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gemeentewageningen.sharepoint.com/teams/PRJ_Onderzoekversnipperingfinancielefuncties/Gedeelde documenten/Financieel Systeem/Aanbestedingsdocumenten sept 2026/"/>
    </mc:Choice>
  </mc:AlternateContent>
  <xr:revisionPtr revIDLastSave="511" documentId="8_{D24FED72-E8EE-4BAD-BE09-D44D6FEC3ABD}" xr6:coauthVersionLast="47" xr6:coauthVersionMax="47" xr10:uidLastSave="{591F87F6-5F77-4D2D-B32C-C627ED9A840B}"/>
  <bookViews>
    <workbookView xWindow="57480" yWindow="-120" windowWidth="29040" windowHeight="15720" xr2:uid="{6D9E9481-5EFD-4F7A-B7C7-6D088C4E84B5}"/>
  </bookViews>
  <sheets>
    <sheet name="Wensen" sheetId="1" r:id="rId1"/>
  </sheets>
  <definedNames>
    <definedName name="_xlnm._FilterDatabase" localSheetId="0" hidden="1">Wensen!$A$9:$H$55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38" i="1" l="1"/>
  <c r="F37" i="1"/>
  <c r="F36" i="1"/>
  <c r="F35" i="1"/>
  <c r="F34" i="1"/>
  <c r="F44" i="1"/>
  <c r="F43" i="1"/>
  <c r="F42" i="1"/>
  <c r="F54" i="1"/>
  <c r="F53" i="1"/>
  <c r="F52" i="1"/>
  <c r="F51" i="1"/>
  <c r="F50" i="1"/>
  <c r="F49" i="1"/>
  <c r="F62" i="1"/>
  <c r="F63" i="1"/>
  <c r="F64" i="1"/>
  <c r="F65" i="1"/>
  <c r="F66" i="1"/>
  <c r="F67" i="1"/>
  <c r="F68" i="1"/>
  <c r="F61" i="1"/>
  <c r="F12" i="1"/>
  <c r="F13" i="1"/>
  <c r="F14" i="1"/>
  <c r="F15" i="1"/>
  <c r="F16" i="1"/>
  <c r="F17" i="1"/>
  <c r="F18" i="1"/>
  <c r="F19" i="1"/>
  <c r="F20" i="1"/>
  <c r="F21" i="1"/>
  <c r="F22" i="1"/>
  <c r="F23" i="1"/>
  <c r="F24" i="1"/>
  <c r="F25" i="1"/>
  <c r="F26" i="1"/>
  <c r="F27" i="1"/>
  <c r="F28" i="1"/>
  <c r="F29" i="1"/>
  <c r="F30" i="1"/>
  <c r="F31" i="1"/>
  <c r="F32" i="1"/>
  <c r="F39" i="1"/>
  <c r="F40" i="1"/>
  <c r="F45" i="1"/>
  <c r="F46" i="1"/>
  <c r="F47" i="1"/>
  <c r="F55" i="1"/>
  <c r="F56" i="1"/>
  <c r="F57" i="1"/>
  <c r="F11" i="1"/>
  <c r="F10" i="1"/>
  <c r="K64" i="1"/>
  <c r="D5" i="1"/>
</calcChain>
</file>

<file path=xl/sharedStrings.xml><?xml version="1.0" encoding="utf-8"?>
<sst xmlns="http://schemas.openxmlformats.org/spreadsheetml/2006/main" count="213" uniqueCount="129">
  <si>
    <t>Naam Inschrijver:</t>
  </si>
  <si>
    <t>Inschrijver vult alleen de groen velden in</t>
  </si>
  <si>
    <t>Het eerste gedeelte omvat de wensen (W1-W33) inzake het hoofdproduct. Vanaf C1 de optionele wensen voor de inkoopfactuurmodule.</t>
  </si>
  <si>
    <t>*De maximaal te halen fictieve korting voor dit onderdeel is €350.000</t>
  </si>
  <si>
    <t xml:space="preserve">**Prijs: indien de optie niet standaard onderdeel is van de oplossing dient Inschrijver hier de kosten per gebruiker op te nemen. Opdrachtgever bepaalt of en wanneer hij </t>
  </si>
  <si>
    <t>gebruik gaat maken van de aangeboden oplossing.</t>
  </si>
  <si>
    <t>Nr.</t>
  </si>
  <si>
    <t>Onderdeel</t>
  </si>
  <si>
    <t>Omschrijving</t>
  </si>
  <si>
    <t>Korting in € *</t>
  </si>
  <si>
    <t>Ja/Nee</t>
  </si>
  <si>
    <t>Korting</t>
  </si>
  <si>
    <t>Prijs**</t>
  </si>
  <si>
    <t>Toelichting op de wens:</t>
  </si>
  <si>
    <t>W1</t>
  </si>
  <si>
    <t>Algemeen</t>
  </si>
  <si>
    <t xml:space="preserve">Zijn de volgende functies in de oplossing beschikbaar: help-functie, kennisbank en zoek-functie? Leg uit hoe deze bijdrage in gebruiksvriendelijkheid van de applicatie en evt. verder ontwikkeld worden. </t>
  </si>
  <si>
    <t>nee</t>
  </si>
  <si>
    <t>W2</t>
  </si>
  <si>
    <t>Gebruikers kunnen hun werkomgeving afstemmen op hun voorkeuren door weergaven, taalinstellingen en startpagina’s aan te passen en veelgebruikte informatie snel terug te vinden. Het systeem ondersteunt persoonlijke meldingen voor taken en deadlines, passend binnen de autorisaties van de gebruiker.</t>
  </si>
  <si>
    <t>W3</t>
  </si>
  <si>
    <t>De oplossing biedt één centrale plek voor alle gegevens van relaties (zoals klanten en leveranciers). Het systeem zorgt ervoor dat deze gegevens betrouwbaar blijven door dubbele invoer automatisch te blokkeren, behalve voor geautoriseerde gebruikers. Daarnaast ondersteund de applicatie bulkverwerking van gegevens met een controle op fouten.</t>
  </si>
  <si>
    <t>W4</t>
  </si>
  <si>
    <t>De oplossing biedt de mogelijkheid om werkinstructies/opmerkingen (evt via filmpjes) in het gebruikersscherm vast te leggen en heeft toegang tot een kennisdatabase voor de gebruikers.</t>
  </si>
  <si>
    <t>W5</t>
  </si>
  <si>
    <t>De oplossing biedt de mogelijkheid voor geautoriseerde gebruikers om blokkades te overrulen.</t>
  </si>
  <si>
    <t>W6</t>
  </si>
  <si>
    <t>Activa en Investeringen</t>
  </si>
  <si>
    <t xml:space="preserve">De oplossing ondersteunt het beheren van lopende investeringen en het meenemen van geraamde kapitaallasten in de begroting. Waarbij het mogelijk is om diverse (ca 3) scenario's op te voeren en te vergelijken.
De oplossing biedt de mogelijkhied om toekomstige investeringen (in concept) op te voeren in de activamodule en de daaruit voortvloeiende kapitaallasten te laten verantwoorden in de begroting. </t>
  </si>
  <si>
    <t>W7</t>
  </si>
  <si>
    <t>Begroting en Meerjarenbegroting</t>
  </si>
  <si>
    <t>De oplossing ondersteunt het registreren, beoordelen en volgen van voorstellen voor begrotingsuitbreidingen, zodat deze gecontroleerd kunnen worden toegevoegd aan de conceptbegroting. Begrotingswijzigingen uit het lopende jaar kunnen automatisch worden meegenomen in het nieuwe begrotingsjaar.</t>
  </si>
  <si>
    <t>W8</t>
  </si>
  <si>
    <t>De oplossing biedt de mogelijkheid om data middels een Exceldocument te exporteren en na wijzigingen weer te importeren.</t>
  </si>
  <si>
    <t>W9</t>
  </si>
  <si>
    <t>Het financieel systeem kan een 4-jarig geprognosticeerd balansmodel presenteren inclusief de vereiste kengetallen ten behoeve van de begroting.</t>
  </si>
  <si>
    <t>W10</t>
  </si>
  <si>
    <t>Import van budgetaanvragen die na validatie (Berap) centraal verwerkt worden in de budgetten is mogelijk.</t>
  </si>
  <si>
    <t>W11</t>
  </si>
  <si>
    <t>Betalingsverkeer</t>
  </si>
  <si>
    <t>De oplossing ondersteunt automatische incasso’s, inclusief beheer van machtigingen en storneringsverwerking. De oplossing herkent niet-geslaagde automatische incassoopdracht (storneringen) en genereert automatisch opvolgingsacties of meldingen.</t>
  </si>
  <si>
    <t>W12</t>
  </si>
  <si>
    <t>Debiteurenadministratie</t>
  </si>
  <si>
    <t>De oplossing ondersteunt een digitaal dossier per vordering/debiteur/relatie (facturen, correspondentie, herinneringen) dat overdraagbaar is aan een deurwaarder en/of incassobureau.</t>
  </si>
  <si>
    <t>W13</t>
  </si>
  <si>
    <t>Terugbetalingen aan debiteuren kunnen worden uitgevoerd met begeleidende communicatie (e-mail of brief) en worden automatisch vastgelegd in de auditlog.</t>
  </si>
  <si>
    <t>W14</t>
  </si>
  <si>
    <t>Crediteuradministratie</t>
  </si>
  <si>
    <t xml:space="preserve">Het openstaande te betalen saldo is per post uit te vinken in de betaaladvieslijst. </t>
  </si>
  <si>
    <t>W15</t>
  </si>
  <si>
    <t>Fiscaliteiten</t>
  </si>
  <si>
    <t>De oplossing ondersteunt gebruikers bij het correct toepassen van btw-coderingen en mengpercentages door tijdens het boeken duidelijke toelichting en aanwijzingen te geven. Factuurcorrecties op btw-niveau leiden automatisch tot aanpassingen in de aangifte.</t>
  </si>
  <si>
    <t>W16</t>
  </si>
  <si>
    <t>De oplossing ondersteunt het inzichtelijk maken en bewaken van de Werkkostenregeling (WKR), inclusief benutting van de vrije ruimte en signalering bij dreigende overschrijding, waarbij relevante gegevens integraal beschikbaar zijn.</t>
  </si>
  <si>
    <t>W17</t>
  </si>
  <si>
    <t>De oplossing biedt een aangiftemodule waarbij de aangifte en suppletie vanuit de oplossing gedaan kunnen worden.</t>
  </si>
  <si>
    <t>W18</t>
  </si>
  <si>
    <t>Grootboek</t>
  </si>
  <si>
    <t>De oplossing heeft ervaring met het overzetten van historie vanuit onze huidige oplossing (Key2Financiën)? Kunt u in de toelichting grof uw best practice hiervoor schetsen? (uw antwoord mag ook terugkomen in uw plan van aanpak)</t>
  </si>
  <si>
    <t>W19</t>
  </si>
  <si>
    <t>De oplossing ondersteunt transitorische boekingen met geautomatiseerde tegenboekingsfuntionaliteit in volgende periode/jaar, deze tegenboekingen zijn herleidbaar naar de bron.</t>
  </si>
  <si>
    <t>W20</t>
  </si>
  <si>
    <t>De oplossing voorziet in configureerbare autorisatieworkflows voor memoriaalboekingen en handmatige journaalposten, incl. vier‑ogenprincipe. Logging is beschikbaar.</t>
  </si>
  <si>
    <t>W21</t>
  </si>
  <si>
    <t>De oplossing ondersteunt het herstellen en ongedaan maken van afletteringen met volledige logging (eg. wie/waarom).</t>
  </si>
  <si>
    <t>W22</t>
  </si>
  <si>
    <t>De oplossing ondersteunt signalering en/of blokkering bij (dreigende) budgetoverschrijding op basis van ingestelde bandbreedtes en autorisaties.</t>
  </si>
  <si>
    <t>W23</t>
  </si>
  <si>
    <t xml:space="preserve">Optie tot scenarioplanning waarbij het ook mogelijk is om diverse mogelijkheden in toekomstige leningen, rentetarieven en kapitaallasten op te voeren. </t>
  </si>
  <si>
    <t>W24</t>
  </si>
  <si>
    <t>Koppelingen &amp; Integraties</t>
  </si>
  <si>
    <t xml:space="preserve">De oplossing ondersteunt gestandaardiseerde en toekomstbestendige integratie met één van deze systemen: </t>
  </si>
  <si>
    <t>- iBurgerzaken van Pinc</t>
  </si>
  <si>
    <t>- Shift 2 (Procura)</t>
  </si>
  <si>
    <t>- Centric betalen</t>
  </si>
  <si>
    <t>- Brickyard</t>
  </si>
  <si>
    <t>- Taxameter</t>
  </si>
  <si>
    <t>- Paypal</t>
  </si>
  <si>
    <t>W25</t>
  </si>
  <si>
    <t>De oplossing biedt optioneel de mogelijkheid om bij invoer van BTW-nummers automatisch een controle uit te voeren via de VIES-database (VAT Information Exchange System).</t>
  </si>
  <si>
    <t>W26</t>
  </si>
  <si>
    <t xml:space="preserve">U kunt een standaard-api-koppeling bieden met één van onderstaande pakketten:
</t>
  </si>
  <si>
    <t>- CLM-systeem (Pactum), voor contractgegevens bij verplichtingen en facturen;</t>
  </si>
  <si>
    <t>- Salarispakket AFAS;</t>
  </si>
  <si>
    <t>- Urenregistratietool Timewriter.</t>
  </si>
  <si>
    <t>W27</t>
  </si>
  <si>
    <t>Reserves en Voorzieningen</t>
  </si>
  <si>
    <t>De oplossing maakt het mogelijk om binnen één voorziening of reserve nadere onderverdelingen te maken, bijvoorbeeld per object, gebouw of project. En daarbij de mogelijkheid om een toelichting/document ter onderbouwing in te voegen.</t>
  </si>
  <si>
    <t>W28</t>
  </si>
  <si>
    <t>Activa en investeringsprojecten kunnen worden gekoppeld aan reserves die kapitaallasten dekken, vastgelegde onttrekkingen werken door in de juiste periode van de financiële administratie en, waar van toepassing, in de begroting.</t>
  </si>
  <si>
    <t>W29</t>
  </si>
  <si>
    <t>Techniek &amp; Security</t>
  </si>
  <si>
    <t>De oplossing kan automatisch standaard controllerstaken uitvoeren zoals: cijferanalyse, anomaliedetectie, scenarioplanning.</t>
  </si>
  <si>
    <t>W30</t>
  </si>
  <si>
    <t>De oplossing biedt automatische signalering van afwijkingen op basis van gestelde parameters bij: (Graag een toelichting op welke technieken: regelgebaseerd, machine learning of AI, hiervoor worden ingezet.)</t>
  </si>
  <si>
    <t>- dubbele in- en verkoopfacturen;</t>
  </si>
  <si>
    <t>- afwijkende betalingen;</t>
  </si>
  <si>
    <t>- dubbele bankrekeningen;</t>
  </si>
  <si>
    <t>- ongebruikelijke budgetmutaties;</t>
  </si>
  <si>
    <t>- afwijkende wijziging in de relatiegegevens;</t>
  </si>
  <si>
    <t>- afwijkingen ten opzichte van historisch gedrag. </t>
  </si>
  <si>
    <t>W31</t>
  </si>
  <si>
    <t>Treasury</t>
  </si>
  <si>
    <t xml:space="preserve">De oplossing biedt een liquiditeitsplanning gedetailleerd op korte termijn (2 maanden) met de mogelijkheid tot plannen voor lange termijn (15 jaar) op basis van de investeringsplanning. Deze planning moet aantonen dat wij op elk moment aan de financiële verplichtingen kunnen voldoen op basis van de structurele begroting en geplande toekomstige investeringen. </t>
  </si>
  <si>
    <t>W32</t>
  </si>
  <si>
    <t>Urenregistratie</t>
  </si>
  <si>
    <t>De oplossing ondersteunt in het verwerken van structurele interne loondoorbelastingen naar kosten op het budget. Deze lasten zijn herleidbaar tot de salarisadministratie en eventueel tot de onderliggende tijdschrijfregels.</t>
  </si>
  <si>
    <t>W33</t>
  </si>
  <si>
    <t>De oplossing ondersteunt het registreren van uren op projecten, activiteiten en tarieven. Uren kunnen worden aangeboden ter goedkeuring aan de verantwoordelijke  en worden verwerkt in de financiële administratie volgens de geldende autorisaties.</t>
  </si>
  <si>
    <t>Onderstaand staan de wensen gespecificeerd inzake de optioneel aan te bieden module voor inkoopfactuurverwerking:</t>
  </si>
  <si>
    <t>Korting in €*</t>
  </si>
  <si>
    <t>C1</t>
  </si>
  <si>
    <t>Crediteurenadministratie</t>
  </si>
  <si>
    <t>De oplossing ondersteunt een geïntegreerd en geautomatiseerd proces voor de ontvangst, herkenning, registratie, codering, autorisatie, verwerking en archivering van inkoopfacturen, creditnota's, verplichtingen en declaraties, waarbij budgethouders optimaal worden ondersteund met controles, workflowfunctionaliteit en automatische verwerkingsvoorstellen.</t>
  </si>
  <si>
    <t>C2</t>
  </si>
  <si>
    <t>Inkoopfactuurmodule</t>
  </si>
  <si>
    <t>De oplossing ondersteunt het ontvangen, herkennen, registreren en coderen van inkoopfacturen via fysieke post, e-mail en e-facturen (UBL/Peppol) binnen één uniforme workflow. OCR en/of machine learning worden toegepast om factuurgegevens automatisch te herkennen en een verwerkingsvoorstel te doen op basis van beschikbare informatie en historische boekingen. De gebruiker behoudt hierbij altijd de mogelijkheid om voorstellen te beoordelen en aan te passen.</t>
  </si>
  <si>
    <t>C3</t>
  </si>
  <si>
    <t>De oplossing ondersteunt budgethouderschap en procuratieschema's op basis van relevante financiële dimensies, bedragen, rollen/functies en organisatieonderdelen. Facturen worden verwerkt conform deze regels, inclusief vervanging bij afwezigheid. Verzamelfacturen kunnen parallel ter beoordeling worden aangeboden aan meerdere budgethouders. Bij afkeuring is een toelichting verplicht en wijzigingen in factuurcoderingen vereisen opnieuw goedkeuring door bevoegde budgethouder.</t>
  </si>
  <si>
    <t>C4</t>
  </si>
  <si>
    <t>De oplossing ondersteunt een volledige en correcte financiële verwerking van facturen, inclusief btw-verdeling over meerdere btw-regimes, validatie van btw-codes, verwerking van creditnota's. Daarnaast voert de oplossing automatische controles uit op dubbele facturen op basis van leverancier, bedrag, datum en factuurnummer. Verdachte dubbele facturen worden geblokkeerd voor verwerking en deze blokkade kan niet worden overruled.</t>
  </si>
  <si>
    <t>C5</t>
  </si>
  <si>
    <t>De oplossing ondersteunt het koppelen van facturen aan verplichtingen, contracten en inkooporders, inclusief meerdere orders of orderregels binnen één factuur. Orders en verplichtingen worden automatisch afgesloten wanneer deze volledig zijn afgehandeld, waarbij bandbreedtes instelbaar zijn. De oplossing biedt inzicht in status, resterend budget en einddatum en ondersteunt meerjarige verplichtingen.</t>
  </si>
  <si>
    <t>C6</t>
  </si>
  <si>
    <t>Mogelijkheid tot indienen van medewerkersdeclaratie volgens WKR-stramien.</t>
  </si>
  <si>
    <t>C7</t>
  </si>
  <si>
    <t>Inkoopfactuurverwerking is automatisch gekoppeld met het grootboek en zorgt ervoor dat het document (evt via hyperlink)oproepbaar is, ook via andere applicaties.</t>
  </si>
  <si>
    <t>C8</t>
  </si>
  <si>
    <t>Creditnota's kunnen worden gekoppeld aan debetnota's waarna de financiële boeking ook naar elkaar te herleiden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</si>
</sst>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quot;€&quot;\ #,##0"/>
  </numFmts>
  <fonts count="10">
    <font>
      <sz val="9"/>
      <color theme="1"/>
      <name val="Verdana"/>
      <family val="2"/>
    </font>
    <font>
      <sz val="9"/>
      <color theme="1"/>
      <name val="Verdana"/>
      <family val="2"/>
    </font>
    <font>
      <sz val="10"/>
      <color rgb="FF000000"/>
      <name val="Trebuchet MS"/>
      <family val="2"/>
    </font>
    <font>
      <sz val="11"/>
      <color rgb="FF000000"/>
      <name val="Aptos Narrow"/>
      <family val="2"/>
    </font>
    <font>
      <b/>
      <sz val="12"/>
      <color rgb="FFFFFFFF"/>
      <name val="Trebuchet MS"/>
      <family val="2"/>
    </font>
    <font>
      <b/>
      <sz val="12"/>
      <color theme="1"/>
      <name val="Verdana"/>
      <family val="2"/>
    </font>
    <font>
      <sz val="8"/>
      <name val="Verdana"/>
      <family val="2"/>
    </font>
    <font>
      <sz val="9"/>
      <color theme="0"/>
      <name val="Verdana"/>
      <family val="2"/>
    </font>
    <font>
      <sz val="10"/>
      <name val="Trebuchet MS"/>
      <family val="2"/>
    </font>
    <font>
      <sz val="9"/>
      <name val="Verdana"/>
      <family val="2"/>
    </font>
  </fonts>
  <fills count="6">
    <fill>
      <patternFill patternType="none"/>
    </fill>
    <fill>
      <patternFill patternType="gray125"/>
    </fill>
    <fill>
      <patternFill patternType="solid">
        <fgColor rgb="FF0070C0"/>
        <bgColor rgb="FF000000"/>
      </patternFill>
    </fill>
    <fill>
      <patternFill patternType="solid">
        <fgColor theme="0"/>
        <bgColor indexed="64"/>
      </patternFill>
    </fill>
    <fill>
      <patternFill patternType="solid">
        <fgColor theme="6" tint="0.39997558519241921"/>
        <bgColor rgb="FF000000"/>
      </patternFill>
    </fill>
    <fill>
      <patternFill patternType="solid">
        <fgColor rgb="FF92D050"/>
        <bgColor indexed="64"/>
      </patternFill>
    </fill>
  </fills>
  <borders count="14">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87">
    <xf numFmtId="0" fontId="0" fillId="0" borderId="0" xfId="0"/>
    <xf numFmtId="0" fontId="0" fillId="0" borderId="0" xfId="0" applyAlignment="1">
      <alignment vertical="top"/>
    </xf>
    <xf numFmtId="164" fontId="0" fillId="0" borderId="0" xfId="1" applyNumberFormat="1" applyFont="1" applyAlignment="1">
      <alignment vertical="top"/>
    </xf>
    <xf numFmtId="0" fontId="0" fillId="0" borderId="0" xfId="0" applyAlignment="1">
      <alignment vertical="top" wrapText="1"/>
    </xf>
    <xf numFmtId="0" fontId="2" fillId="0" borderId="2" xfId="0" applyFont="1" applyBorder="1" applyAlignment="1">
      <alignment vertical="top" wrapText="1"/>
    </xf>
    <xf numFmtId="0" fontId="2" fillId="0" borderId="2" xfId="0" applyFont="1" applyBorder="1" applyAlignment="1">
      <alignment vertical="top"/>
    </xf>
    <xf numFmtId="0" fontId="4" fillId="2" borderId="1" xfId="0" applyFont="1" applyFill="1" applyBorder="1" applyAlignment="1">
      <alignment vertical="top" wrapText="1"/>
    </xf>
    <xf numFmtId="164" fontId="4" fillId="2" borderId="1" xfId="1" applyNumberFormat="1" applyFont="1" applyFill="1" applyBorder="1" applyAlignment="1">
      <alignment vertical="top" wrapText="1"/>
    </xf>
    <xf numFmtId="0" fontId="4" fillId="2" borderId="2" xfId="0" applyFont="1" applyFill="1" applyBorder="1" applyAlignment="1">
      <alignment vertical="top" wrapText="1"/>
    </xf>
    <xf numFmtId="164" fontId="0" fillId="0" borderId="2" xfId="1" applyNumberFormat="1" applyFont="1" applyBorder="1" applyAlignment="1">
      <alignment vertical="top"/>
    </xf>
    <xf numFmtId="0" fontId="0" fillId="3" borderId="0" xfId="0" applyFill="1" applyAlignment="1">
      <alignment vertical="top"/>
    </xf>
    <xf numFmtId="0" fontId="0" fillId="3" borderId="0" xfId="0" applyFill="1" applyAlignment="1">
      <alignment vertical="top" wrapText="1"/>
    </xf>
    <xf numFmtId="164" fontId="0" fillId="3" borderId="0" xfId="1" applyNumberFormat="1" applyFont="1" applyFill="1" applyAlignment="1">
      <alignment vertical="top"/>
    </xf>
    <xf numFmtId="0" fontId="4" fillId="4" borderId="1" xfId="0" applyFont="1" applyFill="1" applyBorder="1" applyAlignment="1">
      <alignment vertical="top" wrapText="1"/>
    </xf>
    <xf numFmtId="164" fontId="4" fillId="4" borderId="1" xfId="1" applyNumberFormat="1" applyFont="1" applyFill="1" applyBorder="1" applyAlignment="1">
      <alignment vertical="top" wrapText="1"/>
    </xf>
    <xf numFmtId="0" fontId="5" fillId="3" borderId="0" xfId="0" applyFont="1" applyFill="1" applyAlignment="1">
      <alignment vertical="top"/>
    </xf>
    <xf numFmtId="0" fontId="4" fillId="4" borderId="3" xfId="0" applyFont="1" applyFill="1" applyBorder="1" applyAlignment="1">
      <alignment vertical="top" wrapText="1"/>
    </xf>
    <xf numFmtId="164" fontId="4" fillId="2" borderId="1" xfId="1" applyNumberFormat="1" applyFont="1" applyFill="1" applyBorder="1" applyAlignment="1">
      <alignment horizontal="center" vertical="top" wrapText="1"/>
    </xf>
    <xf numFmtId="164" fontId="2" fillId="0" borderId="2" xfId="1" applyNumberFormat="1" applyFont="1" applyBorder="1" applyAlignment="1">
      <alignment horizontal="center" vertical="top" wrapText="1"/>
    </xf>
    <xf numFmtId="164" fontId="4" fillId="4" borderId="1" xfId="1" applyNumberFormat="1" applyFont="1" applyFill="1" applyBorder="1" applyAlignment="1">
      <alignment horizontal="center" vertical="top" wrapText="1"/>
    </xf>
    <xf numFmtId="164" fontId="0" fillId="3" borderId="0" xfId="0" applyNumberFormat="1" applyFill="1" applyAlignment="1">
      <alignment vertical="top"/>
    </xf>
    <xf numFmtId="164" fontId="7" fillId="3" borderId="0" xfId="1" applyNumberFormat="1" applyFont="1" applyFill="1" applyAlignment="1">
      <alignment vertical="top"/>
    </xf>
    <xf numFmtId="165" fontId="2" fillId="0" borderId="2" xfId="0" applyNumberFormat="1" applyFont="1" applyBorder="1" applyAlignment="1">
      <alignment vertical="top" wrapText="1"/>
    </xf>
    <xf numFmtId="0" fontId="0" fillId="3" borderId="0" xfId="0" applyFill="1" applyAlignment="1">
      <alignment horizontal="center" vertical="top"/>
    </xf>
    <xf numFmtId="164" fontId="0" fillId="3" borderId="0" xfId="0" applyNumberFormat="1" applyFill="1" applyAlignment="1">
      <alignment horizontal="center" vertical="top"/>
    </xf>
    <xf numFmtId="0" fontId="4" fillId="2" borderId="1" xfId="0" applyFont="1" applyFill="1" applyBorder="1" applyAlignment="1">
      <alignment horizontal="center" vertical="top" wrapText="1"/>
    </xf>
    <xf numFmtId="0" fontId="4" fillId="4" borderId="1" xfId="0" applyFont="1" applyFill="1" applyBorder="1" applyAlignment="1">
      <alignment horizontal="center" vertical="top" wrapText="1"/>
    </xf>
    <xf numFmtId="0" fontId="0" fillId="0" borderId="0" xfId="0" applyAlignment="1">
      <alignment horizontal="center" vertical="top"/>
    </xf>
    <xf numFmtId="0" fontId="2" fillId="5" borderId="2" xfId="0" applyFont="1" applyFill="1" applyBorder="1" applyAlignment="1">
      <alignment horizontal="center" vertical="top" wrapText="1"/>
    </xf>
    <xf numFmtId="164" fontId="2" fillId="5" borderId="2" xfId="1" applyNumberFormat="1" applyFont="1" applyFill="1" applyBorder="1" applyAlignment="1">
      <alignment vertical="top" wrapText="1"/>
    </xf>
    <xf numFmtId="0" fontId="3" fillId="5" borderId="2" xfId="0" applyFont="1" applyFill="1" applyBorder="1" applyAlignment="1">
      <alignment vertical="top" wrapText="1"/>
    </xf>
    <xf numFmtId="164" fontId="0" fillId="5" borderId="2" xfId="1" applyNumberFormat="1" applyFont="1" applyFill="1" applyBorder="1" applyAlignment="1">
      <alignment vertical="top"/>
    </xf>
    <xf numFmtId="0" fontId="0" fillId="5" borderId="2" xfId="0" applyFill="1" applyBorder="1" applyAlignment="1">
      <alignment vertical="top"/>
    </xf>
    <xf numFmtId="0" fontId="0" fillId="5" borderId="0" xfId="0" applyFill="1" applyAlignment="1">
      <alignment vertical="top" wrapText="1"/>
    </xf>
    <xf numFmtId="0" fontId="7" fillId="3" borderId="0" xfId="0" applyFont="1" applyFill="1" applyAlignment="1">
      <alignment vertical="top"/>
    </xf>
    <xf numFmtId="0" fontId="8" fillId="0" borderId="2" xfId="0" applyFont="1" applyBorder="1" applyAlignment="1">
      <alignment vertical="top" wrapText="1"/>
    </xf>
    <xf numFmtId="0" fontId="2" fillId="0" borderId="3" xfId="0" applyFont="1" applyBorder="1" applyAlignment="1">
      <alignment vertical="top" wrapText="1"/>
    </xf>
    <xf numFmtId="164" fontId="2" fillId="0" borderId="3" xfId="1" applyNumberFormat="1" applyFont="1" applyBorder="1" applyAlignment="1">
      <alignment horizontal="center" vertical="top" wrapText="1"/>
    </xf>
    <xf numFmtId="0" fontId="2" fillId="5" borderId="3" xfId="0" applyFont="1" applyFill="1" applyBorder="1" applyAlignment="1">
      <alignment horizontal="center" vertical="top" wrapText="1"/>
    </xf>
    <xf numFmtId="165" fontId="2" fillId="0" borderId="3" xfId="0" applyNumberFormat="1" applyFont="1" applyBorder="1" applyAlignment="1">
      <alignment vertical="top" wrapText="1"/>
    </xf>
    <xf numFmtId="164" fontId="2" fillId="5" borderId="3" xfId="1" applyNumberFormat="1" applyFont="1" applyFill="1" applyBorder="1" applyAlignment="1">
      <alignment vertical="top" wrapText="1"/>
    </xf>
    <xf numFmtId="0" fontId="3" fillId="5" borderId="3" xfId="0" applyFont="1" applyFill="1" applyBorder="1" applyAlignment="1">
      <alignment vertical="top" wrapText="1"/>
    </xf>
    <xf numFmtId="0" fontId="2" fillId="0" borderId="3" xfId="0" applyFont="1" applyBorder="1" applyAlignment="1">
      <alignment vertical="top"/>
    </xf>
    <xf numFmtId="164" fontId="0" fillId="0" borderId="3" xfId="1" applyNumberFormat="1" applyFont="1" applyBorder="1" applyAlignment="1">
      <alignment vertical="top"/>
    </xf>
    <xf numFmtId="164" fontId="0" fillId="5" borderId="3" xfId="1" applyNumberFormat="1" applyFont="1" applyFill="1" applyBorder="1" applyAlignment="1">
      <alignment vertical="top"/>
    </xf>
    <xf numFmtId="0" fontId="0" fillId="5" borderId="3" xfId="0" applyFill="1" applyBorder="1" applyAlignment="1">
      <alignment vertical="top"/>
    </xf>
    <xf numFmtId="0" fontId="2" fillId="3" borderId="3" xfId="0" applyFont="1" applyFill="1" applyBorder="1" applyAlignment="1">
      <alignment vertical="top" wrapText="1"/>
    </xf>
    <xf numFmtId="0" fontId="2" fillId="0" borderId="5" xfId="0" applyFont="1" applyBorder="1" applyAlignment="1">
      <alignment vertical="top" wrapText="1"/>
    </xf>
    <xf numFmtId="164" fontId="2" fillId="0" borderId="5" xfId="1" applyNumberFormat="1" applyFont="1" applyBorder="1" applyAlignment="1">
      <alignment horizontal="center" vertical="top" wrapText="1"/>
    </xf>
    <xf numFmtId="0" fontId="2" fillId="5" borderId="5" xfId="0" applyFont="1" applyFill="1" applyBorder="1" applyAlignment="1">
      <alignment horizontal="center" vertical="top" wrapText="1"/>
    </xf>
    <xf numFmtId="165" fontId="2" fillId="0" borderId="5" xfId="0" applyNumberFormat="1" applyFont="1" applyBorder="1" applyAlignment="1">
      <alignment vertical="top" wrapText="1"/>
    </xf>
    <xf numFmtId="0" fontId="2" fillId="3" borderId="0" xfId="0" applyFont="1" applyFill="1" applyAlignment="1">
      <alignment vertical="top" wrapText="1"/>
    </xf>
    <xf numFmtId="0" fontId="2" fillId="5" borderId="6" xfId="0" applyFont="1" applyFill="1" applyBorder="1" applyAlignment="1">
      <alignment horizontal="center" vertical="top" wrapText="1"/>
    </xf>
    <xf numFmtId="0" fontId="2" fillId="5" borderId="7" xfId="0" applyFont="1" applyFill="1" applyBorder="1" applyAlignment="1">
      <alignment horizontal="center" vertical="top" wrapText="1"/>
    </xf>
    <xf numFmtId="0" fontId="2" fillId="3" borderId="8" xfId="0" applyFont="1" applyFill="1" applyBorder="1" applyAlignment="1">
      <alignment vertical="top" wrapText="1"/>
    </xf>
    <xf numFmtId="0" fontId="2" fillId="3" borderId="5" xfId="0" applyFont="1" applyFill="1" applyBorder="1" applyAlignment="1">
      <alignment vertical="top" wrapText="1"/>
    </xf>
    <xf numFmtId="0" fontId="2" fillId="5" borderId="8" xfId="0" applyFont="1" applyFill="1" applyBorder="1" applyAlignment="1">
      <alignment horizontal="center" vertical="top" wrapText="1"/>
    </xf>
    <xf numFmtId="0" fontId="2" fillId="5" borderId="9" xfId="0" applyFont="1" applyFill="1" applyBorder="1" applyAlignment="1">
      <alignment horizontal="center" vertical="top" wrapText="1"/>
    </xf>
    <xf numFmtId="164" fontId="2" fillId="3" borderId="3" xfId="1" applyNumberFormat="1" applyFont="1" applyFill="1" applyBorder="1" applyAlignment="1">
      <alignment horizontal="center" vertical="top" wrapText="1"/>
    </xf>
    <xf numFmtId="164" fontId="2" fillId="3" borderId="5" xfId="1" applyNumberFormat="1" applyFont="1" applyFill="1" applyBorder="1" applyAlignment="1">
      <alignment horizontal="center" vertical="top" wrapText="1"/>
    </xf>
    <xf numFmtId="0" fontId="2" fillId="3" borderId="1" xfId="0" applyFont="1" applyFill="1" applyBorder="1" applyAlignment="1">
      <alignment vertical="top" wrapText="1"/>
    </xf>
    <xf numFmtId="0" fontId="2" fillId="0" borderId="1" xfId="0" applyFont="1" applyBorder="1" applyAlignment="1">
      <alignment vertical="top" wrapText="1"/>
    </xf>
    <xf numFmtId="0" fontId="2" fillId="3" borderId="10" xfId="0" applyFont="1" applyFill="1" applyBorder="1" applyAlignment="1">
      <alignment vertical="top" wrapText="1"/>
    </xf>
    <xf numFmtId="0" fontId="2" fillId="3" borderId="11" xfId="0" applyFont="1" applyFill="1" applyBorder="1" applyAlignment="1">
      <alignment vertical="top" wrapText="1"/>
    </xf>
    <xf numFmtId="0" fontId="2" fillId="3" borderId="12" xfId="0" applyFont="1" applyFill="1" applyBorder="1" applyAlignment="1">
      <alignment vertical="top" wrapText="1"/>
    </xf>
    <xf numFmtId="165" fontId="2" fillId="3" borderId="3" xfId="0" applyNumberFormat="1" applyFont="1" applyFill="1" applyBorder="1" applyAlignment="1">
      <alignment vertical="top" wrapText="1"/>
    </xf>
    <xf numFmtId="165" fontId="2" fillId="3" borderId="5" xfId="0" applyNumberFormat="1" applyFont="1" applyFill="1" applyBorder="1" applyAlignment="1">
      <alignment vertical="top" wrapText="1"/>
    </xf>
    <xf numFmtId="165" fontId="2" fillId="3" borderId="10" xfId="0" applyNumberFormat="1" applyFont="1" applyFill="1" applyBorder="1" applyAlignment="1">
      <alignment vertical="top" wrapText="1"/>
    </xf>
    <xf numFmtId="165" fontId="2" fillId="3" borderId="12" xfId="0" applyNumberFormat="1" applyFont="1" applyFill="1" applyBorder="1" applyAlignment="1">
      <alignment vertical="top" wrapText="1"/>
    </xf>
    <xf numFmtId="164" fontId="2" fillId="5" borderId="5" xfId="1" applyNumberFormat="1" applyFont="1" applyFill="1" applyBorder="1" applyAlignment="1">
      <alignment vertical="top" wrapText="1"/>
    </xf>
    <xf numFmtId="0" fontId="3" fillId="5" borderId="5" xfId="0" applyFont="1" applyFill="1" applyBorder="1" applyAlignment="1">
      <alignment vertical="top" wrapText="1"/>
    </xf>
    <xf numFmtId="0" fontId="3" fillId="5" borderId="0" xfId="0" applyFont="1" applyFill="1" applyAlignment="1">
      <alignment vertical="top" wrapText="1"/>
    </xf>
    <xf numFmtId="164" fontId="2" fillId="5" borderId="1" xfId="1" applyNumberFormat="1" applyFont="1" applyFill="1" applyBorder="1" applyAlignment="1">
      <alignment vertical="top" wrapText="1"/>
    </xf>
    <xf numFmtId="0" fontId="3" fillId="5" borderId="1" xfId="0" applyFont="1" applyFill="1" applyBorder="1" applyAlignment="1">
      <alignment vertical="top" wrapText="1"/>
    </xf>
    <xf numFmtId="0" fontId="2" fillId="5" borderId="1" xfId="0" applyFont="1" applyFill="1" applyBorder="1" applyAlignment="1">
      <alignment horizontal="center" vertical="top" wrapText="1"/>
    </xf>
    <xf numFmtId="164" fontId="2" fillId="3" borderId="1" xfId="1" applyNumberFormat="1" applyFont="1" applyFill="1" applyBorder="1" applyAlignment="1">
      <alignment horizontal="center" vertical="top" wrapText="1"/>
    </xf>
    <xf numFmtId="164" fontId="2" fillId="5" borderId="8" xfId="1" applyNumberFormat="1" applyFont="1" applyFill="1" applyBorder="1" applyAlignment="1">
      <alignment vertical="top" wrapText="1"/>
    </xf>
    <xf numFmtId="165" fontId="2" fillId="3" borderId="13" xfId="0" applyNumberFormat="1" applyFont="1" applyFill="1" applyBorder="1" applyAlignment="1">
      <alignment vertical="top" wrapText="1"/>
    </xf>
    <xf numFmtId="164" fontId="2" fillId="5" borderId="13" xfId="1" applyNumberFormat="1" applyFont="1" applyFill="1" applyBorder="1" applyAlignment="1">
      <alignment vertical="top" wrapText="1"/>
    </xf>
    <xf numFmtId="164" fontId="2" fillId="3" borderId="2" xfId="1" applyNumberFormat="1" applyFont="1" applyFill="1" applyBorder="1" applyAlignment="1">
      <alignment horizontal="center" vertical="top" wrapText="1"/>
    </xf>
    <xf numFmtId="165" fontId="2" fillId="3" borderId="2" xfId="0" applyNumberFormat="1" applyFont="1" applyFill="1" applyBorder="1" applyAlignment="1">
      <alignment vertical="top" wrapText="1"/>
    </xf>
    <xf numFmtId="0" fontId="2" fillId="3" borderId="2" xfId="0" quotePrefix="1" applyFont="1" applyFill="1" applyBorder="1" applyAlignment="1">
      <alignment vertical="top" wrapText="1"/>
    </xf>
    <xf numFmtId="164" fontId="9" fillId="3" borderId="0" xfId="1" applyNumberFormat="1" applyFont="1" applyFill="1" applyAlignment="1">
      <alignment vertical="top"/>
    </xf>
    <xf numFmtId="0" fontId="2" fillId="0" borderId="4" xfId="0" quotePrefix="1" applyFont="1" applyBorder="1" applyAlignment="1">
      <alignment vertical="top" wrapText="1"/>
    </xf>
    <xf numFmtId="0" fontId="2" fillId="0" borderId="7" xfId="0" quotePrefix="1" applyFont="1" applyBorder="1" applyAlignment="1">
      <alignment vertical="top" wrapText="1"/>
    </xf>
    <xf numFmtId="0" fontId="2" fillId="3" borderId="9" xfId="0" applyFont="1" applyFill="1" applyBorder="1" applyAlignment="1">
      <alignment vertical="top" wrapText="1"/>
    </xf>
    <xf numFmtId="0" fontId="2" fillId="3" borderId="4" xfId="0" applyFont="1" applyFill="1" applyBorder="1" applyAlignment="1">
      <alignmen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7ABEA-4151-4593-95A2-D79237904960}">
  <sheetPr>
    <pageSetUpPr fitToPage="1"/>
  </sheetPr>
  <dimension ref="A2:K68"/>
  <sheetViews>
    <sheetView tabSelected="1" workbookViewId="0">
      <pane ySplit="9" topLeftCell="A62" activePane="bottomLeft" state="frozen"/>
      <selection pane="bottomLeft" activeCell="D73" sqref="D73"/>
    </sheetView>
  </sheetViews>
  <sheetFormatPr defaultColWidth="8.75" defaultRowHeight="11.45"/>
  <cols>
    <col min="1" max="1" width="5" style="1" customWidth="1"/>
    <col min="2" max="2" width="20.875" style="3" bestFit="1" customWidth="1"/>
    <col min="3" max="3" width="63.5" style="3" customWidth="1"/>
    <col min="4" max="4" width="14.5" style="2" customWidth="1"/>
    <col min="5" max="5" width="9.875" style="27" bestFit="1" customWidth="1"/>
    <col min="6" max="6" width="9.875" style="1" customWidth="1"/>
    <col min="7" max="7" width="12.75" style="2" customWidth="1"/>
    <col min="8" max="8" width="52" style="1" customWidth="1"/>
    <col min="9" max="16384" width="8.75" style="1"/>
  </cols>
  <sheetData>
    <row r="2" spans="1:8" ht="16.149999999999999">
      <c r="A2" s="15" t="s">
        <v>0</v>
      </c>
      <c r="B2" s="15"/>
      <c r="C2" s="33"/>
    </row>
    <row r="3" spans="1:8" ht="16.149999999999999">
      <c r="A3" s="15" t="s">
        <v>1</v>
      </c>
      <c r="B3" s="15"/>
      <c r="C3" s="15"/>
    </row>
    <row r="4" spans="1:8" ht="16.149999999999999">
      <c r="A4" s="15" t="s">
        <v>2</v>
      </c>
      <c r="B4" s="11"/>
      <c r="C4" s="11"/>
      <c r="D4" s="12"/>
      <c r="E4" s="23"/>
      <c r="F4" s="10"/>
      <c r="G4" s="12"/>
      <c r="H4" s="10"/>
    </row>
    <row r="5" spans="1:8" ht="16.149999999999999">
      <c r="A5" s="15" t="s">
        <v>3</v>
      </c>
      <c r="B5" s="11"/>
      <c r="C5" s="11"/>
      <c r="D5" s="21">
        <f>SUM(D10:D68)</f>
        <v>350000</v>
      </c>
      <c r="E5" s="24"/>
      <c r="F5" s="20"/>
      <c r="G5" s="12"/>
      <c r="H5" s="10"/>
    </row>
    <row r="6" spans="1:8" ht="16.149999999999999">
      <c r="A6" s="15" t="s">
        <v>4</v>
      </c>
      <c r="B6" s="11"/>
      <c r="C6" s="11"/>
      <c r="D6" s="21"/>
      <c r="E6" s="24"/>
      <c r="F6" s="20"/>
      <c r="G6" s="12"/>
      <c r="H6" s="10"/>
    </row>
    <row r="7" spans="1:8" ht="16.149999999999999">
      <c r="A7" s="15" t="s">
        <v>5</v>
      </c>
      <c r="B7" s="11"/>
      <c r="C7" s="11"/>
      <c r="D7" s="82"/>
      <c r="E7" s="24"/>
      <c r="F7" s="20"/>
      <c r="G7" s="12"/>
      <c r="H7" s="10"/>
    </row>
    <row r="8" spans="1:8">
      <c r="B8" s="11"/>
      <c r="C8" s="11"/>
      <c r="D8" s="12"/>
      <c r="E8" s="24"/>
      <c r="F8" s="20"/>
      <c r="G8" s="12"/>
      <c r="H8" s="10"/>
    </row>
    <row r="9" spans="1:8" ht="16.149999999999999">
      <c r="A9" s="8" t="s">
        <v>6</v>
      </c>
      <c r="B9" s="8" t="s">
        <v>7</v>
      </c>
      <c r="C9" s="8" t="s">
        <v>8</v>
      </c>
      <c r="D9" s="17" t="s">
        <v>9</v>
      </c>
      <c r="E9" s="25" t="s">
        <v>10</v>
      </c>
      <c r="F9" s="6" t="s">
        <v>11</v>
      </c>
      <c r="G9" s="7" t="s">
        <v>12</v>
      </c>
      <c r="H9" s="6" t="s">
        <v>13</v>
      </c>
    </row>
    <row r="10" spans="1:8" ht="48" customHeight="1">
      <c r="A10" s="4" t="s">
        <v>14</v>
      </c>
      <c r="B10" s="4" t="s">
        <v>15</v>
      </c>
      <c r="C10" s="4" t="s">
        <v>16</v>
      </c>
      <c r="D10" s="18">
        <v>10000</v>
      </c>
      <c r="E10" s="28" t="s">
        <v>17</v>
      </c>
      <c r="F10" s="22">
        <f>IF(E10="ja",D10,0)</f>
        <v>0</v>
      </c>
      <c r="G10" s="29"/>
      <c r="H10" s="30"/>
    </row>
    <row r="11" spans="1:8" ht="61.15" customHeight="1">
      <c r="A11" s="4" t="s">
        <v>18</v>
      </c>
      <c r="B11" s="4" t="s">
        <v>15</v>
      </c>
      <c r="C11" s="4" t="s">
        <v>19</v>
      </c>
      <c r="D11" s="18">
        <v>10000</v>
      </c>
      <c r="E11" s="28" t="s">
        <v>17</v>
      </c>
      <c r="F11" s="22">
        <f>IF(E11="ja",D11,0)</f>
        <v>0</v>
      </c>
      <c r="G11" s="29"/>
      <c r="H11" s="30"/>
    </row>
    <row r="12" spans="1:8" ht="75.599999999999994" customHeight="1">
      <c r="A12" s="4" t="s">
        <v>20</v>
      </c>
      <c r="B12" s="4" t="s">
        <v>15</v>
      </c>
      <c r="C12" s="4" t="s">
        <v>21</v>
      </c>
      <c r="D12" s="18">
        <v>10000</v>
      </c>
      <c r="E12" s="28" t="s">
        <v>17</v>
      </c>
      <c r="F12" s="22">
        <f t="shared" ref="F12:F57" si="0">IF(E12="ja",D12,0)</f>
        <v>0</v>
      </c>
      <c r="G12" s="29"/>
      <c r="H12" s="30"/>
    </row>
    <row r="13" spans="1:8" ht="50.25" customHeight="1">
      <c r="A13" s="4" t="s">
        <v>22</v>
      </c>
      <c r="B13" s="4" t="s">
        <v>15</v>
      </c>
      <c r="C13" s="35" t="s">
        <v>23</v>
      </c>
      <c r="D13" s="18">
        <v>10000</v>
      </c>
      <c r="E13" s="28" t="s">
        <v>17</v>
      </c>
      <c r="F13" s="22">
        <f t="shared" si="0"/>
        <v>0</v>
      </c>
      <c r="G13" s="29"/>
      <c r="H13" s="30"/>
    </row>
    <row r="14" spans="1:8" ht="28.5" customHeight="1">
      <c r="A14" s="4" t="s">
        <v>24</v>
      </c>
      <c r="B14" s="4" t="s">
        <v>15</v>
      </c>
      <c r="C14" s="35" t="s">
        <v>25</v>
      </c>
      <c r="D14" s="18">
        <v>2000</v>
      </c>
      <c r="E14" s="28" t="s">
        <v>17</v>
      </c>
      <c r="F14" s="22">
        <f t="shared" si="0"/>
        <v>0</v>
      </c>
      <c r="G14" s="29"/>
      <c r="H14" s="30"/>
    </row>
    <row r="15" spans="1:8" ht="87.6" customHeight="1">
      <c r="A15" s="4" t="s">
        <v>26</v>
      </c>
      <c r="B15" s="4" t="s">
        <v>27</v>
      </c>
      <c r="C15" s="4" t="s">
        <v>28</v>
      </c>
      <c r="D15" s="18">
        <v>10000</v>
      </c>
      <c r="E15" s="28" t="s">
        <v>17</v>
      </c>
      <c r="F15" s="22">
        <f t="shared" si="0"/>
        <v>0</v>
      </c>
      <c r="G15" s="29"/>
      <c r="H15" s="30"/>
    </row>
    <row r="16" spans="1:8" ht="58.9" customHeight="1">
      <c r="A16" s="4" t="s">
        <v>29</v>
      </c>
      <c r="B16" s="4" t="s">
        <v>30</v>
      </c>
      <c r="C16" s="4" t="s">
        <v>31</v>
      </c>
      <c r="D16" s="18">
        <v>5000</v>
      </c>
      <c r="E16" s="28" t="s">
        <v>17</v>
      </c>
      <c r="F16" s="22">
        <f t="shared" si="0"/>
        <v>0</v>
      </c>
      <c r="G16" s="29"/>
      <c r="H16" s="30"/>
    </row>
    <row r="17" spans="1:8" ht="28.9">
      <c r="A17" s="4" t="s">
        <v>32</v>
      </c>
      <c r="B17" s="4" t="s">
        <v>30</v>
      </c>
      <c r="C17" s="4" t="s">
        <v>33</v>
      </c>
      <c r="D17" s="18">
        <v>5000</v>
      </c>
      <c r="E17" s="28" t="s">
        <v>17</v>
      </c>
      <c r="F17" s="22">
        <f t="shared" si="0"/>
        <v>0</v>
      </c>
      <c r="G17" s="29"/>
      <c r="H17" s="30"/>
    </row>
    <row r="18" spans="1:8" ht="28.9">
      <c r="A18" s="4" t="s">
        <v>34</v>
      </c>
      <c r="B18" s="4" t="s">
        <v>30</v>
      </c>
      <c r="C18" s="4" t="s">
        <v>35</v>
      </c>
      <c r="D18" s="18">
        <v>4000</v>
      </c>
      <c r="E18" s="28" t="s">
        <v>17</v>
      </c>
      <c r="F18" s="22">
        <f t="shared" si="0"/>
        <v>0</v>
      </c>
      <c r="G18" s="29"/>
      <c r="H18" s="30"/>
    </row>
    <row r="19" spans="1:8" ht="28.9">
      <c r="A19" s="4" t="s">
        <v>36</v>
      </c>
      <c r="B19" s="4" t="s">
        <v>30</v>
      </c>
      <c r="C19" s="4" t="s">
        <v>37</v>
      </c>
      <c r="D19" s="18">
        <v>5000</v>
      </c>
      <c r="E19" s="28" t="s">
        <v>17</v>
      </c>
      <c r="F19" s="22">
        <f t="shared" si="0"/>
        <v>0</v>
      </c>
      <c r="G19" s="29"/>
      <c r="H19" s="30"/>
    </row>
    <row r="20" spans="1:8" ht="57.6">
      <c r="A20" s="4" t="s">
        <v>38</v>
      </c>
      <c r="B20" s="4" t="s">
        <v>39</v>
      </c>
      <c r="C20" s="4" t="s">
        <v>40</v>
      </c>
      <c r="D20" s="18">
        <v>5000</v>
      </c>
      <c r="E20" s="28" t="s">
        <v>17</v>
      </c>
      <c r="F20" s="22">
        <f t="shared" si="0"/>
        <v>0</v>
      </c>
      <c r="G20" s="29"/>
      <c r="H20" s="30"/>
    </row>
    <row r="21" spans="1:8" ht="43.15">
      <c r="A21" s="4" t="s">
        <v>41</v>
      </c>
      <c r="B21" s="4" t="s">
        <v>42</v>
      </c>
      <c r="C21" s="4" t="s">
        <v>43</v>
      </c>
      <c r="D21" s="18">
        <v>10000</v>
      </c>
      <c r="E21" s="28" t="s">
        <v>17</v>
      </c>
      <c r="F21" s="22">
        <f t="shared" si="0"/>
        <v>0</v>
      </c>
      <c r="G21" s="29"/>
      <c r="H21" s="30"/>
    </row>
    <row r="22" spans="1:8" ht="29.45" customHeight="1">
      <c r="A22" s="4" t="s">
        <v>44</v>
      </c>
      <c r="B22" s="4" t="s">
        <v>42</v>
      </c>
      <c r="C22" s="4" t="s">
        <v>45</v>
      </c>
      <c r="D22" s="18">
        <v>5000</v>
      </c>
      <c r="E22" s="28" t="s">
        <v>17</v>
      </c>
      <c r="F22" s="22">
        <f t="shared" si="0"/>
        <v>0</v>
      </c>
      <c r="G22" s="29"/>
      <c r="H22" s="30"/>
    </row>
    <row r="23" spans="1:8" ht="29.45" customHeight="1">
      <c r="A23" s="4" t="s">
        <v>46</v>
      </c>
      <c r="B23" s="4" t="s">
        <v>47</v>
      </c>
      <c r="C23" s="4" t="s">
        <v>48</v>
      </c>
      <c r="D23" s="18">
        <v>5000</v>
      </c>
      <c r="E23" s="28" t="s">
        <v>17</v>
      </c>
      <c r="F23" s="22">
        <f t="shared" si="0"/>
        <v>0</v>
      </c>
      <c r="G23" s="29"/>
      <c r="H23" s="30"/>
    </row>
    <row r="24" spans="1:8" ht="57.6">
      <c r="A24" s="4" t="s">
        <v>49</v>
      </c>
      <c r="B24" s="4" t="s">
        <v>50</v>
      </c>
      <c r="C24" s="4" t="s">
        <v>51</v>
      </c>
      <c r="D24" s="18">
        <v>10000</v>
      </c>
      <c r="E24" s="28" t="s">
        <v>17</v>
      </c>
      <c r="F24" s="22">
        <f t="shared" si="0"/>
        <v>0</v>
      </c>
      <c r="G24" s="29"/>
      <c r="H24" s="30"/>
    </row>
    <row r="25" spans="1:8" ht="43.15" customHeight="1">
      <c r="A25" s="4" t="s">
        <v>52</v>
      </c>
      <c r="B25" s="4" t="s">
        <v>50</v>
      </c>
      <c r="C25" s="4" t="s">
        <v>53</v>
      </c>
      <c r="D25" s="18">
        <v>10000</v>
      </c>
      <c r="E25" s="28" t="s">
        <v>17</v>
      </c>
      <c r="F25" s="22">
        <f t="shared" si="0"/>
        <v>0</v>
      </c>
      <c r="G25" s="29"/>
      <c r="H25" s="30"/>
    </row>
    <row r="26" spans="1:8" ht="28.9">
      <c r="A26" s="4" t="s">
        <v>54</v>
      </c>
      <c r="B26" s="4" t="s">
        <v>50</v>
      </c>
      <c r="C26" s="4" t="s">
        <v>55</v>
      </c>
      <c r="D26" s="18">
        <v>10000</v>
      </c>
      <c r="E26" s="28" t="s">
        <v>17</v>
      </c>
      <c r="F26" s="22">
        <f t="shared" si="0"/>
        <v>0</v>
      </c>
      <c r="G26" s="29"/>
      <c r="H26" s="30"/>
    </row>
    <row r="27" spans="1:8" ht="42.6" customHeight="1">
      <c r="A27" s="4" t="s">
        <v>56</v>
      </c>
      <c r="B27" s="4" t="s">
        <v>57</v>
      </c>
      <c r="C27" s="4" t="s">
        <v>58</v>
      </c>
      <c r="D27" s="18">
        <v>17500</v>
      </c>
      <c r="E27" s="28" t="s">
        <v>17</v>
      </c>
      <c r="F27" s="22">
        <f t="shared" si="0"/>
        <v>0</v>
      </c>
      <c r="G27" s="29"/>
      <c r="H27" s="30"/>
    </row>
    <row r="28" spans="1:8" ht="43.15">
      <c r="A28" s="4" t="s">
        <v>59</v>
      </c>
      <c r="B28" s="4" t="s">
        <v>57</v>
      </c>
      <c r="C28" s="4" t="s">
        <v>60</v>
      </c>
      <c r="D28" s="18">
        <v>10000</v>
      </c>
      <c r="E28" s="28" t="s">
        <v>17</v>
      </c>
      <c r="F28" s="22">
        <f t="shared" si="0"/>
        <v>0</v>
      </c>
      <c r="G28" s="29"/>
      <c r="H28" s="30"/>
    </row>
    <row r="29" spans="1:8" ht="43.15">
      <c r="A29" s="4" t="s">
        <v>61</v>
      </c>
      <c r="B29" s="4" t="s">
        <v>57</v>
      </c>
      <c r="C29" s="4" t="s">
        <v>62</v>
      </c>
      <c r="D29" s="18">
        <v>5000</v>
      </c>
      <c r="E29" s="28" t="s">
        <v>17</v>
      </c>
      <c r="F29" s="22">
        <f t="shared" si="0"/>
        <v>0</v>
      </c>
      <c r="G29" s="29"/>
      <c r="H29" s="30"/>
    </row>
    <row r="30" spans="1:8" ht="28.9">
      <c r="A30" s="4" t="s">
        <v>63</v>
      </c>
      <c r="B30" s="4" t="s">
        <v>57</v>
      </c>
      <c r="C30" s="4" t="s">
        <v>64</v>
      </c>
      <c r="D30" s="18">
        <v>5000</v>
      </c>
      <c r="E30" s="28" t="s">
        <v>17</v>
      </c>
      <c r="F30" s="22">
        <f t="shared" si="0"/>
        <v>0</v>
      </c>
      <c r="G30" s="29"/>
      <c r="H30" s="30"/>
    </row>
    <row r="31" spans="1:8" ht="31.15" customHeight="1">
      <c r="A31" s="4" t="s">
        <v>65</v>
      </c>
      <c r="B31" s="4" t="s">
        <v>57</v>
      </c>
      <c r="C31" s="4" t="s">
        <v>66</v>
      </c>
      <c r="D31" s="18">
        <v>5000</v>
      </c>
      <c r="E31" s="28" t="s">
        <v>17</v>
      </c>
      <c r="F31" s="22">
        <f t="shared" si="0"/>
        <v>0</v>
      </c>
      <c r="G31" s="29"/>
      <c r="H31" s="30"/>
    </row>
    <row r="32" spans="1:8" ht="28.9" customHeight="1">
      <c r="A32" s="36" t="s">
        <v>67</v>
      </c>
      <c r="B32" s="36" t="s">
        <v>57</v>
      </c>
      <c r="C32" s="4" t="s">
        <v>68</v>
      </c>
      <c r="D32" s="18">
        <v>10000</v>
      </c>
      <c r="E32" s="28" t="s">
        <v>17</v>
      </c>
      <c r="F32" s="22">
        <f t="shared" si="0"/>
        <v>0</v>
      </c>
      <c r="G32" s="29"/>
      <c r="H32" s="30"/>
    </row>
    <row r="33" spans="1:8" ht="28.9">
      <c r="A33" s="62" t="s">
        <v>69</v>
      </c>
      <c r="B33" s="46" t="s">
        <v>70</v>
      </c>
      <c r="C33" s="51" t="s">
        <v>71</v>
      </c>
      <c r="D33" s="75"/>
      <c r="E33" s="74"/>
      <c r="F33" s="77"/>
      <c r="G33" s="72"/>
      <c r="H33" s="71"/>
    </row>
    <row r="34" spans="1:8" ht="14.45">
      <c r="A34" s="63"/>
      <c r="B34" s="60"/>
      <c r="C34" s="84" t="s">
        <v>72</v>
      </c>
      <c r="D34" s="48">
        <v>2500</v>
      </c>
      <c r="E34" s="57" t="s">
        <v>17</v>
      </c>
      <c r="F34" s="50">
        <f t="shared" ref="F34:F36" si="1">IF(E34="ja",D34,0)</f>
        <v>0</v>
      </c>
      <c r="G34" s="69"/>
      <c r="H34" s="70"/>
    </row>
    <row r="35" spans="1:8" ht="14.45">
      <c r="A35" s="63"/>
      <c r="B35" s="60"/>
      <c r="C35" s="83" t="s">
        <v>73</v>
      </c>
      <c r="D35" s="18">
        <v>2500</v>
      </c>
      <c r="E35" s="28" t="s">
        <v>17</v>
      </c>
      <c r="F35" s="22">
        <f t="shared" si="1"/>
        <v>0</v>
      </c>
      <c r="G35" s="29"/>
      <c r="H35" s="30"/>
    </row>
    <row r="36" spans="1:8" ht="14.45">
      <c r="A36" s="63"/>
      <c r="B36" s="60"/>
      <c r="C36" s="83" t="s">
        <v>74</v>
      </c>
      <c r="D36" s="18">
        <v>2500</v>
      </c>
      <c r="E36" s="28" t="s">
        <v>17</v>
      </c>
      <c r="F36" s="22">
        <f t="shared" si="1"/>
        <v>0</v>
      </c>
      <c r="G36" s="29"/>
      <c r="H36" s="30"/>
    </row>
    <row r="37" spans="1:8" ht="14.45">
      <c r="A37" s="63"/>
      <c r="B37" s="60"/>
      <c r="C37" s="83" t="s">
        <v>75</v>
      </c>
      <c r="D37" s="18">
        <v>2500</v>
      </c>
      <c r="E37" s="28" t="s">
        <v>17</v>
      </c>
      <c r="F37" s="22">
        <f t="shared" ref="F37:F38" si="2">IF(E37="ja",D37,0)</f>
        <v>0</v>
      </c>
      <c r="G37" s="29"/>
      <c r="H37" s="30"/>
    </row>
    <row r="38" spans="1:8" ht="14.45">
      <c r="A38" s="63"/>
      <c r="B38" s="60"/>
      <c r="C38" s="83" t="s">
        <v>76</v>
      </c>
      <c r="D38" s="18">
        <v>2500</v>
      </c>
      <c r="E38" s="28" t="s">
        <v>17</v>
      </c>
      <c r="F38" s="22">
        <f t="shared" si="2"/>
        <v>0</v>
      </c>
      <c r="G38" s="29"/>
      <c r="H38" s="30"/>
    </row>
    <row r="39" spans="1:8" ht="14.45">
      <c r="A39" s="64"/>
      <c r="B39" s="55"/>
      <c r="C39" s="83" t="s">
        <v>77</v>
      </c>
      <c r="D39" s="18">
        <v>2500</v>
      </c>
      <c r="E39" s="28" t="s">
        <v>17</v>
      </c>
      <c r="F39" s="22">
        <f t="shared" si="0"/>
        <v>0</v>
      </c>
      <c r="G39" s="29"/>
      <c r="H39" s="30"/>
    </row>
    <row r="40" spans="1:8" ht="43.15">
      <c r="A40" s="61" t="s">
        <v>78</v>
      </c>
      <c r="B40" s="61" t="s">
        <v>70</v>
      </c>
      <c r="C40" s="36" t="s">
        <v>79</v>
      </c>
      <c r="D40" s="37">
        <v>10000</v>
      </c>
      <c r="E40" s="38" t="s">
        <v>17</v>
      </c>
      <c r="F40" s="39">
        <f t="shared" si="0"/>
        <v>0</v>
      </c>
      <c r="G40" s="40"/>
      <c r="H40" s="41"/>
    </row>
    <row r="41" spans="1:8" ht="19.149999999999999" customHeight="1">
      <c r="A41" s="46" t="s">
        <v>80</v>
      </c>
      <c r="B41" s="62" t="s">
        <v>70</v>
      </c>
      <c r="C41" s="62" t="s">
        <v>81</v>
      </c>
      <c r="D41" s="58"/>
      <c r="E41" s="52"/>
      <c r="F41" s="65"/>
      <c r="G41" s="76"/>
      <c r="H41" s="41"/>
    </row>
    <row r="42" spans="1:8" ht="14.45">
      <c r="A42" s="60"/>
      <c r="B42" s="63"/>
      <c r="C42" s="64" t="s">
        <v>82</v>
      </c>
      <c r="D42" s="59">
        <v>2500</v>
      </c>
      <c r="E42" s="53" t="s">
        <v>17</v>
      </c>
      <c r="F42" s="66">
        <f t="shared" si="0"/>
        <v>0</v>
      </c>
      <c r="G42" s="78"/>
      <c r="H42" s="73"/>
    </row>
    <row r="43" spans="1:8" ht="14.45">
      <c r="A43" s="60"/>
      <c r="B43" s="60"/>
      <c r="C43" s="55" t="s">
        <v>83</v>
      </c>
      <c r="D43" s="79">
        <v>2500</v>
      </c>
      <c r="E43" s="49" t="s">
        <v>17</v>
      </c>
      <c r="F43" s="66">
        <f t="shared" si="0"/>
        <v>0</v>
      </c>
      <c r="G43" s="72"/>
      <c r="H43" s="73"/>
    </row>
    <row r="44" spans="1:8" ht="14.45">
      <c r="A44" s="55"/>
      <c r="B44" s="55"/>
      <c r="C44" s="81" t="s">
        <v>84</v>
      </c>
      <c r="D44" s="79">
        <v>2500</v>
      </c>
      <c r="E44" s="28" t="s">
        <v>17</v>
      </c>
      <c r="F44" s="80">
        <f t="shared" si="0"/>
        <v>0</v>
      </c>
      <c r="G44" s="69"/>
      <c r="H44" s="70"/>
    </row>
    <row r="45" spans="1:8" ht="48" customHeight="1">
      <c r="A45" s="55" t="s">
        <v>85</v>
      </c>
      <c r="B45" s="55" t="s">
        <v>86</v>
      </c>
      <c r="C45" s="55" t="s">
        <v>87</v>
      </c>
      <c r="D45" s="59">
        <v>10000</v>
      </c>
      <c r="E45" s="49" t="s">
        <v>17</v>
      </c>
      <c r="F45" s="66">
        <f t="shared" si="0"/>
        <v>0</v>
      </c>
      <c r="G45" s="69"/>
      <c r="H45" s="70"/>
    </row>
    <row r="46" spans="1:8" ht="46.15" customHeight="1">
      <c r="A46" s="4" t="s">
        <v>88</v>
      </c>
      <c r="B46" s="4" t="s">
        <v>86</v>
      </c>
      <c r="C46" s="4" t="s">
        <v>89</v>
      </c>
      <c r="D46" s="18">
        <v>10000</v>
      </c>
      <c r="E46" s="28" t="s">
        <v>17</v>
      </c>
      <c r="F46" s="22">
        <f t="shared" si="0"/>
        <v>0</v>
      </c>
      <c r="G46" s="29"/>
      <c r="H46" s="30"/>
    </row>
    <row r="47" spans="1:8" ht="31.15" customHeight="1">
      <c r="A47" s="36" t="s">
        <v>90</v>
      </c>
      <c r="B47" s="36" t="s">
        <v>91</v>
      </c>
      <c r="C47" s="46" t="s">
        <v>92</v>
      </c>
      <c r="D47" s="37">
        <v>10000</v>
      </c>
      <c r="E47" s="38" t="s">
        <v>17</v>
      </c>
      <c r="F47" s="39">
        <f t="shared" si="0"/>
        <v>0</v>
      </c>
      <c r="G47" s="40"/>
      <c r="H47" s="41"/>
    </row>
    <row r="48" spans="1:8" ht="43.15">
      <c r="A48" s="62" t="s">
        <v>93</v>
      </c>
      <c r="B48" s="46" t="s">
        <v>91</v>
      </c>
      <c r="C48" s="54" t="s">
        <v>94</v>
      </c>
      <c r="D48" s="58"/>
      <c r="E48" s="56"/>
      <c r="F48" s="67"/>
      <c r="G48" s="40"/>
      <c r="H48" s="41"/>
    </row>
    <row r="49" spans="1:11" ht="14.45">
      <c r="A49" s="63"/>
      <c r="B49" s="60"/>
      <c r="C49" s="85" t="s">
        <v>95</v>
      </c>
      <c r="D49" s="59">
        <v>2000</v>
      </c>
      <c r="E49" s="57" t="s">
        <v>17</v>
      </c>
      <c r="F49" s="68">
        <f t="shared" si="0"/>
        <v>0</v>
      </c>
      <c r="G49" s="69"/>
      <c r="H49" s="70"/>
    </row>
    <row r="50" spans="1:11" ht="14.45">
      <c r="A50" s="63"/>
      <c r="B50" s="60"/>
      <c r="C50" s="85" t="s">
        <v>96</v>
      </c>
      <c r="D50" s="48">
        <v>4000</v>
      </c>
      <c r="E50" s="49" t="s">
        <v>17</v>
      </c>
      <c r="F50" s="50">
        <f t="shared" si="0"/>
        <v>0</v>
      </c>
      <c r="G50" s="69"/>
      <c r="H50" s="70"/>
    </row>
    <row r="51" spans="1:11" ht="14.45">
      <c r="A51" s="63"/>
      <c r="B51" s="60"/>
      <c r="C51" s="86" t="s">
        <v>97</v>
      </c>
      <c r="D51" s="18">
        <v>4000</v>
      </c>
      <c r="E51" s="28" t="s">
        <v>17</v>
      </c>
      <c r="F51" s="22">
        <f t="shared" si="0"/>
        <v>0</v>
      </c>
      <c r="G51" s="29"/>
      <c r="H51" s="30"/>
    </row>
    <row r="52" spans="1:11" ht="14.45">
      <c r="A52" s="63"/>
      <c r="B52" s="60"/>
      <c r="C52" s="86" t="s">
        <v>98</v>
      </c>
      <c r="D52" s="18">
        <v>4000</v>
      </c>
      <c r="E52" s="28" t="s">
        <v>17</v>
      </c>
      <c r="F52" s="22">
        <f t="shared" si="0"/>
        <v>0</v>
      </c>
      <c r="G52" s="29"/>
      <c r="H52" s="30"/>
    </row>
    <row r="53" spans="1:11" ht="14.45">
      <c r="A53" s="63"/>
      <c r="B53" s="60"/>
      <c r="C53" s="86" t="s">
        <v>99</v>
      </c>
      <c r="D53" s="18">
        <v>4000</v>
      </c>
      <c r="E53" s="28" t="s">
        <v>17</v>
      </c>
      <c r="F53" s="22">
        <f t="shared" si="0"/>
        <v>0</v>
      </c>
      <c r="G53" s="29"/>
      <c r="H53" s="30"/>
    </row>
    <row r="54" spans="1:11" ht="14.45">
      <c r="A54" s="64"/>
      <c r="B54" s="55"/>
      <c r="C54" s="86" t="s">
        <v>100</v>
      </c>
      <c r="D54" s="18">
        <v>2000</v>
      </c>
      <c r="E54" s="28" t="s">
        <v>17</v>
      </c>
      <c r="F54" s="22">
        <f t="shared" si="0"/>
        <v>0</v>
      </c>
      <c r="G54" s="29"/>
      <c r="H54" s="30"/>
    </row>
    <row r="55" spans="1:11" ht="72.599999999999994" customHeight="1">
      <c r="A55" s="47" t="s">
        <v>101</v>
      </c>
      <c r="B55" s="47" t="s">
        <v>102</v>
      </c>
      <c r="C55" s="4" t="s">
        <v>103</v>
      </c>
      <c r="D55" s="18">
        <v>5000</v>
      </c>
      <c r="E55" s="28" t="s">
        <v>17</v>
      </c>
      <c r="F55" s="22">
        <f t="shared" si="0"/>
        <v>0</v>
      </c>
      <c r="G55" s="29"/>
      <c r="H55" s="30"/>
    </row>
    <row r="56" spans="1:11" ht="42.6" customHeight="1">
      <c r="A56" s="36" t="s">
        <v>104</v>
      </c>
      <c r="B56" s="36" t="s">
        <v>105</v>
      </c>
      <c r="C56" s="36" t="s">
        <v>106</v>
      </c>
      <c r="D56" s="37">
        <v>10000</v>
      </c>
      <c r="E56" s="38" t="s">
        <v>17</v>
      </c>
      <c r="F56" s="39">
        <f t="shared" si="0"/>
        <v>0</v>
      </c>
      <c r="G56" s="40"/>
      <c r="H56" s="41"/>
    </row>
    <row r="57" spans="1:11" ht="46.9" customHeight="1">
      <c r="A57" s="4" t="s">
        <v>107</v>
      </c>
      <c r="B57" s="4" t="s">
        <v>105</v>
      </c>
      <c r="C57" s="4" t="s">
        <v>108</v>
      </c>
      <c r="D57" s="18">
        <v>4000</v>
      </c>
      <c r="E57" s="28" t="s">
        <v>17</v>
      </c>
      <c r="F57" s="22">
        <f t="shared" si="0"/>
        <v>0</v>
      </c>
      <c r="G57" s="29"/>
      <c r="H57" s="30"/>
    </row>
    <row r="58" spans="1:11">
      <c r="A58" s="10"/>
      <c r="B58" s="11"/>
      <c r="C58" s="11"/>
      <c r="D58" s="12"/>
      <c r="E58" s="23"/>
      <c r="F58" s="10"/>
      <c r="G58" s="12"/>
      <c r="H58" s="10"/>
    </row>
    <row r="59" spans="1:11" ht="16.149999999999999">
      <c r="A59" s="15" t="s">
        <v>109</v>
      </c>
      <c r="B59" s="11"/>
      <c r="C59" s="11"/>
      <c r="D59" s="12"/>
      <c r="E59" s="23"/>
      <c r="F59" s="10"/>
      <c r="G59" s="12"/>
      <c r="H59" s="10"/>
    </row>
    <row r="60" spans="1:11" ht="16.149999999999999">
      <c r="A60" s="16" t="s">
        <v>6</v>
      </c>
      <c r="B60" s="16" t="s">
        <v>7</v>
      </c>
      <c r="C60" s="16" t="s">
        <v>8</v>
      </c>
      <c r="D60" s="19" t="s">
        <v>110</v>
      </c>
      <c r="E60" s="26" t="s">
        <v>10</v>
      </c>
      <c r="F60" s="13"/>
      <c r="G60" s="14" t="s">
        <v>12</v>
      </c>
      <c r="H60" s="13" t="s">
        <v>13</v>
      </c>
    </row>
    <row r="61" spans="1:11" ht="72">
      <c r="A61" s="5" t="s">
        <v>111</v>
      </c>
      <c r="B61" s="4" t="s">
        <v>112</v>
      </c>
      <c r="C61" s="4" t="s">
        <v>113</v>
      </c>
      <c r="D61" s="9">
        <v>10000</v>
      </c>
      <c r="E61" s="28" t="s">
        <v>17</v>
      </c>
      <c r="F61" s="22">
        <f>IF(E61="ja",D61,0)</f>
        <v>0</v>
      </c>
      <c r="G61" s="31"/>
      <c r="H61" s="32"/>
    </row>
    <row r="62" spans="1:11" ht="89.45" customHeight="1">
      <c r="A62" s="5" t="s">
        <v>114</v>
      </c>
      <c r="B62" s="4" t="s">
        <v>115</v>
      </c>
      <c r="C62" s="4" t="s">
        <v>116</v>
      </c>
      <c r="D62" s="9">
        <v>10000</v>
      </c>
      <c r="E62" s="28" t="s">
        <v>17</v>
      </c>
      <c r="F62" s="22">
        <f t="shared" ref="F62:F68" si="3">IF(E62="ja",D62,0)</f>
        <v>0</v>
      </c>
      <c r="G62" s="31"/>
      <c r="H62" s="32"/>
    </row>
    <row r="63" spans="1:11" ht="87" customHeight="1">
      <c r="A63" s="5" t="s">
        <v>117</v>
      </c>
      <c r="B63" s="4" t="s">
        <v>115</v>
      </c>
      <c r="C63" s="4" t="s">
        <v>118</v>
      </c>
      <c r="D63" s="9">
        <v>10000</v>
      </c>
      <c r="E63" s="28" t="s">
        <v>17</v>
      </c>
      <c r="F63" s="22">
        <f t="shared" si="3"/>
        <v>0</v>
      </c>
      <c r="G63" s="31"/>
      <c r="H63" s="32"/>
    </row>
    <row r="64" spans="1:11" ht="86.45">
      <c r="A64" s="5" t="s">
        <v>119</v>
      </c>
      <c r="B64" s="4" t="s">
        <v>115</v>
      </c>
      <c r="C64" s="4" t="s">
        <v>120</v>
      </c>
      <c r="D64" s="9">
        <v>10000</v>
      </c>
      <c r="E64" s="28" t="s">
        <v>17</v>
      </c>
      <c r="F64" s="22">
        <f t="shared" si="3"/>
        <v>0</v>
      </c>
      <c r="G64" s="31"/>
      <c r="H64" s="32"/>
      <c r="K64" s="34">
        <f>350*0.2</f>
        <v>70</v>
      </c>
    </row>
    <row r="65" spans="1:8" ht="78.75" customHeight="1">
      <c r="A65" s="5" t="s">
        <v>121</v>
      </c>
      <c r="B65" s="4" t="s">
        <v>115</v>
      </c>
      <c r="C65" s="4" t="s">
        <v>122</v>
      </c>
      <c r="D65" s="9">
        <v>10000</v>
      </c>
      <c r="E65" s="28" t="s">
        <v>17</v>
      </c>
      <c r="F65" s="22">
        <f t="shared" si="3"/>
        <v>0</v>
      </c>
      <c r="G65" s="31"/>
      <c r="H65" s="32"/>
    </row>
    <row r="66" spans="1:8" ht="14.45">
      <c r="A66" s="5" t="s">
        <v>123</v>
      </c>
      <c r="B66" s="4" t="s">
        <v>115</v>
      </c>
      <c r="C66" s="4" t="s">
        <v>124</v>
      </c>
      <c r="D66" s="9">
        <v>6000</v>
      </c>
      <c r="E66" s="28" t="s">
        <v>17</v>
      </c>
      <c r="F66" s="22">
        <f t="shared" si="3"/>
        <v>0</v>
      </c>
      <c r="G66" s="29"/>
      <c r="H66" s="30"/>
    </row>
    <row r="67" spans="1:8" ht="43.15">
      <c r="A67" s="42" t="s">
        <v>125</v>
      </c>
      <c r="B67" s="36" t="s">
        <v>115</v>
      </c>
      <c r="C67" s="36" t="s">
        <v>126</v>
      </c>
      <c r="D67" s="43">
        <v>8000</v>
      </c>
      <c r="E67" s="38" t="s">
        <v>17</v>
      </c>
      <c r="F67" s="39">
        <f t="shared" si="3"/>
        <v>0</v>
      </c>
      <c r="G67" s="44"/>
      <c r="H67" s="45"/>
    </row>
    <row r="68" spans="1:8" ht="28.9">
      <c r="A68" s="5" t="s">
        <v>127</v>
      </c>
      <c r="B68" s="4" t="s">
        <v>115</v>
      </c>
      <c r="C68" s="4" t="s">
        <v>128</v>
      </c>
      <c r="D68" s="9">
        <v>6000</v>
      </c>
      <c r="E68" s="28" t="s">
        <v>17</v>
      </c>
      <c r="F68" s="22">
        <f t="shared" si="3"/>
        <v>0</v>
      </c>
      <c r="G68" s="31"/>
      <c r="H68" s="32"/>
    </row>
  </sheetData>
  <phoneticPr fontId="6" type="noConversion"/>
  <pageMargins left="0.70866141732283472" right="0.70866141732283472" top="0.74803149606299213" bottom="0.74803149606299213" header="0.31496062992125984" footer="0.31496062992125984"/>
  <pageSetup paperSize="9" fitToHeight="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bfd001-7323-4924-876e-2b1a70493c58">
      <Terms xmlns="http://schemas.microsoft.com/office/infopath/2007/PartnerControls"/>
    </lcf76f155ced4ddcb4097134ff3c332f>
    <TaxCatchAll xmlns="cbeb60cb-f994-4822-b865-f77c6b1b75e2" xsi:nil="true"/>
    <Title0 xmlns="02bfd001-7323-4924-876e-2b1a70493c5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3D226F816A09489A03239D367323B5" ma:contentTypeVersion="15" ma:contentTypeDescription="Een nieuw document maken." ma:contentTypeScope="" ma:versionID="0338a65de02538d2e7b86b0fd81a5903">
  <xsd:schema xmlns:xsd="http://www.w3.org/2001/XMLSchema" xmlns:xs="http://www.w3.org/2001/XMLSchema" xmlns:p="http://schemas.microsoft.com/office/2006/metadata/properties" xmlns:ns2="02bfd001-7323-4924-876e-2b1a70493c58" xmlns:ns3="cbeb60cb-f994-4822-b865-f77c6b1b75e2" targetNamespace="http://schemas.microsoft.com/office/2006/metadata/properties" ma:root="true" ma:fieldsID="96457aea34a43bb1e5325d99608d1abc" ns2:_="" ns3:_="">
    <xsd:import namespace="02bfd001-7323-4924-876e-2b1a70493c58"/>
    <xsd:import namespace="cbeb60cb-f994-4822-b865-f77c6b1b75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Title0"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fd001-7323-4924-876e-2b1a70493c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Title0" ma:index="12" nillable="true" ma:displayName="Title" ma:description="" ma:internalName="Title0">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988a8439-910f-4c6d-a79c-be712d4a0a6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eb60cb-f994-4822-b865-f77c6b1b75e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5d02f4d-eca3-4ec4-ac31-5d2c177ca79f}" ma:internalName="TaxCatchAll" ma:showField="CatchAllData" ma:web="cbeb60cb-f994-4822-b865-f77c6b1b75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9E6A35-5F78-4F3B-BA03-4E3BFBB24DFB}"/>
</file>

<file path=customXml/itemProps2.xml><?xml version="1.0" encoding="utf-8"?>
<ds:datastoreItem xmlns:ds="http://schemas.openxmlformats.org/officeDocument/2006/customXml" ds:itemID="{15514FD7-DC82-4EFB-A9B4-4096F4110D96}"/>
</file>

<file path=customXml/itemProps3.xml><?xml version="1.0" encoding="utf-8"?>
<ds:datastoreItem xmlns:ds="http://schemas.openxmlformats.org/officeDocument/2006/customXml" ds:itemID="{12AAE925-86EB-4E75-9688-2E615BFD89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Bolluijt, Jocelyn</dc:creator>
  <cp:keywords/>
  <dc:description/>
  <cp:lastModifiedBy>Bolluijt, Jocelyn</cp:lastModifiedBy>
  <cp:revision/>
  <dcterms:created xsi:type="dcterms:W3CDTF">2026-08-25T09:29:41Z</dcterms:created>
  <dcterms:modified xsi:type="dcterms:W3CDTF">2026-09-01T07:24:22Z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0x0101000E3D226F816A09489A03239D367323B5</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