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T:\rvo\HDO_IUCICT\02. ICT-Profs\02. Inkoop\02. EA's\202510196-9_RVICTO26 IB\202510196R26_Pentesten\2 R26-Pen_Aankondiging\"/>
    </mc:Choice>
  </mc:AlternateContent>
  <xr:revisionPtr revIDLastSave="0" documentId="13_ncr:1_{00FEB356-0EB1-4554-BE27-D4F7CCD99B78}" xr6:coauthVersionLast="47" xr6:coauthVersionMax="47" xr10:uidLastSave="{00000000-0000-0000-0000-000000000000}"/>
  <workbookProtection workbookAlgorithmName="SHA-512" workbookHashValue="YC2erc62nBvwO1pMgIDUTQuQi/SfwFfZumlP9sL/CpHWf6JiLcGIfmYpQN2+eIYnlTQftImsNgj6D43kdAoRuQ==" workbookSaltValue="kdMyCajH1mxczKhtRnapSg==" workbookSpinCount="100000" lockStructure="1"/>
  <bookViews>
    <workbookView xWindow="25800" yWindow="-120" windowWidth="51840" windowHeight="21390" xr2:uid="{48FAF4C2-27EC-4139-93DB-3F4DD23090C3}"/>
  </bookViews>
  <sheets>
    <sheet name="Hulpmiddel scoreberekening"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3" l="1"/>
  <c r="E7" i="3" l="1"/>
  <c r="E6" i="3"/>
  <c r="E5" i="3"/>
  <c r="E8" i="3" s="1"/>
  <c r="D8" i="3" l="1"/>
  <c r="D14" i="3" s="1"/>
  <c r="F8" i="3"/>
  <c r="F16" i="3" s="1"/>
</calcChain>
</file>

<file path=xl/sharedStrings.xml><?xml version="1.0" encoding="utf-8"?>
<sst xmlns="http://schemas.openxmlformats.org/spreadsheetml/2006/main" count="24" uniqueCount="22">
  <si>
    <t>Bijlage 14 Hulpmiddel scoreberekening</t>
  </si>
  <si>
    <t>Alleen geel gemarkeerde cellen invullen.</t>
  </si>
  <si>
    <t>KWALITEIT</t>
  </si>
  <si>
    <t>Subgunningscriterium</t>
  </si>
  <si>
    <r>
      <t>Waardering</t>
    </r>
    <r>
      <rPr>
        <b/>
        <vertAlign val="superscript"/>
        <sz val="9"/>
        <color theme="1"/>
        <rFont val="Verdana"/>
        <family val="2"/>
      </rPr>
      <t>4</t>
    </r>
  </si>
  <si>
    <r>
      <t>Weging</t>
    </r>
    <r>
      <rPr>
        <b/>
        <vertAlign val="superscript"/>
        <sz val="9"/>
        <color theme="1"/>
        <rFont val="Verdana"/>
        <family val="2"/>
      </rPr>
      <t>1</t>
    </r>
  </si>
  <si>
    <r>
      <t>Score (gewogen)</t>
    </r>
    <r>
      <rPr>
        <b/>
        <vertAlign val="superscript"/>
        <sz val="9"/>
        <color theme="1"/>
        <rFont val="Verdana"/>
        <family val="2"/>
      </rPr>
      <t>3</t>
    </r>
  </si>
  <si>
    <t>Vaststelling eindscore</t>
  </si>
  <si>
    <t>Standaarden en afwijkingen</t>
  </si>
  <si>
    <t>Samenhang tussen meerdere standaarden</t>
  </si>
  <si>
    <t>Borging consistentie en lerend vermogen</t>
  </si>
  <si>
    <t>SUBTOTAAL KWALITEIT</t>
  </si>
  <si>
    <t>PRIJS</t>
  </si>
  <si>
    <r>
      <t>Totaalprijs (gewogen)</t>
    </r>
    <r>
      <rPr>
        <b/>
        <vertAlign val="superscript"/>
        <sz val="9"/>
        <color theme="1"/>
        <rFont val="Verdana"/>
        <family val="2"/>
      </rPr>
      <t>2</t>
    </r>
  </si>
  <si>
    <t>Prijs</t>
  </si>
  <si>
    <t>EINDSCORE</t>
  </si>
  <si>
    <t>Voetnoot</t>
  </si>
  <si>
    <t xml:space="preserve"> De som van alle wegingsfactoren (kwaliteit en prijs) moet gelijk zijn aan 100. Wordt vastgesteld in aanbestedingsdocument.</t>
  </si>
  <si>
    <r>
      <t xml:space="preserve"> De totaalscore op kwaliteit moet </t>
    </r>
    <r>
      <rPr>
        <sz val="8"/>
        <color rgb="FFFF0000"/>
        <rFont val="Verdana"/>
        <family val="2"/>
      </rPr>
      <t>minimaal 48</t>
    </r>
    <r>
      <rPr>
        <sz val="8"/>
        <color theme="1"/>
        <rFont val="Verdana"/>
        <family val="2"/>
      </rPr>
      <t xml:space="preserve"> punten bedragen (53,333% van de maximale kwaliteitsscore van 90) om voor gunning in aanmerking     
 te komen.</t>
    </r>
  </si>
  <si>
    <r>
      <t xml:space="preserve"> De waardering van de subgunningscriteria kwaliteit vindt plaats op basis van de volgende beoordelingsschaal:
</t>
    </r>
    <r>
      <rPr>
        <b/>
        <u/>
        <sz val="8"/>
        <color theme="1"/>
        <rFont val="Verdana"/>
        <family val="2"/>
      </rPr>
      <t>Score</t>
    </r>
    <r>
      <rPr>
        <b/>
        <sz val="8"/>
        <color theme="1"/>
        <rFont val="Verdana"/>
        <family val="2"/>
      </rPr>
      <t xml:space="preserve">  </t>
    </r>
    <r>
      <rPr>
        <b/>
        <u/>
        <sz val="8"/>
        <color theme="1"/>
        <rFont val="Verdana"/>
        <family val="2"/>
      </rPr>
      <t>Kwalificatie</t>
    </r>
    <r>
      <rPr>
        <b/>
        <sz val="8"/>
        <color theme="1"/>
        <rFont val="Verdana"/>
        <family val="2"/>
      </rPr>
      <t xml:space="preserve">
</t>
    </r>
    <r>
      <rPr>
        <sz val="8"/>
        <color theme="1"/>
        <rFont val="Verdana"/>
        <family val="2"/>
      </rPr>
      <t>0        Slecht
4        Matig
6        Voldoende
8        Goed
10       Uitstekend</t>
    </r>
  </si>
  <si>
    <r>
      <rPr>
        <b/>
        <sz val="9"/>
        <color rgb="FF000000"/>
        <rFont val="Arial"/>
        <family val="2"/>
      </rPr>
      <t xml:space="preserve">Let op – Afronding van berekeningen
</t>
    </r>
    <r>
      <rPr>
        <sz val="9"/>
        <color rgb="FF000000"/>
        <rFont val="Arial"/>
        <family val="2"/>
      </rPr>
      <t>Alle berekeningen in dit hulpmiddel worden uitgevoerd door Microsoft Excel. Excel hanteert zijn eigen interne reken- en afrondingsmethode, waardoor uitkomsten op twee decimalen kunnen afwijken van een handmatige of theoretische afronding. De door Excel weergegeven uitkomst is leidend voor de beoordeling en rangschikking van inschrijvingen. Deze werkwijze waarborgt dat alle inschrijvers op een gelijke en transparante wijze worden beoordeeld.</t>
    </r>
  </si>
  <si>
    <t>De inschrijver kan op basis van de vaste P_ref een indicatieve simulatie uitvoeren van de te behalen prijsscore. De definitieve prijsscore wordt door de aanbestedende dienst berekend en vastgesteld op basis van de volgende logaritmische formule:
S_p = 10 – 10 × log(P_i ÷ P_ref) ÷ log(2)
Waarbij:
- P_i = de totaalprijs van de betreffende inschrijver, zoals ingevoerd in dit formulier (cel E13); u berekent dit bedrag in Bijlage 7 Antwoordformulierprijs (cel B32);
- P_ref = de door de aanbestedende dienst vastgestelde vaste baseline referentieprijs. De P_ref bedraagt € 60.000,00 excl. BTW en staat vast, ongeacht de hoogte van de ingediende inschrijvingen;
- log = logaritme met grondtal 10.
De minimale prijsscore bedraagt 0 punten; een uitkomst lager dan 0 wordt vastgesteld op 0 punten. Een totaalprijs gelijk aan of lager dan P_ref levert de maximale score van 10 punten op. Bij een totaalprijs gelijk aan of hoger dan tweemaal P_ref (€ 120.000,00) bedraagt de score 0 punten. Inschrijvers met een gelijke totaalprijs ontvangen een gelijke score.
De prijsscore wordt door de aanbestedende dienst berekend en afgerond op twee decimalen. Als gevolg van deze afronding kan een totaalprijs lager dan € 120.000,00 leiden tot een weergegeven prijsscore van 0,00 punten. De grens van € 120.000,00 is de grens waarbij de niet afgeronde prijsscore 0 punten bedraagt.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</si>
</sst>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0_ ;\-#,##0\ "/>
    <numFmt numFmtId="165" formatCode="&quot;€&quot;\ #,##0.00"/>
  </numFmts>
  <fonts count="20" x14ac:knownFonts="1">
    <font>
      <sz val="11"/>
      <color theme="1"/>
      <name val="Calibri"/>
      <family val="2"/>
      <scheme val="minor"/>
    </font>
    <font>
      <sz val="11"/>
      <color theme="1"/>
      <name val="Calibri"/>
      <family val="2"/>
      <scheme val="minor"/>
    </font>
    <font>
      <b/>
      <sz val="12"/>
      <color theme="1"/>
      <name val="Verdana"/>
      <family val="2"/>
    </font>
    <font>
      <sz val="9"/>
      <color theme="1"/>
      <name val="Verdana"/>
      <family val="2"/>
    </font>
    <font>
      <sz val="9"/>
      <color theme="0"/>
      <name val="Verdana"/>
      <family val="2"/>
    </font>
    <font>
      <sz val="9"/>
      <name val="Verdana"/>
      <family val="2"/>
    </font>
    <font>
      <b/>
      <sz val="9"/>
      <color theme="1"/>
      <name val="Verdana"/>
      <family val="2"/>
    </font>
    <font>
      <b/>
      <sz val="12"/>
      <color theme="0"/>
      <name val="Verdana"/>
      <family val="2"/>
    </font>
    <font>
      <b/>
      <sz val="9"/>
      <name val="Verdana"/>
      <family val="2"/>
    </font>
    <font>
      <b/>
      <vertAlign val="superscript"/>
      <sz val="9"/>
      <color theme="1"/>
      <name val="Verdana"/>
      <family val="2"/>
    </font>
    <font>
      <vertAlign val="superscript"/>
      <sz val="11"/>
      <color theme="1"/>
      <name val="Verdana"/>
      <family val="2"/>
    </font>
    <font>
      <sz val="8"/>
      <color theme="1"/>
      <name val="Verdana"/>
      <family val="2"/>
    </font>
    <font>
      <sz val="8"/>
      <name val="Calibri"/>
      <family val="2"/>
      <scheme val="minor"/>
    </font>
    <font>
      <sz val="8"/>
      <color rgb="FFFF0000"/>
      <name val="Verdana"/>
      <family val="2"/>
    </font>
    <font>
      <i/>
      <sz val="9"/>
      <color theme="1"/>
      <name val="Verdana"/>
      <family val="2"/>
    </font>
    <font>
      <b/>
      <sz val="8"/>
      <color theme="1"/>
      <name val="Verdana"/>
      <family val="2"/>
    </font>
    <font>
      <b/>
      <u/>
      <sz val="8"/>
      <color theme="1"/>
      <name val="Verdana"/>
      <family val="2"/>
    </font>
    <font>
      <b/>
      <sz val="14"/>
      <color rgb="FF000000"/>
      <name val="Arial"/>
      <family val="2"/>
    </font>
    <font>
      <b/>
      <sz val="9"/>
      <color rgb="FF000000"/>
      <name val="Arial"/>
      <family val="2"/>
    </font>
    <font>
      <sz val="9"/>
      <color rgb="FF000000"/>
      <name val="Arial"/>
      <family val="2"/>
    </font>
  </fonts>
  <fills count="8">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bottom/>
      <diagonal/>
    </border>
    <border>
      <left style="medium">
        <color indexed="64"/>
      </left>
      <right/>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auto="1"/>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auto="1"/>
      </top>
      <bottom style="thin">
        <color auto="1"/>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1">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8" fillId="0" borderId="0" xfId="0" applyFont="1" applyAlignment="1">
      <alignment horizontal="center" wrapText="1"/>
    </xf>
    <xf numFmtId="0" fontId="6" fillId="3" borderId="1" xfId="0" applyFont="1" applyFill="1" applyBorder="1" applyAlignment="1">
      <alignment horizontal="center" wrapText="1"/>
    </xf>
    <xf numFmtId="0" fontId="6" fillId="3" borderId="2" xfId="0" applyFont="1" applyFill="1" applyBorder="1" applyAlignment="1">
      <alignment horizontal="center" wrapText="1"/>
    </xf>
    <xf numFmtId="0" fontId="6" fillId="3" borderId="3" xfId="0" applyFont="1" applyFill="1" applyBorder="1" applyAlignment="1">
      <alignment horizontal="center" wrapText="1"/>
    </xf>
    <xf numFmtId="0" fontId="6" fillId="0" borderId="0" xfId="0" applyFont="1" applyAlignment="1">
      <alignment wrapText="1"/>
    </xf>
    <xf numFmtId="0" fontId="6" fillId="3" borderId="4" xfId="0" applyFont="1" applyFill="1" applyBorder="1" applyAlignment="1">
      <alignment horizontal="center" vertical="center" wrapText="1"/>
    </xf>
    <xf numFmtId="0" fontId="6" fillId="4" borderId="5" xfId="0" applyFont="1" applyFill="1" applyBorder="1" applyAlignment="1">
      <alignment horizontal="center" vertical="center"/>
    </xf>
    <xf numFmtId="0" fontId="6" fillId="4" borderId="6" xfId="0" applyFont="1" applyFill="1" applyBorder="1" applyAlignment="1">
      <alignment vertical="center" wrapText="1"/>
    </xf>
    <xf numFmtId="164" fontId="6" fillId="6" borderId="8" xfId="1" applyNumberFormat="1" applyFont="1" applyFill="1" applyBorder="1" applyAlignment="1" applyProtection="1">
      <alignment horizontal="center" vertical="center"/>
    </xf>
    <xf numFmtId="0" fontId="3" fillId="4" borderId="10" xfId="0" applyFont="1" applyFill="1" applyBorder="1" applyAlignment="1">
      <alignment vertical="center"/>
    </xf>
    <xf numFmtId="0" fontId="3" fillId="3" borderId="11" xfId="0" applyFont="1" applyFill="1" applyBorder="1" applyAlignment="1">
      <alignment vertical="center"/>
    </xf>
    <xf numFmtId="0" fontId="5" fillId="0" borderId="0" xfId="0" applyFont="1" applyAlignment="1">
      <alignment horizontal="center"/>
    </xf>
    <xf numFmtId="0" fontId="3" fillId="0" borderId="0" xfId="0" applyFont="1"/>
    <xf numFmtId="0" fontId="3" fillId="0" borderId="0" xfId="0" applyFont="1" applyAlignment="1">
      <alignment horizontal="center"/>
    </xf>
    <xf numFmtId="0" fontId="6" fillId="0" borderId="0" xfId="0" applyFont="1" applyAlignment="1">
      <alignment horizontal="center" vertical="center"/>
    </xf>
    <xf numFmtId="0" fontId="3" fillId="4" borderId="10" xfId="0" applyFont="1" applyFill="1" applyBorder="1"/>
    <xf numFmtId="0" fontId="5" fillId="0" borderId="0" xfId="0" applyFont="1"/>
    <xf numFmtId="0" fontId="6" fillId="4" borderId="16"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8" xfId="0" applyFont="1" applyFill="1" applyBorder="1" applyAlignment="1">
      <alignment horizontal="left" vertical="center" wrapText="1"/>
    </xf>
    <xf numFmtId="0" fontId="6" fillId="3" borderId="19" xfId="0" applyFont="1" applyFill="1" applyBorder="1" applyAlignment="1">
      <alignment vertical="center"/>
    </xf>
    <xf numFmtId="2" fontId="7" fillId="2" borderId="20" xfId="0" applyNumberFormat="1" applyFont="1" applyFill="1" applyBorder="1" applyAlignment="1">
      <alignment horizontal="center" vertical="center"/>
    </xf>
    <xf numFmtId="0" fontId="5" fillId="0" borderId="0" xfId="0" applyFont="1" applyAlignment="1">
      <alignment vertical="center"/>
    </xf>
    <xf numFmtId="9" fontId="3" fillId="0" borderId="0" xfId="0" applyNumberFormat="1" applyFont="1" applyAlignment="1">
      <alignment horizontal="center"/>
    </xf>
    <xf numFmtId="44" fontId="3" fillId="0" borderId="0" xfId="2" applyFont="1" applyProtection="1"/>
    <xf numFmtId="44" fontId="3" fillId="0" borderId="0" xfId="0" applyNumberFormat="1" applyFont="1"/>
    <xf numFmtId="9" fontId="4" fillId="0" borderId="0" xfId="0" applyNumberFormat="1" applyFont="1" applyAlignment="1">
      <alignment vertical="center"/>
    </xf>
    <xf numFmtId="164" fontId="6" fillId="0" borderId="14" xfId="1" applyNumberFormat="1" applyFont="1" applyFill="1" applyBorder="1" applyAlignment="1" applyProtection="1">
      <alignment horizontal="center" vertical="center"/>
    </xf>
    <xf numFmtId="1" fontId="3" fillId="5" borderId="7" xfId="0" applyNumberFormat="1" applyFont="1" applyFill="1" applyBorder="1" applyAlignment="1" applyProtection="1">
      <alignment horizontal="center" vertical="center" wrapText="1"/>
      <protection locked="0"/>
    </xf>
    <xf numFmtId="1" fontId="6" fillId="6" borderId="9" xfId="0" applyNumberFormat="1" applyFont="1" applyFill="1" applyBorder="1" applyAlignment="1">
      <alignment horizontal="center" vertical="center"/>
    </xf>
    <xf numFmtId="1" fontId="6" fillId="3" borderId="15" xfId="0" applyNumberFormat="1" applyFont="1" applyFill="1" applyBorder="1" applyAlignment="1">
      <alignment horizontal="center" vertical="center"/>
    </xf>
    <xf numFmtId="0" fontId="3" fillId="4" borderId="23" xfId="0" applyFont="1" applyFill="1" applyBorder="1"/>
    <xf numFmtId="0" fontId="6" fillId="4" borderId="25" xfId="0" applyFont="1" applyFill="1" applyBorder="1" applyAlignment="1">
      <alignment horizontal="left" vertical="center" wrapText="1"/>
    </xf>
    <xf numFmtId="2" fontId="6" fillId="4" borderId="20" xfId="0" applyNumberFormat="1" applyFont="1" applyFill="1" applyBorder="1" applyAlignment="1">
      <alignment horizontal="center" vertical="center"/>
    </xf>
    <xf numFmtId="1" fontId="3" fillId="7" borderId="7" xfId="0" applyNumberFormat="1" applyFont="1" applyFill="1" applyBorder="1" applyAlignment="1" applyProtection="1">
      <alignment horizontal="center" vertical="center" wrapText="1"/>
      <protection locked="0"/>
    </xf>
    <xf numFmtId="0" fontId="14" fillId="7" borderId="0" xfId="0" applyFont="1" applyFill="1" applyAlignment="1">
      <alignment horizontal="left" vertical="center"/>
    </xf>
    <xf numFmtId="0" fontId="14" fillId="7" borderId="0" xfId="0" applyFont="1" applyFill="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xf>
    <xf numFmtId="0" fontId="11" fillId="0" borderId="0" xfId="0" applyFont="1"/>
    <xf numFmtId="0" fontId="6" fillId="3" borderId="0" xfId="0" applyFont="1" applyFill="1" applyAlignment="1">
      <alignment vertical="center"/>
    </xf>
    <xf numFmtId="2" fontId="7" fillId="2" borderId="0" xfId="0" applyNumberFormat="1" applyFont="1" applyFill="1" applyAlignment="1">
      <alignment horizontal="center" vertical="center"/>
    </xf>
    <xf numFmtId="0" fontId="10" fillId="0" borderId="22" xfId="0" applyFont="1" applyBorder="1" applyAlignment="1">
      <alignment horizontal="center" vertical="center"/>
    </xf>
    <xf numFmtId="165" fontId="5" fillId="7" borderId="24" xfId="0" applyNumberFormat="1" applyFont="1" applyFill="1" applyBorder="1" applyAlignment="1" applyProtection="1">
      <alignment horizontal="center" vertical="center" wrapText="1"/>
      <protection locked="0"/>
    </xf>
    <xf numFmtId="0" fontId="18" fillId="0" borderId="0" xfId="0" applyFont="1" applyAlignment="1">
      <alignment horizontal="left" vertical="center" wrapText="1"/>
    </xf>
    <xf numFmtId="0" fontId="17" fillId="0" borderId="0" xfId="0" applyFont="1" applyAlignment="1">
      <alignment horizontal="left" vertical="center" wrapText="1"/>
    </xf>
    <xf numFmtId="0" fontId="11" fillId="0" borderId="22" xfId="0" applyFont="1" applyBorder="1" applyAlignment="1">
      <alignment horizontal="left" vertical="center" wrapText="1"/>
    </xf>
    <xf numFmtId="0" fontId="11" fillId="0" borderId="22" xfId="0" applyFont="1" applyBorder="1" applyAlignment="1">
      <alignment horizontal="left" vertical="center"/>
    </xf>
    <xf numFmtId="0" fontId="7" fillId="2" borderId="0" xfId="0" applyFont="1" applyFill="1" applyAlignment="1">
      <alignment horizontal="left" vertical="center"/>
    </xf>
    <xf numFmtId="0" fontId="6" fillId="3" borderId="1" xfId="0" applyFont="1" applyFill="1" applyBorder="1" applyAlignment="1">
      <alignment horizontal="left" wrapText="1"/>
    </xf>
    <xf numFmtId="0" fontId="6" fillId="3" borderId="2" xfId="0" applyFont="1" applyFill="1" applyBorder="1" applyAlignment="1">
      <alignment horizontal="left" wrapText="1"/>
    </xf>
    <xf numFmtId="0" fontId="6" fillId="3" borderId="12" xfId="0" applyFont="1" applyFill="1" applyBorder="1" applyAlignment="1">
      <alignment horizontal="right" vertical="center"/>
    </xf>
    <xf numFmtId="0" fontId="6" fillId="3" borderId="13" xfId="0" applyFont="1" applyFill="1" applyBorder="1" applyAlignment="1">
      <alignment horizontal="right" vertical="center"/>
    </xf>
    <xf numFmtId="0" fontId="6" fillId="4" borderId="17" xfId="0" applyFont="1" applyFill="1" applyBorder="1" applyAlignment="1">
      <alignment vertical="center" wrapText="1"/>
    </xf>
    <xf numFmtId="0" fontId="0" fillId="0" borderId="21" xfId="0" applyBorder="1" applyAlignment="1">
      <alignment vertical="center"/>
    </xf>
  </cellXfs>
  <cellStyles count="3">
    <cellStyle name="Komma" xfId="1" builtinId="3"/>
    <cellStyle name="Standaard" xfId="0" builtinId="0"/>
    <cellStyle name="Valuta" xfId="2" builtinId="4"/>
  </cellStyles>
  <dxfs count="6">
    <dxf>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05B64-746B-4183-AA6A-A19160D53377}">
  <dimension ref="A1:J35"/>
  <sheetViews>
    <sheetView tabSelected="1" zoomScale="120" zoomScaleNormal="120" workbookViewId="0">
      <selection activeCell="C5" sqref="C5"/>
    </sheetView>
  </sheetViews>
  <sheetFormatPr defaultColWidth="9.28515625" defaultRowHeight="11.25" x14ac:dyDescent="0.15"/>
  <cols>
    <col min="1" max="1" width="6.28515625" style="18" customWidth="1"/>
    <col min="2" max="2" width="46.140625" style="18" customWidth="1"/>
    <col min="3" max="3" width="12.5703125" style="19" customWidth="1"/>
    <col min="4" max="4" width="14.28515625" style="19" customWidth="1"/>
    <col min="5" max="5" width="18.5703125" style="18" customWidth="1"/>
    <col min="6" max="7" width="14.28515625" style="18" customWidth="1"/>
    <col min="8" max="9" width="13" style="18" customWidth="1"/>
    <col min="10" max="10" width="13" style="17" customWidth="1"/>
    <col min="11" max="16384" width="9.28515625" style="18"/>
  </cols>
  <sheetData>
    <row r="1" spans="1:10" s="2" customFormat="1" ht="15" x14ac:dyDescent="0.25">
      <c r="A1" s="1" t="s">
        <v>0</v>
      </c>
      <c r="C1" s="3"/>
      <c r="D1" s="3"/>
      <c r="F1" s="32">
        <v>0.75</v>
      </c>
      <c r="G1" s="32">
        <v>1</v>
      </c>
      <c r="J1" s="4"/>
    </row>
    <row r="2" spans="1:10" s="2" customFormat="1" x14ac:dyDescent="0.25">
      <c r="A2" s="5"/>
      <c r="C2" s="41" t="s">
        <v>1</v>
      </c>
      <c r="D2" s="42"/>
      <c r="E2" s="42"/>
      <c r="J2" s="4"/>
    </row>
    <row r="3" spans="1:10" s="2" customFormat="1" ht="15.75" thickBot="1" x14ac:dyDescent="0.2">
      <c r="A3" s="54" t="s">
        <v>2</v>
      </c>
      <c r="B3" s="54"/>
      <c r="C3" s="43"/>
      <c r="D3" s="44"/>
      <c r="E3" s="44"/>
      <c r="H3" s="6"/>
      <c r="J3" s="4"/>
    </row>
    <row r="4" spans="1:10" s="10" customFormat="1" ht="24" x14ac:dyDescent="0.15">
      <c r="A4" s="55" t="s">
        <v>3</v>
      </c>
      <c r="B4" s="56"/>
      <c r="C4" s="7" t="s">
        <v>4</v>
      </c>
      <c r="D4" s="8" t="s">
        <v>5</v>
      </c>
      <c r="E4" s="9" t="s">
        <v>6</v>
      </c>
      <c r="F4" s="11" t="s">
        <v>7</v>
      </c>
      <c r="I4" s="4"/>
    </row>
    <row r="5" spans="1:10" s="2" customFormat="1" x14ac:dyDescent="0.25">
      <c r="A5" s="12">
        <v>1</v>
      </c>
      <c r="B5" s="13" t="s">
        <v>8</v>
      </c>
      <c r="C5" s="40"/>
      <c r="D5" s="14">
        <v>3</v>
      </c>
      <c r="E5" s="35">
        <f>C5*D5</f>
        <v>0</v>
      </c>
      <c r="F5" s="15"/>
      <c r="I5" s="4"/>
    </row>
    <row r="6" spans="1:10" s="2" customFormat="1" x14ac:dyDescent="0.25">
      <c r="A6" s="12">
        <v>2</v>
      </c>
      <c r="B6" s="13" t="s">
        <v>9</v>
      </c>
      <c r="C6" s="40"/>
      <c r="D6" s="14">
        <v>3</v>
      </c>
      <c r="E6" s="35">
        <f>C6*D6</f>
        <v>0</v>
      </c>
      <c r="F6" s="15"/>
      <c r="I6" s="3"/>
    </row>
    <row r="7" spans="1:10" s="2" customFormat="1" ht="12" thickBot="1" x14ac:dyDescent="0.3">
      <c r="A7" s="12">
        <v>3</v>
      </c>
      <c r="B7" s="13" t="s">
        <v>10</v>
      </c>
      <c r="C7" s="40"/>
      <c r="D7" s="14">
        <v>3</v>
      </c>
      <c r="E7" s="35">
        <f>C7*D7</f>
        <v>0</v>
      </c>
      <c r="F7" s="15"/>
      <c r="I7" s="4"/>
    </row>
    <row r="8" spans="1:10" s="2" customFormat="1" ht="12" thickBot="1" x14ac:dyDescent="0.2">
      <c r="A8" s="16"/>
      <c r="B8" s="57" t="s">
        <v>11</v>
      </c>
      <c r="C8" s="58"/>
      <c r="D8" s="33">
        <f>SUM(D5:D7)</f>
        <v>9</v>
      </c>
      <c r="E8" s="36">
        <f>SUM(E5:E7)</f>
        <v>0</v>
      </c>
      <c r="F8" s="39">
        <f>E8</f>
        <v>0</v>
      </c>
      <c r="I8" s="17"/>
    </row>
    <row r="9" spans="1:10" x14ac:dyDescent="0.15">
      <c r="E9" s="20"/>
      <c r="F9" s="21"/>
      <c r="J9" s="18"/>
    </row>
    <row r="10" spans="1:10" x14ac:dyDescent="0.15">
      <c r="F10" s="21"/>
    </row>
    <row r="11" spans="1:10" ht="15.75" thickBot="1" x14ac:dyDescent="0.2">
      <c r="A11" s="54" t="s">
        <v>12</v>
      </c>
      <c r="B11" s="54"/>
      <c r="F11" s="21"/>
    </row>
    <row r="12" spans="1:10" ht="24.75" thickBot="1" x14ac:dyDescent="0.2">
      <c r="A12" s="55" t="s">
        <v>3</v>
      </c>
      <c r="B12" s="56"/>
      <c r="C12" s="8"/>
      <c r="D12" s="8" t="s">
        <v>5</v>
      </c>
      <c r="E12" s="9" t="s">
        <v>13</v>
      </c>
      <c r="F12" s="21"/>
      <c r="J12" s="22"/>
    </row>
    <row r="13" spans="1:10" ht="15.75" thickBot="1" x14ac:dyDescent="0.2">
      <c r="A13" s="23">
        <v>1</v>
      </c>
      <c r="B13" s="59" t="s">
        <v>14</v>
      </c>
      <c r="C13" s="60"/>
      <c r="D13" s="34">
        <v>1</v>
      </c>
      <c r="E13" s="49">
        <v>60000</v>
      </c>
      <c r="F13" s="39">
        <f>MAX(0,MIN(10,10-10*LOG(E13/60000,10)/LOG(2,10)))</f>
        <v>10</v>
      </c>
      <c r="J13" s="22"/>
    </row>
    <row r="14" spans="1:10" ht="12" thickBot="1" x14ac:dyDescent="0.2">
      <c r="A14" s="24"/>
      <c r="B14" s="25"/>
      <c r="C14" s="25"/>
      <c r="D14" s="33">
        <f>D8+D13</f>
        <v>10</v>
      </c>
      <c r="E14" s="38"/>
      <c r="F14" s="21"/>
      <c r="J14" s="22"/>
    </row>
    <row r="15" spans="1:10" ht="12" thickBot="1" x14ac:dyDescent="0.2">
      <c r="E15" s="20"/>
      <c r="F15" s="37"/>
      <c r="J15" s="22"/>
    </row>
    <row r="16" spans="1:10" ht="15.75" thickBot="1" x14ac:dyDescent="0.2">
      <c r="E16" s="26" t="s">
        <v>15</v>
      </c>
      <c r="F16" s="27">
        <f>F8+F13</f>
        <v>10</v>
      </c>
      <c r="J16" s="22"/>
    </row>
    <row r="17" spans="1:10" ht="15" x14ac:dyDescent="0.15">
      <c r="E17" s="46"/>
      <c r="F17" s="47"/>
      <c r="J17" s="22"/>
    </row>
    <row r="18" spans="1:10" x14ac:dyDescent="0.15">
      <c r="A18" s="45" t="s">
        <v>16</v>
      </c>
      <c r="E18" s="20"/>
      <c r="F18" s="20"/>
      <c r="G18" s="20"/>
      <c r="J18" s="22"/>
    </row>
    <row r="19" spans="1:10" s="2" customFormat="1" ht="15.75" x14ac:dyDescent="0.25">
      <c r="A19" s="48">
        <v>1</v>
      </c>
      <c r="B19" s="53" t="s">
        <v>17</v>
      </c>
      <c r="C19" s="53"/>
      <c r="D19" s="53"/>
      <c r="E19" s="53"/>
      <c r="F19" s="53"/>
      <c r="G19" s="53"/>
      <c r="J19" s="28"/>
    </row>
    <row r="20" spans="1:10" s="2" customFormat="1" ht="197.25" customHeight="1" x14ac:dyDescent="0.25">
      <c r="A20" s="48">
        <v>2</v>
      </c>
      <c r="B20" s="52" t="s">
        <v>21</v>
      </c>
      <c r="C20" s="52"/>
      <c r="D20" s="52"/>
      <c r="E20" s="52"/>
      <c r="F20" s="52"/>
      <c r="G20" s="52"/>
      <c r="J20" s="28"/>
    </row>
    <row r="21" spans="1:10" ht="32.25" customHeight="1" x14ac:dyDescent="0.15">
      <c r="A21" s="48">
        <v>3</v>
      </c>
      <c r="B21" s="52" t="s">
        <v>18</v>
      </c>
      <c r="C21" s="52"/>
      <c r="D21" s="52"/>
      <c r="E21" s="52"/>
      <c r="F21" s="52"/>
      <c r="G21" s="52"/>
      <c r="J21" s="22"/>
    </row>
    <row r="22" spans="1:10" ht="98.25" customHeight="1" x14ac:dyDescent="0.15">
      <c r="A22" s="48">
        <v>4</v>
      </c>
      <c r="B22" s="52" t="s">
        <v>19</v>
      </c>
      <c r="C22" s="53"/>
      <c r="D22" s="53"/>
      <c r="E22" s="53"/>
      <c r="F22" s="53"/>
      <c r="G22" s="53"/>
    </row>
    <row r="23" spans="1:10" x14ac:dyDescent="0.15">
      <c r="D23" s="29"/>
    </row>
    <row r="24" spans="1:10" ht="50.25" customHeight="1" x14ac:dyDescent="0.15">
      <c r="A24" s="50" t="s">
        <v>20</v>
      </c>
      <c r="B24" s="51"/>
      <c r="C24" s="51"/>
      <c r="D24" s="51"/>
      <c r="E24" s="51"/>
      <c r="F24" s="51"/>
      <c r="G24" s="51"/>
    </row>
    <row r="25" spans="1:10" ht="15" x14ac:dyDescent="0.25">
      <c r="A25"/>
    </row>
    <row r="33" spans="7:7" x14ac:dyDescent="0.15">
      <c r="G33" s="30"/>
    </row>
    <row r="34" spans="7:7" x14ac:dyDescent="0.15">
      <c r="G34" s="31"/>
    </row>
    <row r="35" spans="7:7" x14ac:dyDescent="0.15">
      <c r="G35" s="31"/>
    </row>
  </sheetData>
  <sheetProtection algorithmName="SHA-512" hashValue="ndf2OqzuZwQ7zoMPRRP8mHQzmYAYo0vPk3p5X4cRr+TIDGEJyDX0KsaJFRvxXFtxj5ixVMaAP6eLgK76SLwNNA==" saltValue="cGtg9IX75JrOiWgrmlbfeQ==" spinCount="100000" sheet="1" selectLockedCells="1"/>
  <mergeCells count="11">
    <mergeCell ref="A24:G24"/>
    <mergeCell ref="B22:G22"/>
    <mergeCell ref="A3:B3"/>
    <mergeCell ref="A4:B4"/>
    <mergeCell ref="B8:C8"/>
    <mergeCell ref="A11:B11"/>
    <mergeCell ref="A12:B12"/>
    <mergeCell ref="B21:G21"/>
    <mergeCell ref="B19:G19"/>
    <mergeCell ref="B20:G20"/>
    <mergeCell ref="B13:C13"/>
  </mergeCells>
  <phoneticPr fontId="12" type="noConversion"/>
  <conditionalFormatting sqref="D8">
    <cfRule type="expression" dxfId="5" priority="14" stopIfTrue="1">
      <formula>$E$8&lt;400</formula>
    </cfRule>
    <cfRule type="expression" dxfId="4" priority="15">
      <formula>$E$8&gt;=400</formula>
    </cfRule>
  </conditionalFormatting>
  <conditionalFormatting sqref="D14">
    <cfRule type="expression" dxfId="3" priority="1" stopIfTrue="1">
      <formula>$E$8&lt;400</formula>
    </cfRule>
    <cfRule type="expression" dxfId="2" priority="2">
      <formula>$E$8&gt;=400</formula>
    </cfRule>
  </conditionalFormatting>
  <conditionalFormatting sqref="E8">
    <cfRule type="cellIs" dxfId="1" priority="12" operator="between">
      <formula>540</formula>
      <formula>900</formula>
    </cfRule>
    <cfRule type="cellIs" dxfId="0" priority="13" operator="between">
      <formula>0</formula>
      <formula>"&lt;540"</formula>
    </cfRule>
  </conditionalFormatting>
  <dataValidations count="1">
    <dataValidation type="list" showInputMessage="1" showErrorMessage="1" errorTitle="Foutieve invoer" error="U dient cijferscore 0, 4, 6, 8 of 10 in te voeren." sqref="C5:C7" xr:uid="{51F67934-5701-4633-B9C2-FA21064FC450}">
      <formula1>"0,4,6,8,10"</formula1>
    </dataValidation>
  </dataValidation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30062be-93d5-45af-8397-4598fe8ea00a" xsi:nil="true"/>
    <lcf76f155ced4ddcb4097134ff3c332f xmlns="122b6854-06b8-4ffb-ad34-0433e4cc689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E48C3BE23B324E89C96B53711984D4" ma:contentTypeVersion="10" ma:contentTypeDescription="Een nieuw document maken." ma:contentTypeScope="" ma:versionID="5c71f1f775e2cadbf2f588c522e4e4ca">
  <xsd:schema xmlns:xsd="http://www.w3.org/2001/XMLSchema" xmlns:xs="http://www.w3.org/2001/XMLSchema" xmlns:p="http://schemas.microsoft.com/office/2006/metadata/properties" xmlns:ns2="122b6854-06b8-4ffb-ad34-0433e4cc689e" xmlns:ns3="130062be-93d5-45af-8397-4598fe8ea00a" targetNamespace="http://schemas.microsoft.com/office/2006/metadata/properties" ma:root="true" ma:fieldsID="d6c7929361a5964d236e0585f7e9e2ef" ns2:_="" ns3:_="">
    <xsd:import namespace="122b6854-06b8-4ffb-ad34-0433e4cc689e"/>
    <xsd:import namespace="130062be-93d5-45af-8397-4598fe8ea0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b6854-06b8-4ffb-ad34-0433e4cc6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0062be-93d5-45af-8397-4598fe8ea0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aed1393-f61d-4856-b622-d2f4327837fd}" ma:internalName="TaxCatchAll" ma:showField="CatchAllData" ma:web="130062be-93d5-45af-8397-4598fe8ea0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FA8182-DDE3-4290-9C99-4E1878684ABD}">
  <ds:schemaRefs>
    <ds:schemaRef ds:uri="122b6854-06b8-4ffb-ad34-0433e4cc689e"/>
    <ds:schemaRef ds:uri="130062be-93d5-45af-8397-4598fe8ea00a"/>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D3E7366-1D86-4003-B4F1-FBFA901D46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b6854-06b8-4ffb-ad34-0433e4cc689e"/>
    <ds:schemaRef ds:uri="130062be-93d5-45af-8397-4598fe8ea0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4B085A-CB25-42E7-B194-D4E88B4D6BB4}">
  <ds:schemaRefs>
    <ds:schemaRef ds:uri="http://schemas.microsoft.com/sharepoint/v3/contenttype/forms"/>
  </ds:schemaRefs>
</ds:datastoreItem>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Hulpmiddel scoreberekening</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Maren, M. van (Marloes)</dc:creator>
  <cp:keywords/>
  <dc:description/>
  <cp:lastModifiedBy>Ait El Houssi, ing. H. (Hassan)</cp:lastModifiedBy>
  <cp:revision/>
  <dcterms:created xsi:type="dcterms:W3CDTF">2023-06-11T12:32:01Z</dcterms:created>
  <dcterms:modified xsi:type="dcterms:W3CDTF">2026-09-03T12:20:00Z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0x010100DCE48C3BE23B324E89C96B53711984D4</vt:lpwstr>
  </property>
  <property fmtid="{D5CDD505-2E9C-101B-9397-08002B2CF9AE}" pid="3" name="MediaServiceImageTags">
    <vt:lpwstr/>
  </property>
</Properties>
</file>