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AMC/EA Sleutelkasten/02. Aanbestedingsstukken/02. Bijlagen/"/>
    </mc:Choice>
  </mc:AlternateContent>
  <xr:revisionPtr revIDLastSave="123" documentId="8_{2529648A-1F38-4451-A5CA-1D7253C84FD2}" xr6:coauthVersionLast="47" xr6:coauthVersionMax="47" xr10:uidLastSave="{F326F3B0-7264-48A0-9AA9-8BA8E0606A57}"/>
  <bookViews>
    <workbookView xWindow="28680" yWindow="-5445" windowWidth="38640" windowHeight="21120" xr2:uid="{00000000-000D-0000-FFFF-FFFF00000000}"/>
  </bookViews>
  <sheets>
    <sheet name="Prijsopgaveformulier" sheetId="1" r:id="rId1"/>
    <sheet name="Onderdelenprijslijst" sheetId="2" r:id="rId2"/>
    <sheet name="Accessoireprijslijst" sheetId="3" r:id="rId3"/>
  </sheets>
  <calcPr calcId="191028" calcCompleted="0"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H21" i="1"/>
  <c r="G22" i="1"/>
  <c r="G21" i="1"/>
  <c r="G19" i="1"/>
  <c r="D26" i="1" s="1"/>
  <c r="H19" i="1"/>
  <c r="I22" i="1" a="1"/>
  <c r="I22" i="1" s="1"/>
  <c r="I21" i="1" a="1"/>
  <c r="I21" i="1" s="1"/>
  <c r="I8" i="1" a="1"/>
  <c r="I8" i="1" s="1"/>
  <c r="J8" i="1" s="1"/>
  <c r="I9" i="1" a="1"/>
  <c r="I9" i="1" s="1"/>
  <c r="J9" i="1" s="1"/>
  <c r="I10" i="1" a="1"/>
  <c r="I10" i="1" s="1"/>
  <c r="J10" i="1" s="1"/>
  <c r="I11" i="1" a="1"/>
  <c r="I11" i="1" s="1"/>
  <c r="J11" i="1" s="1"/>
  <c r="I12" i="1" a="1"/>
  <c r="I12" i="1" s="1"/>
  <c r="J12" i="1" s="1"/>
  <c r="I13" i="1" a="1"/>
  <c r="I13" i="1" s="1"/>
  <c r="J13" i="1" s="1"/>
  <c r="I14" i="1" a="1"/>
  <c r="I14" i="1" s="1"/>
  <c r="J14" i="1" s="1"/>
  <c r="I15" i="1" a="1"/>
  <c r="I15" i="1" s="1"/>
  <c r="J15" i="1" s="1"/>
  <c r="I16" i="1" a="1"/>
  <c r="I16" i="1" s="1"/>
  <c r="J16" i="1" s="1"/>
  <c r="I17" i="1" a="1"/>
  <c r="I17" i="1" s="1"/>
  <c r="J17" i="1" s="1"/>
  <c r="I18" i="1" a="1"/>
  <c r="I18" i="1" s="1"/>
  <c r="J18" i="1" s="1"/>
  <c r="H23" i="1" l="1"/>
  <c r="J22" i="1"/>
  <c r="J21" i="1"/>
  <c r="G23" i="1"/>
  <c r="D28" i="1" s="1"/>
  <c r="J19" i="1"/>
  <c r="D27" i="1" s="1"/>
  <c r="J23" i="1" l="1"/>
  <c r="D29" i="1" s="1"/>
  <c r="D3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tc={07A71742-6495-4A26-8B91-9055F6A10EFE}</author>
    <author>Microsoft Copilot</author>
  </authors>
  <commentList>
    <comment ref="D21" authorId="0" shapeId="0" xr:uid="{07A71742-6495-4A26-8B91-9055F6A10EFE}">
      <text>
        <t>[Threaded comment]
Your version of Excel allows you to read this threaded comment; however, any edits to it will get removed if the file is opened in a newer version of Excel. Learn more: https://go.microsoft.com/fwlink/?linkid=870924
Comment:
    Regel toevoegen (duidelijk laten worden dat dit optioneel is) &gt; Duidelijk in de leidraad toevoegen dat we nu uitgaan van 11 kasten en dan nog 2 optioneel
Reply:
    Uitgaan van een gemiddelde kast &gt; Hilco aangeven welke kast hij ‘gemiddeld ‘vind &gt; prijs van referentiekast dan kopieren
Als de optionele kast afgenomen gaat worden; 
Toelichten in leidraad (we weten nog niet de omgang, etc) we gaan uit van de prijzen van kast X. Als ze afgenomen worden, dan worden daar prijsafspraken over gemaakt; die in verhouding staan in het prijzenblad opgegeven, we gaan uit van de prijzen van kast X (gemiddelde kast)
Reply:
    Gemiddelde van kast 1-11 .&gt; representatief? Checken met Hilco
Reply:
    Voor kast 12 en kast 13 referentiekast 3 gebruiken. Toelichten in Prijzenblad/Leidraad</t>
      </text>
    </comment>
    <comment ref="D30" authorId="1" shapeId="0" xr:uid="{00000000-0006-0000-0000-00001B000000}">
      <text>
        <r>
          <rPr>
            <sz val="11"/>
            <color theme="1"/>
            <rFont val="Aptos Narrow"/>
            <family val="2"/>
            <scheme val="minor"/>
          </rPr>
          <t>TCO = subtotaal A plus subtotaal B. De onderliggende regels blijven per kast zichtbaar.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<sst xmlns="http://schemas.openxmlformats.org/spreadsheetml/2006/main" count="85" uniqueCount="41">
  <si>
    <t>EA Elektronische Sleutelkasten</t>
  </si>
  <si>
    <t>Invulinstructie:
Inschrijver dient alleen de oranje cellen van het Prijsopgaveformulier in te vullen met tarieven in Euro's, afgerond op 2 decimalen. Het is niet toegestaan om met nultarieven, negatieve tarieven en/of lege oranje cellen in te schrijven. De witte cellen zijn niet door Inschrijver in te vullen.
Uit dit Prijsopgaveformulier volgt de totale vergelijkingsprijs/TCO.
Inschrijver geeft per elektronische sleutelkast twee prijzen op:
1. één prijs per kast voor levering, montage, implementatie, softwarevoorziening en onderhoud gedurende de eerste vijf (5) jaar; en
2. één gemiddelde prijs per kast per onderhoudsjaar vanaf jaar 6 tot en met jaar 10. Deze jaarprijs blijft gedurende deze periode gelijk.
Omdat de kasten verschillend van formaat kunnen zijn, dient Inschrijver de prijzen per kast afzonderlijk op te geven. De kastnummers in dit formulier zijn bedoeld om de prijsopgave te kunnen koppelen aan de betreffende kast/locatie.
Alle prijzen zijn all-in prijzen waaronder wordt verstaan, inclusief alle kosten, maar niet beperkt tot transport- en afleveringskosten, verpakkingskosten, reiskosten, voorrijdkosten, opslagkosten, levering op locatie van de Aanbestedende dienst, installatie-, montage- en implementatiekosten, softwarevoorziening, configuratie, migratie van sleutelposities, gebruikers en autorisaties, noodzakelijke accessoires, preventief en correctief onderhoud, vervangingsonderdelen, kosten voor verzekeringen, leges, heffingen, administratiekosten, overheadkosten en kantoorkosten. Andere kosten komen derhalve niet voor vergoeding in aanmerking.
Dit Prijsopgaveformulier dient rechtsgeldig ondertekend te worden. Dit kan onderaan in dit ('Prijsopgaveformulier') tabblad.</t>
  </si>
  <si>
    <t>A. Levering, montage, implementatie en onderhoud eerste vijf jaar</t>
  </si>
  <si>
    <t>Kastnummer</t>
  </si>
  <si>
    <t>Locatie</t>
  </si>
  <si>
    <t>Omschrijving</t>
  </si>
  <si>
    <t>Eenheid</t>
  </si>
  <si>
    <t>Prijs per kast excl. btw</t>
  </si>
  <si>
    <t>Kast 1</t>
  </si>
  <si>
    <t>AUMC</t>
  </si>
  <si>
    <t>Elektronische sleutelkast - levering, montage en onderhoud eerste 5 jaar</t>
  </si>
  <si>
    <t>Stuk</t>
  </si>
  <si>
    <t>Kast 2</t>
  </si>
  <si>
    <t>Kast 3</t>
  </si>
  <si>
    <t>Kast 4</t>
  </si>
  <si>
    <t>Kast 5</t>
  </si>
  <si>
    <t>Kast 6</t>
  </si>
  <si>
    <t>Kast 7</t>
  </si>
  <si>
    <t>Kast 8</t>
  </si>
  <si>
    <t>Kast 9</t>
  </si>
  <si>
    <t>Kast 10</t>
  </si>
  <si>
    <t>Kast 11</t>
  </si>
  <si>
    <t>Kast 12</t>
  </si>
  <si>
    <t>VU</t>
  </si>
  <si>
    <t>Kast 13</t>
  </si>
  <si>
    <t>Subtotaal A. Levering, montage, implementatie en onderhoud eerste vijf jaar excl. btw</t>
  </si>
  <si>
    <t>Totale vergelijkingsprijs/TCO excl. btw</t>
  </si>
  <si>
    <t>Conform Bijlage X - Programma van Eisen wordt gevraagd hieronder een complete prijslijst van alle relevante onderdelen en accessoires van de aangeboden elektronische sleutelkasten toe te voegen.
Deze kosten komen slechts voor vergoeding in aanmerking wanneer er sprake is van reparatiekosten door oneigenlijk gebruik door Aanbestedende dienst en slechts indien Aanbestedende dienst hiervoor vooraf schriftelijk akkoord heeft gegeven.
De in dit tabblad ingediende prijzen gelden dus niet voor vervangingsonderdelen of accessoires ten behoeve van correctief en/of preventief onderhoud. Deze kosten dienen te zijn opgenomen in de onderhoudsprijzen in het tabblad 'Prijsopgaveformulier'.</t>
  </si>
  <si>
    <t>Elektronische sleutelkast</t>
  </si>
  <si>
    <t>Software, onderdelen en accessoires</t>
  </si>
  <si>
    <t>Artikelomschrijving</t>
  </si>
  <si>
    <t>Prijs per stuk excl. btw</t>
  </si>
  <si>
    <t>Subtotaal B. Onderhoud jaar 6 t/m 15 excl. btw</t>
  </si>
  <si>
    <t>Optioneel</t>
  </si>
  <si>
    <t>x 10 jaar</t>
  </si>
  <si>
    <t>Gemiddelde onderhoudsprijs per jaar (jaar 6-15) excl btw</t>
  </si>
  <si>
    <t>Totale onderhoudsprijs over 10 jaar excl btw</t>
  </si>
  <si>
    <t>Subtotaal B. Levering, montage, implementatie en onderhoud eerste vijf jaar excl. btw</t>
  </si>
  <si>
    <t>Subtotaal B. Levering, montage, implementatie en onderhoud eerste vijf jaar excl. Btw.</t>
  </si>
  <si>
    <t>Subtotaal A. Onderhoud jaar 6 t/m 15 excl. btw</t>
  </si>
  <si>
    <t>Bijlage 10 - Prijsopgaveformulier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</si>
</sst>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2]\ * #,##0.00_ ;_ [$€-2]\ * \-#,##0.00_ ;_ [$€-2]\ * &quot;-&quot;??_ ;_ @_ "/>
    <numFmt numFmtId="165" formatCode="_-[$€-2]\ * #,##0.00_-;\-[$€-2]\ * #,##0.00_-;_-[$€-2]\ * &quot;-&quot;??_-;_-@_-"/>
    <numFmt numFmtId="166" formatCode="[$€-413]\ #,##0.00;[$€-413]\ \-#,##0.00"/>
    <numFmt numFmtId="167" formatCode="[$€-413]\ #,##0.00"/>
  </numFmts>
  <fonts count="10" x14ac:knownFonts="1">
    <font>
      <sz val="11"/>
      <color theme="1"/>
      <name val="Aptos Narrow"/>
      <family val="2"/>
      <scheme val="minor"/>
    </font>
    <font>
      <sz val="10"/>
      <color theme="1"/>
      <name val="Calibri"/>
      <family val="2"/>
    </font>
    <font>
      <b/>
      <sz val="10"/>
      <color theme="1"/>
      <name val="Calibri"/>
      <family val="2"/>
    </font>
    <font>
      <b/>
      <sz val="14"/>
      <color theme="1"/>
      <name val="Calibri"/>
      <family val="2"/>
    </font>
    <font>
      <b/>
      <sz val="10"/>
      <color rgb="FF000000"/>
      <name val="Calibri"/>
      <family val="2"/>
    </font>
    <font>
      <sz val="10"/>
      <color rgb="FF000000"/>
      <name val="Calibri"/>
      <family val="2"/>
    </font>
    <font>
      <sz val="10"/>
      <color theme="3" tint="0.249977111117893"/>
      <name val="Calibri"/>
      <family val="2"/>
    </font>
    <font>
      <sz val="11"/>
      <color rgb="FF000000"/>
      <name val="Calibri"/>
      <family val="2"/>
    </font>
    <font>
      <sz val="8"/>
      <name val="Aptos Narrow"/>
      <family val="2"/>
      <scheme val="minor"/>
    </font>
    <font>
      <sz val="10"/>
      <color theme="1"/>
      <name val="Calibri"/>
      <family val="2"/>
    </font>
  </fonts>
  <fills count="8">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7FAFC"/>
        <bgColor indexed="64"/>
      </patternFill>
    </fill>
    <fill>
      <patternFill patternType="solid">
        <fgColor rgb="FFFF0000"/>
        <bgColor indexed="64"/>
      </patternFill>
    </fill>
    <fill>
      <patternFill patternType="solid">
        <fgColor theme="0"/>
        <bgColor indexed="64"/>
      </patternFill>
    </fill>
  </fills>
  <borders count="29">
    <border>
      <left/>
      <right/>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4">
    <xf numFmtId="0" fontId="0" fillId="0" borderId="0" xfId="0"/>
    <xf numFmtId="0" fontId="1" fillId="0" borderId="0" xfId="0" applyFont="1" applyAlignment="1">
      <alignment horizontal="left" vertical="center" wrapText="1"/>
    </xf>
    <xf numFmtId="164" fontId="2" fillId="0" borderId="0" xfId="0" applyNumberFormat="1" applyFont="1" applyAlignment="1">
      <alignment vertical="center" wrapText="1"/>
    </xf>
    <xf numFmtId="0" fontId="7" fillId="0" borderId="0" xfId="0" applyFont="1"/>
    <xf numFmtId="164" fontId="2" fillId="4" borderId="4" xfId="0" applyNumberFormat="1" applyFont="1" applyFill="1" applyBorder="1" applyAlignment="1">
      <alignment vertical="center" wrapText="1"/>
    </xf>
    <xf numFmtId="0" fontId="3"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0" fillId="3" borderId="1" xfId="0" applyFill="1" applyBorder="1"/>
    <xf numFmtId="164" fontId="1" fillId="3" borderId="2" xfId="0" applyNumberFormat="1" applyFont="1" applyFill="1" applyBorder="1" applyAlignment="1">
      <alignment horizontal="left" vertical="center" wrapText="1"/>
    </xf>
    <xf numFmtId="0" fontId="0" fillId="3" borderId="6" xfId="0" applyFill="1" applyBorder="1"/>
    <xf numFmtId="164" fontId="1" fillId="3" borderId="5" xfId="0" applyNumberFormat="1" applyFont="1" applyFill="1" applyBorder="1" applyAlignment="1">
      <alignment horizontal="left" vertical="center" wrapText="1"/>
    </xf>
    <xf numFmtId="0" fontId="2" fillId="2" borderId="3" xfId="0" applyFont="1" applyFill="1" applyBorder="1" applyAlignment="1">
      <alignment horizontal="left" vertical="center" wrapText="1"/>
    </xf>
    <xf numFmtId="0" fontId="5" fillId="0" borderId="0" xfId="0" applyFont="1" applyAlignment="1">
      <alignment horizontal="left" vertical="center" wrapText="1"/>
    </xf>
    <xf numFmtId="166" fontId="1" fillId="3" borderId="0" xfId="0" applyNumberFormat="1" applyFont="1" applyFill="1" applyAlignment="1">
      <alignment horizontal="left" vertical="center" wrapText="1"/>
    </xf>
    <xf numFmtId="167" fontId="1" fillId="3" borderId="0" xfId="0" applyNumberFormat="1" applyFont="1" applyFill="1" applyAlignment="1">
      <alignment horizontal="left" vertical="center" wrapText="1"/>
    </xf>
    <xf numFmtId="0" fontId="5" fillId="0" borderId="15" xfId="0" applyFont="1" applyBorder="1" applyAlignment="1">
      <alignment horizontal="left" vertical="center" wrapText="1"/>
    </xf>
    <xf numFmtId="166" fontId="1" fillId="3" borderId="15" xfId="0" applyNumberFormat="1" applyFont="1" applyFill="1" applyBorder="1" applyAlignment="1">
      <alignment horizontal="left" vertical="center" wrapText="1"/>
    </xf>
    <xf numFmtId="167" fontId="1" fillId="3" borderId="15" xfId="0" applyNumberFormat="1" applyFont="1" applyFill="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165" fontId="1" fillId="0" borderId="18" xfId="0" applyNumberFormat="1" applyFont="1" applyBorder="1" applyAlignment="1">
      <alignment horizontal="left" vertical="center" wrapText="1"/>
    </xf>
    <xf numFmtId="0" fontId="5" fillId="0" borderId="19" xfId="0" applyFont="1" applyBorder="1" applyAlignment="1">
      <alignment horizontal="left" vertical="center" wrapText="1"/>
    </xf>
    <xf numFmtId="165" fontId="1" fillId="0" borderId="20" xfId="0" applyNumberFormat="1" applyFont="1" applyBorder="1" applyAlignment="1">
      <alignment horizontal="left"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164" fontId="2" fillId="2" borderId="22" xfId="0" applyNumberFormat="1" applyFont="1" applyFill="1" applyBorder="1" applyAlignment="1">
      <alignment horizontal="left" vertical="center" wrapText="1"/>
    </xf>
    <xf numFmtId="165" fontId="1" fillId="2" borderId="23" xfId="0" applyNumberFormat="1" applyFont="1" applyFill="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5" fillId="0" borderId="27" xfId="0" applyFont="1" applyBorder="1" applyAlignment="1">
      <alignment horizontal="left" vertical="center" wrapText="1"/>
    </xf>
    <xf numFmtId="165" fontId="1" fillId="0" borderId="28" xfId="0" applyNumberFormat="1" applyFont="1" applyBorder="1" applyAlignment="1">
      <alignment horizontal="left" vertical="center" wrapText="1"/>
    </xf>
    <xf numFmtId="0" fontId="5" fillId="0" borderId="27" xfId="0" applyFont="1" applyBorder="1" applyAlignment="1">
      <alignment vertical="center" wrapText="1"/>
    </xf>
    <xf numFmtId="0" fontId="1" fillId="0" borderId="0" xfId="0" applyFont="1" applyAlignment="1">
      <alignment horizontal="center" vertical="center" wrapText="1"/>
    </xf>
    <xf numFmtId="0" fontId="1" fillId="0" borderId="25" xfId="0" applyFont="1" applyBorder="1" applyAlignment="1">
      <alignment horizontal="center" vertical="center" wrapText="1"/>
    </xf>
    <xf numFmtId="0" fontId="1" fillId="0" borderId="15" xfId="0" applyFont="1" applyBorder="1" applyAlignment="1">
      <alignment horizontal="center" vertical="center" wrapText="1"/>
    </xf>
    <xf numFmtId="0" fontId="2" fillId="2" borderId="22" xfId="0" applyFont="1" applyFill="1" applyBorder="1" applyAlignment="1">
      <alignment horizontal="center" vertical="center" wrapText="1"/>
    </xf>
    <xf numFmtId="0" fontId="1" fillId="0" borderId="17" xfId="0" applyFont="1" applyBorder="1" applyAlignment="1">
      <alignment horizontal="center" vertical="center" wrapText="1"/>
    </xf>
    <xf numFmtId="164" fontId="1" fillId="7" borderId="17" xfId="0" applyNumberFormat="1" applyFont="1" applyFill="1" applyBorder="1" applyAlignment="1">
      <alignment horizontal="left" vertical="center" wrapText="1"/>
    </xf>
    <xf numFmtId="164" fontId="1" fillId="7" borderId="15" xfId="0" applyNumberFormat="1" applyFont="1" applyFill="1" applyBorder="1" applyAlignment="1">
      <alignment horizontal="left" vertical="center" wrapText="1"/>
    </xf>
    <xf numFmtId="0" fontId="3" fillId="0" borderId="9" xfId="0" applyFont="1" applyBorder="1" applyAlignment="1">
      <alignment horizontal="center" vertical="center" wrapText="1"/>
    </xf>
    <xf numFmtId="0" fontId="0" fillId="0" borderId="9" xfId="0" applyBorder="1"/>
    <xf numFmtId="0" fontId="2" fillId="2" borderId="0" xfId="0" applyFont="1" applyFill="1" applyAlignment="1">
      <alignment horizontal="left" vertical="center" wrapText="1"/>
    </xf>
    <xf numFmtId="0" fontId="0" fillId="0" borderId="0" xfId="0"/>
    <xf numFmtId="0" fontId="2" fillId="0" borderId="0" xfId="0" applyFont="1" applyAlignment="1">
      <alignment horizontal="center" vertical="center" wrapText="1"/>
    </xf>
    <xf numFmtId="0" fontId="1" fillId="0" borderId="0" xfId="0" applyFont="1" applyAlignment="1">
      <alignment horizontal="left" vertical="center" wrapText="1"/>
    </xf>
    <xf numFmtId="0" fontId="4" fillId="5" borderId="0" xfId="0" applyFont="1" applyFill="1" applyAlignment="1">
      <alignment horizontal="left" vertical="top" wrapText="1"/>
    </xf>
    <xf numFmtId="0" fontId="5" fillId="6" borderId="13" xfId="0" applyFont="1" applyFill="1" applyBorder="1" applyAlignment="1">
      <alignment horizontal="left" vertical="top" wrapText="1"/>
    </xf>
    <xf numFmtId="0" fontId="0" fillId="6" borderId="8" xfId="0" applyFill="1" applyBorder="1"/>
    <xf numFmtId="0" fontId="0" fillId="6" borderId="9" xfId="0" applyFill="1" applyBorder="1"/>
    <xf numFmtId="0" fontId="2" fillId="0" borderId="14" xfId="0" applyFont="1" applyBorder="1" applyAlignment="1">
      <alignment horizontal="center" vertical="center" wrapText="1"/>
    </xf>
    <xf numFmtId="0" fontId="0" fillId="0" borderId="10" xfId="0"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tijn Kühne" id="{354CDB3D-14C1-4F98-9CE6-E7F2036DF2C4}" userId="S::s.kuhne@nl.epsa.com::7eed4208-145f-48fd-82ba-8efc595df35c" providerId="AD"/>
  <person displayName="Sam Booij" id="{99E8F83F-7F69-4AFB-B94D-7C8CEE63BE05}" userId="S::sam.booij@nl.epsa.com::b95de9b8-ba58-4797-9a26-e0f2dee185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1" dT="2026-08-19T11:43:04.94" personId="{99E8F83F-7F69-4AFB-B94D-7C8CEE63BE05}" id="{07A71742-6495-4A26-8B91-9055F6A10EFE}">
    <text>Regel toevoegen (duidelijk laten worden dat dit optioneel is) &gt; Duidelijk in de leidraad toevoegen dat we nu uitgaan van 11 kasten en dan nog 2 optioneel</text>
  </threadedComment>
  <threadedComment ref="D21" dT="2026-08-19T11:45:51.48" personId="{99E8F83F-7F69-4AFB-B94D-7C8CEE63BE05}" id="{78FBBB0D-3AEA-4751-B366-4E26050AA0E5}" parentId="{07A71742-6495-4A26-8B91-9055F6A10EFE}">
    <text>Uitgaan van een gemiddelde kast &gt; Hilco aangeven welke kast hij ‘gemiddeld ‘vind &gt; prijs van referentiekast dan kopieren
Als de optionele kast afgenomen gaat worden; 
Toelichten in leidraad (we weten nog niet de omgang, etc) we gaan uit van de prijzen van kast X. Als ze afgenomen worden, dan worden daar prijsafspraken over gemaakt; die in verhouding staan in het prijzenblad opgegeven, we gaan uit van de prijzen van kast X (gemiddelde kast)</text>
  </threadedComment>
  <threadedComment ref="D21" dT="2026-08-19T11:46:16.07" personId="{99E8F83F-7F69-4AFB-B94D-7C8CEE63BE05}" id="{FF501841-65C4-4468-8623-9D9170CCFB64}" parentId="{07A71742-6495-4A26-8B91-9055F6A10EFE}">
    <text>Gemiddelde van kast 1-11 .&gt; representatief? Checken met Hilco</text>
  </threadedComment>
  <threadedComment ref="D21" dT="2026-08-26T14:44:55.91" personId="{354CDB3D-14C1-4F98-9CE6-E7F2036DF2C4}" id="{2836DCEB-CD6A-427D-941A-D7AA9863067C}" parentId="{07A71742-6495-4A26-8B91-9055F6A10EFE}">
    <text>Voor kast 12 en kast 13 referentiekast 3 gebruiken. Toelichten in Prijzenblad/Leidraad</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C064965-5656-4A60-8FE4-1F7888D6243A}">
  <we:reference id="WA200009404" version="1.0.0.8" store="Omex" storeType="OMEX"/>
  <we:alternateReferences>
    <we:reference id="WA200009404" version="1.0.0.8" store="WA200009404" storeType="OMEX"/>
  </we:alternateReferences>
  <we:properties>
    <we:property name="claude.fileId" value="&quot;6a62be2f-bf77-4c08-90be-3d58b14606a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9"/>
  <sheetViews>
    <sheetView showGridLines="0" tabSelected="1" zoomScale="130" zoomScaleNormal="130" workbookViewId="0">
      <pane xSplit="2" ySplit="7" topLeftCell="C8" activePane="bottomRight" state="frozen"/>
      <selection pane="topRight" activeCell="C1" sqref="C1"/>
      <selection pane="bottomLeft" activeCell="A8" sqref="A8"/>
      <selection pane="bottomRight" activeCell="C3" sqref="C3"/>
    </sheetView>
  </sheetViews>
  <sheetFormatPr defaultColWidth="9.140625" defaultRowHeight="12.75" x14ac:dyDescent="0.25"/>
  <cols>
    <col min="1" max="1" width="3.28515625" style="1" customWidth="1"/>
    <col min="2" max="2" width="3.85546875" style="1" customWidth="1"/>
    <col min="3" max="3" width="26.7109375" style="1" customWidth="1"/>
    <col min="4" max="4" width="14" style="1" customWidth="1"/>
    <col min="5" max="5" width="58" style="1" customWidth="1"/>
    <col min="6" max="6" width="20" style="1" customWidth="1"/>
    <col min="7" max="7" width="19" style="1" customWidth="1"/>
    <col min="8" max="8" width="24.42578125" style="1" customWidth="1"/>
    <col min="9" max="9" width="9.140625" style="35"/>
    <col min="10" max="10" width="23.140625" style="1" customWidth="1"/>
    <col min="11" max="14" width="9.140625" style="1"/>
    <col min="15" max="15" width="17.85546875" style="1" customWidth="1"/>
    <col min="16" max="16384" width="9.140625" style="1"/>
  </cols>
  <sheetData>
    <row r="1" spans="2:12" ht="13.5" thickBot="1" x14ac:dyDescent="0.3"/>
    <row r="2" spans="2:12" ht="38.25" thickBot="1" x14ac:dyDescent="0.3">
      <c r="C2" s="5" t="s">
        <v>40</v>
      </c>
      <c r="D2" s="42" t="s">
        <v>0</v>
      </c>
      <c r="E2" s="43"/>
    </row>
    <row r="4" spans="2:12" ht="63.6" customHeight="1" x14ac:dyDescent="0.25">
      <c r="C4" s="48" t="s">
        <v>1</v>
      </c>
      <c r="D4" s="45"/>
      <c r="E4" s="45"/>
      <c r="F4" s="45"/>
      <c r="G4" s="45"/>
      <c r="H4" s="45"/>
      <c r="I4" s="45"/>
      <c r="J4" s="45"/>
      <c r="K4" s="45"/>
      <c r="L4" s="45"/>
    </row>
    <row r="6" spans="2:12" ht="15.75" thickBot="1" x14ac:dyDescent="0.3">
      <c r="C6" s="44" t="s">
        <v>2</v>
      </c>
      <c r="D6" s="45"/>
      <c r="E6" s="45"/>
      <c r="F6" s="45"/>
      <c r="G6" s="45"/>
      <c r="H6" s="44"/>
      <c r="I6" s="45"/>
      <c r="J6" s="45"/>
      <c r="K6" s="45"/>
      <c r="L6" s="45"/>
    </row>
    <row r="7" spans="2:12" ht="48" customHeight="1" thickBot="1" x14ac:dyDescent="0.3">
      <c r="C7" s="28" t="s">
        <v>3</v>
      </c>
      <c r="D7" s="29" t="s">
        <v>4</v>
      </c>
      <c r="E7" s="29" t="s">
        <v>5</v>
      </c>
      <c r="F7" s="29" t="s">
        <v>6</v>
      </c>
      <c r="G7" s="29" t="s">
        <v>7</v>
      </c>
      <c r="H7" s="30" t="s">
        <v>35</v>
      </c>
      <c r="I7" s="36" t="s">
        <v>34</v>
      </c>
      <c r="J7" s="31" t="s">
        <v>36</v>
      </c>
    </row>
    <row r="8" spans="2:12" ht="26.25" thickTop="1" x14ac:dyDescent="0.25">
      <c r="C8" s="32" t="s">
        <v>8</v>
      </c>
      <c r="D8" s="13" t="s">
        <v>9</v>
      </c>
      <c r="E8" s="13" t="s">
        <v>10</v>
      </c>
      <c r="F8" s="13" t="s">
        <v>11</v>
      </c>
      <c r="G8" s="14"/>
      <c r="H8" s="15"/>
      <c r="I8" s="35" cm="1">
        <f t="array" ref="I8">_xlfn.NUMBERVALUE(INDEX(_xlfn.TEXTSPLIT(E8, " "), 9), ".", ",") + _xlfn.NUMBERVALUE(INDEX(_xlfn.TEXTSPLIT(E8, " "), 9), ".", ",")</f>
        <v>10</v>
      </c>
      <c r="J8" s="33">
        <f>SUM(H8*I8)</f>
        <v>0</v>
      </c>
    </row>
    <row r="9" spans="2:12" ht="25.5" x14ac:dyDescent="0.25">
      <c r="C9" s="32" t="s">
        <v>12</v>
      </c>
      <c r="D9" s="13" t="s">
        <v>9</v>
      </c>
      <c r="E9" s="13" t="s">
        <v>10</v>
      </c>
      <c r="F9" s="13" t="s">
        <v>11</v>
      </c>
      <c r="G9" s="14"/>
      <c r="H9" s="15"/>
      <c r="I9" s="35" cm="1">
        <f t="array" ref="I9">_xlfn.NUMBERVALUE(INDEX(_xlfn.TEXTSPLIT(E9, " "), 9), ".", ",") + _xlfn.NUMBERVALUE(INDEX(_xlfn.TEXTSPLIT(E9, " "), 9), ".", ",")</f>
        <v>10</v>
      </c>
      <c r="J9" s="33">
        <f t="shared" ref="J9:J18" si="0">SUM(H9*I9)</f>
        <v>0</v>
      </c>
    </row>
    <row r="10" spans="2:12" ht="25.5" x14ac:dyDescent="0.25">
      <c r="C10" s="34" t="s">
        <v>13</v>
      </c>
      <c r="D10" s="13" t="s">
        <v>9</v>
      </c>
      <c r="E10" s="13" t="s">
        <v>10</v>
      </c>
      <c r="F10" s="13" t="s">
        <v>11</v>
      </c>
      <c r="G10" s="14"/>
      <c r="H10" s="15"/>
      <c r="I10" s="35" cm="1">
        <f t="array" ref="I10">_xlfn.NUMBERVALUE(INDEX(_xlfn.TEXTSPLIT(E10, " "), 9), ".", ",") + _xlfn.NUMBERVALUE(INDEX(_xlfn.TEXTSPLIT(E10, " "), 9), ".", ",")</f>
        <v>10</v>
      </c>
      <c r="J10" s="33">
        <f t="shared" si="0"/>
        <v>0</v>
      </c>
    </row>
    <row r="11" spans="2:12" ht="25.5" x14ac:dyDescent="0.25">
      <c r="C11" s="32" t="s">
        <v>14</v>
      </c>
      <c r="D11" s="13" t="s">
        <v>9</v>
      </c>
      <c r="E11" s="13" t="s">
        <v>10</v>
      </c>
      <c r="F11" s="13" t="s">
        <v>11</v>
      </c>
      <c r="G11" s="14"/>
      <c r="H11" s="15"/>
      <c r="I11" s="35" cm="1">
        <f t="array" ref="I11">_xlfn.NUMBERVALUE(INDEX(_xlfn.TEXTSPLIT(E11, " "), 9), ".", ",") + _xlfn.NUMBERVALUE(INDEX(_xlfn.TEXTSPLIT(E11, " "), 9), ".", ",")</f>
        <v>10</v>
      </c>
      <c r="J11" s="33">
        <f t="shared" si="0"/>
        <v>0</v>
      </c>
    </row>
    <row r="12" spans="2:12" ht="25.5" x14ac:dyDescent="0.25">
      <c r="C12" s="34" t="s">
        <v>15</v>
      </c>
      <c r="D12" s="13" t="s">
        <v>9</v>
      </c>
      <c r="E12" s="13" t="s">
        <v>10</v>
      </c>
      <c r="F12" s="13" t="s">
        <v>11</v>
      </c>
      <c r="G12" s="14"/>
      <c r="H12" s="15"/>
      <c r="I12" s="35" cm="1">
        <f t="array" ref="I12">_xlfn.NUMBERVALUE(INDEX(_xlfn.TEXTSPLIT(E12, " "), 9), ".", ",") + _xlfn.NUMBERVALUE(INDEX(_xlfn.TEXTSPLIT(E12, " "), 9), ".", ",")</f>
        <v>10</v>
      </c>
      <c r="J12" s="33">
        <f t="shared" si="0"/>
        <v>0</v>
      </c>
    </row>
    <row r="13" spans="2:12" ht="25.5" x14ac:dyDescent="0.25">
      <c r="C13" s="32" t="s">
        <v>16</v>
      </c>
      <c r="D13" s="13" t="s">
        <v>9</v>
      </c>
      <c r="E13" s="13" t="s">
        <v>10</v>
      </c>
      <c r="F13" s="13" t="s">
        <v>11</v>
      </c>
      <c r="G13" s="14"/>
      <c r="H13" s="15"/>
      <c r="I13" s="35" cm="1">
        <f t="array" ref="I13">_xlfn.NUMBERVALUE(INDEX(_xlfn.TEXTSPLIT(E13, " "), 9), ".", ",") + _xlfn.NUMBERVALUE(INDEX(_xlfn.TEXTSPLIT(E13, " "), 9), ".", ",")</f>
        <v>10</v>
      </c>
      <c r="J13" s="33">
        <f t="shared" si="0"/>
        <v>0</v>
      </c>
    </row>
    <row r="14" spans="2:12" ht="25.5" x14ac:dyDescent="0.25">
      <c r="C14" s="34" t="s">
        <v>17</v>
      </c>
      <c r="D14" s="13" t="s">
        <v>9</v>
      </c>
      <c r="E14" s="13" t="s">
        <v>10</v>
      </c>
      <c r="F14" s="13" t="s">
        <v>11</v>
      </c>
      <c r="G14" s="14"/>
      <c r="H14" s="15"/>
      <c r="I14" s="35" cm="1">
        <f t="array" ref="I14">_xlfn.NUMBERVALUE(INDEX(_xlfn.TEXTSPLIT(E14, " "), 9), ".", ",") + _xlfn.NUMBERVALUE(INDEX(_xlfn.TEXTSPLIT(E14, " "), 9), ".", ",")</f>
        <v>10</v>
      </c>
      <c r="J14" s="33">
        <f t="shared" si="0"/>
        <v>0</v>
      </c>
    </row>
    <row r="15" spans="2:12" ht="25.5" x14ac:dyDescent="0.25">
      <c r="C15" s="32" t="s">
        <v>18</v>
      </c>
      <c r="D15" s="13" t="s">
        <v>9</v>
      </c>
      <c r="E15" s="13" t="s">
        <v>10</v>
      </c>
      <c r="F15" s="13" t="s">
        <v>11</v>
      </c>
      <c r="G15" s="14"/>
      <c r="H15" s="15"/>
      <c r="I15" s="35" cm="1">
        <f t="array" ref="I15">_xlfn.NUMBERVALUE(INDEX(_xlfn.TEXTSPLIT(E15, " "), 9), ".", ",") + _xlfn.NUMBERVALUE(INDEX(_xlfn.TEXTSPLIT(E15, " "), 9), ".", ",")</f>
        <v>10</v>
      </c>
      <c r="J15" s="33">
        <f t="shared" si="0"/>
        <v>0</v>
      </c>
    </row>
    <row r="16" spans="2:12" ht="25.5" x14ac:dyDescent="0.25">
      <c r="B16" s="47"/>
      <c r="C16" s="32" t="s">
        <v>19</v>
      </c>
      <c r="D16" s="13" t="s">
        <v>9</v>
      </c>
      <c r="E16" s="13" t="s">
        <v>10</v>
      </c>
      <c r="F16" s="13" t="s">
        <v>11</v>
      </c>
      <c r="G16" s="14"/>
      <c r="H16" s="15"/>
      <c r="I16" s="35" cm="1">
        <f t="array" ref="I16">_xlfn.NUMBERVALUE(INDEX(_xlfn.TEXTSPLIT(E16, " "), 9), ".", ",") + _xlfn.NUMBERVALUE(INDEX(_xlfn.TEXTSPLIT(E16, " "), 9), ".", ",")</f>
        <v>10</v>
      </c>
      <c r="J16" s="33">
        <f t="shared" si="0"/>
        <v>0</v>
      </c>
    </row>
    <row r="17" spans="2:10" ht="25.5" x14ac:dyDescent="0.25">
      <c r="B17" s="47"/>
      <c r="C17" s="32" t="s">
        <v>20</v>
      </c>
      <c r="D17" s="13" t="s">
        <v>23</v>
      </c>
      <c r="E17" s="13" t="s">
        <v>10</v>
      </c>
      <c r="F17" s="13" t="s">
        <v>11</v>
      </c>
      <c r="G17" s="14"/>
      <c r="H17" s="15"/>
      <c r="I17" s="35" cm="1">
        <f t="array" ref="I17">_xlfn.NUMBERVALUE(INDEX(_xlfn.TEXTSPLIT(E17, " "), 9), ".", ",") + _xlfn.NUMBERVALUE(INDEX(_xlfn.TEXTSPLIT(E17, " "), 9), ".", ",")</f>
        <v>10</v>
      </c>
      <c r="J17" s="33">
        <f t="shared" si="0"/>
        <v>0</v>
      </c>
    </row>
    <row r="18" spans="2:10" ht="26.25" thickBot="1" x14ac:dyDescent="0.3">
      <c r="B18" s="47"/>
      <c r="C18" s="22" t="s">
        <v>21</v>
      </c>
      <c r="D18" s="16" t="s">
        <v>23</v>
      </c>
      <c r="E18" s="16" t="s">
        <v>10</v>
      </c>
      <c r="F18" s="16" t="s">
        <v>11</v>
      </c>
      <c r="G18" s="17"/>
      <c r="H18" s="18"/>
      <c r="I18" s="37" cm="1">
        <f t="array" ref="I18">_xlfn.NUMBERVALUE(INDEX(_xlfn.TEXTSPLIT(E18, " "), 9), ".", ",") + _xlfn.NUMBERVALUE(INDEX(_xlfn.TEXTSPLIT(E18, " "), 9), ".", ",")</f>
        <v>10</v>
      </c>
      <c r="J18" s="23">
        <f t="shared" si="0"/>
        <v>0</v>
      </c>
    </row>
    <row r="19" spans="2:10" ht="39.75" thickTop="1" thickBot="1" x14ac:dyDescent="0.3">
      <c r="B19" s="47"/>
      <c r="C19" s="24" t="s">
        <v>25</v>
      </c>
      <c r="D19" s="25"/>
      <c r="E19" s="25"/>
      <c r="F19" s="25"/>
      <c r="G19" s="26">
        <f>SUM(G8:G18)</f>
        <v>0</v>
      </c>
      <c r="H19" s="26">
        <f>SUM(H8:H18)</f>
        <v>0</v>
      </c>
      <c r="I19" s="38"/>
      <c r="J19" s="27">
        <f>SUM(J8:J18)</f>
        <v>0</v>
      </c>
    </row>
    <row r="20" spans="2:10" ht="15.75" thickBot="1" x14ac:dyDescent="0.3">
      <c r="B20" s="47"/>
      <c r="C20"/>
      <c r="D20"/>
      <c r="E20"/>
      <c r="F20"/>
      <c r="G20"/>
      <c r="H20"/>
    </row>
    <row r="21" spans="2:10" ht="25.5" x14ac:dyDescent="0.25">
      <c r="B21" s="47"/>
      <c r="C21" s="19" t="s">
        <v>22</v>
      </c>
      <c r="D21" s="20" t="s">
        <v>33</v>
      </c>
      <c r="E21" s="20" t="s">
        <v>10</v>
      </c>
      <c r="F21" s="20" t="s">
        <v>11</v>
      </c>
      <c r="G21" s="40">
        <f>G10</f>
        <v>0</v>
      </c>
      <c r="H21" s="40">
        <f>H10</f>
        <v>0</v>
      </c>
      <c r="I21" s="39" cm="1">
        <f t="array" ref="I21">_xlfn.NUMBERVALUE(INDEX(_xlfn.TEXTSPLIT(E21, " "), 9), ".", ",") + _xlfn.NUMBERVALUE(INDEX(_xlfn.TEXTSPLIT(E21, " "), 9), ".", ",")</f>
        <v>10</v>
      </c>
      <c r="J21" s="21">
        <f>SUM(H21*I21)</f>
        <v>0</v>
      </c>
    </row>
    <row r="22" spans="2:10" ht="26.25" thickBot="1" x14ac:dyDescent="0.3">
      <c r="B22" s="47"/>
      <c r="C22" s="22" t="s">
        <v>24</v>
      </c>
      <c r="D22" s="16" t="s">
        <v>33</v>
      </c>
      <c r="E22" s="16" t="s">
        <v>10</v>
      </c>
      <c r="F22" s="16" t="s">
        <v>11</v>
      </c>
      <c r="G22" s="41">
        <f>G10</f>
        <v>0</v>
      </c>
      <c r="H22" s="41">
        <f>H10</f>
        <v>0</v>
      </c>
      <c r="I22" s="37" cm="1">
        <f t="array" ref="I22">_xlfn.NUMBERVALUE(INDEX(_xlfn.TEXTSPLIT(E22, " "), 9), ".", ",") + _xlfn.NUMBERVALUE(INDEX(_xlfn.TEXTSPLIT(E22, " "), 9), ".", ",")</f>
        <v>10</v>
      </c>
      <c r="J22" s="23">
        <f t="shared" ref="J22" si="1">SUM(H22*I22)</f>
        <v>0</v>
      </c>
    </row>
    <row r="23" spans="2:10" ht="39.75" thickTop="1" thickBot="1" x14ac:dyDescent="0.3">
      <c r="B23" s="47"/>
      <c r="C23" s="24" t="s">
        <v>37</v>
      </c>
      <c r="D23" s="25"/>
      <c r="E23" s="25"/>
      <c r="F23" s="25"/>
      <c r="G23" s="26">
        <f>SUM(G21:G22)</f>
        <v>0</v>
      </c>
      <c r="H23" s="26">
        <f>SUM(H21:H22)</f>
        <v>0</v>
      </c>
      <c r="I23" s="38"/>
      <c r="J23" s="27">
        <f>SUM(J21:J22)</f>
        <v>0</v>
      </c>
    </row>
    <row r="24" spans="2:10" x14ac:dyDescent="0.25">
      <c r="C24" s="46"/>
      <c r="D24" s="47"/>
      <c r="E24" s="47"/>
      <c r="F24" s="47"/>
      <c r="G24" s="2"/>
    </row>
    <row r="26" spans="2:10" ht="39" thickBot="1" x14ac:dyDescent="0.3">
      <c r="C26" s="12" t="s">
        <v>25</v>
      </c>
      <c r="D26" s="4">
        <f>G19</f>
        <v>0</v>
      </c>
    </row>
    <row r="27" spans="2:10" ht="26.25" thickBot="1" x14ac:dyDescent="0.3">
      <c r="C27" s="12" t="s">
        <v>39</v>
      </c>
      <c r="D27" s="4">
        <f>J19</f>
        <v>0</v>
      </c>
    </row>
    <row r="28" spans="2:10" ht="39" thickBot="1" x14ac:dyDescent="0.3">
      <c r="C28" s="12" t="s">
        <v>38</v>
      </c>
      <c r="D28" s="4">
        <f>G23</f>
        <v>0</v>
      </c>
    </row>
    <row r="29" spans="2:10" ht="26.25" thickBot="1" x14ac:dyDescent="0.3">
      <c r="C29" s="12" t="s">
        <v>32</v>
      </c>
      <c r="D29" s="4">
        <f>J23</f>
        <v>0</v>
      </c>
    </row>
    <row r="30" spans="2:10" ht="26.25" thickBot="1" x14ac:dyDescent="0.3">
      <c r="C30" s="12" t="s">
        <v>26</v>
      </c>
      <c r="D30" s="4">
        <f>SUM(D26:D29)</f>
        <v>0</v>
      </c>
    </row>
    <row r="32" spans="2:10" ht="15" x14ac:dyDescent="0.25">
      <c r="C32"/>
      <c r="D32"/>
      <c r="E32"/>
      <c r="F32"/>
    </row>
    <row r="33" spans="3:6" ht="15" x14ac:dyDescent="0.25">
      <c r="C33"/>
      <c r="D33"/>
      <c r="E33"/>
      <c r="F33"/>
    </row>
    <row r="34" spans="3:6" ht="15" x14ac:dyDescent="0.25">
      <c r="C34"/>
      <c r="D34"/>
      <c r="E34"/>
      <c r="F34"/>
    </row>
    <row r="35" spans="3:6" ht="15" x14ac:dyDescent="0.25">
      <c r="C35"/>
      <c r="D35"/>
      <c r="E35"/>
      <c r="F35"/>
    </row>
    <row r="36" spans="3:6" ht="15" x14ac:dyDescent="0.25">
      <c r="C36"/>
      <c r="D36"/>
      <c r="E36"/>
      <c r="F36"/>
    </row>
    <row r="37" spans="3:6" ht="15" x14ac:dyDescent="0.25">
      <c r="C37"/>
      <c r="D37"/>
      <c r="E37"/>
      <c r="F37"/>
    </row>
    <row r="38" spans="3:6" ht="15" x14ac:dyDescent="0.25">
      <c r="C38"/>
      <c r="D38"/>
      <c r="E38"/>
      <c r="F38"/>
    </row>
    <row r="39" spans="3:6" ht="15" x14ac:dyDescent="0.25">
      <c r="C39"/>
      <c r="D39"/>
      <c r="E39"/>
      <c r="F39"/>
    </row>
  </sheetData>
  <mergeCells count="7">
    <mergeCell ref="D2:E2"/>
    <mergeCell ref="C6:G6"/>
    <mergeCell ref="C24:F24"/>
    <mergeCell ref="C4:L4"/>
    <mergeCell ref="B16:B17"/>
    <mergeCell ref="B18:B23"/>
    <mergeCell ref="H6:L6"/>
  </mergeCells>
  <phoneticPr fontId="8" type="noConversion"/>
  <dataValidations count="1">
    <dataValidation type="decimal" operator="greaterThan" errorTitle="Ongeldig tarief" error="Vul een tarief groter dan 0 in." promptTitle="Prijs invullen" prompt="Vul een positief tarief in euro excl. btw in, afgerond op 2 decimalen." sqref="G21:H22 G8:H18" xr:uid="{00000000-0002-0000-0000-000000000000}">
      <formula1>0</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5"/>
  <sheetViews>
    <sheetView workbookViewId="0">
      <selection activeCell="E11" sqref="E11"/>
    </sheetView>
  </sheetViews>
  <sheetFormatPr defaultColWidth="21.140625" defaultRowHeight="15" x14ac:dyDescent="0.25"/>
  <cols>
    <col min="1" max="1" width="1.85546875" customWidth="1"/>
    <col min="2" max="2" width="46.42578125" customWidth="1"/>
    <col min="3" max="3" width="19.28515625" customWidth="1"/>
    <col min="4" max="4" width="2.140625" customWidth="1"/>
    <col min="5" max="5" width="46.42578125" customWidth="1"/>
  </cols>
  <sheetData>
    <row r="1" spans="1:21" ht="8.25" customHeight="1" x14ac:dyDescent="0.25"/>
    <row r="2" spans="1:21" ht="88.5" customHeight="1" x14ac:dyDescent="0.25">
      <c r="A2" s="3"/>
      <c r="B2" s="49" t="s">
        <v>27</v>
      </c>
      <c r="C2" s="50"/>
      <c r="D2" s="50"/>
      <c r="E2" s="50"/>
      <c r="F2" s="51"/>
      <c r="G2" s="3"/>
      <c r="H2" s="3"/>
      <c r="I2" s="3"/>
      <c r="J2" s="3"/>
      <c r="K2" s="3"/>
      <c r="L2" s="3"/>
      <c r="M2" s="3"/>
      <c r="N2" s="3"/>
      <c r="O2" s="3"/>
      <c r="P2" s="3"/>
      <c r="Q2" s="3"/>
      <c r="R2" s="3"/>
      <c r="S2" s="3"/>
      <c r="T2" s="3"/>
      <c r="U2" s="3"/>
    </row>
    <row r="3" spans="1:21" ht="10.5" customHeight="1" x14ac:dyDescent="0.25"/>
    <row r="4" spans="1:21" x14ac:dyDescent="0.25">
      <c r="B4" s="52" t="s">
        <v>28</v>
      </c>
      <c r="C4" s="53"/>
      <c r="E4" s="52" t="s">
        <v>29</v>
      </c>
      <c r="F4" s="53"/>
    </row>
    <row r="5" spans="1:21" ht="21.75" customHeight="1" x14ac:dyDescent="0.25">
      <c r="B5" s="6" t="s">
        <v>30</v>
      </c>
      <c r="C5" s="7" t="s">
        <v>31</v>
      </c>
      <c r="E5" s="6" t="s">
        <v>30</v>
      </c>
      <c r="F5" s="7" t="s">
        <v>31</v>
      </c>
    </row>
    <row r="6" spans="1:21" x14ac:dyDescent="0.25">
      <c r="B6" s="8"/>
      <c r="C6" s="9"/>
      <c r="E6" s="8"/>
      <c r="F6" s="9"/>
    </row>
    <row r="7" spans="1:21" x14ac:dyDescent="0.25">
      <c r="B7" s="8"/>
      <c r="C7" s="9"/>
      <c r="E7" s="8"/>
      <c r="F7" s="9"/>
    </row>
    <row r="8" spans="1:21" x14ac:dyDescent="0.25">
      <c r="B8" s="8"/>
      <c r="C8" s="9"/>
      <c r="E8" s="8"/>
      <c r="F8" s="9"/>
    </row>
    <row r="9" spans="1:21" x14ac:dyDescent="0.25">
      <c r="B9" s="8"/>
      <c r="C9" s="9"/>
      <c r="E9" s="8"/>
      <c r="F9" s="9"/>
    </row>
    <row r="10" spans="1:21" x14ac:dyDescent="0.25">
      <c r="B10" s="8"/>
      <c r="C10" s="9"/>
      <c r="E10" s="8"/>
      <c r="F10" s="9"/>
    </row>
    <row r="11" spans="1:21" x14ac:dyDescent="0.25">
      <c r="B11" s="8"/>
      <c r="C11" s="9"/>
      <c r="E11" s="8"/>
      <c r="F11" s="9"/>
    </row>
    <row r="12" spans="1:21" x14ac:dyDescent="0.25">
      <c r="B12" s="8"/>
      <c r="C12" s="9"/>
      <c r="E12" s="8"/>
      <c r="F12" s="9"/>
    </row>
    <row r="13" spans="1:21" x14ac:dyDescent="0.25">
      <c r="B13" s="8"/>
      <c r="C13" s="9"/>
      <c r="E13" s="8"/>
      <c r="F13" s="9"/>
    </row>
    <row r="14" spans="1:21" x14ac:dyDescent="0.25">
      <c r="B14" s="8"/>
      <c r="C14" s="9"/>
      <c r="E14" s="8"/>
      <c r="F14" s="9"/>
    </row>
    <row r="15" spans="1:21" x14ac:dyDescent="0.25">
      <c r="B15" s="8"/>
      <c r="C15" s="9"/>
      <c r="E15" s="8"/>
      <c r="F15" s="9"/>
    </row>
    <row r="16" spans="1:21" x14ac:dyDescent="0.25">
      <c r="B16" s="8"/>
      <c r="C16" s="9"/>
      <c r="E16" s="8"/>
      <c r="F16" s="9"/>
    </row>
    <row r="17" spans="2:6" x14ac:dyDescent="0.25">
      <c r="B17" s="8"/>
      <c r="C17" s="9"/>
      <c r="E17" s="8"/>
      <c r="F17" s="9"/>
    </row>
    <row r="18" spans="2:6" x14ac:dyDescent="0.25">
      <c r="B18" s="8"/>
      <c r="C18" s="9"/>
      <c r="E18" s="8"/>
      <c r="F18" s="9"/>
    </row>
    <row r="19" spans="2:6" x14ac:dyDescent="0.25">
      <c r="B19" s="8"/>
      <c r="C19" s="9"/>
      <c r="E19" s="8"/>
      <c r="F19" s="9"/>
    </row>
    <row r="20" spans="2:6" x14ac:dyDescent="0.25">
      <c r="B20" s="8"/>
      <c r="C20" s="9"/>
      <c r="E20" s="8"/>
      <c r="F20" s="9"/>
    </row>
    <row r="21" spans="2:6" x14ac:dyDescent="0.25">
      <c r="B21" s="8"/>
      <c r="C21" s="9"/>
      <c r="E21" s="8"/>
      <c r="F21" s="9"/>
    </row>
    <row r="22" spans="2:6" x14ac:dyDescent="0.25">
      <c r="B22" s="8"/>
      <c r="C22" s="9"/>
      <c r="E22" s="8"/>
      <c r="F22" s="9"/>
    </row>
    <row r="23" spans="2:6" x14ac:dyDescent="0.25">
      <c r="B23" s="8"/>
      <c r="C23" s="9"/>
      <c r="E23" s="8"/>
      <c r="F23" s="9"/>
    </row>
    <row r="24" spans="2:6" x14ac:dyDescent="0.25">
      <c r="B24" s="8"/>
      <c r="C24" s="9"/>
      <c r="E24" s="8"/>
      <c r="F24" s="9"/>
    </row>
    <row r="25" spans="2:6" x14ac:dyDescent="0.25">
      <c r="B25" s="8"/>
      <c r="C25" s="9"/>
      <c r="E25" s="8"/>
      <c r="F25" s="9"/>
    </row>
    <row r="26" spans="2:6" x14ac:dyDescent="0.25">
      <c r="B26" s="8"/>
      <c r="C26" s="9"/>
      <c r="E26" s="8"/>
      <c r="F26" s="9"/>
    </row>
    <row r="27" spans="2:6" x14ac:dyDescent="0.25">
      <c r="B27" s="8"/>
      <c r="C27" s="9"/>
      <c r="E27" s="8"/>
      <c r="F27" s="9"/>
    </row>
    <row r="28" spans="2:6" x14ac:dyDescent="0.25">
      <c r="B28" s="8"/>
      <c r="C28" s="9"/>
      <c r="E28" s="8"/>
      <c r="F28" s="9"/>
    </row>
    <row r="29" spans="2:6" x14ac:dyDescent="0.25">
      <c r="B29" s="8"/>
      <c r="C29" s="9"/>
      <c r="E29" s="8"/>
      <c r="F29" s="9"/>
    </row>
    <row r="30" spans="2:6" x14ac:dyDescent="0.25">
      <c r="B30" s="8"/>
      <c r="C30" s="9"/>
      <c r="E30" s="8"/>
      <c r="F30" s="9"/>
    </row>
    <row r="31" spans="2:6" x14ac:dyDescent="0.25">
      <c r="B31" s="8"/>
      <c r="C31" s="9"/>
      <c r="E31" s="8"/>
      <c r="F31" s="9"/>
    </row>
    <row r="32" spans="2:6" x14ac:dyDescent="0.25">
      <c r="B32" s="8"/>
      <c r="C32" s="9"/>
      <c r="E32" s="8"/>
      <c r="F32" s="9"/>
    </row>
    <row r="33" spans="2:6" x14ac:dyDescent="0.25">
      <c r="B33" s="8"/>
      <c r="C33" s="9"/>
      <c r="E33" s="8"/>
      <c r="F33" s="9"/>
    </row>
    <row r="34" spans="2:6" x14ac:dyDescent="0.25">
      <c r="B34" s="8"/>
      <c r="C34" s="9"/>
      <c r="E34" s="8"/>
      <c r="F34" s="9"/>
    </row>
    <row r="35" spans="2:6" x14ac:dyDescent="0.25">
      <c r="B35" s="10"/>
      <c r="C35" s="11"/>
      <c r="E35" s="10"/>
      <c r="F35" s="11"/>
    </row>
  </sheetData>
  <mergeCells count="3">
    <mergeCell ref="B2:F2"/>
    <mergeCell ref="E4:F4"/>
    <mergeCell ref="B4: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5"/>
  <sheetViews>
    <sheetView workbookViewId="0">
      <selection activeCell="E19" sqref="E19"/>
    </sheetView>
  </sheetViews>
  <sheetFormatPr defaultColWidth="21.140625" defaultRowHeight="15" x14ac:dyDescent="0.25"/>
  <cols>
    <col min="1" max="1" width="1.85546875" customWidth="1"/>
    <col min="2" max="2" width="46.42578125" customWidth="1"/>
    <col min="3" max="3" width="19.28515625" customWidth="1"/>
    <col min="4" max="4" width="2.140625" customWidth="1"/>
    <col min="5" max="5" width="46.42578125" customWidth="1"/>
  </cols>
  <sheetData>
    <row r="1" spans="1:21" ht="8.25" customHeight="1" x14ac:dyDescent="0.25"/>
    <row r="2" spans="1:21" ht="94.5" customHeight="1" x14ac:dyDescent="0.25">
      <c r="A2" s="3"/>
      <c r="B2" s="49" t="s">
        <v>27</v>
      </c>
      <c r="C2" s="50"/>
      <c r="D2" s="50"/>
      <c r="E2" s="50"/>
      <c r="F2" s="51"/>
      <c r="G2" s="3"/>
      <c r="H2" s="3"/>
      <c r="I2" s="3"/>
      <c r="J2" s="3"/>
      <c r="K2" s="3"/>
      <c r="L2" s="3"/>
      <c r="M2" s="3"/>
      <c r="N2" s="3"/>
      <c r="O2" s="3"/>
      <c r="P2" s="3"/>
      <c r="Q2" s="3"/>
      <c r="R2" s="3"/>
      <c r="S2" s="3"/>
      <c r="T2" s="3"/>
      <c r="U2" s="3"/>
    </row>
    <row r="3" spans="1:21" ht="10.5" customHeight="1" x14ac:dyDescent="0.25"/>
    <row r="4" spans="1:21" x14ac:dyDescent="0.25">
      <c r="B4" s="52" t="s">
        <v>28</v>
      </c>
      <c r="C4" s="53"/>
      <c r="E4" s="52" t="s">
        <v>29</v>
      </c>
      <c r="F4" s="53"/>
    </row>
    <row r="5" spans="1:21" ht="21.75" customHeight="1" x14ac:dyDescent="0.25">
      <c r="B5" s="6" t="s">
        <v>30</v>
      </c>
      <c r="C5" s="7" t="s">
        <v>31</v>
      </c>
      <c r="E5" s="6" t="s">
        <v>30</v>
      </c>
      <c r="F5" s="7" t="s">
        <v>31</v>
      </c>
    </row>
    <row r="6" spans="1:21" x14ac:dyDescent="0.25">
      <c r="B6" s="8"/>
      <c r="C6" s="9"/>
      <c r="E6" s="8"/>
      <c r="F6" s="9"/>
    </row>
    <row r="7" spans="1:21" x14ac:dyDescent="0.25">
      <c r="B7" s="8"/>
      <c r="C7" s="9"/>
      <c r="E7" s="8"/>
      <c r="F7" s="9"/>
    </row>
    <row r="8" spans="1:21" x14ac:dyDescent="0.25">
      <c r="B8" s="8"/>
      <c r="C8" s="9"/>
      <c r="E8" s="8"/>
      <c r="F8" s="9"/>
    </row>
    <row r="9" spans="1:21" x14ac:dyDescent="0.25">
      <c r="B9" s="8"/>
      <c r="C9" s="9"/>
      <c r="E9" s="8"/>
      <c r="F9" s="9"/>
    </row>
    <row r="10" spans="1:21" x14ac:dyDescent="0.25">
      <c r="B10" s="8"/>
      <c r="C10" s="9"/>
      <c r="E10" s="8"/>
      <c r="F10" s="9"/>
    </row>
    <row r="11" spans="1:21" x14ac:dyDescent="0.25">
      <c r="B11" s="8"/>
      <c r="C11" s="9"/>
      <c r="E11" s="8"/>
      <c r="F11" s="9"/>
    </row>
    <row r="12" spans="1:21" x14ac:dyDescent="0.25">
      <c r="B12" s="8"/>
      <c r="C12" s="9"/>
      <c r="E12" s="8"/>
      <c r="F12" s="9"/>
    </row>
    <row r="13" spans="1:21" x14ac:dyDescent="0.25">
      <c r="B13" s="8"/>
      <c r="C13" s="9"/>
      <c r="E13" s="8"/>
      <c r="F13" s="9"/>
    </row>
    <row r="14" spans="1:21" x14ac:dyDescent="0.25">
      <c r="B14" s="8"/>
      <c r="C14" s="9"/>
      <c r="E14" s="8"/>
      <c r="F14" s="9"/>
    </row>
    <row r="15" spans="1:21" x14ac:dyDescent="0.25">
      <c r="B15" s="8"/>
      <c r="C15" s="9"/>
      <c r="E15" s="8"/>
      <c r="F15" s="9"/>
    </row>
    <row r="16" spans="1:21" x14ac:dyDescent="0.25">
      <c r="B16" s="8"/>
      <c r="C16" s="9"/>
      <c r="E16" s="8"/>
      <c r="F16" s="9"/>
    </row>
    <row r="17" spans="2:6" x14ac:dyDescent="0.25">
      <c r="B17" s="8"/>
      <c r="C17" s="9"/>
      <c r="E17" s="8"/>
      <c r="F17" s="9"/>
    </row>
    <row r="18" spans="2:6" x14ac:dyDescent="0.25">
      <c r="B18" s="8"/>
      <c r="C18" s="9"/>
      <c r="E18" s="8"/>
      <c r="F18" s="9"/>
    </row>
    <row r="19" spans="2:6" x14ac:dyDescent="0.25">
      <c r="B19" s="8"/>
      <c r="C19" s="9"/>
      <c r="E19" s="8"/>
      <c r="F19" s="9"/>
    </row>
    <row r="20" spans="2:6" x14ac:dyDescent="0.25">
      <c r="B20" s="8"/>
      <c r="C20" s="9"/>
      <c r="E20" s="8"/>
      <c r="F20" s="9"/>
    </row>
    <row r="21" spans="2:6" x14ac:dyDescent="0.25">
      <c r="B21" s="8"/>
      <c r="C21" s="9"/>
      <c r="E21" s="8"/>
      <c r="F21" s="9"/>
    </row>
    <row r="22" spans="2:6" x14ac:dyDescent="0.25">
      <c r="B22" s="8"/>
      <c r="C22" s="9"/>
      <c r="E22" s="8"/>
      <c r="F22" s="9"/>
    </row>
    <row r="23" spans="2:6" x14ac:dyDescent="0.25">
      <c r="B23" s="8"/>
      <c r="C23" s="9"/>
      <c r="E23" s="8"/>
      <c r="F23" s="9"/>
    </row>
    <row r="24" spans="2:6" x14ac:dyDescent="0.25">
      <c r="B24" s="8"/>
      <c r="C24" s="9"/>
      <c r="E24" s="8"/>
      <c r="F24" s="9"/>
    </row>
    <row r="25" spans="2:6" x14ac:dyDescent="0.25">
      <c r="B25" s="8"/>
      <c r="C25" s="9"/>
      <c r="E25" s="8"/>
      <c r="F25" s="9"/>
    </row>
    <row r="26" spans="2:6" x14ac:dyDescent="0.25">
      <c r="B26" s="8"/>
      <c r="C26" s="9"/>
      <c r="E26" s="8"/>
      <c r="F26" s="9"/>
    </row>
    <row r="27" spans="2:6" x14ac:dyDescent="0.25">
      <c r="B27" s="8"/>
      <c r="C27" s="9"/>
      <c r="E27" s="8"/>
      <c r="F27" s="9"/>
    </row>
    <row r="28" spans="2:6" x14ac:dyDescent="0.25">
      <c r="B28" s="8"/>
      <c r="C28" s="9"/>
      <c r="E28" s="8"/>
      <c r="F28" s="9"/>
    </row>
    <row r="29" spans="2:6" x14ac:dyDescent="0.25">
      <c r="B29" s="8"/>
      <c r="C29" s="9"/>
      <c r="E29" s="8"/>
      <c r="F29" s="9"/>
    </row>
    <row r="30" spans="2:6" x14ac:dyDescent="0.25">
      <c r="B30" s="8"/>
      <c r="C30" s="9"/>
      <c r="E30" s="8"/>
      <c r="F30" s="9"/>
    </row>
    <row r="31" spans="2:6" x14ac:dyDescent="0.25">
      <c r="B31" s="8"/>
      <c r="C31" s="9"/>
      <c r="E31" s="8"/>
      <c r="F31" s="9"/>
    </row>
    <row r="32" spans="2:6" x14ac:dyDescent="0.25">
      <c r="B32" s="8"/>
      <c r="C32" s="9"/>
      <c r="E32" s="8"/>
      <c r="F32" s="9"/>
    </row>
    <row r="33" spans="2:6" x14ac:dyDescent="0.25">
      <c r="B33" s="8"/>
      <c r="C33" s="9"/>
      <c r="E33" s="8"/>
      <c r="F33" s="9"/>
    </row>
    <row r="34" spans="2:6" x14ac:dyDescent="0.25">
      <c r="B34" s="8"/>
      <c r="C34" s="9"/>
      <c r="E34" s="8"/>
      <c r="F34" s="9"/>
    </row>
    <row r="35" spans="2:6" x14ac:dyDescent="0.25">
      <c r="B35" s="10"/>
      <c r="C35" s="11"/>
      <c r="E35" s="10"/>
      <c r="F35" s="11"/>
    </row>
  </sheetData>
  <mergeCells count="3">
    <mergeCell ref="B2:F2"/>
    <mergeCell ref="E4:F4"/>
    <mergeCell ref="B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9" ma:contentTypeDescription="Een nieuw document maken." ma:contentTypeScope="" ma:versionID="51224d40af07e625a92fc2eef4bfb8c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f660c6f621975b77eaa236ed1de14f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29BD4ABB-6EF3-424C-902E-17ED5692B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48153-A8D1-4A74-95C2-001958744E4F}">
  <ds:schemaRefs>
    <ds:schemaRef ds:uri="http://schemas.microsoft.com/sharepoint/v3/contenttype/forms"/>
  </ds:schemaRefs>
</ds:datastoreItem>
</file>

<file path=customXml/itemProps3.xml><?xml version="1.0" encoding="utf-8"?>
<ds:datastoreItem xmlns:ds="http://schemas.openxmlformats.org/officeDocument/2006/customXml" ds:itemID="{1F6A0BA8-60B2-4BC9-8769-505BFFE44D24}">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Prijsopgaveformulier</vt:lpstr>
      <vt:lpstr>Onderdelenprijslijst</vt:lpstr>
      <vt:lpstr>Accessoireprijslijst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Booij</dc:creator>
  <cp:keywords/>
  <dc:description/>
  <cp:lastModifiedBy>Sam Booij</cp:lastModifiedBy>
  <cp:revision/>
  <dcterms:created xsi:type="dcterms:W3CDTF">2026-08-11T11:29:54Z</dcterms:created>
  <dcterms:modified xsi:type="dcterms:W3CDTF">2026-08-28T11:51:36Z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