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tichtingrocmiddennederland.sharepoint.com/sites/EAFoodenNon-Food/Gedeelde documenten/General/02 Offerteaanvraag/"/>
    </mc:Choice>
  </mc:AlternateContent>
  <xr:revisionPtr revIDLastSave="8" documentId="8_{2A39A951-D88E-4612-A9AE-5F140970445A}" xr6:coauthVersionLast="47" xr6:coauthVersionMax="47" xr10:uidLastSave="{4ECCA425-D84B-4E85-A142-4C44DC063CA0}"/>
  <bookViews>
    <workbookView xWindow="57480" yWindow="-120" windowWidth="29040" windowHeight="15720" tabRatio="500" xr2:uid="{00000000-000D-0000-FFFF-FFFF00000000}"/>
  </bookViews>
  <sheets>
    <sheet name="Toelichting" sheetId="1" r:id="rId1"/>
    <sheet name="Deel 1 - Vaste Prijslijst" sheetId="2" r:id="rId2"/>
    <sheet name="Deel 2 - Kortingscategorieën" sheetId="3" r:id="rId3"/>
    <sheet name="Samenvatting"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59" i="3" l="1"/>
  <c r="F172" i="3"/>
  <c r="F152" i="3"/>
  <c r="F142" i="3"/>
  <c r="F132" i="3"/>
  <c r="F122" i="3"/>
  <c r="F112" i="3"/>
  <c r="F102" i="3"/>
  <c r="F92" i="3"/>
  <c r="F82" i="3"/>
  <c r="F72" i="3"/>
  <c r="F62" i="3"/>
  <c r="F52" i="3"/>
  <c r="F42" i="3"/>
  <c r="F32" i="3"/>
  <c r="F22" i="3"/>
  <c r="F171" i="3"/>
  <c r="D171" i="3"/>
  <c r="F170" i="3"/>
  <c r="D170" i="3"/>
  <c r="F169" i="3"/>
  <c r="D169" i="3"/>
  <c r="F168" i="3"/>
  <c r="D168" i="3"/>
  <c r="F167" i="3"/>
  <c r="D167" i="3"/>
  <c r="F161" i="3"/>
  <c r="D161" i="3"/>
  <c r="F160" i="3"/>
  <c r="D160" i="3"/>
  <c r="F159" i="3"/>
  <c r="F158" i="3"/>
  <c r="D158" i="3"/>
  <c r="F157" i="3"/>
  <c r="D157" i="3"/>
  <c r="F151" i="3"/>
  <c r="D151" i="3"/>
  <c r="F150" i="3"/>
  <c r="D150" i="3"/>
  <c r="F149" i="3"/>
  <c r="D149" i="3"/>
  <c r="F148" i="3"/>
  <c r="D148" i="3"/>
  <c r="F147" i="3"/>
  <c r="D147" i="3"/>
  <c r="F141" i="3"/>
  <c r="D141" i="3"/>
  <c r="F140" i="3"/>
  <c r="D140" i="3"/>
  <c r="F139" i="3"/>
  <c r="D139" i="3"/>
  <c r="F138" i="3"/>
  <c r="D138" i="3"/>
  <c r="F137" i="3"/>
  <c r="D137" i="3"/>
  <c r="F131" i="3"/>
  <c r="D131" i="3"/>
  <c r="F130" i="3"/>
  <c r="D130" i="3"/>
  <c r="F129" i="3"/>
  <c r="D129" i="3"/>
  <c r="F128" i="3"/>
  <c r="D128" i="3"/>
  <c r="F127" i="3"/>
  <c r="D127" i="3"/>
  <c r="F121" i="3"/>
  <c r="D121" i="3"/>
  <c r="F120" i="3"/>
  <c r="D120" i="3"/>
  <c r="F119" i="3"/>
  <c r="D119" i="3"/>
  <c r="F118" i="3"/>
  <c r="D118" i="3"/>
  <c r="F117" i="3"/>
  <c r="D117" i="3"/>
  <c r="F111" i="3"/>
  <c r="D111" i="3"/>
  <c r="F110" i="3"/>
  <c r="D110" i="3"/>
  <c r="F109" i="3"/>
  <c r="D109" i="3"/>
  <c r="F108" i="3"/>
  <c r="D108" i="3"/>
  <c r="F107" i="3"/>
  <c r="D107" i="3"/>
  <c r="F101" i="3"/>
  <c r="D101" i="3"/>
  <c r="F100" i="3"/>
  <c r="D100" i="3"/>
  <c r="F99" i="3"/>
  <c r="D99" i="3"/>
  <c r="F98" i="3"/>
  <c r="D98" i="3"/>
  <c r="F97" i="3"/>
  <c r="D97" i="3"/>
  <c r="F91" i="3"/>
  <c r="D91" i="3"/>
  <c r="F90" i="3"/>
  <c r="D90" i="3"/>
  <c r="F89" i="3"/>
  <c r="D89" i="3"/>
  <c r="F88" i="3"/>
  <c r="D88" i="3"/>
  <c r="F87" i="3"/>
  <c r="D87" i="3"/>
  <c r="F81" i="3"/>
  <c r="D81" i="3"/>
  <c r="F80" i="3"/>
  <c r="D80" i="3"/>
  <c r="F79" i="3"/>
  <c r="D79" i="3"/>
  <c r="F78" i="3"/>
  <c r="D78" i="3"/>
  <c r="F77" i="3"/>
  <c r="D77" i="3"/>
  <c r="F71" i="3"/>
  <c r="D71" i="3"/>
  <c r="F70" i="3"/>
  <c r="D70" i="3"/>
  <c r="F69" i="3"/>
  <c r="D69" i="3"/>
  <c r="F68" i="3"/>
  <c r="D68" i="3"/>
  <c r="F67" i="3"/>
  <c r="D67" i="3"/>
  <c r="F61" i="3"/>
  <c r="D61" i="3"/>
  <c r="F60" i="3"/>
  <c r="D60" i="3"/>
  <c r="F59" i="3"/>
  <c r="D59" i="3"/>
  <c r="F58" i="3"/>
  <c r="D58" i="3"/>
  <c r="F57" i="3"/>
  <c r="D57" i="3"/>
  <c r="F51" i="3"/>
  <c r="D51" i="3"/>
  <c r="F50" i="3"/>
  <c r="D50" i="3"/>
  <c r="F49" i="3"/>
  <c r="D49" i="3"/>
  <c r="F48" i="3"/>
  <c r="D48" i="3"/>
  <c r="F47" i="3"/>
  <c r="D47" i="3"/>
  <c r="F41" i="3"/>
  <c r="D41" i="3"/>
  <c r="F40" i="3"/>
  <c r="D40" i="3"/>
  <c r="F39" i="3"/>
  <c r="D39" i="3"/>
  <c r="F38" i="3"/>
  <c r="D38" i="3"/>
  <c r="F37" i="3"/>
  <c r="D37" i="3"/>
  <c r="F31" i="3"/>
  <c r="D31" i="3"/>
  <c r="F30" i="3"/>
  <c r="D30" i="3"/>
  <c r="F29" i="3"/>
  <c r="D29" i="3"/>
  <c r="F28" i="3"/>
  <c r="D28" i="3"/>
  <c r="F27" i="3"/>
  <c r="D27" i="3"/>
  <c r="F21" i="3"/>
  <c r="D21" i="3"/>
  <c r="F20" i="3"/>
  <c r="D20" i="3"/>
  <c r="F19" i="3"/>
  <c r="D19" i="3"/>
  <c r="F18" i="3"/>
  <c r="D18" i="3"/>
  <c r="F17" i="3"/>
  <c r="D17" i="3"/>
  <c r="F11" i="3"/>
  <c r="D11" i="3"/>
  <c r="F10" i="3"/>
  <c r="D10" i="3"/>
  <c r="F9" i="3"/>
  <c r="D9" i="3"/>
  <c r="F8" i="3"/>
  <c r="D8" i="3"/>
  <c r="F7" i="3"/>
  <c r="D7" i="3"/>
  <c r="F134" i="2"/>
  <c r="F135" i="2" s="1"/>
  <c r="F130" i="2"/>
  <c r="F129" i="2"/>
  <c r="F128" i="2"/>
  <c r="F127" i="2"/>
  <c r="F126" i="2"/>
  <c r="F125" i="2"/>
  <c r="F124" i="2"/>
  <c r="F131" i="2" s="1"/>
  <c r="F123" i="2"/>
  <c r="F122" i="2"/>
  <c r="F118" i="2"/>
  <c r="F117" i="2"/>
  <c r="F119" i="2" s="1"/>
  <c r="F114" i="2"/>
  <c r="F113" i="2"/>
  <c r="F112" i="2"/>
  <c r="F108" i="2"/>
  <c r="F107" i="2"/>
  <c r="F106" i="2"/>
  <c r="F109" i="2" s="1"/>
  <c r="F102" i="2"/>
  <c r="F101" i="2"/>
  <c r="F100" i="2"/>
  <c r="F99" i="2"/>
  <c r="F98" i="2"/>
  <c r="F97" i="2"/>
  <c r="F96" i="2"/>
  <c r="F95" i="2"/>
  <c r="F94" i="2"/>
  <c r="F93" i="2"/>
  <c r="F92" i="2"/>
  <c r="F91" i="2"/>
  <c r="F90" i="2"/>
  <c r="F103" i="2" s="1"/>
  <c r="F86" i="2"/>
  <c r="F87" i="2" s="1"/>
  <c r="F85" i="2"/>
  <c r="F84" i="2"/>
  <c r="F83" i="2"/>
  <c r="F79" i="2"/>
  <c r="F78" i="2"/>
  <c r="F77" i="2"/>
  <c r="F80" i="2" s="1"/>
  <c r="F73" i="2"/>
  <c r="F72" i="2"/>
  <c r="F71" i="2"/>
  <c r="F70" i="2"/>
  <c r="F69" i="2"/>
  <c r="F68" i="2"/>
  <c r="F74" i="2" s="1"/>
  <c r="F67" i="2"/>
  <c r="F63" i="2"/>
  <c r="F62" i="2"/>
  <c r="F61" i="2"/>
  <c r="F64" i="2" s="1"/>
  <c r="F57" i="2"/>
  <c r="F56" i="2"/>
  <c r="F55" i="2"/>
  <c r="F58" i="2" s="1"/>
  <c r="F51" i="2"/>
  <c r="F52" i="2" s="1"/>
  <c r="F47" i="2"/>
  <c r="F46" i="2"/>
  <c r="F48" i="2" s="1"/>
  <c r="F42" i="2"/>
  <c r="F41" i="2"/>
  <c r="F40" i="2"/>
  <c r="F39" i="2"/>
  <c r="F38" i="2"/>
  <c r="F37" i="2"/>
  <c r="F36" i="2"/>
  <c r="F35" i="2"/>
  <c r="F34" i="2"/>
  <c r="F33" i="2"/>
  <c r="F43" i="2" s="1"/>
  <c r="F29" i="2"/>
  <c r="F28" i="2"/>
  <c r="F30" i="2" s="1"/>
  <c r="F27" i="2"/>
  <c r="F26" i="2"/>
  <c r="F22" i="2"/>
  <c r="F21" i="2"/>
  <c r="F20" i="2"/>
  <c r="F19" i="2"/>
  <c r="F18" i="2"/>
  <c r="F14" i="2"/>
  <c r="F13" i="2"/>
  <c r="F12" i="2"/>
  <c r="F11" i="2"/>
  <c r="F10" i="2"/>
  <c r="F9" i="2"/>
  <c r="F8" i="2"/>
  <c r="F7" i="2"/>
  <c r="F6" i="2"/>
  <c r="F162" i="3" l="1"/>
  <c r="F23" i="2"/>
  <c r="F12" i="3"/>
  <c r="F175" i="3" s="1"/>
  <c r="C5" i="4" s="1"/>
  <c r="E5" i="4" s="1"/>
  <c r="F15" i="2"/>
  <c r="F138" i="2" l="1"/>
  <c r="C4" i="4" s="1"/>
  <c r="E4" i="4" s="1"/>
  <c r="E6" i="4" s="1"/>
</calcChain>
</file>

<file path=xl/sharedStrings.xml><?xml version="1.0" encoding="utf-8"?>
<sst xmlns="http://schemas.openxmlformats.org/spreadsheetml/2006/main" count="477" uniqueCount="309">
  <si>
    <t>PRIJSLIJST GROSSIERSDIENSTEN FOOD &amp; NON-FOOD</t>
  </si>
  <si>
    <t>Aanbesteding ROC Midden Nederland – Horeca &amp; Toerisme College</t>
  </si>
  <si>
    <t>INSTRUCTIES VOOR INSCHRIJVER</t>
  </si>
  <si>
    <t>Dit document bestaat uit twee onderdelen:</t>
  </si>
  <si>
    <t xml:space="preserve">  • Deel 1 – Vaste Prijslijst: 81 producten waarop u een vaste eenheidsprijs opgeeft.</t>
  </si>
  <si>
    <t xml:space="preserve">  • Deel 2 – Kortingscategorieën: 17 categorieën waarop u een kortingspercentage opgeeft, onderbouwd met 5 referentieproducten per categorie.</t>
  </si>
  <si>
    <t>Invulinstructies:</t>
  </si>
  <si>
    <t xml:space="preserve">  1.  Vul uitsluitend de gele cellen in. Alle overige cellen zijn beveiligd.</t>
  </si>
  <si>
    <t xml:space="preserve">  2.  Alle prijzen zijn exclusief btw.</t>
  </si>
  <si>
    <t xml:space="preserve">  3.  De vaste prijzen in Deel 1 gelden voor de gehele contractperiode en worden uitsluitend aangepast via de overeengekomen indexatieclausule.</t>
  </si>
  <si>
    <t xml:space="preserve">  4.  De kortingspercentages in Deel 2 gelden op de geldende catalogusprijzen op het moment van bestelling.</t>
  </si>
  <si>
    <t xml:space="preserve">  5.  De referentieproducten in Deel 2 zijn door ROC MN vooraf ingevuld ter verificatie van het opgegeven kortingspercentage.</t>
  </si>
  <si>
    <t>Weging prijsbeoordeling:</t>
  </si>
  <si>
    <t xml:space="preserve">  • Deel 1 – Vaste Prijslijst:       70% van de totale prijsscore</t>
  </si>
  <si>
    <t xml:space="preserve">  • Deel 2 – Kortingscategorieën:  30% van de totale prijsscore</t>
  </si>
  <si>
    <t>Vragen? Stel deze via de Nota van Inlichtingen op TenderNed.</t>
  </si>
  <si>
    <t>DEEL 1 – VASTE PRIJSLIJST</t>
  </si>
  <si>
    <t>Vul de gele cellen in met uw eenheidsprijs (excl. btw). De totaalprijs wordt automatisch berekend.</t>
  </si>
  <si>
    <t>#</t>
  </si>
  <si>
    <t>Omschrijving</t>
  </si>
  <si>
    <t>Eenheid</t>
  </si>
  <si>
    <t>Afname 2025</t>
  </si>
  <si>
    <t>Uw prijs (excl. btw)</t>
  </si>
  <si>
    <t>Totaal</t>
  </si>
  <si>
    <t>ZUIVEL &amp; BOTER</t>
  </si>
  <si>
    <t>Roomboter ongezouten 500g</t>
  </si>
  <si>
    <t>ST</t>
  </si>
  <si>
    <t>Slagroom 35% 1L</t>
  </si>
  <si>
    <t>FL</t>
  </si>
  <si>
    <t>Volle melk 1L</t>
  </si>
  <si>
    <t>PK</t>
  </si>
  <si>
    <t>Yoghurtdrink aardbei 200g</t>
  </si>
  <si>
    <t>Yoghurtdrink vanille 200g</t>
  </si>
  <si>
    <t>Volle yoghurt 1L</t>
  </si>
  <si>
    <t>Kookroom 20% 1L</t>
  </si>
  <si>
    <t>Roomboter ongezouten 250g</t>
  </si>
  <si>
    <t>Halfvolle melk 250ml</t>
  </si>
  <si>
    <t>Subtotaal ZUIVEL &amp; BOTER</t>
  </si>
  <si>
    <t>KAAS</t>
  </si>
  <si>
    <t>Jong belegen kaas gesneden</t>
  </si>
  <si>
    <t>Mozzarella plakken 1kg</t>
  </si>
  <si>
    <t>EM</t>
  </si>
  <si>
    <t>Roomkaas met kruiden 1,25kg</t>
  </si>
  <si>
    <t>BK</t>
  </si>
  <si>
    <t>Brie 1,2kg</t>
  </si>
  <si>
    <t>Grana Padano snippers 500g</t>
  </si>
  <si>
    <t>Subtotaal KAAS</t>
  </si>
  <si>
    <t>EIEREN &amp; EIPRODUCTEN</t>
  </si>
  <si>
    <t>Vloeibaar eigeel scharrel 1kg</t>
  </si>
  <si>
    <t>Geschilde gekookte eieren M 30st</t>
  </si>
  <si>
    <t>Vloeibaar eiwit scharrel 1kg</t>
  </si>
  <si>
    <t>Scharrelei bruin M 30st</t>
  </si>
  <si>
    <t>TR</t>
  </si>
  <si>
    <t>Subtotaal EIEREN &amp; EIPRODUCTEN</t>
  </si>
  <si>
    <t>VLEESWAREN VERPAKT</t>
  </si>
  <si>
    <t>Filet American 500g</t>
  </si>
  <si>
    <t>KP</t>
  </si>
  <si>
    <t>Kipfilet gegrild 300g</t>
  </si>
  <si>
    <t>Halal kipfilet naturel 125g</t>
  </si>
  <si>
    <t>Beenham 500g</t>
  </si>
  <si>
    <t>BU</t>
  </si>
  <si>
    <t>Chorizo gesneden 250g</t>
  </si>
  <si>
    <t>Schouderham 500g</t>
  </si>
  <si>
    <t>Kalkoensalami 100g</t>
  </si>
  <si>
    <t>Salami 500g</t>
  </si>
  <si>
    <t>Halal gegrilde kipfilet 500g</t>
  </si>
  <si>
    <t>Halal kalkoenham 125g</t>
  </si>
  <si>
    <t>Subtotaal VLEESWAREN VERPAKT</t>
  </si>
  <si>
    <t>Carpaccio diepvries 10x80g</t>
  </si>
  <si>
    <t>DS</t>
  </si>
  <si>
    <t>Coquelet 400-450g per stuk</t>
  </si>
  <si>
    <t>Subtotaal VLEES &amp; GEVOGELTE</t>
  </si>
  <si>
    <t>Zalm gesneden GGN per kg</t>
  </si>
  <si>
    <t>KG</t>
  </si>
  <si>
    <t>Subtotaal VIS</t>
  </si>
  <si>
    <t>OLIËN</t>
  </si>
  <si>
    <t>Zonnebloemolie 1L</t>
  </si>
  <si>
    <t>Olijfolie pure 1L</t>
  </si>
  <si>
    <t>Olijfolie extra virgin 1L</t>
  </si>
  <si>
    <t>Subtotaal OLIËN</t>
  </si>
  <si>
    <t>SAUZEN &amp; CONDIMENTEN</t>
  </si>
  <si>
    <t>Mayonaise 750ml</t>
  </si>
  <si>
    <t>Pesto groen 450g</t>
  </si>
  <si>
    <t>Jalapeño groen gesneden 940g</t>
  </si>
  <si>
    <t>PT</t>
  </si>
  <si>
    <t>Subtotaal SAUZEN &amp; CONDIMENTEN</t>
  </si>
  <si>
    <t>BAKE-OFF &amp; DIEPVRIES</t>
  </si>
  <si>
    <t>Italiaanse bol 120g (bake-off)</t>
  </si>
  <si>
    <t>Kornbol 120g (bake-off)</t>
  </si>
  <si>
    <t>Wit brood gesneden bake-off</t>
  </si>
  <si>
    <t>Kadetje wit gesneden bake-off</t>
  </si>
  <si>
    <t>Vleeskroket 80g</t>
  </si>
  <si>
    <t>Tarwebol gesneden bake-off</t>
  </si>
  <si>
    <t>Kaassouffle</t>
  </si>
  <si>
    <t>Subtotaal BAKE-OFF &amp; DIEPVRIES</t>
  </si>
  <si>
    <t>BROOD VERS</t>
  </si>
  <si>
    <t>Ciabatta 250g</t>
  </si>
  <si>
    <t>Wit brood gesneden 800g (vers)</t>
  </si>
  <si>
    <t>ZK</t>
  </si>
  <si>
    <t>Plaatbrood wit 800g</t>
  </si>
  <si>
    <t>Subtotaal BROOD VERS</t>
  </si>
  <si>
    <t>DROGE KRUIDENIERSWAREN</t>
  </si>
  <si>
    <t>Tarwebloem 1kg</t>
  </si>
  <si>
    <t>Poedersuiker 250g</t>
  </si>
  <si>
    <t>Kristalsuiker fijn 750g</t>
  </si>
  <si>
    <t>Bladerdeeg 450g</t>
  </si>
  <si>
    <t>Subtotaal DROGE KRUIDENIERSWAREN</t>
  </si>
  <si>
    <t>DRANKEN</t>
  </si>
  <si>
    <t>Bronwater koolzuurvrij 50cl</t>
  </si>
  <si>
    <t>Yoghurtdrank aardbei 0,5L</t>
  </si>
  <si>
    <t>Yoghurtdrank sinaasappel 0,5L</t>
  </si>
  <si>
    <t>Smoothie kokos 250ml</t>
  </si>
  <si>
    <t>Smoothie aardbei 250ml</t>
  </si>
  <si>
    <t>Smoothie mango 250ml</t>
  </si>
  <si>
    <t>Cola regular 50cl</t>
  </si>
  <si>
    <t>Cola zero 50cl</t>
  </si>
  <si>
    <t>Vitaminwater mango/guava 50cl</t>
  </si>
  <si>
    <t>Ice tea groen 40cl</t>
  </si>
  <si>
    <t>Frisdrank cassis 50cl</t>
  </si>
  <si>
    <t>Ice tea zwart/perzik 40cl</t>
  </si>
  <si>
    <t>Vitaminwater framboos 50cl</t>
  </si>
  <si>
    <t>Subtotaal DRANKEN</t>
  </si>
  <si>
    <t>THEE</t>
  </si>
  <si>
    <t>Groene thee 25 sachets</t>
  </si>
  <si>
    <t>Bosvruchtenthee 25 sachets</t>
  </si>
  <si>
    <t>Rooibosthee 25 sachets</t>
  </si>
  <si>
    <t>Subtotaal THEE</t>
  </si>
  <si>
    <t>MEXICAANS &amp; AZIATISCH</t>
  </si>
  <si>
    <t>Tortilla volkoren 25cm</t>
  </si>
  <si>
    <t>Noedels kip 70g</t>
  </si>
  <si>
    <t>Subtotaal MEXICAANS &amp; AZIATISCH</t>
  </si>
  <si>
    <t>SALADES</t>
  </si>
  <si>
    <t>Tonijnsalade 850g</t>
  </si>
  <si>
    <t>Eiersalade 600g</t>
  </si>
  <si>
    <t>Subtotaal SALADES</t>
  </si>
  <si>
    <t>NON-FOOD – DISPOSABLES &amp; VERPAKKING</t>
  </si>
  <si>
    <t>Papieren servetten zwart 33x33 125st</t>
  </si>
  <si>
    <t>Combicup 350cc 50st</t>
  </si>
  <si>
    <t>Kartonnen beker 20st</t>
  </si>
  <si>
    <t>Kartonnen bak 11x19x3cm 250st</t>
  </si>
  <si>
    <t>Plastic bak 1000cc 50st</t>
  </si>
  <si>
    <t>Nitrilhandschoenen zwart L 100st</t>
  </si>
  <si>
    <t>Nitrilhandschoenen zwart M 100st</t>
  </si>
  <si>
    <t>Nitrilhandschoenen zwart XL 100st</t>
  </si>
  <si>
    <t>Lepel zwart</t>
  </si>
  <si>
    <t>Subtotaal NON-FOOD</t>
  </si>
  <si>
    <t>NON-FOOD – SCHOONMAAKMIDDELEN</t>
  </si>
  <si>
    <t>Afwasmiddel 730ml</t>
  </si>
  <si>
    <t>TOTAAL DEEL 1 – VASTE PRIJSLIJST</t>
  </si>
  <si>
    <t>DEEL 2 – KORTINGSCATEGORIEËN</t>
  </si>
  <si>
    <t>Geef per categorie uw kortingspercentage op de geldende catalogusprijs. De brutocatalogusprijzen van de referentieproducten zijn door ROC MN vooraf ingevuld. Vul uitsluitend het kortingspercentage in (gele cel). Nettoprijzen worden automatisch berekend.</t>
  </si>
  <si>
    <t>Categorie A – Verse Groenten</t>
  </si>
  <si>
    <t>Kortingspercentage categorie A op catalogusprijs:</t>
  </si>
  <si>
    <t>← Vul hier uw kortings% in (bijv. 10%)</t>
  </si>
  <si>
    <t>Referentieproduct</t>
  </si>
  <si>
    <t>Bruto catalogusprijs</t>
  </si>
  <si>
    <t>Kortings%</t>
  </si>
  <si>
    <t>Netto prijs</t>
  </si>
  <si>
    <t>Komkommer per stuk</t>
  </si>
  <si>
    <t>Tomaat tros 1kg</t>
  </si>
  <si>
    <t>Paprika rood per stuk</t>
  </si>
  <si>
    <t>Sjalotten 500g</t>
  </si>
  <si>
    <t>Babyleaf rucola 250g</t>
  </si>
  <si>
    <t>Subtotaal categorie A</t>
  </si>
  <si>
    <t>Categorie B – Vers Fruit</t>
  </si>
  <si>
    <t>Kortingspercentage categorie B op catalogusprijs:</t>
  </si>
  <si>
    <t>Frambozen 225g</t>
  </si>
  <si>
    <t>Aardbeien 500g</t>
  </si>
  <si>
    <t>Druiven rood/blauw 500g</t>
  </si>
  <si>
    <t>Blauwe bessen 300g</t>
  </si>
  <si>
    <t>Mandarijn net 1kg</t>
  </si>
  <si>
    <t>Subtotaal categorie B</t>
  </si>
  <si>
    <t>Categorie C – Vers vlees, gevogelte, vis &amp; schaaldieren  ⚠ CBS-index vlees &amp; vis</t>
  </si>
  <si>
    <t>Kortingspercentage categorie C op catalogusprijs:</t>
  </si>
  <si>
    <t>Zeebaarsfilet per kg</t>
  </si>
  <si>
    <t>Scharrel kip heel per stuk</t>
  </si>
  <si>
    <t>Eendenfilet per kg</t>
  </si>
  <si>
    <t>Halal kipgehakt per kg</t>
  </si>
  <si>
    <t>Mosselen 1kg</t>
  </si>
  <si>
    <t>Subtotaal categorie C</t>
  </si>
  <si>
    <t>Categorie D – Diepvries vlees, gevogelte, vis &amp; schaaldieren  ⚠ CBS-index vlees &amp; vis</t>
  </si>
  <si>
    <t>Kortingspercentage categorie D op catalogusprijs:</t>
  </si>
  <si>
    <t>Kipfilet diepvries per kg</t>
  </si>
  <si>
    <t>Halal rundergehakt diepvries per kg</t>
  </si>
  <si>
    <t>Kabeljauwfilet diepvries per kg</t>
  </si>
  <si>
    <t>Garnalen diepvries per kg</t>
  </si>
  <si>
    <t>Eendenborst diepvries per stuk</t>
  </si>
  <si>
    <t>Subtotaal categorie D</t>
  </si>
  <si>
    <t>Categorie E – Droge kruidenierswaren, bakproducten &amp; specerijen</t>
  </si>
  <si>
    <t>Kortingspercentage categorie E op catalogusprijs:</t>
  </si>
  <si>
    <t>Basmatirijst 1kg</t>
  </si>
  <si>
    <t>Droge pasta spaghetti 500g</t>
  </si>
  <si>
    <t>Bladgelatine 14st</t>
  </si>
  <si>
    <t>Vanillestokjes bio 3st</t>
  </si>
  <si>
    <t>Gemalen kaneel 60g</t>
  </si>
  <si>
    <t>Subtotaal categorie E</t>
  </si>
  <si>
    <t>Categorie F – Diepvries overig assortiment</t>
  </si>
  <si>
    <t>Kortingspercentage categorie F op catalogusprijs:</t>
  </si>
  <si>
    <t>Halal frikandelbrood 42st</t>
  </si>
  <si>
    <t>Pizza Margherita diepvries</t>
  </si>
  <si>
    <t>Groentemix diepvries 1kg</t>
  </si>
  <si>
    <t>Spinazie gehakt diepvries 1kg</t>
  </si>
  <si>
    <t>Doner kebab diepvries 1kg</t>
  </si>
  <si>
    <t>Subtotaal categorie F</t>
  </si>
  <si>
    <t>Categorie G – Dranken overig assortiment</t>
  </si>
  <si>
    <t>Kortingspercentage categorie G op catalogusprijs:</t>
  </si>
  <si>
    <t>Sinaasappelsap pak 1L</t>
  </si>
  <si>
    <t>Appelsap pak 1L</t>
  </si>
  <si>
    <t>Frisdrank orange 50cl</t>
  </si>
  <si>
    <t>Tomatensap 1L</t>
  </si>
  <si>
    <t>Cola regular 1,5L</t>
  </si>
  <si>
    <t>Subtotaal categorie G</t>
  </si>
  <si>
    <t>Categorie H – Non-food disposables &amp; verpakking overig assortiment</t>
  </si>
  <si>
    <t>Kortingspercentage categorie H op catalogusprijs:</t>
  </si>
  <si>
    <t>Keukenrol 300m</t>
  </si>
  <si>
    <t>Afvalzak bio 140L 3x3st</t>
  </si>
  <si>
    <t>Aluminiumfolie 30cm 50m</t>
  </si>
  <si>
    <t>Bakpapier vel 40x60cm</t>
  </si>
  <si>
    <t>Vork plastic zwart 50st</t>
  </si>
  <si>
    <t>Subtotaal categorie H</t>
  </si>
  <si>
    <t>Categorie I – Schoonmaak- en wasmiddelen overig assortiment</t>
  </si>
  <si>
    <t>Kortingspercentage categorie I op catalogusprijs:</t>
  </si>
  <si>
    <t>Allesreiniger 500ml</t>
  </si>
  <si>
    <t>Schuursponsjes 10st</t>
  </si>
  <si>
    <t>Vaatwasmachine ontharder 10kg</t>
  </si>
  <si>
    <t>Wasmiddel vloeibaar 1,5L</t>
  </si>
  <si>
    <t>Ontvetter spray 500ml</t>
  </si>
  <si>
    <t>Subtotaal categorie I</t>
  </si>
  <si>
    <t>Categorie J – Aardappelen &amp; aardappelproducten</t>
  </si>
  <si>
    <t>Kortingspercentage categorie J op catalogusprijs:</t>
  </si>
  <si>
    <t>Aardappelen vastkokend 5kg</t>
  </si>
  <si>
    <t>Aardappelen kruimig 5kg</t>
  </si>
  <si>
    <t>Aardappelen kriel 2,5kg</t>
  </si>
  <si>
    <t>Frites 10mm diepvries 2,5kg</t>
  </si>
  <si>
    <t>Aardappelpuree pak 2kg</t>
  </si>
  <si>
    <t>Subtotaal categorie J</t>
  </si>
  <si>
    <t>Categorie K – Patisserie, gebak &amp; koek</t>
  </si>
  <si>
    <t>Kortingspercentage categorie K op catalogusprijs:</t>
  </si>
  <si>
    <t>Muffin vanille 100g</t>
  </si>
  <si>
    <t>Macaron mix 36st</t>
  </si>
  <si>
    <t>Stroopwafel 10st</t>
  </si>
  <si>
    <t>Biscuits assortiment 400g</t>
  </si>
  <si>
    <t>Appelgebak diepvries per stuk</t>
  </si>
  <si>
    <t>Subtotaal categorie K</t>
  </si>
  <si>
    <t>Categorie L – Mediterraans, olijven &amp; antipasti</t>
  </si>
  <si>
    <t>Kortingspercentage categorie L op catalogusprijs:</t>
  </si>
  <si>
    <t>Olijven zwart zonder pit 1kg</t>
  </si>
  <si>
    <t>Zongedroogde tomaten op olie 1kg</t>
  </si>
  <si>
    <t>Kappertjes in azijn 106ml</t>
  </si>
  <si>
    <t>Tapenade zwart 1kg</t>
  </si>
  <si>
    <t>Artisjokharten op olie 400g</t>
  </si>
  <si>
    <t>Subtotaal categorie L</t>
  </si>
  <si>
    <t>Categorie M – Noten, zaden &amp; gedroogd fruit</t>
  </si>
  <si>
    <t>Kortingspercentage categorie M op catalogusprijs:</t>
  </si>
  <si>
    <t>Amandelen ongebrand 1kg</t>
  </si>
  <si>
    <t>Walnoten 1kg</t>
  </si>
  <si>
    <t>Pijnboompitten 500g</t>
  </si>
  <si>
    <t>Gemengde noten 1kg</t>
  </si>
  <si>
    <t>Rozijnen 500g</t>
  </si>
  <si>
    <t>Subtotaal categorie M</t>
  </si>
  <si>
    <t>Categorie N – Conserven (groente, tomaat, vis &amp; vlees)</t>
  </si>
  <si>
    <t>Kortingspercentage categorie N op catalogusprijs:</t>
  </si>
  <si>
    <t>Gepelde tomaten 800g (blik)</t>
  </si>
  <si>
    <t>Tonijn op olie 3x80g</t>
  </si>
  <si>
    <t>Witte bonen in tomatensaus 800g</t>
  </si>
  <si>
    <t>Kapucijners blik 800g</t>
  </si>
  <si>
    <t>Ansjovis in olijfolie 50g</t>
  </si>
  <si>
    <t>Subtotaal categorie N</t>
  </si>
  <si>
    <t>Categorie O – Zuivel houdbaar overig assortiment</t>
  </si>
  <si>
    <t>Kortingspercentage categorie O op catalogusprijs:</t>
  </si>
  <si>
    <t>UHT halfvolle melk 1L</t>
  </si>
  <si>
    <t>Koffiemelk lang houdbaar 200ml</t>
  </si>
  <si>
    <t>Vla vanille 1L</t>
  </si>
  <si>
    <t>Pudding chocolade 1L</t>
  </si>
  <si>
    <t>Gecondenseerde melk 397g</t>
  </si>
  <si>
    <t>Subtotaal categorie O</t>
  </si>
  <si>
    <t>Categorie P – Sauzen, dressings &amp; salades overig assortiment</t>
  </si>
  <si>
    <t>Kortingspercentage categorie P op catalogusprijs:</t>
  </si>
  <si>
    <t>Ketchup 1L</t>
  </si>
  <si>
    <t>Mosterd grof 750ml</t>
  </si>
  <si>
    <t>Pastasalade pesto 1,5kg</t>
  </si>
  <si>
    <t>Honing-mosterd dressing 1L</t>
  </si>
  <si>
    <t>Sriracha saus 500ml</t>
  </si>
  <si>
    <t>Subtotaal categorie P</t>
  </si>
  <si>
    <t>Categorie Q – Wereldkeuken &amp; internationale producten</t>
  </si>
  <si>
    <t>Kortingspercentage categorie Q op catalogusprijs:</t>
  </si>
  <si>
    <t>Kokosmelk 1L</t>
  </si>
  <si>
    <t>Sojasaus 1L</t>
  </si>
  <si>
    <t>Rijstazijn 500ml</t>
  </si>
  <si>
    <t>Rode currygasta 400g</t>
  </si>
  <si>
    <t>Miso pasta donker 500g</t>
  </si>
  <si>
    <t>Subtotaal categorie Q</t>
  </si>
  <si>
    <t>TOTAAL DEEL 2 – KORTINGSCATEGORIEËN</t>
  </si>
  <si>
    <t>SAMENVATTING PRIJSBEOORDELING</t>
  </si>
  <si>
    <t>Onderdeel</t>
  </si>
  <si>
    <t>Totaalprijs (excl. btw)</t>
  </si>
  <si>
    <t>Weging</t>
  </si>
  <si>
    <t>Inschrijvingsprijs</t>
  </si>
  <si>
    <t>Deel 1 – Vaste Prijslijst (81 producten)</t>
  </si>
  <si>
    <t>Deel 2 – Kortingscategorieën (17 categorieën — zie tab voor kortingspercentages)</t>
  </si>
  <si>
    <t>WEGING PRIJSBEOORDELING</t>
  </si>
  <si>
    <t>Deel 1 – Vaste Prijslijst</t>
  </si>
  <si>
    <t>70% van de prijsscore</t>
  </si>
  <si>
    <t>Deel 2 – Kortingscategorieën</t>
  </si>
  <si>
    <t>30% van de prijsscore</t>
  </si>
  <si>
    <t>Totale prijsscore</t>
  </si>
  <si>
    <t>100%</t>
  </si>
  <si>
    <t xml:space="preserve">VLEES &amp; GEVOGELTE </t>
  </si>
  <si>
    <t xml:space="preserve">VIS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</si>
</sst>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
    <numFmt numFmtId="165" formatCode="0.0%"/>
  </numFmts>
  <fonts count="14" x14ac:knownFonts="1">
    <font>
      <sz val="11"/>
      <color theme="1"/>
      <name val="Calibri"/>
      <family val="2"/>
      <charset val="1"/>
    </font>
    <font>
      <sz val="10"/>
      <name val="Arial"/>
      <family val="2"/>
    </font>
    <font>
      <b/>
      <sz val="14"/>
      <color rgb="FFFFFFFF"/>
      <name val="Arial"/>
      <family val="2"/>
    </font>
    <font>
      <sz val="10"/>
      <color rgb="FFFFFFFF"/>
      <name val="Arial"/>
      <family val="2"/>
    </font>
    <font>
      <b/>
      <sz val="11"/>
      <color rgb="FFFFFFFF"/>
      <name val="Arial"/>
      <family val="2"/>
    </font>
    <font>
      <b/>
      <sz val="10"/>
      <color rgb="FF000000"/>
      <name val="Arial"/>
      <family val="2"/>
    </font>
    <font>
      <sz val="10"/>
      <color rgb="FF000000"/>
      <name val="Arial"/>
      <family val="2"/>
    </font>
    <font>
      <sz val="10"/>
      <color rgb="FF555555"/>
      <name val="Arial"/>
      <family val="2"/>
    </font>
    <font>
      <b/>
      <sz val="13"/>
      <color rgb="FFFFFFFF"/>
      <name val="Arial"/>
      <family val="2"/>
    </font>
    <font>
      <i/>
      <sz val="9"/>
      <color rgb="FF555555"/>
      <name val="Arial"/>
      <family val="2"/>
    </font>
    <font>
      <b/>
      <sz val="10"/>
      <color rgb="FFFFFFFF"/>
      <name val="Arial"/>
      <family val="2"/>
    </font>
    <font>
      <b/>
      <sz val="10"/>
      <color rgb="FF1C4587"/>
      <name val="Arial"/>
      <family val="2"/>
    </font>
    <font>
      <i/>
      <sz val="9"/>
      <color rgb="FF888888"/>
      <name val="Arial"/>
      <family val="2"/>
    </font>
    <font>
      <b/>
      <sz val="9"/>
      <color rgb="FFFFFFFF"/>
      <name val="Arial"/>
      <family val="2"/>
    </font>
  </fonts>
  <fills count="11">
    <fill>
      <patternFill patternType="none"/>
    </fill>
    <fill>
      <patternFill patternType="gray125"/>
    </fill>
    <fill>
      <patternFill patternType="solid">
        <fgColor rgb="FF1C4587"/>
        <bgColor rgb="FF003366"/>
      </patternFill>
    </fill>
    <fill>
      <patternFill patternType="solid">
        <fgColor rgb="FF2E75B6"/>
        <bgColor rgb="FF0066CC"/>
      </patternFill>
    </fill>
    <fill>
      <patternFill patternType="solid">
        <fgColor rgb="FFDAEEF3"/>
        <bgColor rgb="FFE2EFDA"/>
      </patternFill>
    </fill>
    <fill>
      <patternFill patternType="solid">
        <fgColor rgb="FFFFFFFF"/>
        <bgColor rgb="FFFFF2CC"/>
      </patternFill>
    </fill>
    <fill>
      <patternFill patternType="solid">
        <fgColor rgb="FFFFF2CC"/>
        <bgColor rgb="FFE2EFDA"/>
      </patternFill>
    </fill>
    <fill>
      <patternFill patternType="solid">
        <fgColor rgb="FFE2EFDA"/>
        <bgColor rgb="FFDAEEF3"/>
      </patternFill>
    </fill>
    <fill>
      <patternFill patternType="solid">
        <fgColor theme="4" tint="0.79998168889431442"/>
        <bgColor rgb="FFE2EFDA"/>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medium">
        <color auto="1"/>
      </bottom>
      <diagonal/>
    </border>
    <border>
      <left style="thin">
        <color rgb="FFBFBFBF"/>
      </left>
      <right style="thin">
        <color rgb="FFBFBFBF"/>
      </right>
      <top style="thin">
        <color rgb="FFBFBFBF"/>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BFBFBF"/>
      </right>
      <top style="thin">
        <color rgb="FFBFBFBF"/>
      </top>
      <bottom style="thin">
        <color rgb="FFBFBFBF"/>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57">
    <xf numFmtId="0" fontId="0" fillId="0" borderId="0" xfId="0"/>
    <xf numFmtId="0" fontId="0" fillId="2" borderId="0" xfId="0" applyFill="1"/>
    <xf numFmtId="0" fontId="2" fillId="2" borderId="0" xfId="0" applyFont="1" applyFill="1" applyAlignment="1">
      <alignment vertical="center" wrapText="1"/>
    </xf>
    <xf numFmtId="0" fontId="3" fillId="2" borderId="0" xfId="0" applyFont="1" applyFill="1" applyAlignment="1">
      <alignment vertical="center" wrapText="1"/>
    </xf>
    <xf numFmtId="0" fontId="0" fillId="3" borderId="0" xfId="0" applyFill="1"/>
    <xf numFmtId="0" fontId="4" fillId="3" borderId="0" xfId="0" applyFont="1" applyFill="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10" fillId="2"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indent="1"/>
    </xf>
    <xf numFmtId="164" fontId="6" fillId="5" borderId="1" xfId="0" applyNumberFormat="1" applyFont="1" applyFill="1" applyBorder="1" applyAlignment="1">
      <alignment horizontal="left" vertical="center"/>
    </xf>
    <xf numFmtId="0" fontId="6" fillId="4" borderId="1" xfId="0" applyFont="1" applyFill="1" applyBorder="1" applyAlignment="1">
      <alignment horizontal="center" vertical="center"/>
    </xf>
    <xf numFmtId="0" fontId="6" fillId="4" borderId="1" xfId="0" applyFont="1" applyFill="1" applyBorder="1" applyAlignment="1">
      <alignment horizontal="left" vertical="center" indent="1"/>
    </xf>
    <xf numFmtId="164" fontId="6" fillId="4" borderId="1" xfId="0" applyNumberFormat="1" applyFont="1" applyFill="1" applyBorder="1" applyAlignment="1">
      <alignment horizontal="left" vertical="center"/>
    </xf>
    <xf numFmtId="0" fontId="0" fillId="7" borderId="3" xfId="0" applyFill="1" applyBorder="1" applyAlignment="1">
      <alignment vertical="center"/>
    </xf>
    <xf numFmtId="164" fontId="5" fillId="7" borderId="3" xfId="0" applyNumberFormat="1" applyFont="1" applyFill="1" applyBorder="1" applyAlignment="1">
      <alignment vertical="center"/>
    </xf>
    <xf numFmtId="164" fontId="4" fillId="2" borderId="1" xfId="0" applyNumberFormat="1" applyFont="1" applyFill="1" applyBorder="1"/>
    <xf numFmtId="0" fontId="13" fillId="3" borderId="1" xfId="0" applyFont="1" applyFill="1" applyBorder="1" applyAlignment="1">
      <alignment horizontal="center" vertical="center" wrapText="1"/>
    </xf>
    <xf numFmtId="0" fontId="6" fillId="5" borderId="1" xfId="0" applyFont="1" applyFill="1" applyBorder="1"/>
    <xf numFmtId="165" fontId="6" fillId="5" borderId="1" xfId="0" applyNumberFormat="1" applyFont="1" applyFill="1" applyBorder="1" applyAlignment="1">
      <alignment horizontal="center" vertical="center"/>
    </xf>
    <xf numFmtId="164" fontId="6" fillId="5" borderId="1" xfId="0" applyNumberFormat="1" applyFont="1" applyFill="1" applyBorder="1" applyAlignment="1">
      <alignment horizontal="center" vertical="center"/>
    </xf>
    <xf numFmtId="0" fontId="6" fillId="4" borderId="1" xfId="0" applyFont="1" applyFill="1" applyBorder="1"/>
    <xf numFmtId="165" fontId="6" fillId="4" borderId="1" xfId="0" applyNumberFormat="1" applyFont="1" applyFill="1" applyBorder="1" applyAlignment="1">
      <alignment horizontal="center" vertical="center"/>
    </xf>
    <xf numFmtId="164" fontId="6" fillId="4" borderId="1" xfId="0" applyNumberFormat="1" applyFont="1" applyFill="1" applyBorder="1" applyAlignment="1">
      <alignment horizontal="center" vertical="center"/>
    </xf>
    <xf numFmtId="0" fontId="10" fillId="2" borderId="1" xfId="0" applyFont="1" applyFill="1" applyBorder="1" applyAlignment="1">
      <alignment horizontal="center" vertical="center" indent="1"/>
    </xf>
    <xf numFmtId="0" fontId="5" fillId="7" borderId="1" xfId="0" applyFont="1" applyFill="1" applyBorder="1" applyAlignment="1">
      <alignment horizontal="center" vertical="center"/>
    </xf>
    <xf numFmtId="44" fontId="1" fillId="0" borderId="1" xfId="1" applyBorder="1" applyAlignment="1">
      <alignment horizontal="center" vertical="center"/>
    </xf>
    <xf numFmtId="44" fontId="1" fillId="9" borderId="1" xfId="1" applyFill="1" applyBorder="1" applyAlignment="1">
      <alignment horizontal="center" vertical="center"/>
    </xf>
    <xf numFmtId="9" fontId="1" fillId="0" borderId="1" xfId="2" applyBorder="1" applyAlignment="1">
      <alignment horizontal="center" vertical="center"/>
    </xf>
    <xf numFmtId="9" fontId="1" fillId="9" borderId="4" xfId="2" applyFill="1" applyBorder="1" applyAlignment="1">
      <alignment horizontal="center" vertical="center"/>
    </xf>
    <xf numFmtId="44" fontId="1" fillId="9" borderId="4" xfId="1" applyFill="1" applyBorder="1" applyAlignment="1">
      <alignment horizontal="center" vertical="center"/>
    </xf>
    <xf numFmtId="0" fontId="0" fillId="0" borderId="5" xfId="0" applyBorder="1"/>
    <xf numFmtId="44" fontId="1" fillId="0" borderId="6" xfId="1" applyBorder="1"/>
    <xf numFmtId="0" fontId="0" fillId="10" borderId="0" xfId="0" applyFill="1"/>
    <xf numFmtId="0" fontId="6" fillId="5" borderId="2" xfId="0" applyFont="1" applyFill="1" applyBorder="1" applyAlignment="1">
      <alignment horizontal="left" vertical="center" indent="1"/>
    </xf>
    <xf numFmtId="0" fontId="5" fillId="7" borderId="2" xfId="0" applyFont="1" applyFill="1" applyBorder="1" applyAlignment="1">
      <alignment horizontal="left" vertical="center" indent="1"/>
    </xf>
    <xf numFmtId="0" fontId="8" fillId="2" borderId="0" xfId="0" applyFont="1" applyFill="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0" fontId="6" fillId="8" borderId="2" xfId="0" applyFont="1" applyFill="1" applyBorder="1" applyAlignment="1">
      <alignment horizontal="left" vertical="center" indent="1"/>
    </xf>
    <xf numFmtId="0" fontId="4" fillId="3" borderId="2" xfId="0" applyFont="1" applyFill="1" applyBorder="1" applyAlignment="1">
      <alignment horizontal="left" vertical="center" indent="1"/>
    </xf>
    <xf numFmtId="0" fontId="6" fillId="4" borderId="2" xfId="0" applyFont="1" applyFill="1" applyBorder="1" applyAlignment="1">
      <alignment horizontal="left" vertical="center" indent="1"/>
    </xf>
    <xf numFmtId="0" fontId="8" fillId="2" borderId="0" xfId="0" applyFont="1" applyFill="1" applyAlignment="1">
      <alignment horizontal="left" vertical="center" indent="1"/>
    </xf>
    <xf numFmtId="0" fontId="9" fillId="0" borderId="0" xfId="0" applyFont="1" applyAlignment="1">
      <alignment horizontal="left" vertical="center" indent="1"/>
    </xf>
    <xf numFmtId="0" fontId="10" fillId="3" borderId="2" xfId="0" applyFont="1" applyFill="1" applyBorder="1" applyAlignment="1">
      <alignment horizontal="left" vertical="center" indent="1"/>
    </xf>
    <xf numFmtId="0" fontId="5" fillId="7" borderId="3" xfId="0" applyFont="1" applyFill="1" applyBorder="1" applyAlignment="1">
      <alignment vertical="center"/>
    </xf>
    <xf numFmtId="0" fontId="4" fillId="2" borderId="1" xfId="0" applyFont="1" applyFill="1" applyBorder="1" applyAlignment="1">
      <alignment horizontal="right" vertical="center"/>
    </xf>
    <xf numFmtId="0" fontId="12" fillId="0" borderId="2" xfId="0" applyFont="1" applyBorder="1" applyAlignment="1">
      <alignment vertical="center" indent="1"/>
    </xf>
    <xf numFmtId="0" fontId="9" fillId="0" borderId="0" xfId="0" applyFont="1" applyAlignment="1">
      <alignment horizontal="left" vertical="center" wrapText="1" indent="1"/>
    </xf>
    <xf numFmtId="0" fontId="4" fillId="2" borderId="2" xfId="0" applyFont="1" applyFill="1" applyBorder="1" applyAlignment="1">
      <alignment horizontal="left" vertical="center" indent="1"/>
    </xf>
    <xf numFmtId="0" fontId="5" fillId="4" borderId="2" xfId="0" applyFont="1" applyFill="1" applyBorder="1" applyAlignment="1">
      <alignment horizontal="left" vertical="center" indent="1"/>
    </xf>
    <xf numFmtId="165" fontId="11" fillId="6" borderId="1" xfId="0" applyNumberFormat="1" applyFont="1" applyFill="1" applyBorder="1" applyAlignment="1" applyProtection="1">
      <alignment horizontal="center" vertical="center"/>
      <protection locked="0"/>
    </xf>
    <xf numFmtId="164" fontId="6" fillId="6" borderId="1" xfId="0" applyNumberFormat="1" applyFont="1" applyFill="1" applyBorder="1" applyAlignment="1" applyProtection="1">
      <alignment horizontal="center" vertical="center"/>
      <protection locked="0"/>
    </xf>
    <xf numFmtId="164" fontId="6" fillId="6" borderId="1" xfId="0" applyNumberFormat="1" applyFont="1" applyFill="1" applyBorder="1" applyAlignment="1" applyProtection="1">
      <alignment horizontal="left" vertical="center"/>
      <protection locked="0"/>
    </xf>
    <xf numFmtId="0" fontId="5" fillId="7" borderId="3" xfId="0" applyFont="1" applyFill="1" applyBorder="1" applyAlignment="1" applyProtection="1">
      <alignment vertical="center"/>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88888"/>
      <rgbColor rgb="FF9999FF"/>
      <rgbColor rgb="FF993366"/>
      <rgbColor rgb="FFFFF2CC"/>
      <rgbColor rgb="FFDAEEF3"/>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2E75B6"/>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1C458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4"/>
  <sheetViews>
    <sheetView showGridLines="0" tabSelected="1" zoomScaleNormal="100" workbookViewId="0">
      <selection activeCell="H17" sqref="H17"/>
    </sheetView>
  </sheetViews>
  <sheetFormatPr defaultColWidth="8.7265625" defaultRowHeight="14.5" x14ac:dyDescent="0.35"/>
  <cols>
    <col min="1" max="1" width="3" customWidth="1"/>
    <col min="2" max="2" width="85" customWidth="1"/>
  </cols>
  <sheetData>
    <row r="2" spans="1:2" ht="18" x14ac:dyDescent="0.35">
      <c r="A2" s="1"/>
      <c r="B2" s="2" t="s">
        <v>0</v>
      </c>
    </row>
    <row r="3" spans="1:2" x14ac:dyDescent="0.35">
      <c r="A3" s="1"/>
      <c r="B3" s="3" t="s">
        <v>1</v>
      </c>
    </row>
    <row r="4" spans="1:2" x14ac:dyDescent="0.35">
      <c r="A4" s="1"/>
      <c r="B4" s="3"/>
    </row>
    <row r="6" spans="1:2" x14ac:dyDescent="0.35">
      <c r="A6" s="4"/>
      <c r="B6" s="5" t="s">
        <v>2</v>
      </c>
    </row>
    <row r="8" spans="1:2" x14ac:dyDescent="0.35">
      <c r="B8" s="6" t="s">
        <v>3</v>
      </c>
    </row>
    <row r="9" spans="1:2" x14ac:dyDescent="0.35">
      <c r="B9" s="7" t="s">
        <v>4</v>
      </c>
    </row>
    <row r="10" spans="1:2" ht="25" x14ac:dyDescent="0.35">
      <c r="B10" s="7" t="s">
        <v>5</v>
      </c>
    </row>
    <row r="12" spans="1:2" x14ac:dyDescent="0.35">
      <c r="B12" s="6" t="s">
        <v>6</v>
      </c>
    </row>
    <row r="13" spans="1:2" x14ac:dyDescent="0.35">
      <c r="B13" s="7" t="s">
        <v>7</v>
      </c>
    </row>
    <row r="14" spans="1:2" x14ac:dyDescent="0.35">
      <c r="B14" s="7" t="s">
        <v>8</v>
      </c>
    </row>
    <row r="15" spans="1:2" ht="25" x14ac:dyDescent="0.35">
      <c r="B15" s="7" t="s">
        <v>9</v>
      </c>
    </row>
    <row r="16" spans="1:2" ht="25" x14ac:dyDescent="0.35">
      <c r="B16" s="7" t="s">
        <v>10</v>
      </c>
    </row>
    <row r="17" spans="2:2" ht="25" x14ac:dyDescent="0.35">
      <c r="B17" s="7" t="s">
        <v>11</v>
      </c>
    </row>
    <row r="20" spans="2:2" x14ac:dyDescent="0.35">
      <c r="B20" s="6" t="s">
        <v>12</v>
      </c>
    </row>
    <row r="21" spans="2:2" x14ac:dyDescent="0.35">
      <c r="B21" s="7" t="s">
        <v>13</v>
      </c>
    </row>
    <row r="22" spans="2:2" x14ac:dyDescent="0.35">
      <c r="B22" s="7" t="s">
        <v>14</v>
      </c>
    </row>
    <row r="24" spans="2:2" x14ac:dyDescent="0.35">
      <c r="B24" s="8" t="s">
        <v>15</v>
      </c>
    </row>
  </sheetData>
  <sheetProtection algorithmName="SHA-512" hashValue="0J4LTh8+R7Cr4c1QOgb7Cy0nGdIfF3Vp/6yTcNGfXE0wiAKfQFkE4eXd0Yc5+xofyJA10RlQhCG++eR4Nwd14g==" saltValue="+qmMd1BwfDpQh9waoiXi7g==" spinCount="100000" sheet="1" objects="1" scenarios="1"/>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8"/>
  <sheetViews>
    <sheetView showGridLines="0" topLeftCell="A108" zoomScaleNormal="100" workbookViewId="0">
      <selection activeCell="E117" sqref="E117"/>
    </sheetView>
  </sheetViews>
  <sheetFormatPr defaultColWidth="8.7265625" defaultRowHeight="14.5" x14ac:dyDescent="0.35"/>
  <cols>
    <col min="1" max="1" width="6" customWidth="1"/>
    <col min="2" max="2" width="45" customWidth="1"/>
    <col min="3" max="3" width="10" customWidth="1"/>
    <col min="4" max="4" width="14" customWidth="1"/>
    <col min="5" max="5" width="22" customWidth="1"/>
    <col min="6" max="6" width="18" customWidth="1"/>
  </cols>
  <sheetData>
    <row r="1" spans="1:6" ht="30" customHeight="1" x14ac:dyDescent="0.35">
      <c r="A1" s="44" t="s">
        <v>16</v>
      </c>
      <c r="B1" s="44"/>
      <c r="C1" s="44"/>
      <c r="D1" s="44"/>
      <c r="E1" s="44"/>
      <c r="F1" s="44"/>
    </row>
    <row r="2" spans="1:6" ht="15.75" customHeight="1" x14ac:dyDescent="0.35">
      <c r="A2" s="45" t="s">
        <v>17</v>
      </c>
      <c r="B2" s="45"/>
      <c r="C2" s="45"/>
      <c r="D2" s="45"/>
      <c r="E2" s="45"/>
      <c r="F2" s="45"/>
    </row>
    <row r="4" spans="1:6" ht="30" customHeight="1" x14ac:dyDescent="0.35">
      <c r="A4" s="9" t="s">
        <v>18</v>
      </c>
      <c r="B4" s="9" t="s">
        <v>19</v>
      </c>
      <c r="C4" s="9" t="s">
        <v>20</v>
      </c>
      <c r="D4" s="9" t="s">
        <v>21</v>
      </c>
      <c r="E4" s="9" t="s">
        <v>22</v>
      </c>
      <c r="F4" s="9" t="s">
        <v>23</v>
      </c>
    </row>
    <row r="5" spans="1:6" ht="18" customHeight="1" x14ac:dyDescent="0.35">
      <c r="A5" s="46" t="s">
        <v>24</v>
      </c>
      <c r="B5" s="46"/>
      <c r="C5" s="46"/>
      <c r="D5" s="46"/>
      <c r="E5" s="46"/>
      <c r="F5" s="46"/>
    </row>
    <row r="6" spans="1:6" ht="15.75" customHeight="1" x14ac:dyDescent="0.35">
      <c r="A6" s="10">
        <v>1</v>
      </c>
      <c r="B6" s="11" t="s">
        <v>25</v>
      </c>
      <c r="C6" s="10" t="s">
        <v>26</v>
      </c>
      <c r="D6" s="10">
        <v>1201</v>
      </c>
      <c r="E6" s="55"/>
      <c r="F6" s="12" t="str">
        <f t="shared" ref="F6:F14" si="0">IF(E6="","",D6*E6)</f>
        <v/>
      </c>
    </row>
    <row r="7" spans="1:6" ht="15.75" customHeight="1" x14ac:dyDescent="0.35">
      <c r="A7" s="13">
        <v>2</v>
      </c>
      <c r="B7" s="14" t="s">
        <v>27</v>
      </c>
      <c r="C7" s="13" t="s">
        <v>28</v>
      </c>
      <c r="D7" s="13">
        <v>682</v>
      </c>
      <c r="E7" s="55"/>
      <c r="F7" s="15" t="str">
        <f t="shared" si="0"/>
        <v/>
      </c>
    </row>
    <row r="8" spans="1:6" ht="15.75" customHeight="1" x14ac:dyDescent="0.35">
      <c r="A8" s="10">
        <v>3</v>
      </c>
      <c r="B8" s="11" t="s">
        <v>29</v>
      </c>
      <c r="C8" s="10" t="s">
        <v>30</v>
      </c>
      <c r="D8" s="10">
        <v>472</v>
      </c>
      <c r="E8" s="55"/>
      <c r="F8" s="12" t="str">
        <f t="shared" si="0"/>
        <v/>
      </c>
    </row>
    <row r="9" spans="1:6" ht="15.75" customHeight="1" x14ac:dyDescent="0.35">
      <c r="A9" s="13">
        <v>4</v>
      </c>
      <c r="B9" s="14" t="s">
        <v>31</v>
      </c>
      <c r="C9" s="13" t="s">
        <v>26</v>
      </c>
      <c r="D9" s="13">
        <v>546</v>
      </c>
      <c r="E9" s="55"/>
      <c r="F9" s="15" t="str">
        <f t="shared" si="0"/>
        <v/>
      </c>
    </row>
    <row r="10" spans="1:6" ht="15.75" customHeight="1" x14ac:dyDescent="0.35">
      <c r="A10" s="10">
        <v>5</v>
      </c>
      <c r="B10" s="11" t="s">
        <v>32</v>
      </c>
      <c r="C10" s="10" t="s">
        <v>30</v>
      </c>
      <c r="D10" s="10">
        <v>487</v>
      </c>
      <c r="E10" s="55"/>
      <c r="F10" s="12" t="str">
        <f t="shared" si="0"/>
        <v/>
      </c>
    </row>
    <row r="11" spans="1:6" ht="15.75" customHeight="1" x14ac:dyDescent="0.35">
      <c r="A11" s="13">
        <v>6</v>
      </c>
      <c r="B11" s="14" t="s">
        <v>33</v>
      </c>
      <c r="C11" s="13" t="s">
        <v>30</v>
      </c>
      <c r="D11" s="13">
        <v>308</v>
      </c>
      <c r="E11" s="55"/>
      <c r="F11" s="15" t="str">
        <f t="shared" si="0"/>
        <v/>
      </c>
    </row>
    <row r="12" spans="1:6" ht="15.75" customHeight="1" x14ac:dyDescent="0.35">
      <c r="A12" s="10">
        <v>7</v>
      </c>
      <c r="B12" s="11" t="s">
        <v>34</v>
      </c>
      <c r="C12" s="10" t="s">
        <v>30</v>
      </c>
      <c r="D12" s="10">
        <v>290</v>
      </c>
      <c r="E12" s="55"/>
      <c r="F12" s="12" t="str">
        <f t="shared" si="0"/>
        <v/>
      </c>
    </row>
    <row r="13" spans="1:6" ht="15.75" customHeight="1" x14ac:dyDescent="0.35">
      <c r="A13" s="13">
        <v>8</v>
      </c>
      <c r="B13" s="14" t="s">
        <v>35</v>
      </c>
      <c r="C13" s="13" t="s">
        <v>26</v>
      </c>
      <c r="D13" s="13">
        <v>200</v>
      </c>
      <c r="E13" s="55"/>
      <c r="F13" s="15" t="str">
        <f t="shared" si="0"/>
        <v/>
      </c>
    </row>
    <row r="14" spans="1:6" ht="15.75" customHeight="1" x14ac:dyDescent="0.35">
      <c r="A14" s="10">
        <v>9</v>
      </c>
      <c r="B14" s="11" t="s">
        <v>36</v>
      </c>
      <c r="C14" s="10" t="s">
        <v>30</v>
      </c>
      <c r="D14" s="10">
        <v>126</v>
      </c>
      <c r="E14" s="55"/>
      <c r="F14" s="12" t="str">
        <f t="shared" si="0"/>
        <v/>
      </c>
    </row>
    <row r="15" spans="1:6" ht="18" customHeight="1" x14ac:dyDescent="0.35">
      <c r="A15" s="16"/>
      <c r="B15" s="47" t="s">
        <v>37</v>
      </c>
      <c r="C15" s="47"/>
      <c r="D15" s="47"/>
      <c r="E15" s="47"/>
      <c r="F15" s="17">
        <f>SUMIF(F6:F14,"&gt;0")</f>
        <v>0</v>
      </c>
    </row>
    <row r="17" spans="1:6" ht="18" customHeight="1" x14ac:dyDescent="0.35">
      <c r="A17" s="46" t="s">
        <v>38</v>
      </c>
      <c r="B17" s="46"/>
      <c r="C17" s="46"/>
      <c r="D17" s="46"/>
      <c r="E17" s="46"/>
      <c r="F17" s="46"/>
    </row>
    <row r="18" spans="1:6" ht="15.75" customHeight="1" x14ac:dyDescent="0.35">
      <c r="A18" s="10">
        <v>10</v>
      </c>
      <c r="B18" s="11" t="s">
        <v>39</v>
      </c>
      <c r="C18" s="10" t="s">
        <v>26</v>
      </c>
      <c r="D18" s="10">
        <v>622</v>
      </c>
      <c r="E18" s="55"/>
      <c r="F18" s="12" t="str">
        <f>IF(E18="","",D18*E18)</f>
        <v/>
      </c>
    </row>
    <row r="19" spans="1:6" ht="15.75" customHeight="1" x14ac:dyDescent="0.35">
      <c r="A19" s="13">
        <v>11</v>
      </c>
      <c r="B19" s="14" t="s">
        <v>40</v>
      </c>
      <c r="C19" s="13" t="s">
        <v>41</v>
      </c>
      <c r="D19" s="13">
        <v>336</v>
      </c>
      <c r="E19" s="55"/>
      <c r="F19" s="15" t="str">
        <f>IF(E19="","",D19*E19)</f>
        <v/>
      </c>
    </row>
    <row r="20" spans="1:6" ht="15.75" customHeight="1" x14ac:dyDescent="0.35">
      <c r="A20" s="10">
        <v>12</v>
      </c>
      <c r="B20" s="11" t="s">
        <v>42</v>
      </c>
      <c r="C20" s="10" t="s">
        <v>43</v>
      </c>
      <c r="D20" s="10">
        <v>261</v>
      </c>
      <c r="E20" s="55"/>
      <c r="F20" s="12" t="str">
        <f>IF(E20="","",D20*E20)</f>
        <v/>
      </c>
    </row>
    <row r="21" spans="1:6" ht="15.75" customHeight="1" x14ac:dyDescent="0.35">
      <c r="A21" s="13">
        <v>13</v>
      </c>
      <c r="B21" s="14" t="s">
        <v>44</v>
      </c>
      <c r="C21" s="13" t="s">
        <v>26</v>
      </c>
      <c r="D21" s="13">
        <v>161</v>
      </c>
      <c r="E21" s="55"/>
      <c r="F21" s="15" t="str">
        <f>IF(E21="","",D21*E21)</f>
        <v/>
      </c>
    </row>
    <row r="22" spans="1:6" ht="15.75" customHeight="1" x14ac:dyDescent="0.35">
      <c r="A22" s="10">
        <v>14</v>
      </c>
      <c r="B22" s="11" t="s">
        <v>45</v>
      </c>
      <c r="C22" s="10" t="s">
        <v>43</v>
      </c>
      <c r="D22" s="10">
        <v>103</v>
      </c>
      <c r="E22" s="55"/>
      <c r="F22" s="12" t="str">
        <f>IF(E22="","",D22*E22)</f>
        <v/>
      </c>
    </row>
    <row r="23" spans="1:6" ht="18" customHeight="1" x14ac:dyDescent="0.35">
      <c r="A23" s="16"/>
      <c r="B23" s="47" t="s">
        <v>46</v>
      </c>
      <c r="C23" s="47"/>
      <c r="D23" s="47"/>
      <c r="E23" s="47"/>
      <c r="F23" s="17">
        <f>SUMIF(F18:F22,"&gt;0")</f>
        <v>0</v>
      </c>
    </row>
    <row r="25" spans="1:6" ht="18" customHeight="1" x14ac:dyDescent="0.35">
      <c r="A25" s="46" t="s">
        <v>47</v>
      </c>
      <c r="B25" s="46"/>
      <c r="C25" s="46"/>
      <c r="D25" s="46"/>
      <c r="E25" s="46"/>
      <c r="F25" s="46"/>
    </row>
    <row r="26" spans="1:6" ht="15.75" customHeight="1" x14ac:dyDescent="0.35">
      <c r="A26" s="10">
        <v>15</v>
      </c>
      <c r="B26" s="11" t="s">
        <v>48</v>
      </c>
      <c r="C26" s="10" t="s">
        <v>30</v>
      </c>
      <c r="D26" s="10">
        <v>259</v>
      </c>
      <c r="E26" s="55"/>
      <c r="F26" s="12" t="str">
        <f>IF(E26="","",D26*E26)</f>
        <v/>
      </c>
    </row>
    <row r="27" spans="1:6" ht="15.75" customHeight="1" x14ac:dyDescent="0.35">
      <c r="A27" s="13">
        <v>16</v>
      </c>
      <c r="B27" s="14" t="s">
        <v>49</v>
      </c>
      <c r="C27" s="13" t="s">
        <v>41</v>
      </c>
      <c r="D27" s="13">
        <v>234</v>
      </c>
      <c r="E27" s="55"/>
      <c r="F27" s="15" t="str">
        <f>IF(E27="","",D27*E27)</f>
        <v/>
      </c>
    </row>
    <row r="28" spans="1:6" ht="15.75" customHeight="1" x14ac:dyDescent="0.35">
      <c r="A28" s="10">
        <v>17</v>
      </c>
      <c r="B28" s="11" t="s">
        <v>50</v>
      </c>
      <c r="C28" s="10" t="s">
        <v>30</v>
      </c>
      <c r="D28" s="10">
        <v>159</v>
      </c>
      <c r="E28" s="55"/>
      <c r="F28" s="12" t="str">
        <f>IF(E28="","",D28*E28)</f>
        <v/>
      </c>
    </row>
    <row r="29" spans="1:6" ht="15.75" customHeight="1" x14ac:dyDescent="0.35">
      <c r="A29" s="13">
        <v>18</v>
      </c>
      <c r="B29" s="14" t="s">
        <v>51</v>
      </c>
      <c r="C29" s="13" t="s">
        <v>52</v>
      </c>
      <c r="D29" s="13">
        <v>130</v>
      </c>
      <c r="E29" s="55"/>
      <c r="F29" s="15" t="str">
        <f>IF(E29="","",D29*E29)</f>
        <v/>
      </c>
    </row>
    <row r="30" spans="1:6" ht="18" customHeight="1" x14ac:dyDescent="0.35">
      <c r="A30" s="16"/>
      <c r="B30" s="47" t="s">
        <v>53</v>
      </c>
      <c r="C30" s="47"/>
      <c r="D30" s="47"/>
      <c r="E30" s="47"/>
      <c r="F30" s="17">
        <f>SUMIF(F26:F29,"&gt;0")</f>
        <v>0</v>
      </c>
    </row>
    <row r="32" spans="1:6" ht="18" customHeight="1" x14ac:dyDescent="0.35">
      <c r="A32" s="46" t="s">
        <v>54</v>
      </c>
      <c r="B32" s="46"/>
      <c r="C32" s="46"/>
      <c r="D32" s="46"/>
      <c r="E32" s="46"/>
      <c r="F32" s="46"/>
    </row>
    <row r="33" spans="1:6" ht="15.75" customHeight="1" x14ac:dyDescent="0.35">
      <c r="A33" s="10">
        <v>19</v>
      </c>
      <c r="B33" s="11" t="s">
        <v>55</v>
      </c>
      <c r="C33" s="10" t="s">
        <v>56</v>
      </c>
      <c r="D33" s="10">
        <v>284</v>
      </c>
      <c r="E33" s="55"/>
      <c r="F33" s="12" t="str">
        <f t="shared" ref="F33:F42" si="1">IF(E33="","",D33*E33)</f>
        <v/>
      </c>
    </row>
    <row r="34" spans="1:6" ht="15.75" customHeight="1" x14ac:dyDescent="0.35">
      <c r="A34" s="13">
        <v>20</v>
      </c>
      <c r="B34" s="14" t="s">
        <v>57</v>
      </c>
      <c r="C34" s="13" t="s">
        <v>52</v>
      </c>
      <c r="D34" s="13">
        <v>282</v>
      </c>
      <c r="E34" s="55"/>
      <c r="F34" s="15" t="str">
        <f t="shared" si="1"/>
        <v/>
      </c>
    </row>
    <row r="35" spans="1:6" ht="15.75" customHeight="1" x14ac:dyDescent="0.35">
      <c r="A35" s="10">
        <v>21</v>
      </c>
      <c r="B35" s="11" t="s">
        <v>58</v>
      </c>
      <c r="C35" s="10" t="s">
        <v>52</v>
      </c>
      <c r="D35" s="10">
        <v>270</v>
      </c>
      <c r="E35" s="55"/>
      <c r="F35" s="12" t="str">
        <f t="shared" si="1"/>
        <v/>
      </c>
    </row>
    <row r="36" spans="1:6" ht="15.75" customHeight="1" x14ac:dyDescent="0.35">
      <c r="A36" s="13">
        <v>22</v>
      </c>
      <c r="B36" s="14" t="s">
        <v>59</v>
      </c>
      <c r="C36" s="13" t="s">
        <v>60</v>
      </c>
      <c r="D36" s="13">
        <v>245</v>
      </c>
      <c r="E36" s="55"/>
      <c r="F36" s="15" t="str">
        <f t="shared" si="1"/>
        <v/>
      </c>
    </row>
    <row r="37" spans="1:6" ht="15.75" customHeight="1" x14ac:dyDescent="0.35">
      <c r="A37" s="10">
        <v>23</v>
      </c>
      <c r="B37" s="11" t="s">
        <v>61</v>
      </c>
      <c r="C37" s="10" t="s">
        <v>52</v>
      </c>
      <c r="D37" s="10">
        <v>232</v>
      </c>
      <c r="E37" s="55"/>
      <c r="F37" s="12" t="str">
        <f t="shared" si="1"/>
        <v/>
      </c>
    </row>
    <row r="38" spans="1:6" ht="15.75" customHeight="1" x14ac:dyDescent="0.35">
      <c r="A38" s="13">
        <v>24</v>
      </c>
      <c r="B38" s="14" t="s">
        <v>62</v>
      </c>
      <c r="C38" s="13" t="s">
        <v>30</v>
      </c>
      <c r="D38" s="13">
        <v>230</v>
      </c>
      <c r="E38" s="55"/>
      <c r="F38" s="15" t="str">
        <f t="shared" si="1"/>
        <v/>
      </c>
    </row>
    <row r="39" spans="1:6" ht="15.75" customHeight="1" x14ac:dyDescent="0.35">
      <c r="A39" s="10">
        <v>25</v>
      </c>
      <c r="B39" s="11" t="s">
        <v>63</v>
      </c>
      <c r="C39" s="10" t="s">
        <v>52</v>
      </c>
      <c r="D39" s="10">
        <v>161</v>
      </c>
      <c r="E39" s="55"/>
      <c r="F39" s="12" t="str">
        <f t="shared" si="1"/>
        <v/>
      </c>
    </row>
    <row r="40" spans="1:6" ht="15.75" customHeight="1" x14ac:dyDescent="0.35">
      <c r="A40" s="13">
        <v>26</v>
      </c>
      <c r="B40" s="14" t="s">
        <v>64</v>
      </c>
      <c r="C40" s="13" t="s">
        <v>43</v>
      </c>
      <c r="D40" s="13">
        <v>154</v>
      </c>
      <c r="E40" s="55"/>
      <c r="F40" s="15" t="str">
        <f t="shared" si="1"/>
        <v/>
      </c>
    </row>
    <row r="41" spans="1:6" ht="15.75" customHeight="1" x14ac:dyDescent="0.35">
      <c r="A41" s="10">
        <v>27</v>
      </c>
      <c r="B41" s="11" t="s">
        <v>65</v>
      </c>
      <c r="C41" s="10" t="s">
        <v>52</v>
      </c>
      <c r="D41" s="10">
        <v>117</v>
      </c>
      <c r="E41" s="55"/>
      <c r="F41" s="12" t="str">
        <f t="shared" si="1"/>
        <v/>
      </c>
    </row>
    <row r="42" spans="1:6" ht="15.75" customHeight="1" x14ac:dyDescent="0.35">
      <c r="A42" s="13">
        <v>28</v>
      </c>
      <c r="B42" s="14" t="s">
        <v>66</v>
      </c>
      <c r="C42" s="13" t="s">
        <v>52</v>
      </c>
      <c r="D42" s="13">
        <v>111</v>
      </c>
      <c r="E42" s="55"/>
      <c r="F42" s="15" t="str">
        <f t="shared" si="1"/>
        <v/>
      </c>
    </row>
    <row r="43" spans="1:6" ht="18" customHeight="1" x14ac:dyDescent="0.35">
      <c r="A43" s="16"/>
      <c r="B43" s="47" t="s">
        <v>67</v>
      </c>
      <c r="C43" s="47"/>
      <c r="D43" s="47"/>
      <c r="E43" s="47"/>
      <c r="F43" s="17">
        <f>SUMIF(F33:F42,"&gt;0")</f>
        <v>0</v>
      </c>
    </row>
    <row r="45" spans="1:6" ht="18" customHeight="1" x14ac:dyDescent="0.35">
      <c r="A45" s="46" t="s">
        <v>307</v>
      </c>
      <c r="B45" s="46"/>
      <c r="C45" s="46"/>
      <c r="D45" s="46"/>
      <c r="E45" s="46"/>
      <c r="F45" s="46"/>
    </row>
    <row r="46" spans="1:6" ht="15.75" customHeight="1" x14ac:dyDescent="0.35">
      <c r="A46" s="10">
        <v>29</v>
      </c>
      <c r="B46" s="11" t="s">
        <v>68</v>
      </c>
      <c r="C46" s="10" t="s">
        <v>69</v>
      </c>
      <c r="D46" s="10">
        <v>173</v>
      </c>
      <c r="E46" s="55"/>
      <c r="F46" s="12" t="str">
        <f>IF(E46="","",D46*E46)</f>
        <v/>
      </c>
    </row>
    <row r="47" spans="1:6" ht="15.75" customHeight="1" x14ac:dyDescent="0.35">
      <c r="A47" s="13">
        <v>30</v>
      </c>
      <c r="B47" s="14" t="s">
        <v>70</v>
      </c>
      <c r="C47" s="13" t="s">
        <v>26</v>
      </c>
      <c r="D47" s="13">
        <v>120</v>
      </c>
      <c r="E47" s="55"/>
      <c r="F47" s="15" t="str">
        <f>IF(E47="","",D47*E47)</f>
        <v/>
      </c>
    </row>
    <row r="48" spans="1:6" ht="18" customHeight="1" x14ac:dyDescent="0.35">
      <c r="A48" s="16"/>
      <c r="B48" s="47" t="s">
        <v>71</v>
      </c>
      <c r="C48" s="47"/>
      <c r="D48" s="47"/>
      <c r="E48" s="47"/>
      <c r="F48" s="17">
        <f>SUMIF(F46:F47,"&gt;0")</f>
        <v>0</v>
      </c>
    </row>
    <row r="50" spans="1:6" ht="18" customHeight="1" x14ac:dyDescent="0.35">
      <c r="A50" s="46" t="s">
        <v>308</v>
      </c>
      <c r="B50" s="46"/>
      <c r="C50" s="46"/>
      <c r="D50" s="46"/>
      <c r="E50" s="46"/>
      <c r="F50" s="46"/>
    </row>
    <row r="51" spans="1:6" ht="15.75" customHeight="1" x14ac:dyDescent="0.35">
      <c r="A51" s="10">
        <v>31</v>
      </c>
      <c r="B51" s="11" t="s">
        <v>72</v>
      </c>
      <c r="C51" s="10" t="s">
        <v>73</v>
      </c>
      <c r="D51" s="10">
        <v>561</v>
      </c>
      <c r="E51" s="55"/>
      <c r="F51" s="12" t="str">
        <f>IF(E51="","",D51*E51)</f>
        <v/>
      </c>
    </row>
    <row r="52" spans="1:6" ht="18" customHeight="1" x14ac:dyDescent="0.35">
      <c r="A52" s="16"/>
      <c r="B52" s="47" t="s">
        <v>74</v>
      </c>
      <c r="C52" s="47"/>
      <c r="D52" s="47"/>
      <c r="E52" s="47"/>
      <c r="F52" s="17">
        <f>SUMIF(F51:F51,"&gt;0")</f>
        <v>0</v>
      </c>
    </row>
    <row r="54" spans="1:6" ht="18" customHeight="1" x14ac:dyDescent="0.35">
      <c r="A54" s="46" t="s">
        <v>75</v>
      </c>
      <c r="B54" s="46"/>
      <c r="C54" s="46"/>
      <c r="D54" s="46"/>
      <c r="E54" s="46"/>
      <c r="F54" s="46"/>
    </row>
    <row r="55" spans="1:6" ht="15.75" customHeight="1" x14ac:dyDescent="0.35">
      <c r="A55" s="10">
        <v>32</v>
      </c>
      <c r="B55" s="11" t="s">
        <v>76</v>
      </c>
      <c r="C55" s="10" t="s">
        <v>28</v>
      </c>
      <c r="D55" s="10">
        <v>334</v>
      </c>
      <c r="E55" s="55"/>
      <c r="F55" s="12" t="str">
        <f>IF(E55="","",D55*E55)</f>
        <v/>
      </c>
    </row>
    <row r="56" spans="1:6" ht="15.75" customHeight="1" x14ac:dyDescent="0.35">
      <c r="A56" s="13">
        <v>33</v>
      </c>
      <c r="B56" s="14" t="s">
        <v>77</v>
      </c>
      <c r="C56" s="13" t="s">
        <v>28</v>
      </c>
      <c r="D56" s="13">
        <v>164</v>
      </c>
      <c r="E56" s="55"/>
      <c r="F56" s="15" t="str">
        <f>IF(E56="","",D56*E56)</f>
        <v/>
      </c>
    </row>
    <row r="57" spans="1:6" ht="15.75" customHeight="1" x14ac:dyDescent="0.35">
      <c r="A57" s="10">
        <v>34</v>
      </c>
      <c r="B57" s="11" t="s">
        <v>78</v>
      </c>
      <c r="C57" s="10" t="s">
        <v>28</v>
      </c>
      <c r="D57" s="10">
        <v>117</v>
      </c>
      <c r="E57" s="55"/>
      <c r="F57" s="12" t="str">
        <f>IF(E57="","",D57*E57)</f>
        <v/>
      </c>
    </row>
    <row r="58" spans="1:6" ht="18" customHeight="1" x14ac:dyDescent="0.35">
      <c r="A58" s="16"/>
      <c r="B58" s="47" t="s">
        <v>79</v>
      </c>
      <c r="C58" s="47"/>
      <c r="D58" s="47"/>
      <c r="E58" s="47"/>
      <c r="F58" s="17">
        <f>SUMIF(F55:F57,"&gt;0")</f>
        <v>0</v>
      </c>
    </row>
    <row r="60" spans="1:6" ht="18" customHeight="1" x14ac:dyDescent="0.35">
      <c r="A60" s="46" t="s">
        <v>80</v>
      </c>
      <c r="B60" s="46"/>
      <c r="C60" s="46"/>
      <c r="D60" s="46"/>
      <c r="E60" s="46"/>
      <c r="F60" s="46"/>
    </row>
    <row r="61" spans="1:6" ht="15.75" customHeight="1" x14ac:dyDescent="0.35">
      <c r="A61" s="10">
        <v>35</v>
      </c>
      <c r="B61" s="11" t="s">
        <v>81</v>
      </c>
      <c r="C61" s="10" t="s">
        <v>28</v>
      </c>
      <c r="D61" s="10">
        <v>264</v>
      </c>
      <c r="E61" s="55"/>
      <c r="F61" s="12" t="str">
        <f>IF(E61="","",D61*E61)</f>
        <v/>
      </c>
    </row>
    <row r="62" spans="1:6" ht="15.75" customHeight="1" x14ac:dyDescent="0.35">
      <c r="A62" s="13">
        <v>36</v>
      </c>
      <c r="B62" s="14" t="s">
        <v>82</v>
      </c>
      <c r="C62" s="13" t="s">
        <v>43</v>
      </c>
      <c r="D62" s="13">
        <v>240</v>
      </c>
      <c r="E62" s="55"/>
      <c r="F62" s="15" t="str">
        <f>IF(E62="","",D62*E62)</f>
        <v/>
      </c>
    </row>
    <row r="63" spans="1:6" ht="15.75" customHeight="1" x14ac:dyDescent="0.35">
      <c r="A63" s="10">
        <v>37</v>
      </c>
      <c r="B63" s="11" t="s">
        <v>83</v>
      </c>
      <c r="C63" s="10" t="s">
        <v>84</v>
      </c>
      <c r="D63" s="10">
        <v>129</v>
      </c>
      <c r="E63" s="55"/>
      <c r="F63" s="12" t="str">
        <f>IF(E63="","",D63*E63)</f>
        <v/>
      </c>
    </row>
    <row r="64" spans="1:6" ht="18" customHeight="1" x14ac:dyDescent="0.35">
      <c r="A64" s="16"/>
      <c r="B64" s="47" t="s">
        <v>85</v>
      </c>
      <c r="C64" s="47"/>
      <c r="D64" s="47"/>
      <c r="E64" s="47"/>
      <c r="F64" s="17">
        <f>SUMIF(F61:F63,"&gt;0")</f>
        <v>0</v>
      </c>
    </row>
    <row r="66" spans="1:6" ht="18" customHeight="1" x14ac:dyDescent="0.35">
      <c r="A66" s="46" t="s">
        <v>86</v>
      </c>
      <c r="B66" s="46"/>
      <c r="C66" s="46"/>
      <c r="D66" s="46"/>
      <c r="E66" s="46"/>
      <c r="F66" s="46"/>
    </row>
    <row r="67" spans="1:6" ht="15.75" customHeight="1" x14ac:dyDescent="0.35">
      <c r="A67" s="10">
        <v>38</v>
      </c>
      <c r="B67" s="11" t="s">
        <v>87</v>
      </c>
      <c r="C67" s="10" t="s">
        <v>69</v>
      </c>
      <c r="D67" s="10">
        <v>408</v>
      </c>
      <c r="E67" s="55"/>
      <c r="F67" s="12" t="str">
        <f t="shared" ref="F67:F73" si="2">IF(E67="","",D67*E67)</f>
        <v/>
      </c>
    </row>
    <row r="68" spans="1:6" ht="15.75" customHeight="1" x14ac:dyDescent="0.35">
      <c r="A68" s="13">
        <v>39</v>
      </c>
      <c r="B68" s="14" t="s">
        <v>88</v>
      </c>
      <c r="C68" s="13" t="s">
        <v>69</v>
      </c>
      <c r="D68" s="13">
        <v>221</v>
      </c>
      <c r="E68" s="55"/>
      <c r="F68" s="15" t="str">
        <f t="shared" si="2"/>
        <v/>
      </c>
    </row>
    <row r="69" spans="1:6" ht="15.75" customHeight="1" x14ac:dyDescent="0.35">
      <c r="A69" s="10">
        <v>40</v>
      </c>
      <c r="B69" s="11" t="s">
        <v>89</v>
      </c>
      <c r="C69" s="10" t="s">
        <v>69</v>
      </c>
      <c r="D69" s="10">
        <v>206</v>
      </c>
      <c r="E69" s="55"/>
      <c r="F69" s="12" t="str">
        <f t="shared" si="2"/>
        <v/>
      </c>
    </row>
    <row r="70" spans="1:6" ht="15.75" customHeight="1" x14ac:dyDescent="0.35">
      <c r="A70" s="13">
        <v>41</v>
      </c>
      <c r="B70" s="14" t="s">
        <v>90</v>
      </c>
      <c r="C70" s="13" t="s">
        <v>69</v>
      </c>
      <c r="D70" s="13">
        <v>203</v>
      </c>
      <c r="E70" s="55"/>
      <c r="F70" s="15" t="str">
        <f t="shared" si="2"/>
        <v/>
      </c>
    </row>
    <row r="71" spans="1:6" ht="15.75" customHeight="1" x14ac:dyDescent="0.35">
      <c r="A71" s="10">
        <v>42</v>
      </c>
      <c r="B71" s="11" t="s">
        <v>91</v>
      </c>
      <c r="C71" s="10" t="s">
        <v>69</v>
      </c>
      <c r="D71" s="10">
        <v>171</v>
      </c>
      <c r="E71" s="55"/>
      <c r="F71" s="12" t="str">
        <f t="shared" si="2"/>
        <v/>
      </c>
    </row>
    <row r="72" spans="1:6" ht="15.75" customHeight="1" x14ac:dyDescent="0.35">
      <c r="A72" s="13">
        <v>43</v>
      </c>
      <c r="B72" s="14" t="s">
        <v>92</v>
      </c>
      <c r="C72" s="13" t="s">
        <v>69</v>
      </c>
      <c r="D72" s="13">
        <v>134</v>
      </c>
      <c r="E72" s="55"/>
      <c r="F72" s="15" t="str">
        <f t="shared" si="2"/>
        <v/>
      </c>
    </row>
    <row r="73" spans="1:6" ht="15.75" customHeight="1" x14ac:dyDescent="0.35">
      <c r="A73" s="10">
        <v>44</v>
      </c>
      <c r="B73" s="11" t="s">
        <v>93</v>
      </c>
      <c r="C73" s="10" t="s">
        <v>26</v>
      </c>
      <c r="D73" s="10">
        <v>128</v>
      </c>
      <c r="E73" s="55"/>
      <c r="F73" s="12" t="str">
        <f t="shared" si="2"/>
        <v/>
      </c>
    </row>
    <row r="74" spans="1:6" ht="18" customHeight="1" x14ac:dyDescent="0.35">
      <c r="A74" s="16"/>
      <c r="B74" s="47" t="s">
        <v>94</v>
      </c>
      <c r="C74" s="47"/>
      <c r="D74" s="47"/>
      <c r="E74" s="47"/>
      <c r="F74" s="17">
        <f>SUMIF(F67:F73,"&gt;0")</f>
        <v>0</v>
      </c>
    </row>
    <row r="76" spans="1:6" ht="18" customHeight="1" x14ac:dyDescent="0.35">
      <c r="A76" s="46" t="s">
        <v>95</v>
      </c>
      <c r="B76" s="46"/>
      <c r="C76" s="46"/>
      <c r="D76" s="46"/>
      <c r="E76" s="46"/>
      <c r="F76" s="46"/>
    </row>
    <row r="77" spans="1:6" ht="15.75" customHeight="1" x14ac:dyDescent="0.35">
      <c r="A77" s="10">
        <v>45</v>
      </c>
      <c r="B77" s="11" t="s">
        <v>96</v>
      </c>
      <c r="C77" s="10" t="s">
        <v>52</v>
      </c>
      <c r="D77" s="10">
        <v>172</v>
      </c>
      <c r="E77" s="55"/>
      <c r="F77" s="12" t="str">
        <f>IF(E77="","",D77*E77)</f>
        <v/>
      </c>
    </row>
    <row r="78" spans="1:6" ht="15.75" customHeight="1" x14ac:dyDescent="0.35">
      <c r="A78" s="13">
        <v>46</v>
      </c>
      <c r="B78" s="14" t="s">
        <v>97</v>
      </c>
      <c r="C78" s="13" t="s">
        <v>98</v>
      </c>
      <c r="D78" s="13">
        <v>138</v>
      </c>
      <c r="E78" s="55"/>
      <c r="F78" s="15" t="str">
        <f>IF(E78="","",D78*E78)</f>
        <v/>
      </c>
    </row>
    <row r="79" spans="1:6" ht="15.75" customHeight="1" x14ac:dyDescent="0.35">
      <c r="A79" s="10">
        <v>47</v>
      </c>
      <c r="B79" s="11" t="s">
        <v>99</v>
      </c>
      <c r="C79" s="10" t="s">
        <v>98</v>
      </c>
      <c r="D79" s="10">
        <v>107</v>
      </c>
      <c r="E79" s="55"/>
      <c r="F79" s="12" t="str">
        <f>IF(E79="","",D79*E79)</f>
        <v/>
      </c>
    </row>
    <row r="80" spans="1:6" ht="18" customHeight="1" x14ac:dyDescent="0.35">
      <c r="A80" s="16"/>
      <c r="B80" s="47" t="s">
        <v>100</v>
      </c>
      <c r="C80" s="47"/>
      <c r="D80" s="47"/>
      <c r="E80" s="47"/>
      <c r="F80" s="17">
        <f>SUMIF(F77:F79,"&gt;0")</f>
        <v>0</v>
      </c>
    </row>
    <row r="82" spans="1:6" ht="18" customHeight="1" x14ac:dyDescent="0.35">
      <c r="A82" s="46" t="s">
        <v>101</v>
      </c>
      <c r="B82" s="46"/>
      <c r="C82" s="46"/>
      <c r="D82" s="46"/>
      <c r="E82" s="46"/>
      <c r="F82" s="46"/>
    </row>
    <row r="83" spans="1:6" ht="15.75" customHeight="1" x14ac:dyDescent="0.35">
      <c r="A83" s="10">
        <v>48</v>
      </c>
      <c r="B83" s="11" t="s">
        <v>102</v>
      </c>
      <c r="C83" s="10" t="s">
        <v>98</v>
      </c>
      <c r="D83" s="10">
        <v>140</v>
      </c>
      <c r="E83" s="55"/>
      <c r="F83" s="12" t="str">
        <f>IF(E83="","",D83*E83)</f>
        <v/>
      </c>
    </row>
    <row r="84" spans="1:6" ht="15.75" customHeight="1" x14ac:dyDescent="0.35">
      <c r="A84" s="13">
        <v>49</v>
      </c>
      <c r="B84" s="14" t="s">
        <v>103</v>
      </c>
      <c r="C84" s="13" t="s">
        <v>60</v>
      </c>
      <c r="D84" s="13">
        <v>120</v>
      </c>
      <c r="E84" s="55"/>
      <c r="F84" s="15" t="str">
        <f>IF(E84="","",D84*E84)</f>
        <v/>
      </c>
    </row>
    <row r="85" spans="1:6" ht="15.75" customHeight="1" x14ac:dyDescent="0.35">
      <c r="A85" s="10">
        <v>50</v>
      </c>
      <c r="B85" s="11" t="s">
        <v>104</v>
      </c>
      <c r="C85" s="10" t="s">
        <v>98</v>
      </c>
      <c r="D85" s="10">
        <v>112</v>
      </c>
      <c r="E85" s="55"/>
      <c r="F85" s="12" t="str">
        <f>IF(E85="","",D85*E85)</f>
        <v/>
      </c>
    </row>
    <row r="86" spans="1:6" ht="15.75" customHeight="1" x14ac:dyDescent="0.35">
      <c r="A86" s="13">
        <v>51</v>
      </c>
      <c r="B86" s="14" t="s">
        <v>105</v>
      </c>
      <c r="C86" s="13" t="s">
        <v>26</v>
      </c>
      <c r="D86" s="13">
        <v>100</v>
      </c>
      <c r="E86" s="55"/>
      <c r="F86" s="15" t="str">
        <f>IF(E86="","",D86*E86)</f>
        <v/>
      </c>
    </row>
    <row r="87" spans="1:6" ht="18" customHeight="1" x14ac:dyDescent="0.35">
      <c r="A87" s="16"/>
      <c r="B87" s="47" t="s">
        <v>106</v>
      </c>
      <c r="C87" s="47"/>
      <c r="D87" s="47"/>
      <c r="E87" s="47"/>
      <c r="F87" s="17">
        <f>SUMIF(F83:F86,"&gt;0")</f>
        <v>0</v>
      </c>
    </row>
    <row r="89" spans="1:6" ht="18" customHeight="1" x14ac:dyDescent="0.35">
      <c r="A89" s="46" t="s">
        <v>107</v>
      </c>
      <c r="B89" s="46"/>
      <c r="C89" s="46"/>
      <c r="D89" s="46"/>
      <c r="E89" s="46"/>
      <c r="F89" s="46"/>
    </row>
    <row r="90" spans="1:6" ht="15.75" customHeight="1" x14ac:dyDescent="0.35">
      <c r="A90" s="10">
        <v>52</v>
      </c>
      <c r="B90" s="11" t="s">
        <v>108</v>
      </c>
      <c r="C90" s="10" t="s">
        <v>28</v>
      </c>
      <c r="D90" s="10">
        <v>786</v>
      </c>
      <c r="E90" s="55"/>
      <c r="F90" s="12" t="str">
        <f t="shared" ref="F90:F102" si="3">IF(E90="","",D90*E90)</f>
        <v/>
      </c>
    </row>
    <row r="91" spans="1:6" ht="15.75" customHeight="1" x14ac:dyDescent="0.35">
      <c r="A91" s="13">
        <v>53</v>
      </c>
      <c r="B91" s="14" t="s">
        <v>109</v>
      </c>
      <c r="C91" s="13" t="s">
        <v>30</v>
      </c>
      <c r="D91" s="13">
        <v>414</v>
      </c>
      <c r="E91" s="55"/>
      <c r="F91" s="15" t="str">
        <f t="shared" si="3"/>
        <v/>
      </c>
    </row>
    <row r="92" spans="1:6" ht="15.75" customHeight="1" x14ac:dyDescent="0.35">
      <c r="A92" s="10">
        <v>54</v>
      </c>
      <c r="B92" s="11" t="s">
        <v>110</v>
      </c>
      <c r="C92" s="10" t="s">
        <v>30</v>
      </c>
      <c r="D92" s="10">
        <v>180</v>
      </c>
      <c r="E92" s="55"/>
      <c r="F92" s="12" t="str">
        <f t="shared" si="3"/>
        <v/>
      </c>
    </row>
    <row r="93" spans="1:6" ht="15.75" customHeight="1" x14ac:dyDescent="0.35">
      <c r="A93" s="13">
        <v>55</v>
      </c>
      <c r="B93" s="14" t="s">
        <v>111</v>
      </c>
      <c r="C93" s="13" t="s">
        <v>28</v>
      </c>
      <c r="D93" s="13">
        <v>188</v>
      </c>
      <c r="E93" s="55"/>
      <c r="F93" s="15" t="str">
        <f t="shared" si="3"/>
        <v/>
      </c>
    </row>
    <row r="94" spans="1:6" ht="15.75" customHeight="1" x14ac:dyDescent="0.35">
      <c r="A94" s="10">
        <v>56</v>
      </c>
      <c r="B94" s="11" t="s">
        <v>112</v>
      </c>
      <c r="C94" s="10" t="s">
        <v>28</v>
      </c>
      <c r="D94" s="10">
        <v>178</v>
      </c>
      <c r="E94" s="55"/>
      <c r="F94" s="12" t="str">
        <f t="shared" si="3"/>
        <v/>
      </c>
    </row>
    <row r="95" spans="1:6" ht="15.75" customHeight="1" x14ac:dyDescent="0.35">
      <c r="A95" s="13">
        <v>57</v>
      </c>
      <c r="B95" s="14" t="s">
        <v>113</v>
      </c>
      <c r="C95" s="13" t="s">
        <v>28</v>
      </c>
      <c r="D95" s="13">
        <v>178</v>
      </c>
      <c r="E95" s="55"/>
      <c r="F95" s="15" t="str">
        <f t="shared" si="3"/>
        <v/>
      </c>
    </row>
    <row r="96" spans="1:6" ht="15.75" customHeight="1" x14ac:dyDescent="0.35">
      <c r="A96" s="10">
        <v>58</v>
      </c>
      <c r="B96" s="11" t="s">
        <v>114</v>
      </c>
      <c r="C96" s="10" t="s">
        <v>28</v>
      </c>
      <c r="D96" s="10">
        <v>201</v>
      </c>
      <c r="E96" s="55"/>
      <c r="F96" s="12" t="str">
        <f t="shared" si="3"/>
        <v/>
      </c>
    </row>
    <row r="97" spans="1:6" ht="15.75" customHeight="1" x14ac:dyDescent="0.35">
      <c r="A97" s="13">
        <v>59</v>
      </c>
      <c r="B97" s="14" t="s">
        <v>115</v>
      </c>
      <c r="C97" s="13" t="s">
        <v>28</v>
      </c>
      <c r="D97" s="13">
        <v>147</v>
      </c>
      <c r="E97" s="55"/>
      <c r="F97" s="15" t="str">
        <f t="shared" si="3"/>
        <v/>
      </c>
    </row>
    <row r="98" spans="1:6" ht="15.75" customHeight="1" x14ac:dyDescent="0.35">
      <c r="A98" s="10">
        <v>60</v>
      </c>
      <c r="B98" s="11" t="s">
        <v>116</v>
      </c>
      <c r="C98" s="10" t="s">
        <v>28</v>
      </c>
      <c r="D98" s="10">
        <v>139</v>
      </c>
      <c r="E98" s="55"/>
      <c r="F98" s="12" t="str">
        <f t="shared" si="3"/>
        <v/>
      </c>
    </row>
    <row r="99" spans="1:6" ht="15.75" customHeight="1" x14ac:dyDescent="0.35">
      <c r="A99" s="13">
        <v>61</v>
      </c>
      <c r="B99" s="14" t="s">
        <v>117</v>
      </c>
      <c r="C99" s="13" t="s">
        <v>28</v>
      </c>
      <c r="D99" s="13">
        <v>118</v>
      </c>
      <c r="E99" s="55"/>
      <c r="F99" s="15" t="str">
        <f t="shared" si="3"/>
        <v/>
      </c>
    </row>
    <row r="100" spans="1:6" ht="15.75" customHeight="1" x14ac:dyDescent="0.35">
      <c r="A100" s="10">
        <v>62</v>
      </c>
      <c r="B100" s="11" t="s">
        <v>118</v>
      </c>
      <c r="C100" s="10" t="s">
        <v>28</v>
      </c>
      <c r="D100" s="10">
        <v>117</v>
      </c>
      <c r="E100" s="55"/>
      <c r="F100" s="12" t="str">
        <f t="shared" si="3"/>
        <v/>
      </c>
    </row>
    <row r="101" spans="1:6" ht="15.75" customHeight="1" x14ac:dyDescent="0.35">
      <c r="A101" s="13">
        <v>63</v>
      </c>
      <c r="B101" s="14" t="s">
        <v>119</v>
      </c>
      <c r="C101" s="13" t="s">
        <v>28</v>
      </c>
      <c r="D101" s="13">
        <v>114</v>
      </c>
      <c r="E101" s="55"/>
      <c r="F101" s="15" t="str">
        <f t="shared" si="3"/>
        <v/>
      </c>
    </row>
    <row r="102" spans="1:6" ht="15.75" customHeight="1" x14ac:dyDescent="0.35">
      <c r="A102" s="10">
        <v>64</v>
      </c>
      <c r="B102" s="11" t="s">
        <v>120</v>
      </c>
      <c r="C102" s="10" t="s">
        <v>28</v>
      </c>
      <c r="D102" s="10">
        <v>111</v>
      </c>
      <c r="E102" s="55"/>
      <c r="F102" s="12" t="str">
        <f t="shared" si="3"/>
        <v/>
      </c>
    </row>
    <row r="103" spans="1:6" ht="18" customHeight="1" x14ac:dyDescent="0.35">
      <c r="A103" s="16"/>
      <c r="B103" s="47" t="s">
        <v>121</v>
      </c>
      <c r="C103" s="47"/>
      <c r="D103" s="47"/>
      <c r="E103" s="47"/>
      <c r="F103" s="17">
        <f>SUMIF(F90:F102,"&gt;0")</f>
        <v>0</v>
      </c>
    </row>
    <row r="105" spans="1:6" ht="18" customHeight="1" x14ac:dyDescent="0.35">
      <c r="A105" s="46" t="s">
        <v>122</v>
      </c>
      <c r="B105" s="46"/>
      <c r="C105" s="46"/>
      <c r="D105" s="46"/>
      <c r="E105" s="46"/>
      <c r="F105" s="46"/>
    </row>
    <row r="106" spans="1:6" ht="15.75" customHeight="1" x14ac:dyDescent="0.35">
      <c r="A106" s="10">
        <v>65</v>
      </c>
      <c r="B106" s="11" t="s">
        <v>123</v>
      </c>
      <c r="C106" s="10" t="s">
        <v>30</v>
      </c>
      <c r="D106" s="10">
        <v>173</v>
      </c>
      <c r="E106" s="55"/>
      <c r="F106" s="12" t="str">
        <f>IF(E106="","",D106*E106)</f>
        <v/>
      </c>
    </row>
    <row r="107" spans="1:6" ht="15.75" customHeight="1" x14ac:dyDescent="0.35">
      <c r="A107" s="13">
        <v>66</v>
      </c>
      <c r="B107" s="14" t="s">
        <v>124</v>
      </c>
      <c r="C107" s="13" t="s">
        <v>30</v>
      </c>
      <c r="D107" s="13">
        <v>113</v>
      </c>
      <c r="E107" s="55"/>
      <c r="F107" s="15" t="str">
        <f>IF(E107="","",D107*E107)</f>
        <v/>
      </c>
    </row>
    <row r="108" spans="1:6" ht="15.75" customHeight="1" x14ac:dyDescent="0.35">
      <c r="A108" s="10">
        <v>67</v>
      </c>
      <c r="B108" s="11" t="s">
        <v>125</v>
      </c>
      <c r="C108" s="10" t="s">
        <v>30</v>
      </c>
      <c r="D108" s="10">
        <v>100</v>
      </c>
      <c r="E108" s="55"/>
      <c r="F108" s="12" t="str">
        <f>IF(E108="","",D108*E108)</f>
        <v/>
      </c>
    </row>
    <row r="109" spans="1:6" ht="18" customHeight="1" x14ac:dyDescent="0.35">
      <c r="A109" s="16"/>
      <c r="B109" s="47" t="s">
        <v>126</v>
      </c>
      <c r="C109" s="47"/>
      <c r="D109" s="47"/>
      <c r="E109" s="47"/>
      <c r="F109" s="17">
        <f>SUMIF(F106:F108,"&gt;0")</f>
        <v>0</v>
      </c>
    </row>
    <row r="111" spans="1:6" ht="18" customHeight="1" x14ac:dyDescent="0.35">
      <c r="A111" s="46" t="s">
        <v>127</v>
      </c>
      <c r="B111" s="46"/>
      <c r="C111" s="46"/>
      <c r="D111" s="46"/>
      <c r="E111" s="46"/>
      <c r="F111" s="46"/>
    </row>
    <row r="112" spans="1:6" ht="15.75" customHeight="1" x14ac:dyDescent="0.35">
      <c r="A112" s="10">
        <v>68</v>
      </c>
      <c r="B112" s="11" t="s">
        <v>128</v>
      </c>
      <c r="C112" s="10" t="s">
        <v>98</v>
      </c>
      <c r="D112" s="10">
        <v>313</v>
      </c>
      <c r="E112" s="55"/>
      <c r="F112" s="12" t="str">
        <f>IF(E112="","",D112*E112)</f>
        <v/>
      </c>
    </row>
    <row r="113" spans="1:6" ht="15.75" customHeight="1" x14ac:dyDescent="0.35">
      <c r="A113" s="13">
        <v>69</v>
      </c>
      <c r="B113" s="14" t="s">
        <v>129</v>
      </c>
      <c r="C113" s="13" t="s">
        <v>43</v>
      </c>
      <c r="D113" s="13">
        <v>109</v>
      </c>
      <c r="E113" s="55"/>
      <c r="F113" s="15" t="str">
        <f>IF(E113="","",D113*E113)</f>
        <v/>
      </c>
    </row>
    <row r="114" spans="1:6" ht="18" customHeight="1" x14ac:dyDescent="0.35">
      <c r="A114" s="16"/>
      <c r="B114" s="47" t="s">
        <v>130</v>
      </c>
      <c r="C114" s="47"/>
      <c r="D114" s="47"/>
      <c r="E114" s="47"/>
      <c r="F114" s="17">
        <f>SUMIF(F112:F113,"&gt;0")</f>
        <v>0</v>
      </c>
    </row>
    <row r="116" spans="1:6" ht="18" customHeight="1" x14ac:dyDescent="0.35">
      <c r="A116" s="46" t="s">
        <v>131</v>
      </c>
      <c r="B116" s="46"/>
      <c r="C116" s="46"/>
      <c r="D116" s="46"/>
      <c r="E116" s="46"/>
      <c r="F116" s="46"/>
    </row>
    <row r="117" spans="1:6" ht="15.75" customHeight="1" x14ac:dyDescent="0.35">
      <c r="A117" s="10">
        <v>70</v>
      </c>
      <c r="B117" s="11" t="s">
        <v>132</v>
      </c>
      <c r="C117" s="10" t="s">
        <v>43</v>
      </c>
      <c r="D117" s="10">
        <v>112</v>
      </c>
      <c r="E117" s="55"/>
      <c r="F117" s="12" t="str">
        <f>IF(E117="","",D117*E117)</f>
        <v/>
      </c>
    </row>
    <row r="118" spans="1:6" ht="15.75" customHeight="1" x14ac:dyDescent="0.35">
      <c r="A118" s="13">
        <v>71</v>
      </c>
      <c r="B118" s="14" t="s">
        <v>133</v>
      </c>
      <c r="C118" s="13" t="s">
        <v>43</v>
      </c>
      <c r="D118" s="13">
        <v>121</v>
      </c>
      <c r="E118" s="55"/>
      <c r="F118" s="15" t="str">
        <f>IF(E118="","",D118*E118)</f>
        <v/>
      </c>
    </row>
    <row r="119" spans="1:6" ht="18" customHeight="1" x14ac:dyDescent="0.35">
      <c r="A119" s="16"/>
      <c r="B119" s="56" t="s">
        <v>134</v>
      </c>
      <c r="C119" s="56"/>
      <c r="D119" s="56"/>
      <c r="E119" s="56"/>
      <c r="F119" s="17">
        <f>SUMIF(F117:F118,"&gt;0")</f>
        <v>0</v>
      </c>
    </row>
    <row r="121" spans="1:6" ht="18" customHeight="1" x14ac:dyDescent="0.35">
      <c r="A121" s="46" t="s">
        <v>135</v>
      </c>
      <c r="B121" s="46"/>
      <c r="C121" s="46"/>
      <c r="D121" s="46"/>
      <c r="E121" s="46"/>
      <c r="F121" s="46"/>
    </row>
    <row r="122" spans="1:6" ht="15.75" customHeight="1" x14ac:dyDescent="0.35">
      <c r="A122" s="10">
        <v>72</v>
      </c>
      <c r="B122" s="11" t="s">
        <v>136</v>
      </c>
      <c r="C122" s="10" t="s">
        <v>30</v>
      </c>
      <c r="D122" s="10">
        <v>280</v>
      </c>
      <c r="E122" s="55"/>
      <c r="F122" s="12" t="str">
        <f t="shared" ref="F122:F130" si="4">IF(E122="","",D122*E122)</f>
        <v/>
      </c>
    </row>
    <row r="123" spans="1:6" ht="15.75" customHeight="1" x14ac:dyDescent="0.35">
      <c r="A123" s="13">
        <v>73</v>
      </c>
      <c r="B123" s="14" t="s">
        <v>137</v>
      </c>
      <c r="C123" s="13" t="s">
        <v>56</v>
      </c>
      <c r="D123" s="13">
        <v>127</v>
      </c>
      <c r="E123" s="55"/>
      <c r="F123" s="15" t="str">
        <f t="shared" si="4"/>
        <v/>
      </c>
    </row>
    <row r="124" spans="1:6" ht="15.75" customHeight="1" x14ac:dyDescent="0.35">
      <c r="A124" s="10">
        <v>74</v>
      </c>
      <c r="B124" s="11" t="s">
        <v>138</v>
      </c>
      <c r="C124" s="10" t="s">
        <v>30</v>
      </c>
      <c r="D124" s="10">
        <v>126</v>
      </c>
      <c r="E124" s="55"/>
      <c r="F124" s="12" t="str">
        <f t="shared" si="4"/>
        <v/>
      </c>
    </row>
    <row r="125" spans="1:6" ht="15.75" customHeight="1" x14ac:dyDescent="0.35">
      <c r="A125" s="13">
        <v>75</v>
      </c>
      <c r="B125" s="14" t="s">
        <v>139</v>
      </c>
      <c r="C125" s="13" t="s">
        <v>98</v>
      </c>
      <c r="D125" s="13">
        <v>117</v>
      </c>
      <c r="E125" s="55"/>
      <c r="F125" s="15" t="str">
        <f t="shared" si="4"/>
        <v/>
      </c>
    </row>
    <row r="126" spans="1:6" ht="15.75" customHeight="1" x14ac:dyDescent="0.35">
      <c r="A126" s="10">
        <v>76</v>
      </c>
      <c r="B126" s="11" t="s">
        <v>140</v>
      </c>
      <c r="C126" s="10" t="s">
        <v>56</v>
      </c>
      <c r="D126" s="10">
        <v>113</v>
      </c>
      <c r="E126" s="55"/>
      <c r="F126" s="12" t="str">
        <f t="shared" si="4"/>
        <v/>
      </c>
    </row>
    <row r="127" spans="1:6" ht="15.75" customHeight="1" x14ac:dyDescent="0.35">
      <c r="A127" s="13">
        <v>77</v>
      </c>
      <c r="B127" s="14" t="s">
        <v>141</v>
      </c>
      <c r="C127" s="13" t="s">
        <v>26</v>
      </c>
      <c r="D127" s="13">
        <v>114</v>
      </c>
      <c r="E127" s="55"/>
      <c r="F127" s="15" t="str">
        <f t="shared" si="4"/>
        <v/>
      </c>
    </row>
    <row r="128" spans="1:6" ht="15.75" customHeight="1" x14ac:dyDescent="0.35">
      <c r="A128" s="10">
        <v>78</v>
      </c>
      <c r="B128" s="11" t="s">
        <v>142</v>
      </c>
      <c r="C128" s="10" t="s">
        <v>26</v>
      </c>
      <c r="D128" s="10">
        <v>109</v>
      </c>
      <c r="E128" s="55"/>
      <c r="F128" s="12" t="str">
        <f t="shared" si="4"/>
        <v/>
      </c>
    </row>
    <row r="129" spans="1:6" ht="15.75" customHeight="1" x14ac:dyDescent="0.35">
      <c r="A129" s="13">
        <v>79</v>
      </c>
      <c r="B129" s="14" t="s">
        <v>143</v>
      </c>
      <c r="C129" s="13" t="s">
        <v>26</v>
      </c>
      <c r="D129" s="13">
        <v>103</v>
      </c>
      <c r="E129" s="55"/>
      <c r="F129" s="15" t="str">
        <f t="shared" si="4"/>
        <v/>
      </c>
    </row>
    <row r="130" spans="1:6" ht="15.75" customHeight="1" x14ac:dyDescent="0.35">
      <c r="A130" s="10">
        <v>80</v>
      </c>
      <c r="B130" s="11" t="s">
        <v>144</v>
      </c>
      <c r="C130" s="10" t="s">
        <v>26</v>
      </c>
      <c r="D130" s="10">
        <v>103</v>
      </c>
      <c r="E130" s="55"/>
      <c r="F130" s="12" t="str">
        <f t="shared" si="4"/>
        <v/>
      </c>
    </row>
    <row r="131" spans="1:6" ht="18" customHeight="1" x14ac:dyDescent="0.35">
      <c r="A131" s="16"/>
      <c r="B131" s="47" t="s">
        <v>145</v>
      </c>
      <c r="C131" s="47"/>
      <c r="D131" s="47"/>
      <c r="E131" s="47"/>
      <c r="F131" s="17">
        <f>SUMIF(F122:F130,"&gt;0")</f>
        <v>0</v>
      </c>
    </row>
    <row r="133" spans="1:6" ht="18" customHeight="1" x14ac:dyDescent="0.35">
      <c r="A133" s="46" t="s">
        <v>146</v>
      </c>
      <c r="B133" s="46"/>
      <c r="C133" s="46"/>
      <c r="D133" s="46"/>
      <c r="E133" s="46"/>
      <c r="F133" s="46"/>
    </row>
    <row r="134" spans="1:6" ht="15.75" customHeight="1" x14ac:dyDescent="0.35">
      <c r="A134" s="10">
        <v>81</v>
      </c>
      <c r="B134" s="11" t="s">
        <v>147</v>
      </c>
      <c r="C134" s="10" t="s">
        <v>28</v>
      </c>
      <c r="D134" s="10">
        <v>139</v>
      </c>
      <c r="E134" s="55"/>
      <c r="F134" s="12" t="str">
        <f>IF(E134="","",D134*E134)</f>
        <v/>
      </c>
    </row>
    <row r="135" spans="1:6" ht="18" customHeight="1" x14ac:dyDescent="0.35">
      <c r="A135" s="16"/>
      <c r="B135" s="47" t="s">
        <v>145</v>
      </c>
      <c r="C135" s="47"/>
      <c r="D135" s="47"/>
      <c r="E135" s="47"/>
      <c r="F135" s="17">
        <f>SUMIF(F134:F134,"&gt;0")</f>
        <v>0</v>
      </c>
    </row>
    <row r="138" spans="1:6" ht="24" customHeight="1" x14ac:dyDescent="0.35">
      <c r="A138" s="48" t="s">
        <v>148</v>
      </c>
      <c r="B138" s="48"/>
      <c r="C138" s="48"/>
      <c r="D138" s="48"/>
      <c r="E138" s="48"/>
      <c r="F138" s="18">
        <f>F15+F23+F30+F43+F48+F52+F58+F64+F74+F80+F87+F103+F109+F114+F119+F131+F135</f>
        <v>0</v>
      </c>
    </row>
  </sheetData>
  <sheetProtection algorithmName="SHA-512" hashValue="/fXxKjoQq85dUWfW1mzjDtLoIAyThaWFC+qM+ylJNWD5gUThpIXL+iafQGMaJrXgBkoc2CaxjCFT9/TrIyQSeQ==" saltValue="NWLUv0fXU5q78XYv3cF2yg==" spinCount="100000" sheet="1" objects="1" scenarios="1"/>
  <mergeCells count="37">
    <mergeCell ref="B135:E135"/>
    <mergeCell ref="A138:E138"/>
    <mergeCell ref="A116:F116"/>
    <mergeCell ref="B119:E119"/>
    <mergeCell ref="A121:F121"/>
    <mergeCell ref="B131:E131"/>
    <mergeCell ref="A133:F133"/>
    <mergeCell ref="B103:E103"/>
    <mergeCell ref="A105:F105"/>
    <mergeCell ref="B109:E109"/>
    <mergeCell ref="A111:F111"/>
    <mergeCell ref="B114:E114"/>
    <mergeCell ref="A76:F76"/>
    <mergeCell ref="B80:E80"/>
    <mergeCell ref="A82:F82"/>
    <mergeCell ref="B87:E87"/>
    <mergeCell ref="A89:F89"/>
    <mergeCell ref="B58:E58"/>
    <mergeCell ref="A60:F60"/>
    <mergeCell ref="B64:E64"/>
    <mergeCell ref="A66:F66"/>
    <mergeCell ref="B74:E74"/>
    <mergeCell ref="A45:F45"/>
    <mergeCell ref="B48:E48"/>
    <mergeCell ref="A50:F50"/>
    <mergeCell ref="B52:E52"/>
    <mergeCell ref="A54:F54"/>
    <mergeCell ref="B23:E23"/>
    <mergeCell ref="A25:F25"/>
    <mergeCell ref="B30:E30"/>
    <mergeCell ref="A32:F32"/>
    <mergeCell ref="B43:E43"/>
    <mergeCell ref="A1:F1"/>
    <mergeCell ref="A2:F2"/>
    <mergeCell ref="A5:F5"/>
    <mergeCell ref="B15:E15"/>
    <mergeCell ref="A17:F17"/>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5"/>
  <sheetViews>
    <sheetView showGridLines="0" topLeftCell="A151" zoomScaleNormal="100" workbookViewId="0">
      <selection activeCell="L172" sqref="L172"/>
    </sheetView>
  </sheetViews>
  <sheetFormatPr defaultColWidth="8.7265625" defaultRowHeight="14.5" x14ac:dyDescent="0.35"/>
  <cols>
    <col min="1" max="1" width="6" customWidth="1"/>
    <col min="2" max="2" width="42" customWidth="1"/>
    <col min="3" max="3" width="20" customWidth="1"/>
    <col min="4" max="4" width="16" customWidth="1"/>
    <col min="5" max="5" width="14" customWidth="1"/>
    <col min="6" max="6" width="18" customWidth="1"/>
  </cols>
  <sheetData>
    <row r="1" spans="1:6" ht="30" customHeight="1" x14ac:dyDescent="0.35">
      <c r="A1" s="44" t="s">
        <v>149</v>
      </c>
      <c r="B1" s="44"/>
      <c r="C1" s="44"/>
      <c r="D1" s="44"/>
      <c r="E1" s="44"/>
      <c r="F1" s="44"/>
    </row>
    <row r="2" spans="1:6" ht="21.75" customHeight="1" x14ac:dyDescent="0.35">
      <c r="A2" s="50" t="s">
        <v>150</v>
      </c>
      <c r="B2" s="50"/>
      <c r="C2" s="50"/>
      <c r="D2" s="50"/>
      <c r="E2" s="50"/>
      <c r="F2" s="50"/>
    </row>
    <row r="4" spans="1:6" ht="21.75" customHeight="1" x14ac:dyDescent="0.35">
      <c r="A4" s="51" t="s">
        <v>151</v>
      </c>
      <c r="B4" s="51"/>
      <c r="C4" s="51"/>
      <c r="D4" s="51"/>
      <c r="E4" s="51"/>
      <c r="F4" s="51"/>
    </row>
    <row r="5" spans="1:6" ht="18" customHeight="1" x14ac:dyDescent="0.35">
      <c r="A5" s="52" t="s">
        <v>152</v>
      </c>
      <c r="B5" s="52"/>
      <c r="C5" s="52"/>
      <c r="D5" s="53"/>
      <c r="E5" s="49" t="s">
        <v>153</v>
      </c>
      <c r="F5" s="49"/>
    </row>
    <row r="6" spans="1:6" ht="21.75" customHeight="1" x14ac:dyDescent="0.35">
      <c r="A6" s="19" t="s">
        <v>18</v>
      </c>
      <c r="B6" s="19" t="s">
        <v>154</v>
      </c>
      <c r="C6" s="19" t="s">
        <v>155</v>
      </c>
      <c r="D6" s="19" t="s">
        <v>156</v>
      </c>
      <c r="E6" s="19"/>
      <c r="F6" s="19" t="s">
        <v>157</v>
      </c>
    </row>
    <row r="7" spans="1:6" ht="15.75" customHeight="1" x14ac:dyDescent="0.35">
      <c r="A7" s="20">
        <v>1</v>
      </c>
      <c r="B7" s="11" t="s">
        <v>158</v>
      </c>
      <c r="C7" s="54"/>
      <c r="D7" s="21">
        <f>D5</f>
        <v>0</v>
      </c>
      <c r="E7" s="20"/>
      <c r="F7" s="22" t="str">
        <f>IF(C7="","",C7*(1-D5))</f>
        <v/>
      </c>
    </row>
    <row r="8" spans="1:6" ht="15.75" customHeight="1" x14ac:dyDescent="0.35">
      <c r="A8" s="23">
        <v>2</v>
      </c>
      <c r="B8" s="14" t="s">
        <v>159</v>
      </c>
      <c r="C8" s="54"/>
      <c r="D8" s="24">
        <f>D5</f>
        <v>0</v>
      </c>
      <c r="E8" s="23"/>
      <c r="F8" s="25" t="str">
        <f>IF(C8="","",C8*(1-D5))</f>
        <v/>
      </c>
    </row>
    <row r="9" spans="1:6" ht="15.75" customHeight="1" x14ac:dyDescent="0.35">
      <c r="A9" s="20">
        <v>3</v>
      </c>
      <c r="B9" s="11" t="s">
        <v>160</v>
      </c>
      <c r="C9" s="54"/>
      <c r="D9" s="21">
        <f>D5</f>
        <v>0</v>
      </c>
      <c r="E9" s="20"/>
      <c r="F9" s="22" t="str">
        <f>IF(C9="","",C9*(1-D5))</f>
        <v/>
      </c>
    </row>
    <row r="10" spans="1:6" ht="15.75" customHeight="1" x14ac:dyDescent="0.35">
      <c r="A10" s="23">
        <v>4</v>
      </c>
      <c r="B10" s="14" t="s">
        <v>161</v>
      </c>
      <c r="C10" s="54"/>
      <c r="D10" s="24">
        <f>D5</f>
        <v>0</v>
      </c>
      <c r="E10" s="23"/>
      <c r="F10" s="25" t="str">
        <f>IF(C10="","",C10*(1-D5))</f>
        <v/>
      </c>
    </row>
    <row r="11" spans="1:6" ht="15.75" customHeight="1" x14ac:dyDescent="0.35">
      <c r="A11" s="20">
        <v>5</v>
      </c>
      <c r="B11" s="11" t="s">
        <v>162</v>
      </c>
      <c r="C11" s="54"/>
      <c r="D11" s="21">
        <f>D5</f>
        <v>0</v>
      </c>
      <c r="E11" s="20"/>
      <c r="F11" s="22" t="str">
        <f>IF(C11="","",C11*(1-D5))</f>
        <v/>
      </c>
    </row>
    <row r="12" spans="1:6" ht="15" thickBot="1" x14ac:dyDescent="0.4">
      <c r="A12" s="16"/>
      <c r="B12" s="47" t="s">
        <v>163</v>
      </c>
      <c r="C12" s="47"/>
      <c r="D12" s="47"/>
      <c r="E12" s="47"/>
      <c r="F12" s="17">
        <f>SUM(F7:F11)</f>
        <v>0</v>
      </c>
    </row>
    <row r="14" spans="1:6" ht="21.75" customHeight="1" x14ac:dyDescent="0.35">
      <c r="A14" s="51" t="s">
        <v>164</v>
      </c>
      <c r="B14" s="51"/>
      <c r="C14" s="51"/>
      <c r="D14" s="51"/>
      <c r="E14" s="51"/>
      <c r="F14" s="51"/>
    </row>
    <row r="15" spans="1:6" ht="18" customHeight="1" x14ac:dyDescent="0.35">
      <c r="A15" s="52" t="s">
        <v>165</v>
      </c>
      <c r="B15" s="52"/>
      <c r="C15" s="52"/>
      <c r="D15" s="53"/>
      <c r="E15" s="49" t="s">
        <v>153</v>
      </c>
      <c r="F15" s="49"/>
    </row>
    <row r="16" spans="1:6" ht="21.75" customHeight="1" x14ac:dyDescent="0.35">
      <c r="A16" s="19" t="s">
        <v>18</v>
      </c>
      <c r="B16" s="19" t="s">
        <v>154</v>
      </c>
      <c r="C16" s="19" t="s">
        <v>155</v>
      </c>
      <c r="D16" s="19" t="s">
        <v>156</v>
      </c>
      <c r="E16" s="19"/>
      <c r="F16" s="19" t="s">
        <v>157</v>
      </c>
    </row>
    <row r="17" spans="1:6" ht="15.75" customHeight="1" x14ac:dyDescent="0.35">
      <c r="A17" s="20">
        <v>1</v>
      </c>
      <c r="B17" s="11" t="s">
        <v>166</v>
      </c>
      <c r="C17" s="54"/>
      <c r="D17" s="21">
        <f>D15</f>
        <v>0</v>
      </c>
      <c r="E17" s="20"/>
      <c r="F17" s="22" t="str">
        <f>IF(C17="","",C17*(1-D15))</f>
        <v/>
      </c>
    </row>
    <row r="18" spans="1:6" ht="15.75" customHeight="1" x14ac:dyDescent="0.35">
      <c r="A18" s="23">
        <v>2</v>
      </c>
      <c r="B18" s="14" t="s">
        <v>167</v>
      </c>
      <c r="C18" s="54"/>
      <c r="D18" s="24">
        <f>D15</f>
        <v>0</v>
      </c>
      <c r="E18" s="23"/>
      <c r="F18" s="25" t="str">
        <f>IF(C18="","",C18*(1-D15))</f>
        <v/>
      </c>
    </row>
    <row r="19" spans="1:6" ht="15.75" customHeight="1" x14ac:dyDescent="0.35">
      <c r="A19" s="20">
        <v>3</v>
      </c>
      <c r="B19" s="11" t="s">
        <v>168</v>
      </c>
      <c r="C19" s="54"/>
      <c r="D19" s="21">
        <f>D15</f>
        <v>0</v>
      </c>
      <c r="E19" s="20"/>
      <c r="F19" s="22" t="str">
        <f>IF(C19="","",C19*(1-D15))</f>
        <v/>
      </c>
    </row>
    <row r="20" spans="1:6" ht="15.75" customHeight="1" x14ac:dyDescent="0.35">
      <c r="A20" s="23">
        <v>4</v>
      </c>
      <c r="B20" s="14" t="s">
        <v>169</v>
      </c>
      <c r="C20" s="54"/>
      <c r="D20" s="24">
        <f>D15</f>
        <v>0</v>
      </c>
      <c r="E20" s="23"/>
      <c r="F20" s="25" t="str">
        <f>IF(C20="","",C20*(1-D15))</f>
        <v/>
      </c>
    </row>
    <row r="21" spans="1:6" ht="15.75" customHeight="1" x14ac:dyDescent="0.35">
      <c r="A21" s="20">
        <v>5</v>
      </c>
      <c r="B21" s="11" t="s">
        <v>170</v>
      </c>
      <c r="C21" s="54"/>
      <c r="D21" s="21">
        <f>D15</f>
        <v>0</v>
      </c>
      <c r="E21" s="20"/>
      <c r="F21" s="22" t="str">
        <f>IF(C21="","",C21*(1-D15))</f>
        <v/>
      </c>
    </row>
    <row r="22" spans="1:6" ht="15" thickBot="1" x14ac:dyDescent="0.4">
      <c r="A22" s="16"/>
      <c r="B22" s="47" t="s">
        <v>171</v>
      </c>
      <c r="C22" s="47"/>
      <c r="D22" s="47"/>
      <c r="E22" s="47"/>
      <c r="F22" s="17">
        <f>SUM(F17:F21)</f>
        <v>0</v>
      </c>
    </row>
    <row r="24" spans="1:6" ht="21.75" customHeight="1" x14ac:dyDescent="0.35">
      <c r="A24" s="51" t="s">
        <v>172</v>
      </c>
      <c r="B24" s="51"/>
      <c r="C24" s="51"/>
      <c r="D24" s="51"/>
      <c r="E24" s="51"/>
      <c r="F24" s="51"/>
    </row>
    <row r="25" spans="1:6" ht="18" customHeight="1" x14ac:dyDescent="0.35">
      <c r="A25" s="52" t="s">
        <v>173</v>
      </c>
      <c r="B25" s="52"/>
      <c r="C25" s="52"/>
      <c r="D25" s="53"/>
      <c r="E25" s="49" t="s">
        <v>153</v>
      </c>
      <c r="F25" s="49"/>
    </row>
    <row r="26" spans="1:6" ht="21.75" customHeight="1" x14ac:dyDescent="0.35">
      <c r="A26" s="19" t="s">
        <v>18</v>
      </c>
      <c r="B26" s="19" t="s">
        <v>154</v>
      </c>
      <c r="C26" s="19" t="s">
        <v>155</v>
      </c>
      <c r="D26" s="19" t="s">
        <v>156</v>
      </c>
      <c r="E26" s="19"/>
      <c r="F26" s="19" t="s">
        <v>157</v>
      </c>
    </row>
    <row r="27" spans="1:6" ht="15.75" customHeight="1" x14ac:dyDescent="0.35">
      <c r="A27" s="20">
        <v>1</v>
      </c>
      <c r="B27" s="11" t="s">
        <v>174</v>
      </c>
      <c r="C27" s="54"/>
      <c r="D27" s="21">
        <f>D25</f>
        <v>0</v>
      </c>
      <c r="E27" s="20"/>
      <c r="F27" s="22" t="str">
        <f>IF(C27="","",C27*(1-D25))</f>
        <v/>
      </c>
    </row>
    <row r="28" spans="1:6" ht="15.75" customHeight="1" x14ac:dyDescent="0.35">
      <c r="A28" s="23">
        <v>2</v>
      </c>
      <c r="B28" s="14" t="s">
        <v>175</v>
      </c>
      <c r="C28" s="54"/>
      <c r="D28" s="24">
        <f>D25</f>
        <v>0</v>
      </c>
      <c r="E28" s="23"/>
      <c r="F28" s="25" t="str">
        <f>IF(C28="","",C28*(1-D25))</f>
        <v/>
      </c>
    </row>
    <row r="29" spans="1:6" ht="15.75" customHeight="1" x14ac:dyDescent="0.35">
      <c r="A29" s="20">
        <v>3</v>
      </c>
      <c r="B29" s="11" t="s">
        <v>176</v>
      </c>
      <c r="C29" s="54"/>
      <c r="D29" s="21">
        <f>D25</f>
        <v>0</v>
      </c>
      <c r="E29" s="20"/>
      <c r="F29" s="22" t="str">
        <f>IF(C29="","",C29*(1-D25))</f>
        <v/>
      </c>
    </row>
    <row r="30" spans="1:6" ht="15.75" customHeight="1" x14ac:dyDescent="0.35">
      <c r="A30" s="23">
        <v>4</v>
      </c>
      <c r="B30" s="14" t="s">
        <v>177</v>
      </c>
      <c r="C30" s="54"/>
      <c r="D30" s="24">
        <f>D25</f>
        <v>0</v>
      </c>
      <c r="E30" s="23"/>
      <c r="F30" s="25" t="str">
        <f>IF(C30="","",C30*(1-D25))</f>
        <v/>
      </c>
    </row>
    <row r="31" spans="1:6" ht="15.75" customHeight="1" x14ac:dyDescent="0.35">
      <c r="A31" s="20">
        <v>5</v>
      </c>
      <c r="B31" s="11" t="s">
        <v>178</v>
      </c>
      <c r="C31" s="54"/>
      <c r="D31" s="21">
        <f>D25</f>
        <v>0</v>
      </c>
      <c r="E31" s="20"/>
      <c r="F31" s="22" t="str">
        <f>IF(C31="","",C31*(1-D25))</f>
        <v/>
      </c>
    </row>
    <row r="32" spans="1:6" ht="15" thickBot="1" x14ac:dyDescent="0.4">
      <c r="A32" s="16"/>
      <c r="B32" s="47" t="s">
        <v>179</v>
      </c>
      <c r="C32" s="47"/>
      <c r="D32" s="47"/>
      <c r="E32" s="47"/>
      <c r="F32" s="17">
        <f>SUM(F27:F31)</f>
        <v>0</v>
      </c>
    </row>
    <row r="34" spans="1:6" ht="21.75" customHeight="1" x14ac:dyDescent="0.35">
      <c r="A34" s="51" t="s">
        <v>180</v>
      </c>
      <c r="B34" s="51"/>
      <c r="C34" s="51"/>
      <c r="D34" s="51"/>
      <c r="E34" s="51"/>
      <c r="F34" s="51"/>
    </row>
    <row r="35" spans="1:6" ht="18" customHeight="1" x14ac:dyDescent="0.35">
      <c r="A35" s="52" t="s">
        <v>181</v>
      </c>
      <c r="B35" s="52"/>
      <c r="C35" s="52"/>
      <c r="D35" s="53"/>
      <c r="E35" s="49" t="s">
        <v>153</v>
      </c>
      <c r="F35" s="49"/>
    </row>
    <row r="36" spans="1:6" ht="21.75" customHeight="1" x14ac:dyDescent="0.35">
      <c r="A36" s="19" t="s">
        <v>18</v>
      </c>
      <c r="B36" s="19" t="s">
        <v>154</v>
      </c>
      <c r="C36" s="19" t="s">
        <v>155</v>
      </c>
      <c r="D36" s="19" t="s">
        <v>156</v>
      </c>
      <c r="E36" s="19"/>
      <c r="F36" s="19" t="s">
        <v>157</v>
      </c>
    </row>
    <row r="37" spans="1:6" ht="15.75" customHeight="1" x14ac:dyDescent="0.35">
      <c r="A37" s="20">
        <v>1</v>
      </c>
      <c r="B37" s="11" t="s">
        <v>182</v>
      </c>
      <c r="C37" s="54"/>
      <c r="D37" s="21">
        <f>D35</f>
        <v>0</v>
      </c>
      <c r="E37" s="20"/>
      <c r="F37" s="22" t="str">
        <f>IF(C37="","",C37*(1-D35))</f>
        <v/>
      </c>
    </row>
    <row r="38" spans="1:6" ht="15.75" customHeight="1" x14ac:dyDescent="0.35">
      <c r="A38" s="23">
        <v>2</v>
      </c>
      <c r="B38" s="14" t="s">
        <v>183</v>
      </c>
      <c r="C38" s="54"/>
      <c r="D38" s="24">
        <f>D35</f>
        <v>0</v>
      </c>
      <c r="E38" s="23"/>
      <c r="F38" s="25" t="str">
        <f>IF(C38="","",C38*(1-D35))</f>
        <v/>
      </c>
    </row>
    <row r="39" spans="1:6" ht="15.75" customHeight="1" x14ac:dyDescent="0.35">
      <c r="A39" s="20">
        <v>3</v>
      </c>
      <c r="B39" s="11" t="s">
        <v>184</v>
      </c>
      <c r="C39" s="54"/>
      <c r="D39" s="21">
        <f>D35</f>
        <v>0</v>
      </c>
      <c r="E39" s="20"/>
      <c r="F39" s="22" t="str">
        <f>IF(C39="","",C39*(1-D35))</f>
        <v/>
      </c>
    </row>
    <row r="40" spans="1:6" ht="15.75" customHeight="1" x14ac:dyDescent="0.35">
      <c r="A40" s="23">
        <v>4</v>
      </c>
      <c r="B40" s="14" t="s">
        <v>185</v>
      </c>
      <c r="C40" s="54"/>
      <c r="D40" s="24">
        <f>D35</f>
        <v>0</v>
      </c>
      <c r="E40" s="23"/>
      <c r="F40" s="25" t="str">
        <f>IF(C40="","",C40*(1-D35))</f>
        <v/>
      </c>
    </row>
    <row r="41" spans="1:6" ht="15.75" customHeight="1" x14ac:dyDescent="0.35">
      <c r="A41" s="20">
        <v>5</v>
      </c>
      <c r="B41" s="11" t="s">
        <v>186</v>
      </c>
      <c r="C41" s="54"/>
      <c r="D41" s="21">
        <f>D35</f>
        <v>0</v>
      </c>
      <c r="E41" s="20"/>
      <c r="F41" s="22" t="str">
        <f>IF(C41="","",C41*(1-D35))</f>
        <v/>
      </c>
    </row>
    <row r="42" spans="1:6" ht="15" thickBot="1" x14ac:dyDescent="0.4">
      <c r="A42" s="16"/>
      <c r="B42" s="47" t="s">
        <v>187</v>
      </c>
      <c r="C42" s="47"/>
      <c r="D42" s="47"/>
      <c r="E42" s="47"/>
      <c r="F42" s="17">
        <f>SUM(F37:F41)</f>
        <v>0</v>
      </c>
    </row>
    <row r="44" spans="1:6" ht="21.75" customHeight="1" x14ac:dyDescent="0.35">
      <c r="A44" s="51" t="s">
        <v>188</v>
      </c>
      <c r="B44" s="51"/>
      <c r="C44" s="51"/>
      <c r="D44" s="51"/>
      <c r="E44" s="51"/>
      <c r="F44" s="51"/>
    </row>
    <row r="45" spans="1:6" ht="18" customHeight="1" x14ac:dyDescent="0.35">
      <c r="A45" s="52" t="s">
        <v>189</v>
      </c>
      <c r="B45" s="52"/>
      <c r="C45" s="52"/>
      <c r="D45" s="53"/>
      <c r="E45" s="49" t="s">
        <v>153</v>
      </c>
      <c r="F45" s="49"/>
    </row>
    <row r="46" spans="1:6" ht="21.75" customHeight="1" x14ac:dyDescent="0.35">
      <c r="A46" s="19" t="s">
        <v>18</v>
      </c>
      <c r="B46" s="19" t="s">
        <v>154</v>
      </c>
      <c r="C46" s="19" t="s">
        <v>155</v>
      </c>
      <c r="D46" s="19" t="s">
        <v>156</v>
      </c>
      <c r="E46" s="19"/>
      <c r="F46" s="19" t="s">
        <v>157</v>
      </c>
    </row>
    <row r="47" spans="1:6" ht="15.75" customHeight="1" x14ac:dyDescent="0.35">
      <c r="A47" s="20">
        <v>1</v>
      </c>
      <c r="B47" s="11" t="s">
        <v>190</v>
      </c>
      <c r="C47" s="54"/>
      <c r="D47" s="21">
        <f>D45</f>
        <v>0</v>
      </c>
      <c r="E47" s="20"/>
      <c r="F47" s="22" t="str">
        <f>IF(C47="","",C47*(1-D45))</f>
        <v/>
      </c>
    </row>
    <row r="48" spans="1:6" ht="15.75" customHeight="1" x14ac:dyDescent="0.35">
      <c r="A48" s="23">
        <v>2</v>
      </c>
      <c r="B48" s="14" t="s">
        <v>191</v>
      </c>
      <c r="C48" s="54"/>
      <c r="D48" s="24">
        <f>D45</f>
        <v>0</v>
      </c>
      <c r="E48" s="23"/>
      <c r="F48" s="25" t="str">
        <f>IF(C48="","",C48*(1-D45))</f>
        <v/>
      </c>
    </row>
    <row r="49" spans="1:6" ht="15.75" customHeight="1" x14ac:dyDescent="0.35">
      <c r="A49" s="20">
        <v>3</v>
      </c>
      <c r="B49" s="11" t="s">
        <v>192</v>
      </c>
      <c r="C49" s="54"/>
      <c r="D49" s="21">
        <f>D45</f>
        <v>0</v>
      </c>
      <c r="E49" s="20"/>
      <c r="F49" s="22" t="str">
        <f>IF(C49="","",C49*(1-D45))</f>
        <v/>
      </c>
    </row>
    <row r="50" spans="1:6" ht="15.75" customHeight="1" x14ac:dyDescent="0.35">
      <c r="A50" s="23">
        <v>4</v>
      </c>
      <c r="B50" s="14" t="s">
        <v>193</v>
      </c>
      <c r="C50" s="54"/>
      <c r="D50" s="24">
        <f>D45</f>
        <v>0</v>
      </c>
      <c r="E50" s="23"/>
      <c r="F50" s="25" t="str">
        <f>IF(C50="","",C50*(1-D45))</f>
        <v/>
      </c>
    </row>
    <row r="51" spans="1:6" ht="15.75" customHeight="1" x14ac:dyDescent="0.35">
      <c r="A51" s="20">
        <v>5</v>
      </c>
      <c r="B51" s="11" t="s">
        <v>194</v>
      </c>
      <c r="C51" s="54"/>
      <c r="D51" s="21">
        <f>D45</f>
        <v>0</v>
      </c>
      <c r="E51" s="20"/>
      <c r="F51" s="22" t="str">
        <f>IF(C51="","",C51*(1-D45))</f>
        <v/>
      </c>
    </row>
    <row r="52" spans="1:6" ht="15" thickBot="1" x14ac:dyDescent="0.4">
      <c r="A52" s="16"/>
      <c r="B52" s="47" t="s">
        <v>195</v>
      </c>
      <c r="C52" s="47"/>
      <c r="D52" s="47"/>
      <c r="E52" s="47"/>
      <c r="F52" s="17">
        <f>SUM(F47:F51)</f>
        <v>0</v>
      </c>
    </row>
    <row r="54" spans="1:6" ht="21.75" customHeight="1" x14ac:dyDescent="0.35">
      <c r="A54" s="51" t="s">
        <v>196</v>
      </c>
      <c r="B54" s="51"/>
      <c r="C54" s="51"/>
      <c r="D54" s="51"/>
      <c r="E54" s="51"/>
      <c r="F54" s="51"/>
    </row>
    <row r="55" spans="1:6" ht="18" customHeight="1" x14ac:dyDescent="0.35">
      <c r="A55" s="52" t="s">
        <v>197</v>
      </c>
      <c r="B55" s="52"/>
      <c r="C55" s="52"/>
      <c r="D55" s="53"/>
      <c r="E55" s="49" t="s">
        <v>153</v>
      </c>
      <c r="F55" s="49"/>
    </row>
    <row r="56" spans="1:6" ht="21.75" customHeight="1" x14ac:dyDescent="0.35">
      <c r="A56" s="19" t="s">
        <v>18</v>
      </c>
      <c r="B56" s="19" t="s">
        <v>154</v>
      </c>
      <c r="C56" s="19" t="s">
        <v>155</v>
      </c>
      <c r="D56" s="19" t="s">
        <v>156</v>
      </c>
      <c r="E56" s="19"/>
      <c r="F56" s="19" t="s">
        <v>157</v>
      </c>
    </row>
    <row r="57" spans="1:6" ht="15.75" customHeight="1" x14ac:dyDescent="0.35">
      <c r="A57" s="20">
        <v>1</v>
      </c>
      <c r="B57" s="11" t="s">
        <v>198</v>
      </c>
      <c r="C57" s="54"/>
      <c r="D57" s="21">
        <f>D55</f>
        <v>0</v>
      </c>
      <c r="E57" s="20"/>
      <c r="F57" s="22" t="str">
        <f>IF(C57="","",C57*(1-D55))</f>
        <v/>
      </c>
    </row>
    <row r="58" spans="1:6" ht="15.75" customHeight="1" x14ac:dyDescent="0.35">
      <c r="A58" s="23">
        <v>2</v>
      </c>
      <c r="B58" s="14" t="s">
        <v>199</v>
      </c>
      <c r="C58" s="54"/>
      <c r="D58" s="24">
        <f>D55</f>
        <v>0</v>
      </c>
      <c r="E58" s="23"/>
      <c r="F58" s="25" t="str">
        <f>IF(C58="","",C58*(1-D55))</f>
        <v/>
      </c>
    </row>
    <row r="59" spans="1:6" ht="15.75" customHeight="1" x14ac:dyDescent="0.35">
      <c r="A59" s="20">
        <v>3</v>
      </c>
      <c r="B59" s="11" t="s">
        <v>200</v>
      </c>
      <c r="C59" s="54"/>
      <c r="D59" s="21">
        <f>D55</f>
        <v>0</v>
      </c>
      <c r="E59" s="20"/>
      <c r="F59" s="22" t="str">
        <f>IF(C59="","",C59*(1-D55))</f>
        <v/>
      </c>
    </row>
    <row r="60" spans="1:6" ht="15.75" customHeight="1" x14ac:dyDescent="0.35">
      <c r="A60" s="23">
        <v>4</v>
      </c>
      <c r="B60" s="14" t="s">
        <v>201</v>
      </c>
      <c r="C60" s="54"/>
      <c r="D60" s="24">
        <f>D55</f>
        <v>0</v>
      </c>
      <c r="E60" s="23"/>
      <c r="F60" s="25" t="str">
        <f>IF(C60="","",C60*(1-D55))</f>
        <v/>
      </c>
    </row>
    <row r="61" spans="1:6" ht="15.75" customHeight="1" x14ac:dyDescent="0.35">
      <c r="A61" s="20">
        <v>5</v>
      </c>
      <c r="B61" s="11" t="s">
        <v>202</v>
      </c>
      <c r="C61" s="54"/>
      <c r="D61" s="21">
        <f>D55</f>
        <v>0</v>
      </c>
      <c r="E61" s="20"/>
      <c r="F61" s="22" t="str">
        <f>IF(C61="","",C61*(1-D55))</f>
        <v/>
      </c>
    </row>
    <row r="62" spans="1:6" ht="15" thickBot="1" x14ac:dyDescent="0.4">
      <c r="A62" s="16"/>
      <c r="B62" s="47" t="s">
        <v>203</v>
      </c>
      <c r="C62" s="47"/>
      <c r="D62" s="47"/>
      <c r="E62" s="47"/>
      <c r="F62" s="17">
        <f>SUM(F57:F61)</f>
        <v>0</v>
      </c>
    </row>
    <row r="64" spans="1:6" ht="21.75" customHeight="1" x14ac:dyDescent="0.35">
      <c r="A64" s="51" t="s">
        <v>204</v>
      </c>
      <c r="B64" s="51"/>
      <c r="C64" s="51"/>
      <c r="D64" s="51"/>
      <c r="E64" s="51"/>
      <c r="F64" s="51"/>
    </row>
    <row r="65" spans="1:6" ht="18" customHeight="1" x14ac:dyDescent="0.35">
      <c r="A65" s="52" t="s">
        <v>205</v>
      </c>
      <c r="B65" s="52"/>
      <c r="C65" s="52"/>
      <c r="D65" s="53"/>
      <c r="E65" s="49" t="s">
        <v>153</v>
      </c>
      <c r="F65" s="49"/>
    </row>
    <row r="66" spans="1:6" ht="21.75" customHeight="1" x14ac:dyDescent="0.35">
      <c r="A66" s="19" t="s">
        <v>18</v>
      </c>
      <c r="B66" s="19" t="s">
        <v>154</v>
      </c>
      <c r="C66" s="19" t="s">
        <v>155</v>
      </c>
      <c r="D66" s="19" t="s">
        <v>156</v>
      </c>
      <c r="E66" s="19"/>
      <c r="F66" s="19" t="s">
        <v>157</v>
      </c>
    </row>
    <row r="67" spans="1:6" ht="15.75" customHeight="1" x14ac:dyDescent="0.35">
      <c r="A67" s="20">
        <v>1</v>
      </c>
      <c r="B67" s="11" t="s">
        <v>206</v>
      </c>
      <c r="C67" s="54"/>
      <c r="D67" s="21">
        <f>D65</f>
        <v>0</v>
      </c>
      <c r="E67" s="20"/>
      <c r="F67" s="22" t="str">
        <f>IF(C67="","",C67*(1-D65))</f>
        <v/>
      </c>
    </row>
    <row r="68" spans="1:6" ht="15.75" customHeight="1" x14ac:dyDescent="0.35">
      <c r="A68" s="23">
        <v>2</v>
      </c>
      <c r="B68" s="14" t="s">
        <v>207</v>
      </c>
      <c r="C68" s="54"/>
      <c r="D68" s="24">
        <f>D65</f>
        <v>0</v>
      </c>
      <c r="E68" s="23"/>
      <c r="F68" s="25" t="str">
        <f>IF(C68="","",C68*(1-D65))</f>
        <v/>
      </c>
    </row>
    <row r="69" spans="1:6" ht="15.75" customHeight="1" x14ac:dyDescent="0.35">
      <c r="A69" s="20">
        <v>3</v>
      </c>
      <c r="B69" s="11" t="s">
        <v>208</v>
      </c>
      <c r="C69" s="54"/>
      <c r="D69" s="21">
        <f>D65</f>
        <v>0</v>
      </c>
      <c r="E69" s="20"/>
      <c r="F69" s="22" t="str">
        <f>IF(C69="","",C69*(1-D65))</f>
        <v/>
      </c>
    </row>
    <row r="70" spans="1:6" ht="15.75" customHeight="1" x14ac:dyDescent="0.35">
      <c r="A70" s="23">
        <v>4</v>
      </c>
      <c r="B70" s="14" t="s">
        <v>209</v>
      </c>
      <c r="C70" s="54"/>
      <c r="D70" s="24">
        <f>D65</f>
        <v>0</v>
      </c>
      <c r="E70" s="23"/>
      <c r="F70" s="25" t="str">
        <f>IF(C70="","",C70*(1-D65))</f>
        <v/>
      </c>
    </row>
    <row r="71" spans="1:6" ht="15.75" customHeight="1" x14ac:dyDescent="0.35">
      <c r="A71" s="20">
        <v>5</v>
      </c>
      <c r="B71" s="11" t="s">
        <v>210</v>
      </c>
      <c r="C71" s="54"/>
      <c r="D71" s="21">
        <f>D65</f>
        <v>0</v>
      </c>
      <c r="E71" s="20"/>
      <c r="F71" s="22" t="str">
        <f>IF(C71="","",C71*(1-D65))</f>
        <v/>
      </c>
    </row>
    <row r="72" spans="1:6" ht="15" thickBot="1" x14ac:dyDescent="0.4">
      <c r="A72" s="16"/>
      <c r="B72" s="47" t="s">
        <v>211</v>
      </c>
      <c r="C72" s="47"/>
      <c r="D72" s="47"/>
      <c r="E72" s="47"/>
      <c r="F72" s="17">
        <f>SUM(F67:F71)</f>
        <v>0</v>
      </c>
    </row>
    <row r="74" spans="1:6" ht="21.75" customHeight="1" x14ac:dyDescent="0.35">
      <c r="A74" s="51" t="s">
        <v>212</v>
      </c>
      <c r="B74" s="51"/>
      <c r="C74" s="51"/>
      <c r="D74" s="51"/>
      <c r="E74" s="51"/>
      <c r="F74" s="51"/>
    </row>
    <row r="75" spans="1:6" ht="18" customHeight="1" x14ac:dyDescent="0.35">
      <c r="A75" s="52" t="s">
        <v>213</v>
      </c>
      <c r="B75" s="52"/>
      <c r="C75" s="52"/>
      <c r="D75" s="53"/>
      <c r="E75" s="49" t="s">
        <v>153</v>
      </c>
      <c r="F75" s="49"/>
    </row>
    <row r="76" spans="1:6" ht="21.75" customHeight="1" x14ac:dyDescent="0.35">
      <c r="A76" s="19" t="s">
        <v>18</v>
      </c>
      <c r="B76" s="19" t="s">
        <v>154</v>
      </c>
      <c r="C76" s="19" t="s">
        <v>155</v>
      </c>
      <c r="D76" s="19" t="s">
        <v>156</v>
      </c>
      <c r="E76" s="19"/>
      <c r="F76" s="19" t="s">
        <v>157</v>
      </c>
    </row>
    <row r="77" spans="1:6" ht="15.75" customHeight="1" x14ac:dyDescent="0.35">
      <c r="A77" s="20">
        <v>1</v>
      </c>
      <c r="B77" s="11" t="s">
        <v>214</v>
      </c>
      <c r="C77" s="54"/>
      <c r="D77" s="21">
        <f>D75</f>
        <v>0</v>
      </c>
      <c r="E77" s="20"/>
      <c r="F77" s="22" t="str">
        <f>IF(C77="","",C77*(1-D75))</f>
        <v/>
      </c>
    </row>
    <row r="78" spans="1:6" ht="15.75" customHeight="1" x14ac:dyDescent="0.35">
      <c r="A78" s="23">
        <v>2</v>
      </c>
      <c r="B78" s="14" t="s">
        <v>215</v>
      </c>
      <c r="C78" s="54"/>
      <c r="D78" s="24">
        <f>D75</f>
        <v>0</v>
      </c>
      <c r="E78" s="23"/>
      <c r="F78" s="25" t="str">
        <f>IF(C78="","",C78*(1-D75))</f>
        <v/>
      </c>
    </row>
    <row r="79" spans="1:6" ht="15.75" customHeight="1" x14ac:dyDescent="0.35">
      <c r="A79" s="20">
        <v>3</v>
      </c>
      <c r="B79" s="11" t="s">
        <v>216</v>
      </c>
      <c r="C79" s="54"/>
      <c r="D79" s="21">
        <f>D75</f>
        <v>0</v>
      </c>
      <c r="E79" s="20"/>
      <c r="F79" s="22" t="str">
        <f>IF(C79="","",C79*(1-D75))</f>
        <v/>
      </c>
    </row>
    <row r="80" spans="1:6" ht="15.75" customHeight="1" x14ac:dyDescent="0.35">
      <c r="A80" s="23">
        <v>4</v>
      </c>
      <c r="B80" s="14" t="s">
        <v>217</v>
      </c>
      <c r="C80" s="54"/>
      <c r="D80" s="24">
        <f>D75</f>
        <v>0</v>
      </c>
      <c r="E80" s="23"/>
      <c r="F80" s="25" t="str">
        <f>IF(C80="","",C80*(1-D75))</f>
        <v/>
      </c>
    </row>
    <row r="81" spans="1:6" ht="15.75" customHeight="1" x14ac:dyDescent="0.35">
      <c r="A81" s="20">
        <v>5</v>
      </c>
      <c r="B81" s="11" t="s">
        <v>218</v>
      </c>
      <c r="C81" s="54"/>
      <c r="D81" s="21">
        <f>D75</f>
        <v>0</v>
      </c>
      <c r="E81" s="20"/>
      <c r="F81" s="22" t="str">
        <f>IF(C81="","",C81*(1-D75))</f>
        <v/>
      </c>
    </row>
    <row r="82" spans="1:6" ht="15" thickBot="1" x14ac:dyDescent="0.4">
      <c r="A82" s="16"/>
      <c r="B82" s="47" t="s">
        <v>219</v>
      </c>
      <c r="C82" s="47"/>
      <c r="D82" s="47"/>
      <c r="E82" s="47"/>
      <c r="F82" s="17">
        <f>SUM(F77:F81)</f>
        <v>0</v>
      </c>
    </row>
    <row r="84" spans="1:6" ht="21.75" customHeight="1" x14ac:dyDescent="0.35">
      <c r="A84" s="51" t="s">
        <v>220</v>
      </c>
      <c r="B84" s="51"/>
      <c r="C84" s="51"/>
      <c r="D84" s="51"/>
      <c r="E84" s="51"/>
      <c r="F84" s="51"/>
    </row>
    <row r="85" spans="1:6" ht="18" customHeight="1" x14ac:dyDescent="0.35">
      <c r="A85" s="52" t="s">
        <v>221</v>
      </c>
      <c r="B85" s="52"/>
      <c r="C85" s="52"/>
      <c r="D85" s="53"/>
      <c r="E85" s="49" t="s">
        <v>153</v>
      </c>
      <c r="F85" s="49"/>
    </row>
    <row r="86" spans="1:6" ht="21.75" customHeight="1" x14ac:dyDescent="0.35">
      <c r="A86" s="19" t="s">
        <v>18</v>
      </c>
      <c r="B86" s="19" t="s">
        <v>154</v>
      </c>
      <c r="C86" s="19" t="s">
        <v>155</v>
      </c>
      <c r="D86" s="19" t="s">
        <v>156</v>
      </c>
      <c r="E86" s="19"/>
      <c r="F86" s="19" t="s">
        <v>157</v>
      </c>
    </row>
    <row r="87" spans="1:6" ht="15.75" customHeight="1" x14ac:dyDescent="0.35">
      <c r="A87" s="20">
        <v>1</v>
      </c>
      <c r="B87" s="11" t="s">
        <v>222</v>
      </c>
      <c r="C87" s="54"/>
      <c r="D87" s="21">
        <f>D85</f>
        <v>0</v>
      </c>
      <c r="E87" s="20"/>
      <c r="F87" s="22" t="str">
        <f>IF(C87="","",C87*(1-D85))</f>
        <v/>
      </c>
    </row>
    <row r="88" spans="1:6" ht="15.75" customHeight="1" x14ac:dyDescent="0.35">
      <c r="A88" s="23">
        <v>2</v>
      </c>
      <c r="B88" s="14" t="s">
        <v>223</v>
      </c>
      <c r="C88" s="54"/>
      <c r="D88" s="24">
        <f>D85</f>
        <v>0</v>
      </c>
      <c r="E88" s="23"/>
      <c r="F88" s="25" t="str">
        <f>IF(C88="","",C88*(1-D85))</f>
        <v/>
      </c>
    </row>
    <row r="89" spans="1:6" ht="15.75" customHeight="1" x14ac:dyDescent="0.35">
      <c r="A89" s="20">
        <v>3</v>
      </c>
      <c r="B89" s="11" t="s">
        <v>224</v>
      </c>
      <c r="C89" s="54"/>
      <c r="D89" s="21">
        <f>D85</f>
        <v>0</v>
      </c>
      <c r="E89" s="20"/>
      <c r="F89" s="22" t="str">
        <f>IF(C89="","",C89*(1-D85))</f>
        <v/>
      </c>
    </row>
    <row r="90" spans="1:6" ht="15.75" customHeight="1" x14ac:dyDescent="0.35">
      <c r="A90" s="23">
        <v>4</v>
      </c>
      <c r="B90" s="14" t="s">
        <v>225</v>
      </c>
      <c r="C90" s="54"/>
      <c r="D90" s="24">
        <f>D85</f>
        <v>0</v>
      </c>
      <c r="E90" s="23"/>
      <c r="F90" s="25" t="str">
        <f>IF(C90="","",C90*(1-D85))</f>
        <v/>
      </c>
    </row>
    <row r="91" spans="1:6" ht="15.75" customHeight="1" x14ac:dyDescent="0.35">
      <c r="A91" s="20">
        <v>5</v>
      </c>
      <c r="B91" s="11" t="s">
        <v>226</v>
      </c>
      <c r="C91" s="54"/>
      <c r="D91" s="21">
        <f>D85</f>
        <v>0</v>
      </c>
      <c r="E91" s="20"/>
      <c r="F91" s="22" t="str">
        <f>IF(C91="","",C91*(1-D85))</f>
        <v/>
      </c>
    </row>
    <row r="92" spans="1:6" ht="15" thickBot="1" x14ac:dyDescent="0.4">
      <c r="A92" s="16"/>
      <c r="B92" s="47" t="s">
        <v>227</v>
      </c>
      <c r="C92" s="47"/>
      <c r="D92" s="47"/>
      <c r="E92" s="47"/>
      <c r="F92" s="17">
        <f>SUM(F87:F91)</f>
        <v>0</v>
      </c>
    </row>
    <row r="94" spans="1:6" ht="21.75" customHeight="1" x14ac:dyDescent="0.35">
      <c r="A94" s="51" t="s">
        <v>228</v>
      </c>
      <c r="B94" s="51"/>
      <c r="C94" s="51"/>
      <c r="D94" s="51"/>
      <c r="E94" s="51"/>
      <c r="F94" s="51"/>
    </row>
    <row r="95" spans="1:6" ht="18" customHeight="1" x14ac:dyDescent="0.35">
      <c r="A95" s="52" t="s">
        <v>229</v>
      </c>
      <c r="B95" s="52"/>
      <c r="C95" s="52"/>
      <c r="D95" s="53"/>
      <c r="E95" s="49" t="s">
        <v>153</v>
      </c>
      <c r="F95" s="49"/>
    </row>
    <row r="96" spans="1:6" ht="21.75" customHeight="1" x14ac:dyDescent="0.35">
      <c r="A96" s="19" t="s">
        <v>18</v>
      </c>
      <c r="B96" s="19" t="s">
        <v>154</v>
      </c>
      <c r="C96" s="19" t="s">
        <v>155</v>
      </c>
      <c r="D96" s="19" t="s">
        <v>156</v>
      </c>
      <c r="E96" s="19"/>
      <c r="F96" s="19" t="s">
        <v>157</v>
      </c>
    </row>
    <row r="97" spans="1:6" ht="15.75" customHeight="1" x14ac:dyDescent="0.35">
      <c r="A97" s="20">
        <v>1</v>
      </c>
      <c r="B97" s="11" t="s">
        <v>230</v>
      </c>
      <c r="C97" s="54"/>
      <c r="D97" s="21">
        <f>D95</f>
        <v>0</v>
      </c>
      <c r="E97" s="20"/>
      <c r="F97" s="22" t="str">
        <f>IF(C97="","",C97*(1-D95))</f>
        <v/>
      </c>
    </row>
    <row r="98" spans="1:6" ht="15.75" customHeight="1" x14ac:dyDescent="0.35">
      <c r="A98" s="23">
        <v>2</v>
      </c>
      <c r="B98" s="14" t="s">
        <v>231</v>
      </c>
      <c r="C98" s="54"/>
      <c r="D98" s="24">
        <f>D95</f>
        <v>0</v>
      </c>
      <c r="E98" s="23"/>
      <c r="F98" s="25" t="str">
        <f>IF(C98="","",C98*(1-D95))</f>
        <v/>
      </c>
    </row>
    <row r="99" spans="1:6" ht="15.75" customHeight="1" x14ac:dyDescent="0.35">
      <c r="A99" s="20">
        <v>3</v>
      </c>
      <c r="B99" s="11" t="s">
        <v>232</v>
      </c>
      <c r="C99" s="54"/>
      <c r="D99" s="21">
        <f>D95</f>
        <v>0</v>
      </c>
      <c r="E99" s="20"/>
      <c r="F99" s="22" t="str">
        <f>IF(C99="","",C99*(1-D95))</f>
        <v/>
      </c>
    </row>
    <row r="100" spans="1:6" ht="15.75" customHeight="1" x14ac:dyDescent="0.35">
      <c r="A100" s="23">
        <v>4</v>
      </c>
      <c r="B100" s="14" t="s">
        <v>233</v>
      </c>
      <c r="C100" s="54"/>
      <c r="D100" s="24">
        <f>D95</f>
        <v>0</v>
      </c>
      <c r="E100" s="23"/>
      <c r="F100" s="25" t="str">
        <f>IF(C100="","",C100*(1-D95))</f>
        <v/>
      </c>
    </row>
    <row r="101" spans="1:6" ht="15.75" customHeight="1" x14ac:dyDescent="0.35">
      <c r="A101" s="20">
        <v>5</v>
      </c>
      <c r="B101" s="11" t="s">
        <v>234</v>
      </c>
      <c r="C101" s="54"/>
      <c r="D101" s="21">
        <f>D95</f>
        <v>0</v>
      </c>
      <c r="E101" s="20"/>
      <c r="F101" s="22" t="str">
        <f>IF(C101="","",C101*(1-D95))</f>
        <v/>
      </c>
    </row>
    <row r="102" spans="1:6" ht="15" thickBot="1" x14ac:dyDescent="0.4">
      <c r="A102" s="16"/>
      <c r="B102" s="47" t="s">
        <v>235</v>
      </c>
      <c r="C102" s="47"/>
      <c r="D102" s="47"/>
      <c r="E102" s="47"/>
      <c r="F102" s="17">
        <f>SUM(F97:F101)</f>
        <v>0</v>
      </c>
    </row>
    <row r="104" spans="1:6" ht="21.75" customHeight="1" x14ac:dyDescent="0.35">
      <c r="A104" s="51" t="s">
        <v>236</v>
      </c>
      <c r="B104" s="51"/>
      <c r="C104" s="51"/>
      <c r="D104" s="51"/>
      <c r="E104" s="51"/>
      <c r="F104" s="51"/>
    </row>
    <row r="105" spans="1:6" ht="18" customHeight="1" x14ac:dyDescent="0.35">
      <c r="A105" s="52" t="s">
        <v>237</v>
      </c>
      <c r="B105" s="52"/>
      <c r="C105" s="52"/>
      <c r="D105" s="53"/>
      <c r="E105" s="49" t="s">
        <v>153</v>
      </c>
      <c r="F105" s="49"/>
    </row>
    <row r="106" spans="1:6" ht="21.75" customHeight="1" x14ac:dyDescent="0.35">
      <c r="A106" s="19" t="s">
        <v>18</v>
      </c>
      <c r="B106" s="19" t="s">
        <v>154</v>
      </c>
      <c r="C106" s="19" t="s">
        <v>155</v>
      </c>
      <c r="D106" s="19" t="s">
        <v>156</v>
      </c>
      <c r="E106" s="19"/>
      <c r="F106" s="19" t="s">
        <v>157</v>
      </c>
    </row>
    <row r="107" spans="1:6" ht="15.75" customHeight="1" x14ac:dyDescent="0.35">
      <c r="A107" s="20">
        <v>1</v>
      </c>
      <c r="B107" s="11" t="s">
        <v>238</v>
      </c>
      <c r="C107" s="54"/>
      <c r="D107" s="21">
        <f>D105</f>
        <v>0</v>
      </c>
      <c r="E107" s="20"/>
      <c r="F107" s="22" t="str">
        <f>IF(C107="","",C107*(1-D105))</f>
        <v/>
      </c>
    </row>
    <row r="108" spans="1:6" ht="15.75" customHeight="1" x14ac:dyDescent="0.35">
      <c r="A108" s="23">
        <v>2</v>
      </c>
      <c r="B108" s="14" t="s">
        <v>239</v>
      </c>
      <c r="C108" s="54"/>
      <c r="D108" s="24">
        <f>D105</f>
        <v>0</v>
      </c>
      <c r="E108" s="23"/>
      <c r="F108" s="25" t="str">
        <f>IF(C108="","",C108*(1-D105))</f>
        <v/>
      </c>
    </row>
    <row r="109" spans="1:6" ht="15.75" customHeight="1" x14ac:dyDescent="0.35">
      <c r="A109" s="20">
        <v>3</v>
      </c>
      <c r="B109" s="11" t="s">
        <v>240</v>
      </c>
      <c r="C109" s="54"/>
      <c r="D109" s="21">
        <f>D105</f>
        <v>0</v>
      </c>
      <c r="E109" s="20"/>
      <c r="F109" s="22" t="str">
        <f>IF(C109="","",C109*(1-D105))</f>
        <v/>
      </c>
    </row>
    <row r="110" spans="1:6" ht="15.75" customHeight="1" x14ac:dyDescent="0.35">
      <c r="A110" s="23">
        <v>4</v>
      </c>
      <c r="B110" s="14" t="s">
        <v>241</v>
      </c>
      <c r="C110" s="54"/>
      <c r="D110" s="24">
        <f>D105</f>
        <v>0</v>
      </c>
      <c r="E110" s="23"/>
      <c r="F110" s="25" t="str">
        <f>IF(C110="","",C110*(1-D105))</f>
        <v/>
      </c>
    </row>
    <row r="111" spans="1:6" ht="15.75" customHeight="1" x14ac:dyDescent="0.35">
      <c r="A111" s="20">
        <v>5</v>
      </c>
      <c r="B111" s="11" t="s">
        <v>242</v>
      </c>
      <c r="C111" s="54"/>
      <c r="D111" s="21">
        <f>D105</f>
        <v>0</v>
      </c>
      <c r="E111" s="20"/>
      <c r="F111" s="22" t="str">
        <f>IF(C111="","",C111*(1-D105))</f>
        <v/>
      </c>
    </row>
    <row r="112" spans="1:6" ht="15" thickBot="1" x14ac:dyDescent="0.4">
      <c r="A112" s="16"/>
      <c r="B112" s="47" t="s">
        <v>243</v>
      </c>
      <c r="C112" s="47"/>
      <c r="D112" s="47"/>
      <c r="E112" s="47"/>
      <c r="F112" s="17">
        <f>SUM(F107:F111)</f>
        <v>0</v>
      </c>
    </row>
    <row r="114" spans="1:6" ht="21.75" customHeight="1" x14ac:dyDescent="0.35">
      <c r="A114" s="51" t="s">
        <v>244</v>
      </c>
      <c r="B114" s="51"/>
      <c r="C114" s="51"/>
      <c r="D114" s="51"/>
      <c r="E114" s="51"/>
      <c r="F114" s="51"/>
    </row>
    <row r="115" spans="1:6" ht="18" customHeight="1" x14ac:dyDescent="0.35">
      <c r="A115" s="52" t="s">
        <v>245</v>
      </c>
      <c r="B115" s="52"/>
      <c r="C115" s="52"/>
      <c r="D115" s="53"/>
      <c r="E115" s="49" t="s">
        <v>153</v>
      </c>
      <c r="F115" s="49"/>
    </row>
    <row r="116" spans="1:6" ht="21.75" customHeight="1" x14ac:dyDescent="0.35">
      <c r="A116" s="19" t="s">
        <v>18</v>
      </c>
      <c r="B116" s="19" t="s">
        <v>154</v>
      </c>
      <c r="C116" s="19" t="s">
        <v>155</v>
      </c>
      <c r="D116" s="19" t="s">
        <v>156</v>
      </c>
      <c r="E116" s="19"/>
      <c r="F116" s="19" t="s">
        <v>157</v>
      </c>
    </row>
    <row r="117" spans="1:6" ht="15.75" customHeight="1" x14ac:dyDescent="0.35">
      <c r="A117" s="20">
        <v>1</v>
      </c>
      <c r="B117" s="11" t="s">
        <v>246</v>
      </c>
      <c r="C117" s="54"/>
      <c r="D117" s="21">
        <f>D115</f>
        <v>0</v>
      </c>
      <c r="E117" s="20"/>
      <c r="F117" s="22" t="str">
        <f>IF(C117="","",C117*(1-D115))</f>
        <v/>
      </c>
    </row>
    <row r="118" spans="1:6" ht="15.75" customHeight="1" x14ac:dyDescent="0.35">
      <c r="A118" s="23">
        <v>2</v>
      </c>
      <c r="B118" s="14" t="s">
        <v>247</v>
      </c>
      <c r="C118" s="54"/>
      <c r="D118" s="24">
        <f>D115</f>
        <v>0</v>
      </c>
      <c r="E118" s="23"/>
      <c r="F118" s="25" t="str">
        <f>IF(C118="","",C118*(1-D115))</f>
        <v/>
      </c>
    </row>
    <row r="119" spans="1:6" ht="15.75" customHeight="1" x14ac:dyDescent="0.35">
      <c r="A119" s="20">
        <v>3</v>
      </c>
      <c r="B119" s="11" t="s">
        <v>248</v>
      </c>
      <c r="C119" s="54"/>
      <c r="D119" s="21">
        <f>D115</f>
        <v>0</v>
      </c>
      <c r="E119" s="20"/>
      <c r="F119" s="22" t="str">
        <f>IF(C119="","",C119*(1-D115))</f>
        <v/>
      </c>
    </row>
    <row r="120" spans="1:6" ht="15.75" customHeight="1" x14ac:dyDescent="0.35">
      <c r="A120" s="23">
        <v>4</v>
      </c>
      <c r="B120" s="14" t="s">
        <v>249</v>
      </c>
      <c r="C120" s="54"/>
      <c r="D120" s="24">
        <f>D115</f>
        <v>0</v>
      </c>
      <c r="E120" s="23"/>
      <c r="F120" s="25" t="str">
        <f>IF(C120="","",C120*(1-D115))</f>
        <v/>
      </c>
    </row>
    <row r="121" spans="1:6" ht="15.75" customHeight="1" x14ac:dyDescent="0.35">
      <c r="A121" s="20">
        <v>5</v>
      </c>
      <c r="B121" s="11" t="s">
        <v>250</v>
      </c>
      <c r="C121" s="54"/>
      <c r="D121" s="21">
        <f>D115</f>
        <v>0</v>
      </c>
      <c r="E121" s="20"/>
      <c r="F121" s="22" t="str">
        <f>IF(C121="","",C121*(1-D115))</f>
        <v/>
      </c>
    </row>
    <row r="122" spans="1:6" ht="15" thickBot="1" x14ac:dyDescent="0.4">
      <c r="A122" s="16"/>
      <c r="B122" s="47" t="s">
        <v>251</v>
      </c>
      <c r="C122" s="47"/>
      <c r="D122" s="47"/>
      <c r="E122" s="47"/>
      <c r="F122" s="17">
        <f>SUM(F117:F121)</f>
        <v>0</v>
      </c>
    </row>
    <row r="124" spans="1:6" ht="21.75" customHeight="1" x14ac:dyDescent="0.35">
      <c r="A124" s="51" t="s">
        <v>252</v>
      </c>
      <c r="B124" s="51"/>
      <c r="C124" s="51"/>
      <c r="D124" s="51"/>
      <c r="E124" s="51"/>
      <c r="F124" s="51"/>
    </row>
    <row r="125" spans="1:6" ht="18" customHeight="1" x14ac:dyDescent="0.35">
      <c r="A125" s="52" t="s">
        <v>253</v>
      </c>
      <c r="B125" s="52"/>
      <c r="C125" s="52"/>
      <c r="D125" s="53"/>
      <c r="E125" s="49" t="s">
        <v>153</v>
      </c>
      <c r="F125" s="49"/>
    </row>
    <row r="126" spans="1:6" ht="21.75" customHeight="1" x14ac:dyDescent="0.35">
      <c r="A126" s="19" t="s">
        <v>18</v>
      </c>
      <c r="B126" s="19" t="s">
        <v>154</v>
      </c>
      <c r="C126" s="19" t="s">
        <v>155</v>
      </c>
      <c r="D126" s="19" t="s">
        <v>156</v>
      </c>
      <c r="E126" s="19"/>
      <c r="F126" s="19" t="s">
        <v>157</v>
      </c>
    </row>
    <row r="127" spans="1:6" ht="15.75" customHeight="1" x14ac:dyDescent="0.35">
      <c r="A127" s="20">
        <v>1</v>
      </c>
      <c r="B127" s="11" t="s">
        <v>254</v>
      </c>
      <c r="C127" s="54"/>
      <c r="D127" s="21">
        <f>D125</f>
        <v>0</v>
      </c>
      <c r="E127" s="20"/>
      <c r="F127" s="22" t="str">
        <f>IF(C127="","",C127*(1-D125))</f>
        <v/>
      </c>
    </row>
    <row r="128" spans="1:6" ht="15.75" customHeight="1" x14ac:dyDescent="0.35">
      <c r="A128" s="23">
        <v>2</v>
      </c>
      <c r="B128" s="14" t="s">
        <v>255</v>
      </c>
      <c r="C128" s="54"/>
      <c r="D128" s="24">
        <f>D125</f>
        <v>0</v>
      </c>
      <c r="E128" s="23"/>
      <c r="F128" s="25" t="str">
        <f>IF(C128="","",C128*(1-D125))</f>
        <v/>
      </c>
    </row>
    <row r="129" spans="1:6" ht="15.75" customHeight="1" x14ac:dyDescent="0.35">
      <c r="A129" s="20">
        <v>3</v>
      </c>
      <c r="B129" s="11" t="s">
        <v>256</v>
      </c>
      <c r="C129" s="54"/>
      <c r="D129" s="21">
        <f>D125</f>
        <v>0</v>
      </c>
      <c r="E129" s="20"/>
      <c r="F129" s="22" t="str">
        <f>IF(C129="","",C129*(1-D125))</f>
        <v/>
      </c>
    </row>
    <row r="130" spans="1:6" ht="15.75" customHeight="1" x14ac:dyDescent="0.35">
      <c r="A130" s="23">
        <v>4</v>
      </c>
      <c r="B130" s="14" t="s">
        <v>257</v>
      </c>
      <c r="C130" s="54"/>
      <c r="D130" s="24">
        <f>D125</f>
        <v>0</v>
      </c>
      <c r="E130" s="23"/>
      <c r="F130" s="25" t="str">
        <f>IF(C130="","",C130*(1-D125))</f>
        <v/>
      </c>
    </row>
    <row r="131" spans="1:6" ht="15.75" customHeight="1" x14ac:dyDescent="0.35">
      <c r="A131" s="20">
        <v>5</v>
      </c>
      <c r="B131" s="11" t="s">
        <v>258</v>
      </c>
      <c r="C131" s="54"/>
      <c r="D131" s="21">
        <f>D125</f>
        <v>0</v>
      </c>
      <c r="E131" s="20"/>
      <c r="F131" s="22" t="str">
        <f>IF(C131="","",C131*(1-D125))</f>
        <v/>
      </c>
    </row>
    <row r="132" spans="1:6" ht="15" thickBot="1" x14ac:dyDescent="0.4">
      <c r="A132" s="16"/>
      <c r="B132" s="47" t="s">
        <v>259</v>
      </c>
      <c r="C132" s="47"/>
      <c r="D132" s="47"/>
      <c r="E132" s="47"/>
      <c r="F132" s="17">
        <f>SUM(F127:F131)</f>
        <v>0</v>
      </c>
    </row>
    <row r="134" spans="1:6" ht="21.75" customHeight="1" x14ac:dyDescent="0.35">
      <c r="A134" s="51" t="s">
        <v>260</v>
      </c>
      <c r="B134" s="51"/>
      <c r="C134" s="51"/>
      <c r="D134" s="51"/>
      <c r="E134" s="51"/>
      <c r="F134" s="51"/>
    </row>
    <row r="135" spans="1:6" ht="18" customHeight="1" x14ac:dyDescent="0.35">
      <c r="A135" s="52" t="s">
        <v>261</v>
      </c>
      <c r="B135" s="52"/>
      <c r="C135" s="52"/>
      <c r="D135" s="53"/>
      <c r="E135" s="49" t="s">
        <v>153</v>
      </c>
      <c r="F135" s="49"/>
    </row>
    <row r="136" spans="1:6" ht="21.75" customHeight="1" x14ac:dyDescent="0.35">
      <c r="A136" s="19" t="s">
        <v>18</v>
      </c>
      <c r="B136" s="19" t="s">
        <v>154</v>
      </c>
      <c r="C136" s="19" t="s">
        <v>155</v>
      </c>
      <c r="D136" s="19" t="s">
        <v>156</v>
      </c>
      <c r="E136" s="19"/>
      <c r="F136" s="19" t="s">
        <v>157</v>
      </c>
    </row>
    <row r="137" spans="1:6" ht="15.75" customHeight="1" x14ac:dyDescent="0.35">
      <c r="A137" s="20">
        <v>1</v>
      </c>
      <c r="B137" s="11" t="s">
        <v>262</v>
      </c>
      <c r="C137" s="54"/>
      <c r="D137" s="21">
        <f>D135</f>
        <v>0</v>
      </c>
      <c r="E137" s="20"/>
      <c r="F137" s="22" t="str">
        <f>IF(C137="","",C137*(1-D135))</f>
        <v/>
      </c>
    </row>
    <row r="138" spans="1:6" ht="15.75" customHeight="1" x14ac:dyDescent="0.35">
      <c r="A138" s="23">
        <v>2</v>
      </c>
      <c r="B138" s="14" t="s">
        <v>263</v>
      </c>
      <c r="C138" s="54"/>
      <c r="D138" s="24">
        <f>D135</f>
        <v>0</v>
      </c>
      <c r="E138" s="23"/>
      <c r="F138" s="25" t="str">
        <f>IF(C138="","",C138*(1-D135))</f>
        <v/>
      </c>
    </row>
    <row r="139" spans="1:6" ht="15.75" customHeight="1" x14ac:dyDescent="0.35">
      <c r="A139" s="20">
        <v>3</v>
      </c>
      <c r="B139" s="11" t="s">
        <v>264</v>
      </c>
      <c r="C139" s="54"/>
      <c r="D139" s="21">
        <f>D135</f>
        <v>0</v>
      </c>
      <c r="E139" s="20"/>
      <c r="F139" s="22" t="str">
        <f>IF(C139="","",C139*(1-D135))</f>
        <v/>
      </c>
    </row>
    <row r="140" spans="1:6" ht="15.75" customHeight="1" x14ac:dyDescent="0.35">
      <c r="A140" s="23">
        <v>4</v>
      </c>
      <c r="B140" s="14" t="s">
        <v>265</v>
      </c>
      <c r="C140" s="54"/>
      <c r="D140" s="24">
        <f>D135</f>
        <v>0</v>
      </c>
      <c r="E140" s="23"/>
      <c r="F140" s="25" t="str">
        <f>IF(C140="","",C140*(1-D135))</f>
        <v/>
      </c>
    </row>
    <row r="141" spans="1:6" ht="15.75" customHeight="1" x14ac:dyDescent="0.35">
      <c r="A141" s="20">
        <v>5</v>
      </c>
      <c r="B141" s="11" t="s">
        <v>266</v>
      </c>
      <c r="C141" s="54"/>
      <c r="D141" s="21">
        <f>D135</f>
        <v>0</v>
      </c>
      <c r="E141" s="20"/>
      <c r="F141" s="22" t="str">
        <f>IF(C141="","",C141*(1-D135))</f>
        <v/>
      </c>
    </row>
    <row r="142" spans="1:6" ht="15" thickBot="1" x14ac:dyDescent="0.4">
      <c r="A142" s="16"/>
      <c r="B142" s="47" t="s">
        <v>267</v>
      </c>
      <c r="C142" s="47"/>
      <c r="D142" s="47"/>
      <c r="E142" s="47"/>
      <c r="F142" s="17">
        <f>SUM(F137:F141)</f>
        <v>0</v>
      </c>
    </row>
    <row r="144" spans="1:6" ht="21.75" customHeight="1" x14ac:dyDescent="0.35">
      <c r="A144" s="51" t="s">
        <v>268</v>
      </c>
      <c r="B144" s="51"/>
      <c r="C144" s="51"/>
      <c r="D144" s="51"/>
      <c r="E144" s="51"/>
      <c r="F144" s="51"/>
    </row>
    <row r="145" spans="1:6" ht="18" customHeight="1" x14ac:dyDescent="0.35">
      <c r="A145" s="52" t="s">
        <v>269</v>
      </c>
      <c r="B145" s="52"/>
      <c r="C145" s="52"/>
      <c r="D145" s="53"/>
      <c r="E145" s="49" t="s">
        <v>153</v>
      </c>
      <c r="F145" s="49"/>
    </row>
    <row r="146" spans="1:6" ht="21.75" customHeight="1" x14ac:dyDescent="0.35">
      <c r="A146" s="19" t="s">
        <v>18</v>
      </c>
      <c r="B146" s="19" t="s">
        <v>154</v>
      </c>
      <c r="C146" s="19" t="s">
        <v>155</v>
      </c>
      <c r="D146" s="19" t="s">
        <v>156</v>
      </c>
      <c r="E146" s="19"/>
      <c r="F146" s="19" t="s">
        <v>157</v>
      </c>
    </row>
    <row r="147" spans="1:6" ht="15.75" customHeight="1" x14ac:dyDescent="0.35">
      <c r="A147" s="20">
        <v>1</v>
      </c>
      <c r="B147" s="11" t="s">
        <v>270</v>
      </c>
      <c r="C147" s="54"/>
      <c r="D147" s="21">
        <f>D145</f>
        <v>0</v>
      </c>
      <c r="E147" s="20"/>
      <c r="F147" s="22" t="str">
        <f>IF(C147="","",C147*(1-D145))</f>
        <v/>
      </c>
    </row>
    <row r="148" spans="1:6" ht="15.75" customHeight="1" x14ac:dyDescent="0.35">
      <c r="A148" s="23">
        <v>2</v>
      </c>
      <c r="B148" s="14" t="s">
        <v>271</v>
      </c>
      <c r="C148" s="54"/>
      <c r="D148" s="24">
        <f>D145</f>
        <v>0</v>
      </c>
      <c r="E148" s="23"/>
      <c r="F148" s="25" t="str">
        <f>IF(C148="","",C148*(1-D145))</f>
        <v/>
      </c>
    </row>
    <row r="149" spans="1:6" ht="15.75" customHeight="1" x14ac:dyDescent="0.35">
      <c r="A149" s="20">
        <v>3</v>
      </c>
      <c r="B149" s="11" t="s">
        <v>272</v>
      </c>
      <c r="C149" s="54"/>
      <c r="D149" s="21">
        <f>D145</f>
        <v>0</v>
      </c>
      <c r="E149" s="20"/>
      <c r="F149" s="22" t="str">
        <f>IF(C149="","",C149*(1-D145))</f>
        <v/>
      </c>
    </row>
    <row r="150" spans="1:6" ht="15.75" customHeight="1" x14ac:dyDescent="0.35">
      <c r="A150" s="23">
        <v>4</v>
      </c>
      <c r="B150" s="14" t="s">
        <v>273</v>
      </c>
      <c r="C150" s="54"/>
      <c r="D150" s="24">
        <f>D145</f>
        <v>0</v>
      </c>
      <c r="E150" s="23"/>
      <c r="F150" s="25" t="str">
        <f>IF(C150="","",C150*(1-D145))</f>
        <v/>
      </c>
    </row>
    <row r="151" spans="1:6" ht="15.75" customHeight="1" x14ac:dyDescent="0.35">
      <c r="A151" s="20">
        <v>5</v>
      </c>
      <c r="B151" s="11" t="s">
        <v>274</v>
      </c>
      <c r="C151" s="54"/>
      <c r="D151" s="21">
        <f>D145</f>
        <v>0</v>
      </c>
      <c r="E151" s="20"/>
      <c r="F151" s="22" t="str">
        <f>IF(C151="","",C151*(1-D145))</f>
        <v/>
      </c>
    </row>
    <row r="152" spans="1:6" ht="15" thickBot="1" x14ac:dyDescent="0.4">
      <c r="A152" s="16"/>
      <c r="B152" s="47" t="s">
        <v>275</v>
      </c>
      <c r="C152" s="47"/>
      <c r="D152" s="47"/>
      <c r="E152" s="47"/>
      <c r="F152" s="17">
        <f>SUM(F147:F151)</f>
        <v>0</v>
      </c>
    </row>
    <row r="154" spans="1:6" ht="21.75" customHeight="1" x14ac:dyDescent="0.35">
      <c r="A154" s="51" t="s">
        <v>276</v>
      </c>
      <c r="B154" s="51"/>
      <c r="C154" s="51"/>
      <c r="D154" s="51"/>
      <c r="E154" s="51"/>
      <c r="F154" s="51"/>
    </row>
    <row r="155" spans="1:6" ht="18" customHeight="1" x14ac:dyDescent="0.35">
      <c r="A155" s="52" t="s">
        <v>277</v>
      </c>
      <c r="B155" s="52"/>
      <c r="C155" s="52"/>
      <c r="D155" s="53"/>
      <c r="E155" s="49" t="s">
        <v>153</v>
      </c>
      <c r="F155" s="49"/>
    </row>
    <row r="156" spans="1:6" ht="21.75" customHeight="1" x14ac:dyDescent="0.35">
      <c r="A156" s="19" t="s">
        <v>18</v>
      </c>
      <c r="B156" s="19" t="s">
        <v>154</v>
      </c>
      <c r="C156" s="19" t="s">
        <v>155</v>
      </c>
      <c r="D156" s="19" t="s">
        <v>156</v>
      </c>
      <c r="E156" s="19"/>
      <c r="F156" s="19" t="s">
        <v>157</v>
      </c>
    </row>
    <row r="157" spans="1:6" ht="15.75" customHeight="1" x14ac:dyDescent="0.35">
      <c r="A157" s="20">
        <v>1</v>
      </c>
      <c r="B157" s="11" t="s">
        <v>278</v>
      </c>
      <c r="C157" s="54"/>
      <c r="D157" s="21">
        <f>D155</f>
        <v>0</v>
      </c>
      <c r="E157" s="20"/>
      <c r="F157" s="22" t="str">
        <f>IF(C157="","",C157*(1-D155))</f>
        <v/>
      </c>
    </row>
    <row r="158" spans="1:6" ht="15.75" customHeight="1" x14ac:dyDescent="0.35">
      <c r="A158" s="23">
        <v>2</v>
      </c>
      <c r="B158" s="14" t="s">
        <v>279</v>
      </c>
      <c r="C158" s="54"/>
      <c r="D158" s="24">
        <f>D155</f>
        <v>0</v>
      </c>
      <c r="E158" s="23"/>
      <c r="F158" s="25" t="str">
        <f>IF(C158="","",C158*(1-D155))</f>
        <v/>
      </c>
    </row>
    <row r="159" spans="1:6" ht="15.75" customHeight="1" x14ac:dyDescent="0.35">
      <c r="A159" s="20">
        <v>3</v>
      </c>
      <c r="B159" s="11" t="s">
        <v>280</v>
      </c>
      <c r="C159" s="54"/>
      <c r="D159" s="21">
        <f>D155</f>
        <v>0</v>
      </c>
      <c r="E159" s="20"/>
      <c r="F159" s="22" t="str">
        <f>IF(C159="","",C159*(1-D155))</f>
        <v/>
      </c>
    </row>
    <row r="160" spans="1:6" ht="15.75" customHeight="1" x14ac:dyDescent="0.35">
      <c r="A160" s="23">
        <v>4</v>
      </c>
      <c r="B160" s="14" t="s">
        <v>281</v>
      </c>
      <c r="C160" s="54"/>
      <c r="D160" s="24">
        <f>D155</f>
        <v>0</v>
      </c>
      <c r="E160" s="23"/>
      <c r="F160" s="25" t="str">
        <f>IF(C160="","",C160*(1-D155))</f>
        <v/>
      </c>
    </row>
    <row r="161" spans="1:6" ht="15.75" customHeight="1" x14ac:dyDescent="0.35">
      <c r="A161" s="20">
        <v>5</v>
      </c>
      <c r="B161" s="11" t="s">
        <v>282</v>
      </c>
      <c r="C161" s="54"/>
      <c r="D161" s="21">
        <f>D155</f>
        <v>0</v>
      </c>
      <c r="E161" s="20"/>
      <c r="F161" s="22" t="str">
        <f>IF(C161="","",C161*(1-D155))</f>
        <v/>
      </c>
    </row>
    <row r="162" spans="1:6" ht="15" thickBot="1" x14ac:dyDescent="0.4">
      <c r="A162" s="16"/>
      <c r="B162" s="47" t="s">
        <v>283</v>
      </c>
      <c r="C162" s="47"/>
      <c r="D162" s="47"/>
      <c r="E162" s="47"/>
      <c r="F162" s="17">
        <f>SUM(F157:F161)</f>
        <v>0</v>
      </c>
    </row>
    <row r="164" spans="1:6" ht="21.75" customHeight="1" x14ac:dyDescent="0.35">
      <c r="A164" s="51" t="s">
        <v>284</v>
      </c>
      <c r="B164" s="51"/>
      <c r="C164" s="51"/>
      <c r="D164" s="51"/>
      <c r="E164" s="51"/>
      <c r="F164" s="51"/>
    </row>
    <row r="165" spans="1:6" ht="18" customHeight="1" x14ac:dyDescent="0.35">
      <c r="A165" s="52" t="s">
        <v>285</v>
      </c>
      <c r="B165" s="52"/>
      <c r="C165" s="52"/>
      <c r="D165" s="53"/>
      <c r="E165" s="49" t="s">
        <v>153</v>
      </c>
      <c r="F165" s="49"/>
    </row>
    <row r="166" spans="1:6" ht="21.75" customHeight="1" x14ac:dyDescent="0.35">
      <c r="A166" s="19" t="s">
        <v>18</v>
      </c>
      <c r="B166" s="19" t="s">
        <v>154</v>
      </c>
      <c r="C166" s="19" t="s">
        <v>155</v>
      </c>
      <c r="D166" s="19" t="s">
        <v>156</v>
      </c>
      <c r="E166" s="19"/>
      <c r="F166" s="19" t="s">
        <v>157</v>
      </c>
    </row>
    <row r="167" spans="1:6" ht="15.75" customHeight="1" x14ac:dyDescent="0.35">
      <c r="A167" s="20">
        <v>1</v>
      </c>
      <c r="B167" s="11" t="s">
        <v>286</v>
      </c>
      <c r="C167" s="54"/>
      <c r="D167" s="21">
        <f>D165</f>
        <v>0</v>
      </c>
      <c r="E167" s="20"/>
      <c r="F167" s="22" t="str">
        <f>IF(C167="","",C167*(1-D165))</f>
        <v/>
      </c>
    </row>
    <row r="168" spans="1:6" ht="15.75" customHeight="1" x14ac:dyDescent="0.35">
      <c r="A168" s="23">
        <v>2</v>
      </c>
      <c r="B168" s="14" t="s">
        <v>287</v>
      </c>
      <c r="C168" s="54"/>
      <c r="D168" s="24">
        <f>D165</f>
        <v>0</v>
      </c>
      <c r="E168" s="23"/>
      <c r="F168" s="25" t="str">
        <f>IF(C168="","",C168*(1-D165))</f>
        <v/>
      </c>
    </row>
    <row r="169" spans="1:6" ht="15.75" customHeight="1" x14ac:dyDescent="0.35">
      <c r="A169" s="20">
        <v>3</v>
      </c>
      <c r="B169" s="11" t="s">
        <v>288</v>
      </c>
      <c r="C169" s="54"/>
      <c r="D169" s="21">
        <f>D165</f>
        <v>0</v>
      </c>
      <c r="E169" s="20"/>
      <c r="F169" s="22" t="str">
        <f>IF(C169="","",C169*(1-D165))</f>
        <v/>
      </c>
    </row>
    <row r="170" spans="1:6" ht="15.75" customHeight="1" x14ac:dyDescent="0.35">
      <c r="A170" s="23">
        <v>4</v>
      </c>
      <c r="B170" s="14" t="s">
        <v>289</v>
      </c>
      <c r="C170" s="54"/>
      <c r="D170" s="24">
        <f>D165</f>
        <v>0</v>
      </c>
      <c r="E170" s="23"/>
      <c r="F170" s="25" t="str">
        <f>IF(C170="","",C170*(1-D165))</f>
        <v/>
      </c>
    </row>
    <row r="171" spans="1:6" ht="15.75" customHeight="1" x14ac:dyDescent="0.35">
      <c r="A171" s="20">
        <v>5</v>
      </c>
      <c r="B171" s="11" t="s">
        <v>290</v>
      </c>
      <c r="C171" s="54"/>
      <c r="D171" s="21">
        <f>D165</f>
        <v>0</v>
      </c>
      <c r="E171" s="20"/>
      <c r="F171" s="22" t="str">
        <f>IF(C171="","",C171*(1-D165))</f>
        <v/>
      </c>
    </row>
    <row r="172" spans="1:6" ht="15" thickBot="1" x14ac:dyDescent="0.4">
      <c r="A172" s="16"/>
      <c r="B172" s="47" t="s">
        <v>291</v>
      </c>
      <c r="C172" s="47"/>
      <c r="D172" s="47"/>
      <c r="E172" s="47"/>
      <c r="F172" s="17">
        <f>SUM(F167:F171)</f>
        <v>0</v>
      </c>
    </row>
    <row r="175" spans="1:6" ht="24" customHeight="1" x14ac:dyDescent="0.35">
      <c r="A175" s="48" t="s">
        <v>292</v>
      </c>
      <c r="B175" s="48"/>
      <c r="C175" s="48"/>
      <c r="D175" s="48"/>
      <c r="E175" s="48"/>
      <c r="F175" s="18">
        <f>F12+F22+F32+F42+F52+F62+F72+F82+F92+F102+F112+F122+F132+F142+F152+F162+F172</f>
        <v>0</v>
      </c>
    </row>
  </sheetData>
  <sheetProtection algorithmName="SHA-512" hashValue="JydqB634YTDgvuMcgc4hql3DsYlEXxsS0uTdHfz910WTGJgUQiOyY3TOBEkKwGyEI/cUhULw4/BR40asGN1Arg==" saltValue="yjExhDarknuvhd+iM+1cQw==" spinCount="100000" sheet="1" objects="1" scenarios="1"/>
  <mergeCells count="71">
    <mergeCell ref="A175:E175"/>
    <mergeCell ref="B132:E132"/>
    <mergeCell ref="B142:E142"/>
    <mergeCell ref="B152:E152"/>
    <mergeCell ref="B162:E162"/>
    <mergeCell ref="B172:E172"/>
    <mergeCell ref="A154:F154"/>
    <mergeCell ref="A155:C155"/>
    <mergeCell ref="E155:F155"/>
    <mergeCell ref="A164:F164"/>
    <mergeCell ref="A165:C165"/>
    <mergeCell ref="E165:F165"/>
    <mergeCell ref="A134:F134"/>
    <mergeCell ref="A135:C135"/>
    <mergeCell ref="E135:F135"/>
    <mergeCell ref="A144:F144"/>
    <mergeCell ref="B92:E92"/>
    <mergeCell ref="B102:E102"/>
    <mergeCell ref="B112:E112"/>
    <mergeCell ref="A94:F94"/>
    <mergeCell ref="A95:C95"/>
    <mergeCell ref="E95:F95"/>
    <mergeCell ref="A104:F104"/>
    <mergeCell ref="A105:C105"/>
    <mergeCell ref="E105:F105"/>
    <mergeCell ref="B32:E32"/>
    <mergeCell ref="B42:E42"/>
    <mergeCell ref="B52:E52"/>
    <mergeCell ref="A34:F34"/>
    <mergeCell ref="A35:C35"/>
    <mergeCell ref="E35:F35"/>
    <mergeCell ref="A44:F44"/>
    <mergeCell ref="A45:C45"/>
    <mergeCell ref="E45:F45"/>
    <mergeCell ref="A145:C145"/>
    <mergeCell ref="E145:F145"/>
    <mergeCell ref="A114:F114"/>
    <mergeCell ref="A115:C115"/>
    <mergeCell ref="E115:F115"/>
    <mergeCell ref="A124:F124"/>
    <mergeCell ref="A125:C125"/>
    <mergeCell ref="E125:F125"/>
    <mergeCell ref="B122:E122"/>
    <mergeCell ref="E85:F85"/>
    <mergeCell ref="A54:F54"/>
    <mergeCell ref="A55:C55"/>
    <mergeCell ref="E55:F55"/>
    <mergeCell ref="A64:F64"/>
    <mergeCell ref="A65:C65"/>
    <mergeCell ref="E65:F65"/>
    <mergeCell ref="B62:E62"/>
    <mergeCell ref="B72:E72"/>
    <mergeCell ref="B82:E82"/>
    <mergeCell ref="A74:F74"/>
    <mergeCell ref="A75:C75"/>
    <mergeCell ref="E75:F75"/>
    <mergeCell ref="A84:F84"/>
    <mergeCell ref="A85:C85"/>
    <mergeCell ref="E25:F25"/>
    <mergeCell ref="A1:F1"/>
    <mergeCell ref="A2:F2"/>
    <mergeCell ref="A4:F4"/>
    <mergeCell ref="A5:C5"/>
    <mergeCell ref="E5:F5"/>
    <mergeCell ref="B12:E12"/>
    <mergeCell ref="B22:E22"/>
    <mergeCell ref="A14:F14"/>
    <mergeCell ref="A15:C15"/>
    <mergeCell ref="E15:F15"/>
    <mergeCell ref="A24:F24"/>
    <mergeCell ref="A25:C25"/>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
  <sheetViews>
    <sheetView showGridLines="0" zoomScaleNormal="100" workbookViewId="0">
      <selection activeCell="C27" sqref="C27"/>
    </sheetView>
  </sheetViews>
  <sheetFormatPr defaultColWidth="8.7265625" defaultRowHeight="14.5" x14ac:dyDescent="0.35"/>
  <cols>
    <col min="1" max="1" width="4" customWidth="1"/>
    <col min="2" max="2" width="67.26953125" customWidth="1"/>
    <col min="3" max="3" width="25" customWidth="1"/>
    <col min="4" max="5" width="23.54296875" bestFit="1" customWidth="1"/>
  </cols>
  <sheetData>
    <row r="1" spans="1:8" ht="30" customHeight="1" x14ac:dyDescent="0.35">
      <c r="A1" s="38" t="s">
        <v>293</v>
      </c>
      <c r="B1" s="38"/>
      <c r="C1" s="38"/>
      <c r="D1" s="38"/>
      <c r="E1" s="38"/>
    </row>
    <row r="3" spans="1:8" ht="21.75" customHeight="1" x14ac:dyDescent="0.35">
      <c r="A3" s="39" t="s">
        <v>294</v>
      </c>
      <c r="B3" s="40"/>
      <c r="C3" s="26" t="s">
        <v>295</v>
      </c>
      <c r="D3" s="26" t="s">
        <v>296</v>
      </c>
      <c r="E3" s="26" t="s">
        <v>297</v>
      </c>
      <c r="F3" s="35"/>
      <c r="G3" s="35"/>
      <c r="H3" s="35"/>
    </row>
    <row r="4" spans="1:8" ht="18" customHeight="1" x14ac:dyDescent="0.35">
      <c r="A4" s="36" t="s">
        <v>298</v>
      </c>
      <c r="B4" s="36"/>
      <c r="C4" s="28">
        <f>'Deel 1 - Vaste Prijslijst'!F138</f>
        <v>0</v>
      </c>
      <c r="D4" s="30">
        <v>0.7</v>
      </c>
      <c r="E4" s="28">
        <f>C4*D4</f>
        <v>0</v>
      </c>
    </row>
    <row r="5" spans="1:8" ht="18" customHeight="1" thickBot="1" x14ac:dyDescent="0.4">
      <c r="A5" s="41" t="s">
        <v>299</v>
      </c>
      <c r="B5" s="41"/>
      <c r="C5" s="29">
        <f>'Deel 2 - Kortingscategorieën'!F175</f>
        <v>0</v>
      </c>
      <c r="D5" s="31">
        <v>0.3</v>
      </c>
      <c r="E5" s="32">
        <f>C5*D5</f>
        <v>0</v>
      </c>
    </row>
    <row r="6" spans="1:8" ht="15" thickBot="1" x14ac:dyDescent="0.4">
      <c r="D6" s="33" t="s">
        <v>23</v>
      </c>
      <c r="E6" s="34">
        <f>E5+E4</f>
        <v>0</v>
      </c>
    </row>
    <row r="9" spans="1:8" ht="21.75" customHeight="1" x14ac:dyDescent="0.35">
      <c r="A9" s="42" t="s">
        <v>300</v>
      </c>
      <c r="B9" s="42"/>
      <c r="C9" s="42"/>
    </row>
    <row r="10" spans="1:8" ht="18" customHeight="1" x14ac:dyDescent="0.35">
      <c r="A10" s="43" t="s">
        <v>301</v>
      </c>
      <c r="B10" s="43"/>
      <c r="C10" s="13" t="s">
        <v>302</v>
      </c>
    </row>
    <row r="11" spans="1:8" ht="18" customHeight="1" x14ac:dyDescent="0.35">
      <c r="A11" s="36" t="s">
        <v>303</v>
      </c>
      <c r="B11" s="36"/>
      <c r="C11" s="10" t="s">
        <v>304</v>
      </c>
    </row>
    <row r="12" spans="1:8" ht="18" customHeight="1" x14ac:dyDescent="0.35">
      <c r="A12" s="37" t="s">
        <v>305</v>
      </c>
      <c r="B12" s="37"/>
      <c r="C12" s="27" t="s">
        <v>306</v>
      </c>
    </row>
  </sheetData>
  <sheetProtection algorithmName="SHA-512" hashValue="uGynTyfQ4V2Tsh1Xsw3Rtpka9l/rKPcsQSmRxOFcLpRZGeAud9mqF5CUo/C/nnYzyBZX0MzCMLn7+o2x4NNZYA==" saltValue="zLa/dDJG6aHkFLWCzcPUew==" spinCount="100000" sheet="1" objects="1" scenarios="1"/>
  <mergeCells count="8">
    <mergeCell ref="A11:B11"/>
    <mergeCell ref="A12:B12"/>
    <mergeCell ref="A1:E1"/>
    <mergeCell ref="A3:B3"/>
    <mergeCell ref="A4:B4"/>
    <mergeCell ref="A5:B5"/>
    <mergeCell ref="A9:C9"/>
    <mergeCell ref="A10:B10"/>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a0d7b8-5489-4751-9ccc-c4818df03fcc" xsi:nil="true"/>
    <lcf76f155ced4ddcb4097134ff3c332f xmlns="313d7ce2-8f8c-4feb-b5d8-e3febcbf1e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12B038C1128B4884F2FE37F1B7BD31" ma:contentTypeVersion="11" ma:contentTypeDescription="Een nieuw document maken." ma:contentTypeScope="" ma:versionID="b92c98968d91c9fcde3df09f5edffa7d">
  <xsd:schema xmlns:xsd="http://www.w3.org/2001/XMLSchema" xmlns:xs="http://www.w3.org/2001/XMLSchema" xmlns:p="http://schemas.microsoft.com/office/2006/metadata/properties" xmlns:ns2="313d7ce2-8f8c-4feb-b5d8-e3febcbf1eac" xmlns:ns3="b5a0d7b8-5489-4751-9ccc-c4818df03fcc" targetNamespace="http://schemas.microsoft.com/office/2006/metadata/properties" ma:root="true" ma:fieldsID="dd7ad76938a11897b1204176941088fc" ns2:_="" ns3:_="">
    <xsd:import namespace="313d7ce2-8f8c-4feb-b5d8-e3febcbf1eac"/>
    <xsd:import namespace="b5a0d7b8-5489-4751-9ccc-c4818df03f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d7ce2-8f8c-4feb-b5d8-e3febcbf1e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bf51467-aee2-4e68-9157-99838e0eaa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a0d7b8-5489-4751-9ccc-c4818df03fc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278202c-fadb-4359-951a-ad27cbe56f57}" ma:internalName="TaxCatchAll" ma:showField="CatchAllData" ma:web="b5a0d7b8-5489-4751-9ccc-c4818df03f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80B157-D878-4044-BF5F-FC17F0CB1760}">
  <ds:schemaRefs>
    <ds:schemaRef ds:uri="http://schemas.microsoft.com/office/2006/metadata/properties"/>
    <ds:schemaRef ds:uri="http://schemas.microsoft.com/office/infopath/2007/PartnerControls"/>
    <ds:schemaRef ds:uri="6d198eb7-ad0c-4d53-b59c-44a22284dd97"/>
    <ds:schemaRef ds:uri="31c457d5-a29e-4185-a8ed-4b348727557f"/>
    <ds:schemaRef ds:uri="b5a0d7b8-5489-4751-9ccc-c4818df03fcc"/>
    <ds:schemaRef ds:uri="313d7ce2-8f8c-4feb-b5d8-e3febcbf1eac"/>
  </ds:schemaRefs>
</ds:datastoreItem>
</file>

<file path=customXml/itemProps2.xml><?xml version="1.0" encoding="utf-8"?>
<ds:datastoreItem xmlns:ds="http://schemas.openxmlformats.org/officeDocument/2006/customXml" ds:itemID="{63F9D403-9C55-4D3C-9A1F-E56C9B435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d7ce2-8f8c-4feb-b5d8-e3febcbf1eac"/>
    <ds:schemaRef ds:uri="b5a0d7b8-5489-4751-9ccc-c4818df0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E85861-EEB9-499E-A900-701974A0944B}">
  <ds:schemaRefs>
    <ds:schemaRef ds:uri="http://schemas.microsoft.com/sharepoint/v3/contenttype/forms"/>
  </ds:schemaRefs>
</ds:datastoreItem>
</file>

<file path=docMetadata/LabelInfo.xml><?xml version="1.0" encoding="utf-8"?>
<clbl:labelList xmlns:clbl="http://schemas.microsoft.com/office/2020/mipLabelMetadata">
  <clbl:label id="{b5c9c18a-44f0-434b-85fb-951322bf0eac}" enabled="0" method="" siteId="{b5c9c18a-44f0-434b-85fb-951322bf0ea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Deel 1 - Vaste Prijslijst</vt:lpstr>
      <vt:lpstr>Deel 2 - Kortingscategorieën</vt:lpstr>
      <vt:lpstr>Samenvatting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Zijl, C.W.F. (Coen) van</cp:lastModifiedBy>
  <cp:revision>0</cp:revision>
  <dcterms:created xsi:type="dcterms:W3CDTF">2026-08-11T08:46:52Z</dcterms:created>
  <dcterms:modified xsi:type="dcterms:W3CDTF">2026-09-02T12:16:03Z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0x010100FB12B038C1128B4884F2FE37F1B7BD31</vt:lpwstr>
  </property>
  <property fmtid="{D5CDD505-2E9C-101B-9397-08002B2CF9AE}" pid="3" name="MediaServiceImageTags">
    <vt:lpwstr/>
  </property>
</Properties>
</file>