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. Klanten\Beuningen BG\8. Projecten\BG-25-02 10 Versneld verledden gemeente Beuningen\03 Contract &amp; Aanbesteden\2. Leidraad\"/>
    </mc:Choice>
  </mc:AlternateContent>
  <xr:revisionPtr revIDLastSave="0" documentId="13_ncr:1_{221D4D6D-AF96-4B1A-965C-126327197120}" xr6:coauthVersionLast="47" xr6:coauthVersionMax="47" xr10:uidLastSave="{00000000-0000-0000-0000-000000000000}"/>
  <bookViews>
    <workbookView xWindow="28680" yWindow="-120" windowWidth="29040" windowHeight="16440" xr2:uid="{72243A2A-16E3-4578-9458-F84A96703668}"/>
  </bookViews>
  <sheets>
    <sheet name="Kwaliteitscriterium uitvoering" sheetId="1" r:id="rId1"/>
    <sheet name="Invoer" sheetId="2" state="hidden" r:id="rId2"/>
  </sheets>
  <definedNames>
    <definedName name="_xlnm.Print_Area" localSheetId="0">'Kwaliteitscriterium uitvoering'!$A$1:$E$53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  <c r="C39" i="1"/>
  <c r="C5" i="1"/>
  <c r="C25" i="1"/>
  <c r="C18" i="1"/>
  <c r="C21" i="1"/>
  <c r="C33" i="1"/>
  <c r="C30" i="1"/>
  <c r="D10" i="1"/>
  <c r="C11" i="1"/>
  <c r="C24" i="1"/>
  <c r="C40" i="1" l="1"/>
  <c r="C36" i="1"/>
  <c r="C41" i="1" s="1"/>
  <c r="C37" i="1"/>
  <c r="C42" i="1" l="1"/>
</calcChain>
</file>

<file path=xl/sharedStrings.xml><?xml version="1.0" encoding="utf-8"?>
<sst xmlns="http://schemas.openxmlformats.org/spreadsheetml/2006/main" count="76" uniqueCount="41">
  <si>
    <t>Prestatie uitvoeren vervangingsopgave</t>
  </si>
  <si>
    <t>Voertuigen en materieel</t>
  </si>
  <si>
    <t>Emissieklasse 5 (Registratie voertuig tussen ca. 2009 en 2014)</t>
  </si>
  <si>
    <t>Emissieklasse 6 (Registratie voertuig tussen 1-9-2014 en heden)</t>
  </si>
  <si>
    <t>Opgegeven percentage inschrijver:</t>
  </si>
  <si>
    <t>Percentage uitvoering</t>
  </si>
  <si>
    <t>Materieel</t>
  </si>
  <si>
    <t>Voertuigen (bedoeld voor transport naar, van en op de locatie van de werkzaamheden)</t>
  </si>
  <si>
    <t>Ouder dan 2016</t>
  </si>
  <si>
    <t>Van 2016 tot heden</t>
  </si>
  <si>
    <t>Volledig elektrisch aangedreven</t>
  </si>
  <si>
    <t>Aantal werkdagen verhelpen storingen binnen onderhoudstermijn</t>
  </si>
  <si>
    <t>Opgegeven aantal werkdagen inschrijver</t>
  </si>
  <si>
    <t>Emissieklasse Z (emissieloze voertuigen zoals volledig elektrisch of waterstof)</t>
  </si>
  <si>
    <t>%</t>
  </si>
  <si>
    <t>Aantal werkdagen</t>
  </si>
  <si>
    <t>Maximaal te behalen fictieve korting:</t>
  </si>
  <si>
    <t>Fictieve korting</t>
  </si>
  <si>
    <t>Totale fictieve korting</t>
  </si>
  <si>
    <t>Fictieve korting uitvoering</t>
  </si>
  <si>
    <t>Fictieve korting voertuigen en materieel</t>
  </si>
  <si>
    <t>Percentages voertuigen</t>
  </si>
  <si>
    <t>Percentages storingen</t>
  </si>
  <si>
    <t>Controle totaal opgegeven percentages (moet 100% zijn)</t>
  </si>
  <si>
    <t>per tiende procentpunt</t>
  </si>
  <si>
    <t>per werkdag</t>
  </si>
  <si>
    <t>per procentpunt</t>
  </si>
  <si>
    <t>De Inschrijver verklaart dat de in deze bijlage opgegeven systeemvermogens (of duurzamer) gelden gedurende de looptijd van de overeenkomst, inclusief eventuele verlengingen.</t>
  </si>
  <si>
    <t>Opgemaakt:</t>
  </si>
  <si>
    <t>op</t>
  </si>
  <si>
    <t>…..............................................................................................................................................................</t>
  </si>
  <si>
    <t>(datum)</t>
  </si>
  <si>
    <t>te</t>
  </si>
  <si>
    <t>(plaats)</t>
  </si>
  <si>
    <t>door</t>
  </si>
  <si>
    <t>(naam en voorletters)</t>
  </si>
  <si>
    <t>als rechtsgeldig vertegenwoordiger van</t>
  </si>
  <si>
    <t>(naam bedrijf)</t>
  </si>
  <si>
    <t>(handtekening)</t>
  </si>
  <si>
    <t>Maximale percentage uitval/storing na vervangen verlichtingsobject binnen de onderhoudstermijn</t>
  </si>
  <si>
    <t>Maximale percentage uitval/storingen na vervangen verlichtingsarmatuur binnen de onderhoudstermijn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</si>
</sst>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4" borderId="0" xfId="0" applyFont="1" applyFill="1"/>
    <xf numFmtId="0" fontId="0" fillId="4" borderId="0" xfId="0" applyFill="1"/>
    <xf numFmtId="0" fontId="1" fillId="4" borderId="1" xfId="0" applyFont="1" applyFill="1" applyBorder="1"/>
    <xf numFmtId="0" fontId="0" fillId="4" borderId="7" xfId="0" applyFill="1" applyBorder="1"/>
    <xf numFmtId="0" fontId="1" fillId="4" borderId="3" xfId="0" applyFont="1" applyFill="1" applyBorder="1"/>
    <xf numFmtId="0" fontId="0" fillId="4" borderId="4" xfId="0" applyFill="1" applyBorder="1"/>
    <xf numFmtId="0" fontId="0" fillId="4" borderId="2" xfId="0" applyFill="1" applyBorder="1"/>
    <xf numFmtId="0" fontId="0" fillId="6" borderId="9" xfId="0" applyFill="1" applyBorder="1" applyAlignment="1">
      <alignment horizontal="left" indent="1"/>
    </xf>
    <xf numFmtId="0" fontId="0" fillId="6" borderId="10" xfId="0" applyFill="1" applyBorder="1"/>
    <xf numFmtId="0" fontId="0" fillId="6" borderId="11" xfId="0" applyFill="1" applyBorder="1"/>
    <xf numFmtId="0" fontId="0" fillId="3" borderId="4" xfId="0" applyFill="1" applyBorder="1"/>
    <xf numFmtId="44" fontId="0" fillId="3" borderId="0" xfId="0" applyNumberFormat="1" applyFill="1"/>
    <xf numFmtId="44" fontId="0" fillId="3" borderId="8" xfId="0" applyNumberFormat="1" applyFill="1" applyBorder="1"/>
    <xf numFmtId="0" fontId="0" fillId="3" borderId="12" xfId="0" applyFill="1" applyBorder="1"/>
    <xf numFmtId="44" fontId="0" fillId="3" borderId="13" xfId="0" applyNumberFormat="1" applyFill="1" applyBorder="1"/>
    <xf numFmtId="0" fontId="0" fillId="3" borderId="15" xfId="0" applyFill="1" applyBorder="1"/>
    <xf numFmtId="0" fontId="0" fillId="6" borderId="0" xfId="0" applyFill="1" applyAlignment="1">
      <alignment horizontal="left" indent="1"/>
    </xf>
    <xf numFmtId="0" fontId="0" fillId="6" borderId="0" xfId="0" applyFill="1"/>
    <xf numFmtId="0" fontId="0" fillId="3" borderId="14" xfId="0" applyFill="1" applyBorder="1"/>
    <xf numFmtId="0" fontId="2" fillId="3" borderId="3" xfId="0" applyFont="1" applyFill="1" applyBorder="1" applyAlignment="1">
      <alignment horizontal="left" indent="1"/>
    </xf>
    <xf numFmtId="0" fontId="2" fillId="3" borderId="16" xfId="0" applyFont="1" applyFill="1" applyBorder="1" applyAlignment="1">
      <alignment horizontal="left" indent="1"/>
    </xf>
    <xf numFmtId="0" fontId="2" fillId="3" borderId="5" xfId="0" applyFont="1" applyFill="1" applyBorder="1" applyAlignment="1">
      <alignment horizontal="left" indent="1"/>
    </xf>
    <xf numFmtId="44" fontId="0" fillId="5" borderId="0" xfId="0" applyNumberFormat="1" applyFill="1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0" fillId="7" borderId="5" xfId="0" applyFill="1" applyBorder="1"/>
    <xf numFmtId="44" fontId="0" fillId="7" borderId="6" xfId="0" applyNumberFormat="1" applyFill="1" applyBorder="1"/>
    <xf numFmtId="0" fontId="1" fillId="7" borderId="1" xfId="0" applyFont="1" applyFill="1" applyBorder="1"/>
    <xf numFmtId="44" fontId="0" fillId="7" borderId="2" xfId="0" applyNumberFormat="1" applyFill="1" applyBorder="1"/>
    <xf numFmtId="0" fontId="0" fillId="7" borderId="3" xfId="0" applyFill="1" applyBorder="1"/>
    <xf numFmtId="44" fontId="0" fillId="7" borderId="4" xfId="0" applyNumberFormat="1" applyFill="1" applyBorder="1"/>
    <xf numFmtId="0" fontId="1" fillId="3" borderId="15" xfId="0" applyFont="1" applyFill="1" applyBorder="1"/>
    <xf numFmtId="0" fontId="1" fillId="3" borderId="4" xfId="0" applyFont="1" applyFill="1" applyBorder="1"/>
    <xf numFmtId="0" fontId="1" fillId="3" borderId="17" xfId="0" applyFont="1" applyFill="1" applyBorder="1"/>
    <xf numFmtId="0" fontId="1" fillId="6" borderId="11" xfId="0" applyFont="1" applyFill="1" applyBorder="1"/>
    <xf numFmtId="0" fontId="1" fillId="3" borderId="6" xfId="0" applyFont="1" applyFill="1" applyBorder="1"/>
    <xf numFmtId="0" fontId="0" fillId="3" borderId="17" xfId="0" applyFill="1" applyBorder="1"/>
    <xf numFmtId="0" fontId="0" fillId="2" borderId="0" xfId="0" applyFill="1" applyProtection="1">
      <protection locked="0"/>
    </xf>
  </cellXfs>
  <cellStyles count="1">
    <cellStyle name="Standaard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576F-7AEA-4A5B-89A8-3A086B9E61C7}">
  <dimension ref="A1:G53"/>
  <sheetViews>
    <sheetView showGridLines="0" tabSelected="1" zoomScaleNormal="100" workbookViewId="0">
      <selection activeCell="C20" sqref="C20"/>
    </sheetView>
  </sheetViews>
  <sheetFormatPr defaultRowHeight="14.4" x14ac:dyDescent="0.3"/>
  <cols>
    <col min="1" max="1" width="3.21875" style="2" customWidth="1"/>
    <col min="2" max="2" width="77.88671875" style="2" bestFit="1" customWidth="1"/>
    <col min="3" max="3" width="12.109375" style="2" bestFit="1" customWidth="1"/>
    <col min="4" max="4" width="11.5546875" style="2" customWidth="1"/>
    <col min="5" max="5" width="19.5546875" style="2" bestFit="1" customWidth="1"/>
    <col min="6" max="6" width="15.33203125" style="2" customWidth="1"/>
    <col min="7" max="16384" width="8.88671875" style="2"/>
  </cols>
  <sheetData>
    <row r="1" spans="1:7" ht="15" thickBot="1" x14ac:dyDescent="0.35">
      <c r="A1"/>
      <c r="B1"/>
      <c r="C1"/>
      <c r="D1"/>
      <c r="E1"/>
    </row>
    <row r="2" spans="1:7" x14ac:dyDescent="0.3">
      <c r="A2"/>
      <c r="B2" s="3" t="s">
        <v>0</v>
      </c>
      <c r="C2" s="4"/>
      <c r="D2" s="7"/>
      <c r="E2"/>
      <c r="F2" s="1" t="s">
        <v>17</v>
      </c>
    </row>
    <row r="3" spans="1:7" x14ac:dyDescent="0.3">
      <c r="A3"/>
      <c r="B3" s="19" t="s">
        <v>40</v>
      </c>
      <c r="C3" s="14"/>
      <c r="D3" s="34"/>
      <c r="E3"/>
    </row>
    <row r="4" spans="1:7" x14ac:dyDescent="0.3">
      <c r="A4"/>
      <c r="B4" s="20" t="s">
        <v>4</v>
      </c>
      <c r="C4" s="40">
        <v>5</v>
      </c>
      <c r="D4" s="35" t="s">
        <v>14</v>
      </c>
      <c r="E4"/>
      <c r="F4" s="23">
        <v>500</v>
      </c>
      <c r="G4" s="2" t="s">
        <v>24</v>
      </c>
    </row>
    <row r="5" spans="1:7" x14ac:dyDescent="0.3">
      <c r="A5"/>
      <c r="B5" s="21" t="s">
        <v>17</v>
      </c>
      <c r="C5" s="15">
        <f>(50*F4)-((C4*10)*F4)</f>
        <v>0</v>
      </c>
      <c r="D5" s="36"/>
      <c r="E5"/>
    </row>
    <row r="6" spans="1:7" x14ac:dyDescent="0.3">
      <c r="A6"/>
      <c r="B6" s="19" t="s">
        <v>39</v>
      </c>
      <c r="C6" s="14"/>
      <c r="D6" s="34"/>
      <c r="E6"/>
    </row>
    <row r="7" spans="1:7" x14ac:dyDescent="0.3">
      <c r="A7"/>
      <c r="B7" s="20" t="s">
        <v>4</v>
      </c>
      <c r="C7" s="40">
        <v>5</v>
      </c>
      <c r="D7" s="35" t="s">
        <v>14</v>
      </c>
      <c r="E7"/>
      <c r="F7" s="23">
        <v>500</v>
      </c>
      <c r="G7" s="2" t="s">
        <v>24</v>
      </c>
    </row>
    <row r="8" spans="1:7" x14ac:dyDescent="0.3">
      <c r="A8"/>
      <c r="B8" s="21" t="s">
        <v>17</v>
      </c>
      <c r="C8" s="15">
        <f>(50*F7)-((C7*10)*F7)</f>
        <v>0</v>
      </c>
      <c r="D8" s="36"/>
      <c r="E8"/>
    </row>
    <row r="9" spans="1:7" x14ac:dyDescent="0.3">
      <c r="A9"/>
      <c r="B9" s="19" t="s">
        <v>11</v>
      </c>
      <c r="C9" s="14"/>
      <c r="D9" s="34"/>
      <c r="E9"/>
    </row>
    <row r="10" spans="1:7" x14ac:dyDescent="0.3">
      <c r="A10"/>
      <c r="B10" s="20" t="s">
        <v>12</v>
      </c>
      <c r="C10" s="40">
        <v>10</v>
      </c>
      <c r="D10" s="35" t="str">
        <f>IF(C10=1,"werkdag","werkdagen")</f>
        <v>werkdagen</v>
      </c>
      <c r="E10"/>
      <c r="F10" s="23">
        <v>2000</v>
      </c>
      <c r="G10" s="2" t="s">
        <v>25</v>
      </c>
    </row>
    <row r="11" spans="1:7" ht="15" thickBot="1" x14ac:dyDescent="0.35">
      <c r="A11"/>
      <c r="B11" s="22" t="s">
        <v>17</v>
      </c>
      <c r="C11" s="13">
        <f>(10-C10)*F10</f>
        <v>0</v>
      </c>
      <c r="D11" s="38"/>
      <c r="E11"/>
    </row>
    <row r="12" spans="1:7" x14ac:dyDescent="0.3">
      <c r="A12"/>
      <c r="B12"/>
      <c r="C12"/>
      <c r="D12"/>
      <c r="E12"/>
    </row>
    <row r="13" spans="1:7" ht="15" thickBot="1" x14ac:dyDescent="0.35">
      <c r="A13"/>
      <c r="B13"/>
      <c r="C13"/>
      <c r="D13"/>
      <c r="E13"/>
    </row>
    <row r="14" spans="1:7" x14ac:dyDescent="0.3">
      <c r="A14"/>
      <c r="B14" s="3" t="s">
        <v>1</v>
      </c>
      <c r="C14" s="4"/>
      <c r="D14" s="7"/>
      <c r="E14"/>
    </row>
    <row r="15" spans="1:7" x14ac:dyDescent="0.3">
      <c r="A15"/>
      <c r="B15" s="5" t="s">
        <v>7</v>
      </c>
      <c r="D15" s="6"/>
      <c r="E15"/>
    </row>
    <row r="16" spans="1:7" x14ac:dyDescent="0.3">
      <c r="A16"/>
      <c r="B16" s="19" t="s">
        <v>2</v>
      </c>
      <c r="C16" s="14"/>
      <c r="D16" s="16"/>
      <c r="E16"/>
    </row>
    <row r="17" spans="1:7" x14ac:dyDescent="0.3">
      <c r="A17"/>
      <c r="B17" s="20" t="s">
        <v>5</v>
      </c>
      <c r="C17" s="40">
        <v>0</v>
      </c>
      <c r="D17" s="35" t="s">
        <v>14</v>
      </c>
      <c r="E17"/>
      <c r="F17" s="23">
        <v>0</v>
      </c>
      <c r="G17" s="2" t="s">
        <v>26</v>
      </c>
    </row>
    <row r="18" spans="1:7" x14ac:dyDescent="0.3">
      <c r="A18"/>
      <c r="B18" s="21" t="s">
        <v>17</v>
      </c>
      <c r="C18" s="15">
        <f>F17*C17</f>
        <v>0</v>
      </c>
      <c r="D18" s="36"/>
      <c r="E18"/>
    </row>
    <row r="19" spans="1:7" x14ac:dyDescent="0.3">
      <c r="A19"/>
      <c r="B19" s="19" t="s">
        <v>3</v>
      </c>
      <c r="C19" s="14"/>
      <c r="D19" s="34"/>
      <c r="E19"/>
    </row>
    <row r="20" spans="1:7" x14ac:dyDescent="0.3">
      <c r="A20"/>
      <c r="B20" s="20" t="s">
        <v>5</v>
      </c>
      <c r="C20" s="40">
        <v>0</v>
      </c>
      <c r="D20" s="35" t="s">
        <v>14</v>
      </c>
      <c r="E20"/>
      <c r="F20" s="23">
        <v>50</v>
      </c>
      <c r="G20" s="2" t="s">
        <v>26</v>
      </c>
    </row>
    <row r="21" spans="1:7" x14ac:dyDescent="0.3">
      <c r="A21"/>
      <c r="B21" s="21" t="s">
        <v>17</v>
      </c>
      <c r="C21" s="15">
        <f>F20*C20</f>
        <v>0</v>
      </c>
      <c r="D21" s="36"/>
      <c r="E21"/>
    </row>
    <row r="22" spans="1:7" x14ac:dyDescent="0.3">
      <c r="A22"/>
      <c r="B22" s="19" t="s">
        <v>13</v>
      </c>
      <c r="C22" s="14"/>
      <c r="D22" s="34"/>
      <c r="E22"/>
    </row>
    <row r="23" spans="1:7" x14ac:dyDescent="0.3">
      <c r="A23"/>
      <c r="B23" s="20" t="s">
        <v>5</v>
      </c>
      <c r="C23" s="40">
        <v>0</v>
      </c>
      <c r="D23" s="35" t="s">
        <v>14</v>
      </c>
      <c r="E23"/>
      <c r="F23" s="23">
        <v>150</v>
      </c>
      <c r="G23" s="2" t="s">
        <v>26</v>
      </c>
    </row>
    <row r="24" spans="1:7" ht="15" thickBot="1" x14ac:dyDescent="0.35">
      <c r="A24"/>
      <c r="B24" s="20" t="s">
        <v>17</v>
      </c>
      <c r="C24" s="12">
        <f>F23*C23</f>
        <v>0</v>
      </c>
      <c r="D24" s="11"/>
      <c r="E24"/>
    </row>
    <row r="25" spans="1:7" ht="15" thickBot="1" x14ac:dyDescent="0.35">
      <c r="A25"/>
      <c r="B25" s="8" t="s">
        <v>23</v>
      </c>
      <c r="C25" s="9">
        <f>C23+C20+C17</f>
        <v>0</v>
      </c>
      <c r="D25" s="10" t="s">
        <v>14</v>
      </c>
      <c r="E25"/>
    </row>
    <row r="26" spans="1:7" ht="15" thickBot="1" x14ac:dyDescent="0.35">
      <c r="A26"/>
      <c r="B26" s="17"/>
      <c r="C26" s="18"/>
      <c r="D26" s="18"/>
      <c r="E26"/>
    </row>
    <row r="27" spans="1:7" x14ac:dyDescent="0.3">
      <c r="A27"/>
      <c r="B27" s="3" t="s">
        <v>6</v>
      </c>
      <c r="C27" s="4"/>
      <c r="D27" s="7"/>
      <c r="E27"/>
    </row>
    <row r="28" spans="1:7" x14ac:dyDescent="0.3">
      <c r="A28"/>
      <c r="B28" s="19" t="s">
        <v>8</v>
      </c>
      <c r="C28" s="14"/>
      <c r="D28" s="34"/>
      <c r="E28"/>
    </row>
    <row r="29" spans="1:7" x14ac:dyDescent="0.3">
      <c r="A29"/>
      <c r="B29" s="20" t="s">
        <v>5</v>
      </c>
      <c r="C29" s="40">
        <v>0</v>
      </c>
      <c r="D29" s="11" t="s">
        <v>14</v>
      </c>
      <c r="E29"/>
      <c r="F29" s="23">
        <v>0</v>
      </c>
      <c r="G29" s="2" t="s">
        <v>26</v>
      </c>
    </row>
    <row r="30" spans="1:7" x14ac:dyDescent="0.3">
      <c r="A30"/>
      <c r="B30" s="21" t="s">
        <v>17</v>
      </c>
      <c r="C30" s="15">
        <f>F29*C29</f>
        <v>0</v>
      </c>
      <c r="D30" s="39"/>
      <c r="E30"/>
    </row>
    <row r="31" spans="1:7" x14ac:dyDescent="0.3">
      <c r="A31"/>
      <c r="B31" s="19" t="s">
        <v>9</v>
      </c>
      <c r="C31" s="14"/>
      <c r="D31" s="16"/>
      <c r="E31"/>
    </row>
    <row r="32" spans="1:7" x14ac:dyDescent="0.3">
      <c r="A32"/>
      <c r="B32" s="20" t="s">
        <v>5</v>
      </c>
      <c r="C32" s="40">
        <v>0</v>
      </c>
      <c r="D32" s="11" t="s">
        <v>14</v>
      </c>
      <c r="E32"/>
      <c r="F32" s="23">
        <v>50</v>
      </c>
      <c r="G32" s="2" t="s">
        <v>26</v>
      </c>
    </row>
    <row r="33" spans="1:7" x14ac:dyDescent="0.3">
      <c r="A33"/>
      <c r="B33" s="21" t="s">
        <v>17</v>
      </c>
      <c r="C33" s="15">
        <f>F32*C32</f>
        <v>0</v>
      </c>
      <c r="D33" s="39"/>
      <c r="E33"/>
    </row>
    <row r="34" spans="1:7" x14ac:dyDescent="0.3">
      <c r="A34"/>
      <c r="B34" s="19" t="s">
        <v>10</v>
      </c>
      <c r="C34" s="14"/>
      <c r="D34" s="16"/>
      <c r="E34"/>
    </row>
    <row r="35" spans="1:7" x14ac:dyDescent="0.3">
      <c r="A35"/>
      <c r="B35" s="20" t="s">
        <v>5</v>
      </c>
      <c r="C35" s="40">
        <v>0</v>
      </c>
      <c r="D35" s="11" t="s">
        <v>14</v>
      </c>
      <c r="E35"/>
      <c r="F35" s="23">
        <v>150</v>
      </c>
      <c r="G35" s="2" t="s">
        <v>26</v>
      </c>
    </row>
    <row r="36" spans="1:7" ht="15" thickBot="1" x14ac:dyDescent="0.35">
      <c r="A36"/>
      <c r="B36" s="20" t="s">
        <v>17</v>
      </c>
      <c r="C36" s="12">
        <f>F35*C35</f>
        <v>0</v>
      </c>
      <c r="D36" s="35"/>
      <c r="E36"/>
    </row>
    <row r="37" spans="1:7" ht="15" thickBot="1" x14ac:dyDescent="0.35">
      <c r="A37"/>
      <c r="B37" s="8" t="s">
        <v>23</v>
      </c>
      <c r="C37" s="9">
        <f>C35+C32+C29</f>
        <v>0</v>
      </c>
      <c r="D37" s="37" t="s">
        <v>14</v>
      </c>
      <c r="E37"/>
    </row>
    <row r="38" spans="1:7" ht="15" thickBot="1" x14ac:dyDescent="0.35">
      <c r="A38"/>
      <c r="B38"/>
      <c r="C38"/>
      <c r="D38"/>
      <c r="E38"/>
    </row>
    <row r="39" spans="1:7" x14ac:dyDescent="0.3">
      <c r="A39"/>
      <c r="B39" s="30" t="s">
        <v>16</v>
      </c>
      <c r="C39" s="31">
        <f>100*F35+100*F23+50*F4+50*F7+10*F10</f>
        <v>100000</v>
      </c>
      <c r="D39"/>
      <c r="E39"/>
    </row>
    <row r="40" spans="1:7" x14ac:dyDescent="0.3">
      <c r="A40"/>
      <c r="B40" s="32" t="s">
        <v>19</v>
      </c>
      <c r="C40" s="33">
        <f>C5+C8+C11</f>
        <v>0</v>
      </c>
      <c r="D40"/>
      <c r="E40"/>
    </row>
    <row r="41" spans="1:7" x14ac:dyDescent="0.3">
      <c r="A41"/>
      <c r="B41" s="32" t="s">
        <v>20</v>
      </c>
      <c r="C41" s="33">
        <f>C18+C21+C24+C30+C33+C36</f>
        <v>0</v>
      </c>
      <c r="D41"/>
      <c r="E41"/>
    </row>
    <row r="42" spans="1:7" ht="15" thickBot="1" x14ac:dyDescent="0.35">
      <c r="A42"/>
      <c r="B42" s="28" t="s">
        <v>18</v>
      </c>
      <c r="C42" s="29">
        <f>C41+C40</f>
        <v>0</v>
      </c>
      <c r="D42"/>
      <c r="E42"/>
    </row>
    <row r="43" spans="1:7" x14ac:dyDescent="0.3">
      <c r="A43"/>
      <c r="B43"/>
      <c r="C43"/>
      <c r="D43"/>
      <c r="E43"/>
    </row>
    <row r="44" spans="1:7" ht="28.2" customHeight="1" x14ac:dyDescent="0.3">
      <c r="A44" s="27"/>
      <c r="B44" s="27" t="s">
        <v>27</v>
      </c>
      <c r="C44" s="27"/>
      <c r="D44" s="27"/>
      <c r="E44" s="27"/>
    </row>
    <row r="45" spans="1:7" x14ac:dyDescent="0.3">
      <c r="A45" s="24"/>
      <c r="B45" s="24" t="s">
        <v>28</v>
      </c>
      <c r="C45" s="24"/>
      <c r="D45" s="24"/>
      <c r="E45" s="24"/>
    </row>
    <row r="46" spans="1:7" x14ac:dyDescent="0.3">
      <c r="A46" s="24"/>
      <c r="B46" s="24" t="s">
        <v>29</v>
      </c>
      <c r="C46" s="24" t="s">
        <v>30</v>
      </c>
      <c r="D46" s="24"/>
      <c r="E46" s="24" t="s">
        <v>31</v>
      </c>
    </row>
    <row r="47" spans="1:7" x14ac:dyDescent="0.3">
      <c r="A47" s="24"/>
      <c r="B47" s="24" t="s">
        <v>32</v>
      </c>
      <c r="C47" s="24" t="s">
        <v>30</v>
      </c>
      <c r="D47" s="24"/>
      <c r="E47" s="24" t="s">
        <v>33</v>
      </c>
    </row>
    <row r="48" spans="1:7" x14ac:dyDescent="0.3">
      <c r="A48" s="24"/>
      <c r="B48" s="24" t="s">
        <v>34</v>
      </c>
      <c r="C48" s="24" t="s">
        <v>30</v>
      </c>
      <c r="D48" s="24"/>
      <c r="E48" s="24" t="s">
        <v>35</v>
      </c>
    </row>
    <row r="49" spans="1:5" x14ac:dyDescent="0.3">
      <c r="A49" s="26"/>
      <c r="B49" s="26" t="s">
        <v>36</v>
      </c>
      <c r="C49" s="24" t="s">
        <v>30</v>
      </c>
      <c r="D49" s="24"/>
      <c r="E49" s="24" t="s">
        <v>37</v>
      </c>
    </row>
    <row r="50" spans="1:5" x14ac:dyDescent="0.3">
      <c r="A50" s="25"/>
      <c r="B50" s="25"/>
      <c r="C50" s="25"/>
      <c r="D50" s="25"/>
      <c r="E50" s="24"/>
    </row>
    <row r="51" spans="1:5" x14ac:dyDescent="0.3">
      <c r="A51" s="25"/>
      <c r="B51" s="25"/>
      <c r="C51" s="25"/>
      <c r="D51" s="25"/>
      <c r="E51" s="25"/>
    </row>
    <row r="52" spans="1:5" x14ac:dyDescent="0.3">
      <c r="A52" s="25"/>
      <c r="B52" s="25"/>
      <c r="C52" s="25"/>
      <c r="D52" s="25"/>
      <c r="E52" s="25"/>
    </row>
    <row r="53" spans="1:5" x14ac:dyDescent="0.3">
      <c r="A53" s="25"/>
      <c r="B53" s="25"/>
      <c r="C53" s="24" t="s">
        <v>30</v>
      </c>
      <c r="D53" s="25"/>
      <c r="E53" s="24" t="s">
        <v>38</v>
      </c>
    </row>
  </sheetData>
  <sheetProtection algorithmName="SHA-512" hashValue="S9RG680uykP2MY1pDO5oAeltukL7fr2/0Sr4SLmpmGFt0el7gEwx3mscfVifvnbPpqcIotAFEO32x71eoifJqQ==" saltValue="0aq0PLV8AJ7QnceOlXACbg==" spinCount="100000" sheet="1" objects="1" scenarios="1" selectLockedCells="1"/>
  <conditionalFormatting sqref="C25">
    <cfRule type="cellIs" dxfId="5" priority="4" operator="greaterThan">
      <formula>100</formula>
    </cfRule>
    <cfRule type="cellIs" dxfId="4" priority="5" operator="lessThan">
      <formula>100</formula>
    </cfRule>
    <cfRule type="cellIs" dxfId="3" priority="6" operator="equal">
      <formula>100</formula>
    </cfRule>
  </conditionalFormatting>
  <conditionalFormatting sqref="C37">
    <cfRule type="cellIs" dxfId="2" priority="1" operator="greaterThan">
      <formula>100</formula>
    </cfRule>
    <cfRule type="cellIs" dxfId="1" priority="2" operator="lessThan">
      <formula>100</formula>
    </cfRule>
    <cfRule type="cellIs" dxfId="0" priority="3" operator="equal">
      <formula>100</formula>
    </cfRule>
  </conditionalFormatting>
  <pageMargins left="0.7" right="0.7" top="0.75" bottom="0.75" header="0.3" footer="0.3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D996316-836C-4CA8-B9BB-DC42040A3178}">
          <x14:formula1>
            <xm:f>Invoer!$B$2:$B$22</xm:f>
          </x14:formula1>
          <xm:sqref>C20 C29 C23 C17 C32 C35</xm:sqref>
        </x14:dataValidation>
        <x14:dataValidation type="list" allowBlank="1" showInputMessage="1" showErrorMessage="1" xr:uid="{9044DD0B-44A8-432F-BE53-0EBFAAE8ECFA}">
          <x14:formula1>
            <xm:f>Invoer!$D$2:$D$12</xm:f>
          </x14:formula1>
          <xm:sqref>C10</xm:sqref>
        </x14:dataValidation>
        <x14:dataValidation type="list" allowBlank="1" showInputMessage="1" showErrorMessage="1" xr:uid="{19011925-FD8B-412F-9218-3E77A304A845}">
          <x14:formula1>
            <xm:f>Invoer!$F$2:$F$52</xm:f>
          </x14:formula1>
          <xm:sqref>C4 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9977-75A9-422B-90A0-1935261DF540}">
  <dimension ref="B1:F52"/>
  <sheetViews>
    <sheetView topLeftCell="A19" workbookViewId="0">
      <selection activeCell="C28" sqref="C28"/>
    </sheetView>
  </sheetViews>
  <sheetFormatPr defaultRowHeight="14.4" x14ac:dyDescent="0.3"/>
  <cols>
    <col min="2" max="2" width="21.109375" bestFit="1" customWidth="1"/>
    <col min="4" max="4" width="16.33203125" bestFit="1" customWidth="1"/>
  </cols>
  <sheetData>
    <row r="1" spans="2:6" x14ac:dyDescent="0.3">
      <c r="B1" t="s">
        <v>21</v>
      </c>
      <c r="D1" t="s">
        <v>15</v>
      </c>
      <c r="F1" t="s">
        <v>22</v>
      </c>
    </row>
    <row r="2" spans="2:6" x14ac:dyDescent="0.3">
      <c r="B2">
        <v>0</v>
      </c>
      <c r="D2">
        <v>0</v>
      </c>
      <c r="F2">
        <v>0</v>
      </c>
    </row>
    <row r="3" spans="2:6" x14ac:dyDescent="0.3">
      <c r="B3">
        <v>5</v>
      </c>
      <c r="D3">
        <v>1</v>
      </c>
      <c r="F3">
        <v>0.1</v>
      </c>
    </row>
    <row r="4" spans="2:6" x14ac:dyDescent="0.3">
      <c r="B4">
        <v>10</v>
      </c>
      <c r="D4">
        <v>2</v>
      </c>
      <c r="F4">
        <v>0.2</v>
      </c>
    </row>
    <row r="5" spans="2:6" x14ac:dyDescent="0.3">
      <c r="B5">
        <v>15</v>
      </c>
      <c r="D5">
        <v>3</v>
      </c>
      <c r="F5">
        <v>0.3</v>
      </c>
    </row>
    <row r="6" spans="2:6" x14ac:dyDescent="0.3">
      <c r="B6">
        <v>20</v>
      </c>
      <c r="D6">
        <v>4</v>
      </c>
      <c r="F6">
        <v>0.4</v>
      </c>
    </row>
    <row r="7" spans="2:6" x14ac:dyDescent="0.3">
      <c r="B7">
        <v>25</v>
      </c>
      <c r="D7">
        <v>5</v>
      </c>
      <c r="F7">
        <v>0.5</v>
      </c>
    </row>
    <row r="8" spans="2:6" x14ac:dyDescent="0.3">
      <c r="B8">
        <v>30</v>
      </c>
      <c r="D8">
        <v>6</v>
      </c>
      <c r="F8">
        <v>0.6</v>
      </c>
    </row>
    <row r="9" spans="2:6" x14ac:dyDescent="0.3">
      <c r="B9">
        <v>35</v>
      </c>
      <c r="D9">
        <v>7</v>
      </c>
      <c r="F9">
        <v>0.7</v>
      </c>
    </row>
    <row r="10" spans="2:6" x14ac:dyDescent="0.3">
      <c r="B10">
        <v>40</v>
      </c>
      <c r="D10">
        <v>8</v>
      </c>
      <c r="F10">
        <v>0.8</v>
      </c>
    </row>
    <row r="11" spans="2:6" x14ac:dyDescent="0.3">
      <c r="B11">
        <v>45</v>
      </c>
      <c r="D11">
        <v>9</v>
      </c>
      <c r="F11">
        <v>0.9</v>
      </c>
    </row>
    <row r="12" spans="2:6" x14ac:dyDescent="0.3">
      <c r="B12">
        <v>50</v>
      </c>
      <c r="D12">
        <v>10</v>
      </c>
      <c r="F12">
        <v>1</v>
      </c>
    </row>
    <row r="13" spans="2:6" x14ac:dyDescent="0.3">
      <c r="B13">
        <v>55</v>
      </c>
      <c r="F13">
        <v>1.1000000000000001</v>
      </c>
    </row>
    <row r="14" spans="2:6" x14ac:dyDescent="0.3">
      <c r="B14">
        <v>60</v>
      </c>
      <c r="F14">
        <v>1.2</v>
      </c>
    </row>
    <row r="15" spans="2:6" x14ac:dyDescent="0.3">
      <c r="B15">
        <v>65</v>
      </c>
      <c r="F15">
        <v>1.3</v>
      </c>
    </row>
    <row r="16" spans="2:6" x14ac:dyDescent="0.3">
      <c r="B16">
        <v>70</v>
      </c>
      <c r="F16">
        <v>1.4</v>
      </c>
    </row>
    <row r="17" spans="2:6" x14ac:dyDescent="0.3">
      <c r="B17">
        <v>75</v>
      </c>
      <c r="F17">
        <v>1.5</v>
      </c>
    </row>
    <row r="18" spans="2:6" x14ac:dyDescent="0.3">
      <c r="B18">
        <v>80</v>
      </c>
      <c r="F18">
        <v>1.6</v>
      </c>
    </row>
    <row r="19" spans="2:6" x14ac:dyDescent="0.3">
      <c r="B19">
        <v>85</v>
      </c>
      <c r="F19">
        <v>1.7</v>
      </c>
    </row>
    <row r="20" spans="2:6" x14ac:dyDescent="0.3">
      <c r="B20">
        <v>90</v>
      </c>
      <c r="F20">
        <v>1.8</v>
      </c>
    </row>
    <row r="21" spans="2:6" x14ac:dyDescent="0.3">
      <c r="B21">
        <v>95</v>
      </c>
      <c r="F21">
        <v>1.9</v>
      </c>
    </row>
    <row r="22" spans="2:6" x14ac:dyDescent="0.3">
      <c r="B22">
        <v>100</v>
      </c>
      <c r="F22">
        <v>2</v>
      </c>
    </row>
    <row r="23" spans="2:6" x14ac:dyDescent="0.3">
      <c r="F23">
        <v>2.1</v>
      </c>
    </row>
    <row r="24" spans="2:6" x14ac:dyDescent="0.3">
      <c r="F24">
        <v>2.2000000000000002</v>
      </c>
    </row>
    <row r="25" spans="2:6" x14ac:dyDescent="0.3">
      <c r="F25">
        <v>2.2999999999999998</v>
      </c>
    </row>
    <row r="26" spans="2:6" x14ac:dyDescent="0.3">
      <c r="F26">
        <v>2.4</v>
      </c>
    </row>
    <row r="27" spans="2:6" x14ac:dyDescent="0.3">
      <c r="F27">
        <v>2.5</v>
      </c>
    </row>
    <row r="28" spans="2:6" x14ac:dyDescent="0.3">
      <c r="F28">
        <v>2.6</v>
      </c>
    </row>
    <row r="29" spans="2:6" x14ac:dyDescent="0.3">
      <c r="F29">
        <v>2.7</v>
      </c>
    </row>
    <row r="30" spans="2:6" x14ac:dyDescent="0.3">
      <c r="F30">
        <v>2.8</v>
      </c>
    </row>
    <row r="31" spans="2:6" x14ac:dyDescent="0.3">
      <c r="F31">
        <v>2.9</v>
      </c>
    </row>
    <row r="32" spans="2:6" x14ac:dyDescent="0.3">
      <c r="F32">
        <v>3</v>
      </c>
    </row>
    <row r="33" spans="6:6" x14ac:dyDescent="0.3">
      <c r="F33">
        <v>3.1</v>
      </c>
    </row>
    <row r="34" spans="6:6" x14ac:dyDescent="0.3">
      <c r="F34">
        <v>3.2</v>
      </c>
    </row>
    <row r="35" spans="6:6" x14ac:dyDescent="0.3">
      <c r="F35">
        <v>3.3</v>
      </c>
    </row>
    <row r="36" spans="6:6" x14ac:dyDescent="0.3">
      <c r="F36">
        <v>3.4</v>
      </c>
    </row>
    <row r="37" spans="6:6" x14ac:dyDescent="0.3">
      <c r="F37">
        <v>3.5</v>
      </c>
    </row>
    <row r="38" spans="6:6" x14ac:dyDescent="0.3">
      <c r="F38">
        <v>3.6</v>
      </c>
    </row>
    <row r="39" spans="6:6" x14ac:dyDescent="0.3">
      <c r="F39">
        <v>3.7</v>
      </c>
    </row>
    <row r="40" spans="6:6" x14ac:dyDescent="0.3">
      <c r="F40">
        <v>3.8</v>
      </c>
    </row>
    <row r="41" spans="6:6" x14ac:dyDescent="0.3">
      <c r="F41">
        <v>3.9</v>
      </c>
    </row>
    <row r="42" spans="6:6" x14ac:dyDescent="0.3">
      <c r="F42">
        <v>4</v>
      </c>
    </row>
    <row r="43" spans="6:6" x14ac:dyDescent="0.3">
      <c r="F43">
        <v>4.0999999999999996</v>
      </c>
    </row>
    <row r="44" spans="6:6" x14ac:dyDescent="0.3">
      <c r="F44">
        <v>4.2</v>
      </c>
    </row>
    <row r="45" spans="6:6" x14ac:dyDescent="0.3">
      <c r="F45">
        <v>4.3</v>
      </c>
    </row>
    <row r="46" spans="6:6" x14ac:dyDescent="0.3">
      <c r="F46">
        <v>4.4000000000000004</v>
      </c>
    </row>
    <row r="47" spans="6:6" x14ac:dyDescent="0.3">
      <c r="F47">
        <v>4.5</v>
      </c>
    </row>
    <row r="48" spans="6:6" x14ac:dyDescent="0.3">
      <c r="F48">
        <v>4.5999999999999996</v>
      </c>
    </row>
    <row r="49" spans="6:6" x14ac:dyDescent="0.3">
      <c r="F49">
        <v>4.7</v>
      </c>
    </row>
    <row r="50" spans="6:6" x14ac:dyDescent="0.3">
      <c r="F50">
        <v>4.8</v>
      </c>
    </row>
    <row r="51" spans="6:6" x14ac:dyDescent="0.3">
      <c r="F51">
        <v>4.9000000000000004</v>
      </c>
    </row>
    <row r="52" spans="6:6" x14ac:dyDescent="0.3">
      <c r="F52">
        <v>5</v>
      </c>
    </row>
  </sheetData>
  <sheetProtection algorithmName="SHA-512" hashValue="R7om8CvFn6xsdbcu4KBvZ3daUgZi7lY5tcSTkIRU9kDV1qrPvIgSs/equUMSuVkErE6mSfAZMyZdcADNFs4zZA==" saltValue="hS49J3qU0IZ5P34VKAq2xA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Kwaliteitscriterium uitvoering</vt:lpstr>
      <vt:lpstr>Invoer</vt:lpstr>
      <vt:lpstr>'Kwaliteitscriterium uitvoering'!Afdrukbereik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 van Oorschot</dc:creator>
  <cp:lastModifiedBy>Kars van Oorschot</cp:lastModifiedBy>
  <dcterms:created xsi:type="dcterms:W3CDTF">2026-07-13T08:47:17Z</dcterms:created>
  <dcterms:modified xsi:type="dcterms:W3CDTF">2026-08-07T11:02:51Z</dcterms:modified>
</cp:coreProperties>
</file>