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ppaconsultancy-my.sharepoint.com/personal/inge_kamink_coppa_nl/Documents/Aanbestedingen kenniscentrum/De Fryske Marren - EOA WMO Medische Hulpmiddelen/3. Offerteaanvraag/Concept/"/>
    </mc:Choice>
  </mc:AlternateContent>
  <xr:revisionPtr revIDLastSave="480" documentId="8_{CEBB9843-C497-4C05-B68F-3F04E9CD9142}" xr6:coauthVersionLast="47" xr6:coauthVersionMax="47" xr10:uidLastSave="{6D0FA6CF-A8D4-477F-9999-8E9A2C0EAE50}"/>
  <bookViews>
    <workbookView xWindow="-108" yWindow="-108" windowWidth="23256" windowHeight="13896" firstSheet="28" activeTab="29" xr2:uid="{B08A0116-1534-4A39-8185-91983AE487B2}"/>
  </bookViews>
  <sheets>
    <sheet name="Bedrijfsgegevens" sheetId="1" r:id="rId1"/>
    <sheet name="1 Handrolst. algm." sheetId="2" r:id="rId2"/>
    <sheet name="2 Handrolst. incident. gebruik" sheetId="3" r:id="rId3"/>
    <sheet name="Blad1" sheetId="36" state="hidden" r:id="rId4"/>
    <sheet name="3 Handrolst. permanent gebruik" sheetId="4" r:id="rId5"/>
    <sheet name="4 Handrolstoel  permanant duwo" sheetId="41" r:id="rId6"/>
    <sheet name="5 Actief rolst. vastframe" sheetId="5" r:id="rId7"/>
    <sheet name="6 Elektr. hoepelondersteuning" sheetId="7" r:id="rId8"/>
    <sheet name="7 Elektr. duwondersteuning" sheetId="8" r:id="rId9"/>
    <sheet name="Blad2" sheetId="37" state="hidden" r:id="rId10"/>
    <sheet name="8 Handbikes" sheetId="9" r:id="rId11"/>
    <sheet name="9 Handbikes elektr. onderst" sheetId="19" r:id="rId12"/>
    <sheet name="10 Elektr. rolst. in en om huis" sheetId="18" r:id="rId13"/>
    <sheet name="11 Elektr. rolst. binnenbuiten" sheetId="17" r:id="rId14"/>
    <sheet name="Blad3" sheetId="38" state="hidden" r:id="rId15"/>
    <sheet name="12 Rolstoelfietsen" sheetId="16" r:id="rId16"/>
    <sheet name="13 Rolstoelfiets elektr." sheetId="15" r:id="rId17"/>
    <sheet name="14 Buggy" sheetId="14" r:id="rId18"/>
    <sheet name="15 Kinderduwwandelwagens" sheetId="13" r:id="rId19"/>
    <sheet name="16 Autozitjes " sheetId="20" r:id="rId20"/>
    <sheet name="17 Scootmob. gebruik. woonomg." sheetId="23" r:id="rId21"/>
    <sheet name="18 Scootmob. buiten gbrk." sheetId="22" r:id="rId22"/>
    <sheet name="19 Scootmob. geen binnenstal." sheetId="21" r:id="rId23"/>
    <sheet name="20 Driewielfiets alle leeftijd." sheetId="32" r:id="rId24"/>
    <sheet name="21 Driewielfiets geen binnenst." sheetId="31" r:id="rId25"/>
    <sheet name="22 Driewielfiets. elektr." sheetId="30" r:id="rId26"/>
    <sheet name="23 Drwlfiets. elektr. geen stal" sheetId="29" r:id="rId27"/>
    <sheet name="24 Tandem achterelkaar" sheetId="28" r:id="rId28"/>
    <sheet name="25 Tandem achterelkaar elektr." sheetId="27" r:id="rId29"/>
    <sheet name="26 Lg instp tweewielfiets" sheetId="26" r:id="rId30"/>
    <sheet name="27 Lg instp tweewielfiets elek." sheetId="35" r:id="rId31"/>
    <sheet name="28 Verrijdbare tillift actief." sheetId="25" r:id="rId32"/>
    <sheet name="29 Verrijdbare tillift passief" sheetId="24" r:id="rId33"/>
    <sheet name="30.Dche toiletmiddelen eenvoud" sheetId="34" r:id="rId34"/>
    <sheet name="31a Douche-toiletmiddelen ver" sheetId="42" r:id="rId35"/>
    <sheet name="31b Douche toiletmid. complex" sheetId="10" r:id="rId36"/>
    <sheet name="32 Douchebrancards" sheetId="33" r:id="rId37"/>
    <sheet name="Overzicht + totaalprijs" sheetId="39" r:id="rId38"/>
    <sheet name="Algemene afspraken" sheetId="40" r:id="rId3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8" i="39" l="1"/>
  <c r="D38" i="39" s="1"/>
  <c r="C37" i="39"/>
  <c r="D37" i="39" s="1"/>
  <c r="C36" i="39"/>
  <c r="D36" i="39" s="1"/>
  <c r="C35" i="39"/>
  <c r="C34" i="39"/>
  <c r="D34" i="39" s="1"/>
  <c r="C33" i="39"/>
  <c r="D33" i="39" s="1"/>
  <c r="C32" i="39"/>
  <c r="D32" i="39" s="1"/>
  <c r="C31" i="39"/>
  <c r="D31" i="39" s="1"/>
  <c r="C30" i="39"/>
  <c r="D30" i="39" s="1"/>
  <c r="C29" i="39"/>
  <c r="D29" i="39" s="1"/>
  <c r="C28" i="39"/>
  <c r="D28" i="39" s="1"/>
  <c r="C27" i="39"/>
  <c r="D27" i="39" s="1"/>
  <c r="C26" i="39"/>
  <c r="D26" i="39" s="1"/>
  <c r="C25" i="39"/>
  <c r="D25" i="39" s="1"/>
  <c r="C24" i="39"/>
  <c r="D24" i="39" s="1"/>
  <c r="C23" i="39"/>
  <c r="D23" i="39" s="1"/>
  <c r="C22" i="39"/>
  <c r="C21" i="39"/>
  <c r="D21" i="39" s="1"/>
  <c r="C20" i="39"/>
  <c r="D20" i="39" s="1"/>
  <c r="C19" i="39"/>
  <c r="D19" i="39" s="1"/>
  <c r="C18" i="39"/>
  <c r="D18" i="39" s="1"/>
  <c r="C17" i="39"/>
  <c r="D17" i="39" s="1"/>
  <c r="C16" i="39"/>
  <c r="D16" i="39" s="1"/>
  <c r="C15" i="39"/>
  <c r="D15" i="39" s="1"/>
  <c r="C14" i="39"/>
  <c r="D14" i="39" s="1"/>
  <c r="C13" i="39"/>
  <c r="C12" i="39"/>
  <c r="D12" i="39" s="1"/>
  <c r="C11" i="39"/>
  <c r="D11" i="39" s="1"/>
  <c r="C10" i="39"/>
  <c r="D10" i="39" s="1"/>
  <c r="C9" i="39"/>
  <c r="D9" i="39" s="1"/>
  <c r="C8" i="39"/>
  <c r="D8" i="39" s="1"/>
  <c r="C7" i="39"/>
  <c r="D7" i="39" s="1"/>
  <c r="B38" i="39"/>
  <c r="B37" i="39"/>
  <c r="B36" i="39"/>
  <c r="B35" i="39"/>
  <c r="B34" i="39"/>
  <c r="B33" i="39"/>
  <c r="B32" i="39"/>
  <c r="B31" i="39"/>
  <c r="B30" i="39"/>
  <c r="B29" i="39"/>
  <c r="B28" i="39"/>
  <c r="B27" i="39"/>
  <c r="B26" i="39"/>
  <c r="B25" i="39"/>
  <c r="B24" i="39"/>
  <c r="B23" i="39"/>
  <c r="B22" i="39"/>
  <c r="B21" i="39"/>
  <c r="B20" i="39"/>
  <c r="B19" i="39"/>
  <c r="B18" i="39"/>
  <c r="B17" i="39"/>
  <c r="B16" i="39"/>
  <c r="B15" i="39"/>
  <c r="B14" i="39"/>
  <c r="B13" i="39"/>
  <c r="B12" i="39"/>
  <c r="B11" i="39"/>
  <c r="B10" i="39"/>
  <c r="B9" i="39"/>
  <c r="B8" i="39"/>
  <c r="B7" i="39"/>
  <c r="B6" i="39"/>
  <c r="C6" i="39"/>
  <c r="D6" i="39" s="1"/>
  <c r="A8" i="2"/>
  <c r="E40" i="39"/>
  <c r="D13" i="39"/>
  <c r="A8" i="42"/>
  <c r="A8" i="41"/>
  <c r="A8" i="15"/>
  <c r="A8" i="35"/>
  <c r="A8" i="34"/>
  <c r="A9" i="33"/>
  <c r="A8" i="32"/>
  <c r="A9" i="31"/>
  <c r="A8" i="30"/>
  <c r="A9" i="29"/>
  <c r="A8" i="28"/>
  <c r="A8" i="27"/>
  <c r="A8" i="26"/>
  <c r="A8" i="25"/>
  <c r="A8" i="24"/>
  <c r="A8" i="23"/>
  <c r="A8" i="22"/>
  <c r="A9" i="21"/>
  <c r="A8" i="20"/>
  <c r="A8" i="19"/>
  <c r="A8" i="18"/>
  <c r="A8" i="17"/>
  <c r="A8" i="16"/>
  <c r="A8" i="14"/>
  <c r="A8" i="13"/>
  <c r="A8" i="10"/>
  <c r="A8" i="9"/>
  <c r="A8" i="8"/>
  <c r="A8" i="7"/>
  <c r="A8" i="5"/>
  <c r="A8" i="4"/>
  <c r="A8" i="3"/>
  <c r="D22" i="39" l="1"/>
  <c r="D40" i="39" s="1"/>
  <c r="C45" i="39" l="1"/>
  <c r="C48" i="39" s="1"/>
</calcChain>
</file>

<file path=xl/sharedStrings.xml><?xml version="1.0" encoding="utf-8"?>
<sst xmlns="http://schemas.openxmlformats.org/spreadsheetml/2006/main" count="965" uniqueCount="310">
  <si>
    <t xml:space="preserve"> Handelsnaam</t>
  </si>
  <si>
    <t xml:space="preserve"> Contactpersoon</t>
  </si>
  <si>
    <t xml:space="preserve"> Telefoonnummer</t>
  </si>
  <si>
    <t xml:space="preserve"> Datum ingevuld</t>
  </si>
  <si>
    <t>Handbewogen rolstoel voor semipermanent/algemeen gebruik (vouwframe)</t>
  </si>
  <si>
    <t>Gebruik</t>
  </si>
  <si>
    <t>Bij het zelfstandig uitvoeren van adl activiteiten.</t>
  </si>
  <si>
    <t>Omgeving</t>
  </si>
  <si>
    <t>Zowel binnenshuis als buitenshuis.</t>
  </si>
  <si>
    <t>Verplaatsen</t>
  </si>
  <si>
    <t>De gebruiker kan zelf rijden, maar kan ook geduwd worden.</t>
  </si>
  <si>
    <t>Zithouding</t>
  </si>
  <si>
    <t>De zithouding is goed in te stellen op de gebruiker.</t>
  </si>
  <si>
    <t>Meeneembaarheid</t>
  </si>
  <si>
    <t>Belangrijk, opvouwbaar en te verkleinen.</t>
  </si>
  <si>
    <t>Merk/type</t>
  </si>
  <si>
    <t>Standaardspecificaties</t>
  </si>
  <si>
    <t>•   max. standaard transportgewicht zonder wielen 15 kg</t>
  </si>
  <si>
    <t>•   vouwbaar kruisframe</t>
  </si>
  <si>
    <t>•   24” quick release achterwielen met luchtbanden</t>
  </si>
  <si>
    <t>•   zwenkwielen voor</t>
  </si>
  <si>
    <t>•   horizontale en verticale asgat in- of verstelling</t>
  </si>
  <si>
    <t>•   "slappe" zitting met los zitkussen dan wel gepolsterde zitting met zitplaat als basis, eventueel gesingeld</t>
  </si>
  <si>
    <t>•  slappe individueel instelbare - of gepolsterde rugbekleding</t>
  </si>
  <si>
    <t>•   rugspanstang, indien voorzien van slappe rugbekleding</t>
  </si>
  <si>
    <t>•   instelbare rughoek</t>
  </si>
  <si>
    <t>•   standaard beensteunen afneembaar en wegzwenkbaar</t>
  </si>
  <si>
    <t>•   hoek instelbare of verstelbare voetplaten</t>
  </si>
  <si>
    <t>•   kuitband of hielbanden</t>
  </si>
  <si>
    <t>•   in hoogte instelbare of verstelbare armleuningen, 
    afneembaar of opklapbaar</t>
  </si>
  <si>
    <t>•   door begeleider in hoogte verstelbare duwhandvatten</t>
  </si>
  <si>
    <t>•   trapdop(pen) links en/of rechts</t>
  </si>
  <si>
    <t>•   voldoet aan de ISO 7176-19</t>
  </si>
  <si>
    <t>All-in huurbedrag, per maand</t>
  </si>
  <si>
    <t>Optioneel, referentie assortiment Huur t.b.v. herverstrekken
 "huur"gemeenten</t>
  </si>
  <si>
    <t>Merk &amp; type 1</t>
  </si>
  <si>
    <t>Merk &amp; type 2</t>
  </si>
  <si>
    <t>Merk &amp; type 3</t>
  </si>
  <si>
    <t>Merk &amp; type 4</t>
  </si>
  <si>
    <t>Handbewogen rolstoel voor incidenteel gebruik (lichtgewicht uitvoering)</t>
  </si>
  <si>
    <t>Hoofdzakelijk als er sprake is van een korte gebruiksduur en/of incidenteel gebruik.</t>
  </si>
  <si>
    <t>De gebruiker kan zelf rijden maar zal ook regelmatig worden geduwd.</t>
  </si>
  <si>
    <t>De zithouding is niet instelbaar.</t>
  </si>
  <si>
    <t xml:space="preserve">Standaardspecificaties
</t>
  </si>
  <si>
    <t>•   lichtgewicht, max. transport gewicht zonder wielen 13 kg</t>
  </si>
  <si>
    <t>•   24 ” quick release achterwielen</t>
  </si>
  <si>
    <t>•   “slappe” zitmat</t>
  </si>
  <si>
    <t>•   los zitkussen</t>
  </si>
  <si>
    <t>•   slappe rugbekleding</t>
  </si>
  <si>
    <t>•   lange armleuningen, afneembaar of opklapbaar</t>
  </si>
  <si>
    <t>•   stokhouder</t>
  </si>
  <si>
    <t xml:space="preserve">Handbewogen rolstoel voor permanent/langdurend gebruik </t>
  </si>
  <si>
    <t>Hoofdzakelijk als er sprake is van een lange aaneengesloten gebruiksduur.</t>
  </si>
  <si>
    <t>De gebruiker wordt hoofdzakelijk geduwd.</t>
  </si>
  <si>
    <t>De zithouding is permanent instelbaar.</t>
  </si>
  <si>
    <t>Minder belangrijk, rolstoel is niet verkleinbaar.</t>
  </si>
  <si>
    <t>•   frame met permanent bedienbare mechanische kantelverstelling, waarbij het complete zitframe te kantelen is</t>
  </si>
  <si>
    <t>•   achterwielen met een maat tussen de 12"en 16", massief of luchtbanden. Minimaal 1 van de 2 aangeboden merk/typen, moeten ook leverbaar zijn met 20"of 22"of 24" achterwielen.</t>
  </si>
  <si>
    <t>•   gepolsterde zitting met zitplaat als basis, eventueel   gesingeld</t>
  </si>
  <si>
    <t>•   gepolsterde rug</t>
  </si>
  <si>
    <t>•   instelbare of verstelbare  rughoek</t>
  </si>
  <si>
    <t>•   hoofdsteun</t>
  </si>
  <si>
    <t>•   standaard (comfort) beensteunen of eendelige    beensteun</t>
  </si>
  <si>
    <t>•   hoek instelbare of verstelbare voetplaten, voetplaat</t>
  </si>
  <si>
    <t>•   door begeleider in hoogte verstelbare duwhandvatten/duwbeugel</t>
  </si>
  <si>
    <t>Bij het zelfstandig uitvoeren van adl activiteiten. De nadruk ligt op de rijeigenschappen.</t>
  </si>
  <si>
    <t>De gebruiker rijdt zelf.</t>
  </si>
  <si>
    <t>De zithouding is instelbaar.</t>
  </si>
  <si>
    <t>Zeer belangrijk, te verkleinen.</t>
  </si>
  <si>
    <t>•   lichtgewicht, max. transport gewicht zonder wielen 10 kg</t>
  </si>
  <si>
    <t>•   vast frame</t>
  </si>
  <si>
    <t>•   rugbekleding, voorzien van spanbanden voor individuele instelling van de rug</t>
  </si>
  <si>
    <t>•   beensteun</t>
  </si>
  <si>
    <t>•   kuitband</t>
  </si>
  <si>
    <t>•   mogelijkheid van in hoogte instelbare of verstelbare armsteunen</t>
  </si>
  <si>
    <t>•   Minimaal 1 van de 2 aangeboden merk/typen,voldoen aan de ISO 7176-19.</t>
  </si>
  <si>
    <t>Elektrische aandrijfunits hoepelondersteuning</t>
  </si>
  <si>
    <t>De gebruiker maakt gebruik van een handbewogen rolstoel en kan bij het rijden ondersteund worden middels een elektrische aandrijving, dan wel ondersteuning op de wielen.</t>
  </si>
  <si>
    <t>Binnenshuis en/of buitenshuis</t>
  </si>
  <si>
    <t>De gebruiker hoepelt al dan niet zelf en wordt bij het rijden elektromotorisch ondersteund.</t>
  </si>
  <si>
    <t>N.v.t.</t>
  </si>
  <si>
    <t>De aandrijving is aan- en afkoppelbaar van de rolstoel.</t>
  </si>
  <si>
    <t>Elektrische aandrijfunits duwondersteuning</t>
  </si>
  <si>
    <t>De begeleider maakt gebruik van een handbewogen rolstoel en kan bij het duwen ondersteund worden door een elektrische duwondersteuning.</t>
  </si>
  <si>
    <t>Binnenshuis en/of buitenshuis.</t>
  </si>
  <si>
    <t>De begeleider wordt bij het voortbewegen van de rolstoel elektromotorisch ondersteund.</t>
  </si>
  <si>
    <t>Handbikes</t>
  </si>
  <si>
    <t>Bedoeld voor vervoer buitenshuis voor mensen die voor hun verplaatsingen binnen- en buitenshuis zijn aangewezen op het gebruik van een rolstoel. Het aankoppelbaar fietsdeel/handbike is in ieder geval geschikt en eenvoudig aan te koppelen aan de rolstoelen die binnen de overeenkomst zijn/worden geleverd.</t>
  </si>
  <si>
    <t>Buitenshuis.</t>
  </si>
  <si>
    <t>De handbike is eenvoudig (zonder gereedschap) door gebruiker aan te koppelen en af te koppelen.</t>
  </si>
  <si>
    <t>Handbikes met elektrische ondersteuning</t>
  </si>
  <si>
    <t>Bedoeld voor vervoer buitenshuis voor mensen die voor hun verplaatsingen binnen- en buitenshuis zijn aangewezen op het gebruik van een rolstoel. Het aankoppelbaar fietsdeel/handbike met elektrische ondersteuning is in ieder geval geschikt en eenvoudig aan te koppelen aan de rolstoelen die binnen de overeenkomst zijn/ worden geleverd. Een handbike met elektrische (trap-) ondersteuning is van toepassing voor clienten waarbij een handbike zonder elektrische ondersteuning niet voldoet in de participatienoodzaak/ ondersteuningsbehoefte.</t>
  </si>
  <si>
    <t xml:space="preserve">Elektrische rolstoelen voor (semi-)permanent gebruik, in en om het huis </t>
  </si>
  <si>
    <t>Hoofdzakelijk in huis maar ook beperkt buiten.</t>
  </si>
  <si>
    <t>Gezien de beperkingen van de gebruiker is een elektrische aandrijving met elektronisch besturing voor twee aandrijfmotoren noodzakelijk.</t>
  </si>
  <si>
    <t>De zithouding is instelbaar/verstelbaar (zonodig elektrisch bediend).</t>
  </si>
  <si>
    <t>De rolstoel is niet demontabel.</t>
  </si>
  <si>
    <t>•   vast metalen frame</t>
  </si>
  <si>
    <t>•   maximum snelheid 6 km per uur, programmeerbaar tot lagere waarden</t>
  </si>
  <si>
    <t>•   aandrijfwielen achter, voor of midden</t>
  </si>
  <si>
    <t>•   gepolsterde zitting en rugleuning</t>
  </si>
  <si>
    <t>•   standaard beensteunen afneembaar of eendelige beensteun</t>
  </si>
  <si>
    <t>•   kuitband, hielbanden of kuitplaat</t>
  </si>
  <si>
    <t>•   besturingskast rechts of links parallel wegzwenkbaar</t>
  </si>
  <si>
    <t>•   onderhoudsvrije accu’s en oplader</t>
  </si>
  <si>
    <t>Elektrische rolstoelen voor (semi-)permanent gebruik, binnen/buiten</t>
  </si>
  <si>
    <t>Dagelijks gedurende meerdere uren per dag. Omdat de rolstoel zowel buitenshuis als binnenshuis wordt gebruikt is een compacte, stabiele rolstoel noodzakelijk welke ook voor langere afstanden en bij hogere snelheden comfortabel is.</t>
  </si>
  <si>
    <t>Gezien de beperkingen van de gebruiker is een elektrische aandrijving met elektronische besturing voor twee aandrijfmotoren noodzakelijk.</t>
  </si>
  <si>
    <t>De zithouding is instelbaar/verstelbaar (zonodig elektrisch bediend) er zijn veel standaard opties leverbaar om de zithouding te optimaliseren.</t>
  </si>
  <si>
    <t>•   Snelheid tenminste 10  km per uur, programmeerbaar tot lagere waarden</t>
  </si>
  <si>
    <t>•   besturingskast rechts of links parallel wegzwenkbaar, geschikt om minimaal 2 elektrische aanpassingen te bedienen</t>
  </si>
  <si>
    <t>•   verlichting en richtingaanwijzers</t>
  </si>
  <si>
    <t>De gebruiker wordt gereden door derde. Gebruiker is rolstoel gebonden. Rolstoel kan door derde worden aangekoppeld aan het fietsdeel of eigen rolstoel kan anders op een plateau van de rolstoelfiets worden gereden.</t>
  </si>
  <si>
    <t>Gebruik buitenshuis</t>
  </si>
  <si>
    <t>Zadel- en stuurhoogte is instelbaar.</t>
  </si>
  <si>
    <t>De gebruiker wordt gereden door derde. De gebruiker is rolstoel gebonden. Rolstoel kan door derde worden aangekoppeld aan het fietsdeel  of eigen rolstoel kan anders op een plateau van de rolstoelfiets worden  gereden. Elektrische trapondersteuning is ter compensatie van beperking in kracht/energie/uithoudingsvermogen van derde.</t>
  </si>
  <si>
    <t>Zadel- en stuurhoogte instelbaar</t>
  </si>
  <si>
    <t>Buggy</t>
  </si>
  <si>
    <t>Voor kinderen als er sprake is van een korte gebruiksduur en/of incidenteel gebruik.</t>
  </si>
  <si>
    <t>De gebruiker wordt altijd geduwd.</t>
  </si>
  <si>
    <t>Zithouding is zeer eenvoudig en beperkt instelbaar.</t>
  </si>
  <si>
    <t>Opvouwbaar</t>
  </si>
  <si>
    <t>Fixatiegordel</t>
  </si>
  <si>
    <t>Voetbank instelbaar</t>
  </si>
  <si>
    <t>Kinderduwwandelwagens</t>
  </si>
  <si>
    <t>Voor kinderen voor zowel een kortere of langere gebruiksduur.</t>
  </si>
  <si>
    <t>De zithouding is in meer of mindere mate instelbaar.</t>
  </si>
  <si>
    <t>Belangrijk, opvouwbaar en/of verkleinbaar.</t>
  </si>
  <si>
    <t>Meerdere zitbreedtes leverbaar, dan wel instelbaar</t>
  </si>
  <si>
    <t>Meerdere zitdieptes leverbaar, dan wel instelbaar</t>
  </si>
  <si>
    <t>Zitunit met kantelverstelling</t>
  </si>
  <si>
    <t>Voetenplank instelbaar</t>
  </si>
  <si>
    <t>Minimaal 1 van de 2 aangeboden merk/typen, voldoen aan de ISO 7176-19</t>
  </si>
  <si>
    <t>Autozitjes</t>
  </si>
  <si>
    <t>Uitgangspunt is dat regulier in de handel verkrijgbare autostoeltjes (algemeen gebruikelijk) niet toereikend zijn. De gebruiker kan adequaat en veilig door een derde in en uit het zitje worden geplaatst/gehaald en is instelbaar en aanpasbaar afhankelijk van de problematiek van de gebruiker. Het stoeltje/ de stoeltjes aangeboden zijn geschikt voor kinderen tot 50 kg.</t>
  </si>
  <si>
    <t>Makkelijk monteerbaar en demonteerbaar auto door derde.</t>
  </si>
  <si>
    <t>Scootmobielen voor gebruik in de woonomgeving</t>
  </si>
  <si>
    <t>De gebruiker heeft in het algemeen loopproblemen en maakt voor de langere afstanden gebruik van de scootmobiel.</t>
  </si>
  <si>
    <t>Gezien de beperkingen van de gebruiker is er een elektrische aandrijving, de gebruiker beschikt wel over de capaciteit met de hand te sturen.</t>
  </si>
  <si>
    <t>De zithouding is beperkt in te stellen.</t>
  </si>
  <si>
    <t>De scootmobiel is beperkt demontabel.Geschikt om veilig vervoerd te kunnen worden in daartoe uitgeruste voertuigen.</t>
  </si>
  <si>
    <t>•   basis met één wiel voor en twee wielen achter</t>
  </si>
  <si>
    <t>•   maximum snelheid 12 km per uur (begrensbaar tot lagere waarden)</t>
  </si>
  <si>
    <t>•   actieradius minimaal 30 km</t>
  </si>
  <si>
    <t>•   stoel; met neerklapbare of uitneembare rug comfortabele polstering</t>
  </si>
  <si>
    <t>•   stoel met stoelslede</t>
  </si>
  <si>
    <t>•   stoel draaibaar met vergrendeling en armleuningen</t>
  </si>
  <si>
    <t>•   vering op (achter)wielen of op zitkolom</t>
  </si>
  <si>
    <t>•   hoekverstelbare stuurkolom</t>
  </si>
  <si>
    <t>•   remlicht, verlichting en richtingaanwijzers</t>
  </si>
  <si>
    <t>•   boodschappenmand</t>
  </si>
  <si>
    <t>•   achteruitkijkspiegel</t>
  </si>
  <si>
    <t>Scootmobielen voor buiten gebruik (inclusief ‘extra’ geveerd)</t>
  </si>
  <si>
    <t>Buitenshuis en voor langere afstanden.</t>
  </si>
  <si>
    <t>•   maximum snelheid 15 km per uur (begrensbaar tot lagere waarden)</t>
  </si>
  <si>
    <t>•   actieradius minimaal 40 km</t>
  </si>
  <si>
    <t>•   vering op (achter)wielen en/of op zitkolom</t>
  </si>
  <si>
    <t>Scootmobielen als er geen binnen stallingsmogelijkheid is</t>
  </si>
  <si>
    <t>Stallingsmogelijkheid</t>
  </si>
  <si>
    <t>Driewielfietsen voor alle leeftijden</t>
  </si>
  <si>
    <t>De gebruiker kan zelf fietsen maar heeft onvoldoende balans voor het gebruik van een tweewielfiets.</t>
  </si>
  <si>
    <t>Buitenshuis. De vervoersbehoefte is in de directe omgeving en regio.</t>
  </si>
  <si>
    <t>De gebruiker heeft de capaciteit om te fietsen en met de hand te sturen.</t>
  </si>
  <si>
    <t>De fiets is niet demontabel.</t>
  </si>
  <si>
    <t>•   zadel in hoogte en hoek instelbaar</t>
  </si>
  <si>
    <t>•   stuur in hoogte en hoek instelbaar</t>
  </si>
  <si>
    <t>•   stuuruitslagbegrenzer</t>
  </si>
  <si>
    <t>•   free-wheel uitvoering</t>
  </si>
  <si>
    <t>•   gesloten kettingkast</t>
  </si>
  <si>
    <t>•   trommelrem of rollerbrakes</t>
  </si>
  <si>
    <t>•   minimaal drieversnellingsnaaf</t>
  </si>
  <si>
    <t>•   parkeerrem</t>
  </si>
  <si>
    <t>•   verlichting</t>
  </si>
  <si>
    <t>•   bel</t>
  </si>
  <si>
    <t>•   slot</t>
  </si>
  <si>
    <t>Driewielfietsen voor alle leeftijden als er geen binnen stallingsmogelijkheid is</t>
  </si>
  <si>
    <t>Driewielfietsen voor alle leeftijden, elektrische ondersteuning</t>
  </si>
  <si>
    <t>De gebruiker kan zelf fietsen maar heeft problemen met stabiliteit van een tweewielfiets en heeft ondersteuning bij het voortbewegen nodig.</t>
  </si>
  <si>
    <t>Driewielfietsen voor alle leeftijden, elektrische ondersteuning als er geen binnen stallingsmogelijkheid is</t>
  </si>
  <si>
    <t>Tandems met twee personen achterelkaar</t>
  </si>
  <si>
    <t>Enkel in volwassenen en kind combinatie toepasbaar. Fiets voor het gebruik door twee personen achter elkaar, waarbij de ene persoon niet zelfstandig tot fietsen in staat is. Geschikt voor volwassene met kind, waarbij het kind voorop plaats neemt.</t>
  </si>
  <si>
    <t>Gebruik buitenshuis.</t>
  </si>
  <si>
    <t>De fietshouding voor cliënt is instelbaar en waar nodig te ondersteunen c.q. fixeren. Stuur- en zadelhoogtebegeleider is in hoogte en hoek instelbaar.</t>
  </si>
  <si>
    <t>Tandems met twee personen achterelkaar met elektrische ondersteuning</t>
  </si>
  <si>
    <t>Enkel in volwassenen en kind combinatie toepasbaar. Fiets voor het gebruik door twee personen achter elkaar, waarbij de ene persoon niet zelfstandig tot fietsen in staat is. Geschikt voor volwassene met kind, waarbij het kind voorop plaats neemt. Elektrische trapondersteuning is ter compensatie van beperking in kracht/energie/uithoudingsvermogen van derde.</t>
  </si>
  <si>
    <t>Lage instap tweewielfiets</t>
  </si>
  <si>
    <t>De gebruiker kan zelf fietsen maar heeft onvoldoende balans voor het gebruik van een reguliere tweewielfiets. Tegelijkertijd is een driewielfiets niet passend, omdat die voorziening te zwaar is voor de beperkingen van de gebruiker.</t>
  </si>
  <si>
    <t>Lage instap tweewielfiets met elektrische ondersteuning</t>
  </si>
  <si>
    <t>Verrijdbare tilliften (actief)</t>
  </si>
  <si>
    <t>Hulpmiddel bij het ondersteunen van personen die niet op eigen kracht en op eigen benen een transfer kunnen maken.</t>
  </si>
  <si>
    <t>Binnenshuis.</t>
  </si>
  <si>
    <t>Een begeleider zorgt voor het aanbrengen van de ondersteuning en het bedienen en verrijden van de lift.</t>
  </si>
  <si>
    <t>Sommige liften zijn demontabel voor transport.</t>
  </si>
  <si>
    <t>Verrijdbare tilliften (passief)</t>
  </si>
  <si>
    <t>Hulpmiddel bij het tillen van personen die niet op eigen kracht en op eigen benen een transfer kunnen maken.</t>
  </si>
  <si>
    <t>Een begeleider zorgt voor het aanbrengen van tilband en het bedienen en verrijden van de lift.</t>
  </si>
  <si>
    <t>Liggend of zittend in een tilband.</t>
  </si>
  <si>
    <t>Kort/ incidenteel gebruik.</t>
  </si>
  <si>
    <t>Binnenshuis, ook in natte cel.</t>
  </si>
  <si>
    <t>Niet belangrijk.</t>
  </si>
  <si>
    <t>Douche-toiletmiddelen verrijdbaar (laag btw)</t>
  </si>
  <si>
    <t>Gebruik binnenshuis.</t>
  </si>
  <si>
    <t>Model</t>
  </si>
  <si>
    <t>Zowel elektrisch als mechanisch</t>
  </si>
  <si>
    <t>Lighouding</t>
  </si>
  <si>
    <t>•   geintegreerde duwondersteuning</t>
  </si>
  <si>
    <t>Het aandrijfbereik van de handbike is af te stemmen op de rolstoel.</t>
  </si>
  <si>
    <t>Aandrijving geschiedt door handkracht. Mogelijkheid tot keuze aantal versnellingen rekening houdend met fysieke en medische eigenschappen van de cliënt en noodzakelijke individuele vervoersbehoefte.</t>
  </si>
  <si>
    <t>•   kleine draaicirkel</t>
  </si>
  <si>
    <t xml:space="preserve">Rolstoel(bak)fietsen </t>
  </si>
  <si>
    <t xml:space="preserve">Rolstoel(bak)fietsen met elektrische trapondersteuning </t>
  </si>
  <si>
    <t>Bij elektrische aandrijving:actieradius minimaal 40 km, maximaal snelheid: 25 km/uur</t>
  </si>
  <si>
    <t>De zithouding is stabiel en goed te fixeren met autogordel</t>
  </si>
  <si>
    <t xml:space="preserve">4/5 punts fixatiesysteem. </t>
  </si>
  <si>
    <t>Geen, categorie 18 is daardoor in afstemming met opdrachtgever geen optie.</t>
  </si>
  <si>
    <t>•   voor alle lichaamsmaten en leeftijden toepasbaar</t>
  </si>
  <si>
    <t>Geen, categorie 20 is daardoor in afstemming met opdrachtgever geen optie.</t>
  </si>
  <si>
    <t>• basis met een wiel voor en twee wielen achter</t>
  </si>
  <si>
    <t>• Voor alle lichtaamsmaten en leeftijden toepasbaar</t>
  </si>
  <si>
    <t>• zadel in hoogte en hoek instelbaar</t>
  </si>
  <si>
    <t>• stuur in hoogte en hoek instelbaar</t>
  </si>
  <si>
    <t>• stuuruitslagbegrenzer</t>
  </si>
  <si>
    <t>• free-wheel uitvoering</t>
  </si>
  <si>
    <t>• gesloten kettingkast</t>
  </si>
  <si>
    <t>• trommelrem of rollerbrakes</t>
  </si>
  <si>
    <t>• minimaal drieversnellingsnaaf</t>
  </si>
  <si>
    <t>• parkeerrem</t>
  </si>
  <si>
    <t>• verlichting</t>
  </si>
  <si>
    <t xml:space="preserve">• bel </t>
  </si>
  <si>
    <t>• slot</t>
  </si>
  <si>
    <t>• boodschappenmand</t>
  </si>
  <si>
    <t>• stokhouder</t>
  </si>
  <si>
    <t>• voetenbakje</t>
  </si>
  <si>
    <t>•   voetenbakje</t>
  </si>
  <si>
    <t>Geen, categorie 22  is daardoor in afstemming met opdrachtgever geen optie.</t>
  </si>
  <si>
    <t xml:space="preserve">Gebruik buitenshuis. </t>
  </si>
  <si>
    <t>De zithouding is eenvoudig. Zadel en stuurhoogte is instelbaar.</t>
  </si>
  <si>
    <t>•tilcapactieit minimaal 125 kg</t>
  </si>
  <si>
    <t>•voorzien van remmen</t>
  </si>
  <si>
    <t>•voorzien van accu's en lader</t>
  </si>
  <si>
    <t>•elektrische sta op functie</t>
  </si>
  <si>
    <t>•rugband (vast dan wel flexibel)</t>
  </si>
  <si>
    <t>•voetenplaat</t>
  </si>
  <si>
    <t>Persoon maakt een transfer in een ondersteund staande houding enige activiteit van de client is gewenst.</t>
  </si>
  <si>
    <t>•tilcapaciteit minimaal 125 kg</t>
  </si>
  <si>
    <t>•tweepuntsjuk of 4-punts kanteljuk</t>
  </si>
  <si>
    <t>•voorzien van accu(s) en lader</t>
  </si>
  <si>
    <t>•elektrische hoogte verstelling</t>
  </si>
  <si>
    <t>•tilband (vast dan wel flexibel)</t>
  </si>
  <si>
    <t>• bad/doucheband</t>
  </si>
  <si>
    <t>• goed reinigbaar</t>
  </si>
  <si>
    <t>• armleuningen</t>
  </si>
  <si>
    <t>• aan muur te bevestigen</t>
  </si>
  <si>
    <t>• inklapbaar en/of op poten</t>
  </si>
  <si>
    <r>
      <t xml:space="preserve">Douche toiletmiddelen eenvoudig (koop, bcp </t>
    </r>
    <r>
      <rPr>
        <b/>
        <sz val="10"/>
        <rFont val="Aptos Narrow"/>
        <family val="2"/>
      </rPr>
      <t>€</t>
    </r>
    <r>
      <rPr>
        <b/>
        <sz val="10"/>
        <rFont val="Verdana"/>
        <family val="2"/>
        <charset val="1"/>
      </rPr>
      <t>500) hoog btw</t>
    </r>
  </si>
  <si>
    <t>Douchebrancards (hoog btw)</t>
  </si>
  <si>
    <r>
      <rPr>
        <sz val="10"/>
        <color rgb="FF000000"/>
        <rFont val="Verdana"/>
      </rPr>
      <t>Lighouding biedt veiligheid en derd</t>
    </r>
    <r>
      <rPr>
        <sz val="10"/>
        <rFont val="Verdana"/>
        <family val="2"/>
      </rPr>
      <t>en</t>
    </r>
    <r>
      <rPr>
        <sz val="10"/>
        <color rgb="FF000000"/>
        <rFont val="Verdana"/>
      </rPr>
      <t xml:space="preserve"> optimale ruimte om client te verzorgen.</t>
    </r>
  </si>
  <si>
    <t>Zitting met toiletuitsparing en rail met ondersteek of toiletemmer.</t>
  </si>
  <si>
    <t xml:space="preserve">Zelfstandig of door derden verrijdbaar en te beremmen. Overrijdbaar over het toilet. </t>
  </si>
  <si>
    <t>Douche toiletmiddelen complex in hoogte en hoek verstelbaar (laag btw)</t>
  </si>
  <si>
    <t>Complexe (zit) problematiek, waarbij begeleiding van de client noodzakelijk is.</t>
  </si>
  <si>
    <t>Zithouding instelbaar. In hoogte verstelbaar passend bij de cliënt en de persoon die hulp verleent.</t>
  </si>
  <si>
    <t>Voor alle lichaamsmaten en leeftijden toepasbaar. Gebruik in situaties waarin gebruiker liggend verzorgd moet worden door derden. De gebruiker heeft een lage mate van ADL-zelfstandigheid. De gebruiker kan adequaat op hoogte worden gewassen door derden.</t>
  </si>
  <si>
    <t>Verrijdbaar beremd.</t>
  </si>
  <si>
    <t>Handbewogen rolstoel voor permanent/langdurend gebruik (inclusief gëintegreerde duwondersteuning)</t>
  </si>
  <si>
    <t>U dient per categorie twee verschillende merken aan te bieden.</t>
  </si>
  <si>
    <t>Marktconform uurloon</t>
  </si>
  <si>
    <t>Marktconforme voorrijkosten</t>
  </si>
  <si>
    <t>Algemene korting op middelen voor klanten met een PGB</t>
  </si>
  <si>
    <t>Korting</t>
  </si>
  <si>
    <t xml:space="preserve">Categorie, HUUR
</t>
  </si>
  <si>
    <t>All-in huurtarief per maand</t>
  </si>
  <si>
    <t>all- in huurbedrag totaal</t>
  </si>
  <si>
    <t>All-in koopbedrag</t>
  </si>
  <si>
    <t>Totaal all-in huurbedrag per maand</t>
  </si>
  <si>
    <t>Totaal per jaar</t>
  </si>
  <si>
    <t>Totaal all-in huurbedrag per jaar</t>
  </si>
  <si>
    <t>Totaalprijs</t>
  </si>
  <si>
    <t>P (kosten per jaar) =</t>
  </si>
  <si>
    <t>Offerteaanvraag Wmo Hulpmiddelen 2026</t>
  </si>
  <si>
    <t>Aantallen</t>
  </si>
  <si>
    <t>Model met plateau, modulair en met individuele aanpassingen (maatwerk)</t>
  </si>
  <si>
    <t>Model met bak, modulair en met individuele aanpassingen (maatwerk)</t>
  </si>
  <si>
    <t>Model met plateau, modulair en met individuele aanpassingen (maatwerk).</t>
  </si>
  <si>
    <t>Model met bak, modulair en met individuele aanpassingen (maatwerk).</t>
  </si>
  <si>
    <t>Goed reinigbaar</t>
  </si>
  <si>
    <t>Handtekening</t>
  </si>
  <si>
    <t>n.v.t.</t>
  </si>
  <si>
    <t>Het prijsinvulformulier dient rechtsgeldig ondertekend te zijn.</t>
  </si>
  <si>
    <t>Alle prijzen exclusief btw invullen.</t>
  </si>
  <si>
    <t>•   achterwielen met een maat tussen de 12"en 16", massief of luchtbanden. Minimaal 1 van de 2 aangeboden merk/typen, moeten ook leverbaar zijn met 20"of 22"of 24" achterwielen</t>
  </si>
  <si>
    <t>Daar waar geen prijzen zijn ingevuld zullen wij dit lezen als prijs is €0,-.</t>
  </si>
  <si>
    <t>Alle prijzen zijn inclusief eventuele individuele aanpassingen.</t>
  </si>
  <si>
    <t>Actieradius: minimaal 40 kilometer.</t>
  </si>
  <si>
    <t>Dagelijks gedurende meerdere uren per dag, vanwege de woonomgeving is het een compacte, goed wendbare rolstoel.</t>
  </si>
  <si>
    <t>U dient de blauwe vlakken in te vullen op elk tabblad.</t>
  </si>
  <si>
    <t>Door derden te plaatsen en fixeren met autogordel of isofix.</t>
  </si>
  <si>
    <t>Buitenshuis en in ruim toegankelijke gebouwen in de woonomgeving.</t>
  </si>
  <si>
    <t>De scootmobiel is beperkt demontabel. Geschikt om veilig vervoerd te kunnen worden in daartoe uitgeruste voertuigen.</t>
  </si>
  <si>
    <t>De gebruiker heeft de capaciteit om te fietsen en met de hand te sturen. Actieradius minimaal 40 km, maximaal snelheid 25 km/uur.</t>
  </si>
  <si>
    <t>Actieradius minimaal 40 km, maximaal snelheid 25 km/uur.</t>
  </si>
  <si>
    <t>De zithouding is eenvoudig.</t>
  </si>
  <si>
    <t>Schuiven, tillen en stabiel.</t>
  </si>
  <si>
    <t>Actief rolstoelen, vast frame</t>
  </si>
  <si>
    <t>Ondergrens = € 740.000,-  minimaal per jaar.</t>
  </si>
  <si>
    <t xml:space="preserve"> Offerteaanvraag Wmo hulpmiddelen, De Fryske Marren </t>
  </si>
  <si>
    <r>
      <t>Algemene afspraken,</t>
    </r>
    <r>
      <rPr>
        <b/>
        <sz val="10.5"/>
        <rFont val="Arial"/>
        <family val="2"/>
      </rPr>
      <t xml:space="preserve"> o.a voor individuele aanpassingen
</t>
    </r>
    <r>
      <rPr>
        <sz val="10.5"/>
        <rFont val="Arial"/>
        <family val="2"/>
      </rPr>
      <t>Het uurloon en de voorrijkosten zullen gehanteerd worden in die gevallen waarin deze offerteaanvraag niet voorziet.</t>
    </r>
  </si>
  <si>
    <t>Bovengrens = € 1.002.000- maximaal per jaar.</t>
  </si>
  <si>
    <t xml:space="preserve"> </t>
  </si>
  <si>
    <t xml:space="preserve">Merk/type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</si>
</sst>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d\ mmmm\ yyyy"/>
    <numFmt numFmtId="165" formatCode="[$€-413]\ #,##0.00;[Red][$€-413]\ #,##0.00\-"/>
    <numFmt numFmtId="166" formatCode="&quot;€&quot;\ #,##0.00_-"/>
    <numFmt numFmtId="167" formatCode="&quot; € &quot;#,##0.00\ ;&quot; € &quot;#,##0.00\-;&quot; € -&quot;#\ ;@\ "/>
    <numFmt numFmtId="168" formatCode="0.0%"/>
    <numFmt numFmtId="169" formatCode="_ [$€-413]\ * #,##0.00_ ;_ [$€-413]\ * \-#,##0.00_ ;_ [$€-413]\ * &quot;-&quot;??_ ;_ @_ "/>
  </numFmts>
  <fonts count="18" x14ac:knownFonts="1">
    <font>
      <sz val="11"/>
      <color theme="1"/>
      <name val="Aptos Narrow"/>
      <family val="2"/>
      <scheme val="minor"/>
    </font>
    <font>
      <sz val="11"/>
      <color theme="1"/>
      <name val="Aptos Narrow"/>
      <family val="2"/>
      <scheme val="minor"/>
    </font>
    <font>
      <b/>
      <sz val="10"/>
      <name val="Verdana"/>
      <family val="2"/>
      <charset val="1"/>
    </font>
    <font>
      <sz val="10"/>
      <name val="Verdana"/>
      <family val="2"/>
      <charset val="1"/>
    </font>
    <font>
      <b/>
      <sz val="10"/>
      <name val="Verdana"/>
      <family val="2"/>
    </font>
    <font>
      <b/>
      <sz val="10"/>
      <color rgb="FFFF0000"/>
      <name val="Verdana"/>
      <family val="2"/>
      <charset val="1"/>
    </font>
    <font>
      <sz val="10"/>
      <color rgb="FFFF0000"/>
      <name val="Verdana"/>
      <family val="2"/>
      <charset val="1"/>
    </font>
    <font>
      <sz val="10"/>
      <color theme="1"/>
      <name val="Verdana"/>
      <family val="2"/>
    </font>
    <font>
      <sz val="10"/>
      <color rgb="FF000000"/>
      <name val="Verdana"/>
    </font>
    <font>
      <sz val="10"/>
      <name val="Verdana"/>
    </font>
    <font>
      <sz val="10"/>
      <name val="Verdana"/>
      <family val="2"/>
    </font>
    <font>
      <sz val="10"/>
      <color rgb="FF000000"/>
      <name val="Verdana"/>
      <family val="2"/>
    </font>
    <font>
      <b/>
      <sz val="10"/>
      <name val="Aptos Narrow"/>
      <family val="2"/>
    </font>
    <font>
      <b/>
      <sz val="10.5"/>
      <name val="Arial"/>
      <family val="2"/>
    </font>
    <font>
      <sz val="10.5"/>
      <name val="Arial"/>
      <family val="2"/>
    </font>
    <font>
      <b/>
      <sz val="10"/>
      <name val="Arial"/>
      <family val="2"/>
    </font>
    <font>
      <b/>
      <sz val="12"/>
      <name val="Verdana"/>
      <family val="2"/>
    </font>
    <font>
      <sz val="10"/>
      <name val="Verdana"/>
      <charset val="1"/>
    </font>
  </fonts>
  <fills count="7">
    <fill>
      <patternFill patternType="none"/>
    </fill>
    <fill>
      <patternFill patternType="gray125"/>
    </fill>
    <fill>
      <patternFill patternType="solid">
        <fgColor indexed="22"/>
        <bgColor indexed="31"/>
      </patternFill>
    </fill>
    <fill>
      <patternFill patternType="solid">
        <fgColor theme="7" tint="0.59999389629810485"/>
        <bgColor indexed="27"/>
      </patternFill>
    </fill>
    <fill>
      <patternFill patternType="solid">
        <fgColor theme="7" tint="0.59999389629810485"/>
        <bgColor indexed="64"/>
      </patternFill>
    </fill>
    <fill>
      <patternFill patternType="solid">
        <fgColor rgb="FFFFFF00"/>
        <bgColor indexed="64"/>
      </patternFill>
    </fill>
    <fill>
      <patternFill patternType="solid">
        <fgColor theme="2" tint="-9.9978637043366805E-2"/>
        <bgColor indexed="64"/>
      </patternFill>
    </fill>
  </fills>
  <borders count="64">
    <border>
      <left/>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hair">
        <color indexed="8"/>
      </bottom>
      <diagonal/>
    </border>
    <border>
      <left style="medium">
        <color indexed="8"/>
      </left>
      <right style="medium">
        <color indexed="8"/>
      </right>
      <top style="hair">
        <color indexed="8"/>
      </top>
      <bottom style="hair">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medium">
        <color indexed="8"/>
      </left>
      <right/>
      <top style="thin">
        <color indexed="8"/>
      </top>
      <bottom/>
      <diagonal/>
    </border>
    <border>
      <left/>
      <right/>
      <top style="thin">
        <color indexed="8"/>
      </top>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style="medium">
        <color indexed="64"/>
      </left>
      <right style="medium">
        <color indexed="64"/>
      </right>
      <top style="medium">
        <color indexed="64"/>
      </top>
      <bottom style="hair">
        <color indexed="8"/>
      </bottom>
      <diagonal/>
    </border>
    <border>
      <left style="medium">
        <color indexed="64"/>
      </left>
      <right/>
      <top style="medium">
        <color indexed="64"/>
      </top>
      <bottom style="hair">
        <color indexed="8"/>
      </bottom>
      <diagonal/>
    </border>
    <border>
      <left style="medium">
        <color indexed="64"/>
      </left>
      <right style="medium">
        <color indexed="64"/>
      </right>
      <top/>
      <bottom/>
      <diagonal/>
    </border>
    <border>
      <left style="medium">
        <color indexed="64"/>
      </left>
      <right style="medium">
        <color indexed="64"/>
      </right>
      <top style="hair">
        <color indexed="8"/>
      </top>
      <bottom style="hair">
        <color indexed="8"/>
      </bottom>
      <diagonal/>
    </border>
    <border>
      <left style="medium">
        <color indexed="8"/>
      </left>
      <right/>
      <top style="hair">
        <color indexed="8"/>
      </top>
      <bottom style="hair">
        <color indexed="8"/>
      </bottom>
      <diagonal/>
    </border>
    <border>
      <left style="medium">
        <color indexed="64"/>
      </left>
      <right/>
      <top style="hair">
        <color indexed="8"/>
      </top>
      <bottom style="hair">
        <color indexed="8"/>
      </bottom>
      <diagonal/>
    </border>
    <border>
      <left style="medium">
        <color indexed="64"/>
      </left>
      <right/>
      <top style="hair">
        <color indexed="8"/>
      </top>
      <bottom style="medium">
        <color indexed="64"/>
      </bottom>
      <diagonal/>
    </border>
    <border>
      <left style="medium">
        <color indexed="64"/>
      </left>
      <right style="medium">
        <color indexed="64"/>
      </right>
      <top style="hair">
        <color indexed="8"/>
      </top>
      <bottom/>
      <diagonal/>
    </border>
    <border>
      <left style="medium">
        <color indexed="64"/>
      </left>
      <right style="medium">
        <color indexed="64"/>
      </right>
      <top style="hair">
        <color indexed="8"/>
      </top>
      <bottom style="medium">
        <color indexed="64"/>
      </bottom>
      <diagonal/>
    </border>
    <border>
      <left style="medium">
        <color indexed="8"/>
      </left>
      <right/>
      <top style="medium">
        <color indexed="8"/>
      </top>
      <bottom style="medium">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8"/>
      </left>
      <right style="medium">
        <color indexed="8"/>
      </right>
      <top style="hair">
        <color indexed="8"/>
      </top>
      <bottom style="hair">
        <color indexed="8"/>
      </bottom>
      <diagonal/>
    </border>
    <border>
      <left/>
      <right style="medium">
        <color indexed="8"/>
      </right>
      <top style="hair">
        <color indexed="8"/>
      </top>
      <bottom style="hair">
        <color indexed="8"/>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8"/>
      </top>
      <bottom/>
      <diagonal/>
    </border>
    <border>
      <left style="medium">
        <color indexed="8"/>
      </left>
      <right/>
      <top/>
      <bottom/>
      <diagonal/>
    </border>
    <border>
      <left style="medium">
        <color indexed="8"/>
      </left>
      <right style="thin">
        <color indexed="8"/>
      </right>
      <top/>
      <bottom/>
      <diagonal/>
    </border>
    <border>
      <left/>
      <right/>
      <top style="medium">
        <color indexed="64"/>
      </top>
      <bottom style="medium">
        <color indexed="64"/>
      </bottom>
      <diagonal/>
    </border>
    <border>
      <left style="medium">
        <color indexed="8"/>
      </left>
      <right style="medium">
        <color indexed="8"/>
      </right>
      <top/>
      <bottom style="medium">
        <color indexed="8"/>
      </bottom>
      <diagonal/>
    </border>
    <border>
      <left style="medium">
        <color indexed="8"/>
      </left>
      <right style="hair">
        <color indexed="8"/>
      </right>
      <top style="medium">
        <color indexed="8"/>
      </top>
      <bottom style="medium">
        <color indexed="8"/>
      </bottom>
      <diagonal/>
    </border>
    <border>
      <left style="hair">
        <color indexed="8"/>
      </left>
      <right style="medium">
        <color indexed="8"/>
      </right>
      <top style="hair">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top style="medium">
        <color indexed="8"/>
      </top>
      <bottom style="medium">
        <color indexed="8"/>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8"/>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8"/>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64"/>
      </left>
      <right/>
      <top style="medium">
        <color indexed="8"/>
      </top>
      <bottom/>
      <diagonal/>
    </border>
    <border>
      <left style="medium">
        <color indexed="8"/>
      </left>
      <right/>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8"/>
      </bottom>
      <diagonal/>
    </border>
    <border>
      <left style="medium">
        <color indexed="8"/>
      </left>
      <right style="medium">
        <color indexed="8"/>
      </right>
      <top style="medium">
        <color indexed="64"/>
      </top>
      <bottom/>
      <diagonal/>
    </border>
    <border>
      <left style="medium">
        <color indexed="8"/>
      </left>
      <right style="medium">
        <color indexed="8"/>
      </right>
      <top style="hair">
        <color indexed="8"/>
      </top>
      <bottom/>
      <diagonal/>
    </border>
    <border>
      <left style="thin">
        <color indexed="64"/>
      </left>
      <right/>
      <top/>
      <bottom/>
      <diagonal/>
    </border>
    <border>
      <left/>
      <right style="medium">
        <color indexed="8"/>
      </right>
      <top/>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3">
    <xf numFmtId="0" fontId="0" fillId="0" borderId="0" xfId="0"/>
    <xf numFmtId="0" fontId="3"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wrapText="1"/>
    </xf>
    <xf numFmtId="0" fontId="2" fillId="0" borderId="4"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2" fillId="0" borderId="11" xfId="0" applyFont="1" applyBorder="1" applyAlignment="1">
      <alignment horizontal="center" vertical="center" wrapText="1"/>
    </xf>
    <xf numFmtId="0" fontId="3" fillId="0" borderId="12" xfId="0" applyFont="1" applyBorder="1" applyAlignment="1">
      <alignment horizontal="left" vertical="center" wrapText="1"/>
    </xf>
    <xf numFmtId="44" fontId="2" fillId="0" borderId="12" xfId="1" applyFont="1" applyFill="1" applyBorder="1" applyAlignment="1" applyProtection="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vertical="center"/>
    </xf>
    <xf numFmtId="49" fontId="3" fillId="0" borderId="15" xfId="1" applyNumberFormat="1" applyFont="1" applyFill="1" applyBorder="1" applyAlignment="1" applyProtection="1">
      <alignment horizontal="center" vertical="center"/>
    </xf>
    <xf numFmtId="0" fontId="3" fillId="0" borderId="16" xfId="0" applyFont="1" applyBorder="1" applyAlignment="1">
      <alignment horizontal="left" vertical="center" wrapText="1"/>
    </xf>
    <xf numFmtId="0" fontId="3" fillId="0" borderId="15"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49" fontId="3" fillId="0" borderId="20" xfId="1" applyNumberFormat="1" applyFont="1" applyFill="1" applyBorder="1" applyAlignment="1" applyProtection="1">
      <alignment horizontal="center" vertical="center"/>
    </xf>
    <xf numFmtId="0" fontId="2" fillId="0" borderId="21" xfId="0" applyFont="1" applyBorder="1" applyAlignment="1">
      <alignment horizontal="left" vertical="center" wrapText="1"/>
    </xf>
    <xf numFmtId="0" fontId="4" fillId="0" borderId="24" xfId="0" applyFont="1" applyBorder="1" applyAlignment="1">
      <alignment horizontal="left" vertical="center" wrapText="1"/>
    </xf>
    <xf numFmtId="0" fontId="3" fillId="0" borderId="24" xfId="0" applyFont="1" applyBorder="1" applyAlignment="1">
      <alignment vertical="center"/>
    </xf>
    <xf numFmtId="0" fontId="2" fillId="0" borderId="10" xfId="0" applyFont="1" applyBorder="1" applyAlignment="1">
      <alignment horizontal="center" vertical="center" wrapText="1"/>
    </xf>
    <xf numFmtId="44" fontId="2" fillId="0" borderId="25" xfId="1" applyFont="1" applyFill="1" applyBorder="1" applyAlignment="1" applyProtection="1">
      <alignment horizontal="center" vertical="center" wrapText="1"/>
    </xf>
    <xf numFmtId="49" fontId="3" fillId="0" borderId="26" xfId="1" applyNumberFormat="1" applyFont="1" applyFill="1" applyBorder="1" applyAlignment="1" applyProtection="1">
      <alignment horizontal="center" vertical="center"/>
    </xf>
    <xf numFmtId="49" fontId="3" fillId="0" borderId="25" xfId="1" applyNumberFormat="1" applyFont="1" applyFill="1" applyBorder="1" applyAlignment="1" applyProtection="1">
      <alignment horizontal="center" vertical="center"/>
    </xf>
    <xf numFmtId="0" fontId="3" fillId="0" borderId="20" xfId="0" applyFont="1" applyBorder="1" applyAlignment="1">
      <alignment horizontal="left" vertical="center" wrapText="1"/>
    </xf>
    <xf numFmtId="0" fontId="3" fillId="0" borderId="26" xfId="0" applyFont="1" applyBorder="1" applyAlignment="1">
      <alignment horizontal="left" vertical="center" wrapText="1"/>
    </xf>
    <xf numFmtId="0" fontId="2" fillId="0" borderId="21" xfId="0" applyFont="1" applyBorder="1" applyAlignment="1">
      <alignment horizontal="center" vertical="center" wrapText="1"/>
    </xf>
    <xf numFmtId="44" fontId="2" fillId="0" borderId="13" xfId="1" applyFont="1" applyFill="1" applyBorder="1" applyAlignment="1" applyProtection="1">
      <alignment horizontal="center" vertical="center" wrapText="1"/>
    </xf>
    <xf numFmtId="44" fontId="2" fillId="0" borderId="15" xfId="1" applyFont="1" applyFill="1" applyBorder="1" applyAlignment="1" applyProtection="1">
      <alignment horizontal="center" vertical="center" wrapText="1"/>
    </xf>
    <xf numFmtId="49" fontId="3" fillId="0" borderId="17" xfId="1" applyNumberFormat="1" applyFont="1" applyFill="1" applyBorder="1" applyAlignment="1" applyProtection="1">
      <alignment horizontal="center" vertical="center"/>
    </xf>
    <xf numFmtId="49" fontId="3" fillId="0" borderId="18" xfId="1" applyNumberFormat="1" applyFont="1" applyFill="1" applyBorder="1" applyAlignment="1" applyProtection="1">
      <alignment horizontal="center" vertical="center"/>
    </xf>
    <xf numFmtId="0" fontId="3" fillId="0" borderId="0" xfId="0" applyFont="1" applyAlignment="1">
      <alignment horizontal="center" vertical="center"/>
    </xf>
    <xf numFmtId="49" fontId="3" fillId="0" borderId="31" xfId="1" applyNumberFormat="1" applyFont="1" applyFill="1" applyBorder="1" applyAlignment="1" applyProtection="1">
      <alignment horizontal="center" vertical="center"/>
    </xf>
    <xf numFmtId="49" fontId="3" fillId="0" borderId="32" xfId="1" applyNumberFormat="1" applyFont="1" applyFill="1" applyBorder="1" applyAlignment="1" applyProtection="1">
      <alignment horizontal="center" vertical="center"/>
    </xf>
    <xf numFmtId="0" fontId="5" fillId="0" borderId="0" xfId="0" applyFont="1" applyAlignment="1">
      <alignment wrapText="1"/>
    </xf>
    <xf numFmtId="49" fontId="6" fillId="0" borderId="17" xfId="1" applyNumberFormat="1" applyFont="1" applyFill="1" applyBorder="1" applyAlignment="1" applyProtection="1">
      <alignment horizontal="center" vertical="center"/>
    </xf>
    <xf numFmtId="0" fontId="6" fillId="0" borderId="16" xfId="0" applyFont="1" applyBorder="1" applyAlignment="1">
      <alignment horizontal="left" vertical="center" wrapText="1"/>
    </xf>
    <xf numFmtId="49" fontId="3" fillId="0" borderId="33" xfId="1" applyNumberFormat="1" applyFont="1" applyFill="1" applyBorder="1" applyAlignment="1" applyProtection="1">
      <alignment horizontal="center" vertical="center"/>
    </xf>
    <xf numFmtId="49" fontId="3" fillId="0" borderId="19" xfId="1" applyNumberFormat="1" applyFont="1" applyFill="1" applyBorder="1" applyAlignment="1" applyProtection="1">
      <alignment horizontal="center" vertical="center"/>
    </xf>
    <xf numFmtId="0" fontId="2" fillId="0" borderId="35" xfId="0" applyFont="1" applyBorder="1" applyAlignment="1">
      <alignment vertical="center"/>
    </xf>
    <xf numFmtId="0" fontId="7" fillId="0" borderId="0" xfId="0" applyFont="1"/>
    <xf numFmtId="0" fontId="10" fillId="0" borderId="16" xfId="0" applyFont="1" applyBorder="1" applyAlignment="1">
      <alignment horizontal="left" vertical="center" wrapText="1"/>
    </xf>
    <xf numFmtId="0" fontId="11" fillId="0" borderId="16" xfId="0" applyFont="1" applyBorder="1" applyAlignment="1">
      <alignment horizontal="left" vertical="center" wrapText="1"/>
    </xf>
    <xf numFmtId="0" fontId="10" fillId="0" borderId="21" xfId="0" applyFont="1" applyBorder="1" applyAlignment="1">
      <alignment horizontal="left" vertical="center" wrapText="1"/>
    </xf>
    <xf numFmtId="0" fontId="10" fillId="0" borderId="34" xfId="0" applyFont="1" applyBorder="1" applyAlignment="1">
      <alignment horizontal="left" vertical="center" wrapText="1"/>
    </xf>
    <xf numFmtId="0" fontId="10" fillId="0" borderId="0" xfId="0" applyFont="1" applyAlignment="1">
      <alignment vertical="center"/>
    </xf>
    <xf numFmtId="0" fontId="3" fillId="3" borderId="10"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9" xfId="0" applyFont="1" applyFill="1" applyBorder="1" applyAlignment="1" applyProtection="1">
      <alignment horizontal="center" vertical="center" wrapText="1"/>
      <protection locked="0"/>
    </xf>
    <xf numFmtId="0" fontId="3" fillId="3" borderId="30" xfId="0" applyFont="1" applyFill="1" applyBorder="1" applyAlignment="1" applyProtection="1">
      <alignment horizontal="center" vertical="center" wrapText="1"/>
      <protection locked="0"/>
    </xf>
    <xf numFmtId="9" fontId="2" fillId="0" borderId="37" xfId="2" applyFont="1" applyFill="1" applyBorder="1" applyAlignment="1" applyProtection="1">
      <alignment horizontal="center" vertical="center" wrapText="1"/>
    </xf>
    <xf numFmtId="0" fontId="2" fillId="0" borderId="37" xfId="0" applyFont="1" applyBorder="1" applyAlignment="1">
      <alignment horizontal="center" vertical="center" wrapText="1"/>
    </xf>
    <xf numFmtId="0" fontId="2" fillId="0" borderId="0" xfId="0" applyFont="1" applyAlignment="1">
      <alignment horizontal="center" vertical="center" wrapText="1"/>
    </xf>
    <xf numFmtId="168" fontId="3" fillId="0" borderId="0" xfId="0" applyNumberFormat="1" applyFont="1" applyAlignment="1">
      <alignment horizontal="center" vertical="center"/>
    </xf>
    <xf numFmtId="9" fontId="2" fillId="0" borderId="1" xfId="2" applyFont="1" applyFill="1" applyBorder="1" applyAlignment="1" applyProtection="1">
      <alignment horizontal="center" vertical="center" wrapText="1"/>
    </xf>
    <xf numFmtId="9" fontId="2" fillId="0" borderId="0" xfId="2" applyFont="1" applyFill="1" applyBorder="1" applyAlignment="1" applyProtection="1">
      <alignment horizontal="center" vertical="center" wrapText="1"/>
    </xf>
    <xf numFmtId="167" fontId="3" fillId="0" borderId="0" xfId="0" applyNumberFormat="1" applyFont="1" applyAlignment="1">
      <alignment horizontal="center" vertical="center"/>
    </xf>
    <xf numFmtId="168" fontId="3" fillId="3" borderId="39" xfId="0" applyNumberFormat="1" applyFont="1" applyFill="1" applyBorder="1" applyAlignment="1" applyProtection="1">
      <alignment horizontal="center" vertical="center"/>
      <protection locked="0"/>
    </xf>
    <xf numFmtId="167" fontId="3" fillId="3" borderId="38" xfId="0" applyNumberFormat="1" applyFont="1" applyFill="1" applyBorder="1" applyAlignment="1" applyProtection="1">
      <alignment horizontal="center" vertical="center"/>
      <protection locked="0"/>
    </xf>
    <xf numFmtId="167" fontId="3" fillId="3" borderId="1" xfId="0" applyNumberFormat="1" applyFont="1" applyFill="1" applyBorder="1" applyAlignment="1" applyProtection="1">
      <alignment horizontal="center" vertical="center"/>
      <protection locked="0"/>
    </xf>
    <xf numFmtId="0" fontId="2" fillId="0" borderId="21" xfId="0" applyFont="1" applyBorder="1" applyAlignment="1">
      <alignment horizontal="center" vertical="center"/>
    </xf>
    <xf numFmtId="0" fontId="0" fillId="0" borderId="0" xfId="0" applyAlignment="1">
      <alignment vertical="center"/>
    </xf>
    <xf numFmtId="0" fontId="2" fillId="0" borderId="0" xfId="0" applyFont="1" applyAlignment="1">
      <alignment horizontal="center"/>
    </xf>
    <xf numFmtId="0" fontId="2" fillId="0" borderId="1" xfId="0" applyFont="1" applyBorder="1" applyAlignment="1">
      <alignment horizontal="center" wrapText="1"/>
    </xf>
    <xf numFmtId="0" fontId="0" fillId="0" borderId="0" xfId="0" applyAlignment="1">
      <alignment horizontal="center"/>
    </xf>
    <xf numFmtId="0" fontId="2" fillId="0" borderId="42" xfId="0" applyFont="1" applyBorder="1" applyAlignment="1">
      <alignment horizontal="left" vertical="center" wrapText="1"/>
    </xf>
    <xf numFmtId="165" fontId="3" fillId="0" borderId="29" xfId="0" applyNumberFormat="1" applyFont="1" applyBorder="1" applyAlignment="1">
      <alignment vertical="center"/>
    </xf>
    <xf numFmtId="165" fontId="3" fillId="0" borderId="43" xfId="0" applyNumberFormat="1" applyFont="1" applyBorder="1" applyAlignment="1">
      <alignment horizontal="center" vertical="center"/>
    </xf>
    <xf numFmtId="0" fontId="2" fillId="0" borderId="45" xfId="0" applyFont="1" applyBorder="1" applyAlignment="1">
      <alignment horizontal="left" vertical="center" wrapText="1"/>
    </xf>
    <xf numFmtId="165" fontId="3" fillId="0" borderId="46" xfId="0" applyNumberFormat="1" applyFont="1" applyBorder="1" applyAlignment="1">
      <alignment vertical="center"/>
    </xf>
    <xf numFmtId="165" fontId="3" fillId="0" borderId="0" xfId="0" applyNumberFormat="1" applyFont="1" applyAlignment="1">
      <alignment horizontal="center" vertical="center"/>
    </xf>
    <xf numFmtId="169" fontId="4" fillId="0" borderId="42" xfId="1" applyNumberFormat="1" applyFont="1" applyBorder="1" applyAlignment="1" applyProtection="1">
      <alignment horizontal="left" vertical="center" wrapText="1"/>
    </xf>
    <xf numFmtId="0" fontId="15" fillId="0" borderId="48" xfId="0" applyFont="1" applyBorder="1" applyAlignment="1">
      <alignment horizontal="center" vertical="center"/>
    </xf>
    <xf numFmtId="0" fontId="2" fillId="0" borderId="49" xfId="0" applyFont="1" applyBorder="1" applyAlignment="1">
      <alignment horizontal="left" vertical="center" wrapText="1"/>
    </xf>
    <xf numFmtId="165" fontId="3" fillId="0" borderId="31" xfId="0" applyNumberFormat="1" applyFont="1" applyBorder="1" applyAlignment="1">
      <alignment vertical="center"/>
    </xf>
    <xf numFmtId="165" fontId="3" fillId="0" borderId="50" xfId="0" applyNumberFormat="1" applyFont="1" applyBorder="1" applyAlignment="1">
      <alignment horizontal="center" vertical="center"/>
    </xf>
    <xf numFmtId="0" fontId="2" fillId="0" borderId="1" xfId="0" applyFont="1" applyBorder="1" applyAlignment="1">
      <alignment horizontal="center" vertical="center"/>
    </xf>
    <xf numFmtId="165" fontId="10"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9" fontId="1" fillId="0" borderId="0" xfId="2" applyAlignment="1" applyProtection="1">
      <alignment horizontal="center" vertical="center"/>
    </xf>
    <xf numFmtId="166" fontId="10" fillId="0" borderId="0" xfId="0" applyNumberFormat="1" applyFont="1" applyAlignment="1">
      <alignment horizontal="center" vertical="center"/>
    </xf>
    <xf numFmtId="0" fontId="2" fillId="5" borderId="1" xfId="0" applyFont="1" applyFill="1" applyBorder="1" applyAlignment="1">
      <alignment horizontal="center" vertical="center"/>
    </xf>
    <xf numFmtId="166" fontId="10" fillId="0" borderId="0" xfId="2" applyNumberFormat="1" applyFont="1" applyAlignment="1" applyProtection="1">
      <alignment horizontal="center" vertical="center"/>
    </xf>
    <xf numFmtId="44" fontId="15" fillId="0" borderId="0" xfId="1" applyFont="1" applyBorder="1" applyAlignment="1" applyProtection="1"/>
    <xf numFmtId="0" fontId="2" fillId="0" borderId="21" xfId="0" applyFont="1" applyBorder="1" applyAlignment="1">
      <alignment horizontal="right" vertical="center"/>
    </xf>
    <xf numFmtId="0" fontId="2" fillId="0" borderId="22" xfId="0" applyFont="1" applyBorder="1" applyAlignment="1">
      <alignment horizontal="center" vertical="center" wrapText="1"/>
    </xf>
    <xf numFmtId="0" fontId="2" fillId="6" borderId="0" xfId="0" applyFont="1" applyFill="1" applyAlignment="1">
      <alignment vertical="center"/>
    </xf>
    <xf numFmtId="0" fontId="3" fillId="6" borderId="0" xfId="0" applyFont="1" applyFill="1" applyAlignment="1">
      <alignment vertical="center"/>
    </xf>
    <xf numFmtId="0" fontId="4" fillId="6" borderId="0" xfId="0" quotePrefix="1" applyFont="1" applyFill="1" applyAlignment="1">
      <alignment vertical="center"/>
    </xf>
    <xf numFmtId="0" fontId="2" fillId="0" borderId="53" xfId="0" applyFont="1" applyBorder="1" applyAlignment="1">
      <alignment horizontal="left" vertical="center" wrapText="1"/>
    </xf>
    <xf numFmtId="0" fontId="2" fillId="0" borderId="22" xfId="0" applyFont="1" applyBorder="1" applyAlignment="1">
      <alignment horizontal="left" vertical="center" wrapText="1"/>
    </xf>
    <xf numFmtId="165" fontId="3" fillId="0" borderId="22" xfId="0" applyNumberFormat="1" applyFont="1" applyBorder="1" applyAlignment="1">
      <alignment vertical="center"/>
    </xf>
    <xf numFmtId="165" fontId="3" fillId="0" borderId="36" xfId="0" applyNumberFormat="1" applyFont="1" applyBorder="1" applyAlignment="1">
      <alignment horizontal="center" vertical="center"/>
    </xf>
    <xf numFmtId="0" fontId="2" fillId="0" borderId="54" xfId="0" applyFont="1" applyBorder="1" applyAlignment="1">
      <alignment vertical="center"/>
    </xf>
    <xf numFmtId="0" fontId="2" fillId="0" borderId="55" xfId="0" applyFont="1" applyBorder="1" applyAlignment="1">
      <alignment vertical="center"/>
    </xf>
    <xf numFmtId="0" fontId="2" fillId="0" borderId="56" xfId="0" applyFont="1" applyBorder="1" applyAlignment="1">
      <alignment vertical="center"/>
    </xf>
    <xf numFmtId="0" fontId="3" fillId="2" borderId="0" xfId="0" applyFont="1" applyFill="1" applyAlignment="1">
      <alignment vertical="center"/>
    </xf>
    <xf numFmtId="168" fontId="2" fillId="0" borderId="1" xfId="0" applyNumberFormat="1" applyFont="1" applyBorder="1" applyAlignment="1">
      <alignment horizontal="center" wrapText="1"/>
    </xf>
    <xf numFmtId="168" fontId="2" fillId="0" borderId="0" xfId="0" applyNumberFormat="1" applyFont="1" applyAlignment="1">
      <alignment horizontal="center" vertical="center"/>
    </xf>
    <xf numFmtId="3" fontId="2" fillId="0" borderId="44" xfId="0" applyNumberFormat="1" applyFont="1" applyBorder="1" applyAlignment="1">
      <alignment horizontal="center" vertical="center"/>
    </xf>
    <xf numFmtId="3" fontId="2" fillId="0" borderId="47" xfId="0" applyNumberFormat="1" applyFont="1" applyBorder="1" applyAlignment="1">
      <alignment horizontal="center" vertical="center"/>
    </xf>
    <xf numFmtId="3" fontId="2" fillId="0" borderId="32" xfId="0" applyNumberFormat="1" applyFont="1" applyBorder="1" applyAlignment="1">
      <alignment horizontal="center" vertical="center"/>
    </xf>
    <xf numFmtId="3" fontId="2" fillId="0" borderId="23" xfId="0" applyNumberFormat="1" applyFont="1" applyBorder="1" applyAlignment="1">
      <alignment horizontal="center" vertical="center"/>
    </xf>
    <xf numFmtId="3" fontId="2" fillId="0" borderId="0" xfId="0" applyNumberFormat="1" applyFont="1" applyAlignment="1">
      <alignment horizontal="center" vertical="center"/>
    </xf>
    <xf numFmtId="3" fontId="2" fillId="0" borderId="1" xfId="0" applyNumberFormat="1" applyFont="1" applyBorder="1" applyAlignment="1">
      <alignment horizontal="center" vertical="center"/>
    </xf>
    <xf numFmtId="0" fontId="16" fillId="0" borderId="0" xfId="0" applyFont="1" applyAlignment="1">
      <alignment horizontal="left" vertical="center"/>
    </xf>
    <xf numFmtId="0" fontId="2" fillId="0" borderId="48" xfId="0" applyFont="1" applyBorder="1" applyAlignment="1">
      <alignment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58" xfId="0" applyFont="1" applyBorder="1" applyAlignment="1">
      <alignment horizontal="left" vertical="top"/>
    </xf>
    <xf numFmtId="165" fontId="3" fillId="0" borderId="22" xfId="0" applyNumberFormat="1" applyFont="1" applyBorder="1" applyAlignment="1">
      <alignment horizontal="center" vertical="center"/>
    </xf>
    <xf numFmtId="165" fontId="3" fillId="0" borderId="23" xfId="0" applyNumberFormat="1" applyFont="1" applyBorder="1" applyAlignment="1">
      <alignment horizontal="center" vertical="center"/>
    </xf>
    <xf numFmtId="0" fontId="2" fillId="0" borderId="21"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6" borderId="0" xfId="0" applyFont="1" applyFill="1" applyAlignment="1">
      <alignment vertical="center"/>
    </xf>
    <xf numFmtId="0" fontId="2" fillId="0" borderId="1" xfId="0" applyFont="1" applyBorder="1" applyAlignment="1">
      <alignment vertical="center"/>
    </xf>
    <xf numFmtId="0" fontId="3" fillId="3" borderId="2" xfId="0" applyFont="1" applyFill="1" applyBorder="1" applyAlignment="1" applyProtection="1">
      <alignment vertical="center"/>
      <protection locked="0"/>
    </xf>
    <xf numFmtId="0" fontId="3" fillId="3" borderId="3" xfId="0" applyFont="1" applyFill="1" applyBorder="1" applyAlignment="1" applyProtection="1">
      <alignment vertical="center"/>
      <protection locked="0"/>
    </xf>
    <xf numFmtId="49" fontId="3" fillId="3" borderId="3" xfId="0" applyNumberFormat="1" applyFont="1" applyFill="1" applyBorder="1" applyAlignment="1" applyProtection="1">
      <alignment horizontal="left" vertical="center"/>
      <protection locked="0"/>
    </xf>
    <xf numFmtId="164" fontId="3" fillId="3" borderId="36" xfId="0" applyNumberFormat="1" applyFont="1" applyFill="1" applyBorder="1" applyAlignment="1" applyProtection="1">
      <alignment horizontal="left" vertical="center"/>
      <protection locked="0"/>
    </xf>
    <xf numFmtId="164" fontId="3" fillId="3" borderId="23" xfId="0" applyNumberFormat="1" applyFont="1" applyFill="1" applyBorder="1" applyAlignment="1" applyProtection="1">
      <alignment horizontal="left" vertical="center"/>
      <protection locked="0"/>
    </xf>
    <xf numFmtId="0" fontId="3" fillId="0" borderId="5" xfId="0" applyFont="1" applyBorder="1" applyAlignment="1">
      <alignment vertical="center" wrapText="1"/>
    </xf>
    <xf numFmtId="0" fontId="2" fillId="0" borderId="1" xfId="0" applyFont="1" applyBorder="1" applyAlignment="1">
      <alignment horizontal="center" vertical="center" wrapText="1"/>
    </xf>
    <xf numFmtId="165" fontId="3" fillId="3" borderId="22" xfId="1" applyNumberFormat="1" applyFont="1" applyFill="1" applyBorder="1" applyAlignment="1" applyProtection="1">
      <alignment horizontal="center" vertical="center"/>
      <protection locked="0"/>
    </xf>
    <xf numFmtId="165" fontId="3" fillId="3" borderId="23" xfId="1" applyNumberFormat="1" applyFont="1" applyFill="1" applyBorder="1" applyAlignment="1" applyProtection="1">
      <alignment horizontal="center" vertical="center"/>
      <protection locked="0"/>
    </xf>
    <xf numFmtId="0" fontId="3" fillId="4" borderId="24" xfId="0" applyFont="1" applyFill="1" applyBorder="1" applyAlignment="1" applyProtection="1">
      <alignment horizontal="center" vertical="center"/>
      <protection locked="0"/>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166" fontId="3" fillId="3" borderId="22" xfId="1" applyNumberFormat="1" applyFont="1" applyFill="1" applyBorder="1" applyAlignment="1" applyProtection="1">
      <alignment horizontal="center" vertical="center"/>
      <protection locked="0"/>
    </xf>
    <xf numFmtId="166" fontId="3" fillId="3" borderId="23" xfId="1" applyNumberFormat="1" applyFont="1" applyFill="1" applyBorder="1" applyAlignment="1" applyProtection="1">
      <alignment horizontal="center" vertical="center"/>
      <protection locked="0"/>
    </xf>
    <xf numFmtId="0" fontId="10" fillId="0" borderId="5" xfId="0" applyFont="1" applyBorder="1" applyAlignment="1">
      <alignment vertical="center" wrapText="1"/>
    </xf>
    <xf numFmtId="0" fontId="6" fillId="0" borderId="5" xfId="0" applyFont="1" applyBorder="1" applyAlignment="1">
      <alignment vertical="center" wrapText="1"/>
    </xf>
    <xf numFmtId="0" fontId="3" fillId="0" borderId="24" xfId="0" applyFont="1" applyBorder="1" applyAlignment="1">
      <alignment vertical="center" wrapText="1"/>
    </xf>
    <xf numFmtId="0" fontId="3" fillId="0" borderId="61" xfId="0" applyFont="1" applyBorder="1" applyAlignment="1">
      <alignment vertical="center" wrapText="1"/>
    </xf>
    <xf numFmtId="0" fontId="9" fillId="0" borderId="59" xfId="0" applyFont="1" applyBorder="1" applyAlignment="1">
      <alignment horizontal="left" vertical="center" wrapText="1"/>
    </xf>
    <xf numFmtId="0" fontId="9" fillId="0" borderId="60" xfId="0" applyFont="1" applyBorder="1" applyAlignment="1">
      <alignment horizontal="left" vertical="center" wrapText="1"/>
    </xf>
    <xf numFmtId="0" fontId="9" fillId="0" borderId="24" xfId="0" applyFont="1" applyBorder="1" applyAlignment="1">
      <alignment horizontal="left" vertical="center" wrapText="1"/>
    </xf>
    <xf numFmtId="0" fontId="2" fillId="0" borderId="57" xfId="0" applyFont="1" applyBorder="1" applyAlignment="1">
      <alignment horizontal="center" vertical="center" wrapText="1"/>
    </xf>
    <xf numFmtId="0" fontId="7" fillId="0" borderId="24" xfId="0" applyFont="1" applyBorder="1" applyAlignment="1">
      <alignment horizontal="left" vertical="top" wrapText="1"/>
    </xf>
    <xf numFmtId="0" fontId="9" fillId="0" borderId="5" xfId="0" applyFont="1" applyBorder="1" applyAlignment="1">
      <alignment vertical="center" wrapText="1"/>
    </xf>
    <xf numFmtId="0" fontId="17" fillId="0" borderId="62" xfId="0" applyFont="1" applyBorder="1" applyAlignment="1">
      <alignment horizontal="left" vertical="center" wrapText="1"/>
    </xf>
    <xf numFmtId="0" fontId="17" fillId="0" borderId="63" xfId="0" applyFont="1" applyBorder="1" applyAlignment="1">
      <alignment horizontal="left" vertical="center" wrapText="1"/>
    </xf>
    <xf numFmtId="0" fontId="2" fillId="0" borderId="22" xfId="0" applyFont="1" applyBorder="1" applyAlignment="1">
      <alignment horizontal="center" vertical="center" wrapText="1"/>
    </xf>
    <xf numFmtId="0" fontId="2" fillId="0" borderId="36" xfId="0" applyFont="1" applyBorder="1" applyAlignment="1">
      <alignment horizontal="center" vertical="center"/>
    </xf>
    <xf numFmtId="0" fontId="2" fillId="0" borderId="23" xfId="0" applyFont="1" applyBorder="1" applyAlignment="1">
      <alignment horizontal="center" vertic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8455B-E5D4-4080-A85E-7E36820077E7}">
  <dimension ref="B3:G19"/>
  <sheetViews>
    <sheetView workbookViewId="0">
      <selection activeCell="C12" sqref="C12"/>
    </sheetView>
  </sheetViews>
  <sheetFormatPr defaultRowHeight="14.4" x14ac:dyDescent="0.3"/>
  <cols>
    <col min="2" max="2" width="21.88671875" customWidth="1"/>
    <col min="6" max="6" width="42.6640625" customWidth="1"/>
    <col min="7" max="7" width="19" customWidth="1"/>
  </cols>
  <sheetData>
    <row r="3" spans="2:7" ht="15" thickBot="1" x14ac:dyDescent="0.35"/>
    <row r="4" spans="2:7" ht="15" thickBot="1" x14ac:dyDescent="0.35">
      <c r="B4" s="123" t="s">
        <v>305</v>
      </c>
      <c r="C4" s="123"/>
      <c r="D4" s="123"/>
      <c r="E4" s="123"/>
      <c r="F4" s="123"/>
      <c r="G4" s="1"/>
    </row>
    <row r="5" spans="2:7" ht="15" thickBot="1" x14ac:dyDescent="0.35">
      <c r="B5" s="1"/>
      <c r="C5" s="1"/>
      <c r="D5" s="1"/>
      <c r="E5" s="1"/>
      <c r="F5" s="1"/>
      <c r="G5" s="1"/>
    </row>
    <row r="6" spans="2:7" x14ac:dyDescent="0.3">
      <c r="B6" s="112" t="s">
        <v>0</v>
      </c>
      <c r="C6" s="124"/>
      <c r="D6" s="124"/>
      <c r="E6" s="124"/>
      <c r="F6" s="124"/>
      <c r="G6" s="1"/>
    </row>
    <row r="7" spans="2:7" x14ac:dyDescent="0.3">
      <c r="B7" s="113" t="s">
        <v>1</v>
      </c>
      <c r="C7" s="125"/>
      <c r="D7" s="125"/>
      <c r="E7" s="125"/>
      <c r="F7" s="125"/>
      <c r="G7" s="1"/>
    </row>
    <row r="8" spans="2:7" x14ac:dyDescent="0.3">
      <c r="B8" s="113" t="s">
        <v>2</v>
      </c>
      <c r="C8" s="126"/>
      <c r="D8" s="126"/>
      <c r="E8" s="126"/>
      <c r="F8" s="126"/>
      <c r="G8" s="1"/>
    </row>
    <row r="9" spans="2:7" ht="15" thickBot="1" x14ac:dyDescent="0.35">
      <c r="B9" s="114" t="s">
        <v>3</v>
      </c>
      <c r="C9" s="125"/>
      <c r="D9" s="125"/>
      <c r="E9" s="125"/>
      <c r="F9" s="125"/>
      <c r="G9" s="2"/>
    </row>
    <row r="10" spans="2:7" ht="74.25" customHeight="1" thickBot="1" x14ac:dyDescent="0.35">
      <c r="B10" s="111" t="s">
        <v>286</v>
      </c>
      <c r="C10" s="127"/>
      <c r="D10" s="127"/>
      <c r="E10" s="127"/>
      <c r="F10" s="128"/>
      <c r="G10" s="2"/>
    </row>
    <row r="11" spans="2:7" x14ac:dyDescent="0.3">
      <c r="B11" s="1"/>
      <c r="C11" s="1"/>
      <c r="D11" s="1"/>
      <c r="E11" s="1"/>
      <c r="F11" s="1"/>
      <c r="G11" s="1"/>
    </row>
    <row r="12" spans="2:7" x14ac:dyDescent="0.3">
      <c r="B12" s="1"/>
      <c r="C12" s="1"/>
      <c r="D12" s="1"/>
      <c r="E12" s="1"/>
      <c r="F12" s="1"/>
      <c r="G12" s="1"/>
    </row>
    <row r="13" spans="2:7" x14ac:dyDescent="0.3">
      <c r="B13" s="1"/>
      <c r="C13" s="1"/>
      <c r="D13" s="1"/>
      <c r="E13" s="1"/>
      <c r="F13" s="1"/>
      <c r="G13" s="1"/>
    </row>
    <row r="14" spans="2:7" x14ac:dyDescent="0.3">
      <c r="B14" s="122" t="s">
        <v>289</v>
      </c>
      <c r="C14" s="122"/>
      <c r="D14" s="122"/>
      <c r="E14" s="92"/>
      <c r="F14" s="92"/>
      <c r="G14" s="1"/>
    </row>
    <row r="15" spans="2:7" x14ac:dyDescent="0.3">
      <c r="B15" s="91" t="s">
        <v>295</v>
      </c>
      <c r="C15" s="92"/>
      <c r="D15" s="92"/>
      <c r="E15" s="92"/>
      <c r="F15" s="92"/>
      <c r="G15" s="1"/>
    </row>
    <row r="16" spans="2:7" x14ac:dyDescent="0.3">
      <c r="B16" s="91" t="s">
        <v>291</v>
      </c>
      <c r="C16" s="92"/>
      <c r="D16" s="92"/>
      <c r="E16" s="92"/>
      <c r="F16" s="92"/>
      <c r="G16" s="1"/>
    </row>
    <row r="17" spans="2:7" x14ac:dyDescent="0.3">
      <c r="B17" s="93" t="s">
        <v>265</v>
      </c>
      <c r="C17" s="92"/>
      <c r="D17" s="92"/>
      <c r="E17" s="92"/>
      <c r="F17" s="92"/>
      <c r="G17" s="1"/>
    </row>
    <row r="18" spans="2:7" x14ac:dyDescent="0.3">
      <c r="B18" s="93" t="s">
        <v>292</v>
      </c>
      <c r="C18" s="93"/>
      <c r="D18" s="93"/>
      <c r="E18" s="93"/>
      <c r="F18" s="93"/>
    </row>
    <row r="19" spans="2:7" x14ac:dyDescent="0.3">
      <c r="B19" s="93" t="s">
        <v>288</v>
      </c>
      <c r="C19" s="93"/>
      <c r="D19" s="93"/>
      <c r="E19" s="93"/>
      <c r="F19" s="93"/>
    </row>
  </sheetData>
  <sheetProtection algorithmName="SHA-512" hashValue="yHBWbs+1/TtgmpO61IbVle61QcZlS0j+mPBtQZ3mt/Qj1QqlGXOyNVYpr7fSa9gESx3IsYjpD713JdkFFmsnVQ==" saltValue="9ZKJqRAFnsMQZBGHkijYRA==" spinCount="100000" sheet="1" objects="1" scenarios="1"/>
  <mergeCells count="7">
    <mergeCell ref="B14:D14"/>
    <mergeCell ref="B4:F4"/>
    <mergeCell ref="C6:F6"/>
    <mergeCell ref="C7:F7"/>
    <mergeCell ref="C8:F8"/>
    <mergeCell ref="C9:F9"/>
    <mergeCell ref="C10:F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9E246-05AC-450B-9095-B557EE631845}">
  <dimension ref="A1"/>
  <sheetViews>
    <sheetView workbookViewId="0"/>
  </sheetViews>
  <sheetFormatPr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B6F8B-002C-487D-A327-1284912015CE}">
  <dimension ref="A1:C18"/>
  <sheetViews>
    <sheetView workbookViewId="0">
      <selection activeCell="B19" sqref="B19"/>
    </sheetView>
  </sheetViews>
  <sheetFormatPr defaultRowHeight="14.4" x14ac:dyDescent="0.3"/>
  <cols>
    <col min="1" max="1" width="50.33203125" bestFit="1" customWidth="1"/>
    <col min="2" max="2" width="69.44140625" customWidth="1"/>
    <col min="3" max="3" width="71.6640625" customWidth="1"/>
  </cols>
  <sheetData>
    <row r="1" spans="1:3" ht="15" thickBot="1" x14ac:dyDescent="0.35">
      <c r="A1" s="134" t="s">
        <v>86</v>
      </c>
      <c r="B1" s="135"/>
      <c r="C1" s="135"/>
    </row>
    <row r="2" spans="1:3" ht="48.75" customHeight="1" x14ac:dyDescent="0.3">
      <c r="A2" s="5" t="s">
        <v>5</v>
      </c>
      <c r="B2" s="129" t="s">
        <v>87</v>
      </c>
      <c r="C2" s="129"/>
    </row>
    <row r="3" spans="1:3" x14ac:dyDescent="0.3">
      <c r="A3" s="6" t="s">
        <v>7</v>
      </c>
      <c r="B3" s="129" t="s">
        <v>88</v>
      </c>
      <c r="C3" s="129"/>
    </row>
    <row r="4" spans="1:3" ht="45.75" customHeight="1" x14ac:dyDescent="0.3">
      <c r="A4" s="6" t="s">
        <v>9</v>
      </c>
      <c r="B4" s="138" t="s">
        <v>207</v>
      </c>
      <c r="C4" s="139"/>
    </row>
    <row r="5" spans="1:3" x14ac:dyDescent="0.3">
      <c r="A5" s="6" t="s">
        <v>11</v>
      </c>
      <c r="B5" s="138" t="s">
        <v>206</v>
      </c>
      <c r="C5" s="139"/>
    </row>
    <row r="6" spans="1:3" ht="15" thickBot="1" x14ac:dyDescent="0.35">
      <c r="A6" s="7" t="s">
        <v>13</v>
      </c>
      <c r="B6" s="138" t="s">
        <v>89</v>
      </c>
      <c r="C6" s="138"/>
    </row>
    <row r="7" spans="1:3" ht="15" thickBot="1" x14ac:dyDescent="0.35">
      <c r="A7" s="8"/>
      <c r="B7" s="9"/>
      <c r="C7" s="9"/>
    </row>
    <row r="8" spans="1:3" ht="15" thickBot="1" x14ac:dyDescent="0.35">
      <c r="A8" s="31" t="str">
        <f>A1</f>
        <v>Handbikes</v>
      </c>
      <c r="B8" s="53" t="s">
        <v>15</v>
      </c>
      <c r="C8" s="54" t="s">
        <v>15</v>
      </c>
    </row>
    <row r="9" spans="1:3" ht="15" thickBot="1" x14ac:dyDescent="0.35">
      <c r="A9" s="31" t="s">
        <v>16</v>
      </c>
      <c r="B9" s="32"/>
      <c r="C9" s="33"/>
    </row>
    <row r="10" spans="1:3" ht="15" thickBot="1" x14ac:dyDescent="0.35">
      <c r="A10" s="16"/>
      <c r="B10" s="35"/>
      <c r="C10" s="21"/>
    </row>
    <row r="11" spans="1:3" ht="15" thickBot="1" x14ac:dyDescent="0.35">
      <c r="A11" s="22" t="s">
        <v>33</v>
      </c>
      <c r="B11" s="136">
        <v>0</v>
      </c>
      <c r="C11" s="137"/>
    </row>
    <row r="12" spans="1:3" x14ac:dyDescent="0.3">
      <c r="A12" s="1"/>
      <c r="B12" s="36"/>
      <c r="C12" s="1"/>
    </row>
    <row r="13" spans="1:3" x14ac:dyDescent="0.3">
      <c r="A13" s="1"/>
      <c r="B13" s="1"/>
      <c r="C13" s="1"/>
    </row>
    <row r="14" spans="1:3" ht="37.799999999999997" x14ac:dyDescent="0.3">
      <c r="A14" s="23" t="s">
        <v>34</v>
      </c>
      <c r="B14" s="1"/>
      <c r="C14" s="1"/>
    </row>
    <row r="15" spans="1:3" x14ac:dyDescent="0.3">
      <c r="A15" s="24" t="s">
        <v>35</v>
      </c>
      <c r="B15" s="133" t="s">
        <v>308</v>
      </c>
      <c r="C15" s="133"/>
    </row>
    <row r="16" spans="1:3" x14ac:dyDescent="0.3">
      <c r="A16" s="24" t="s">
        <v>36</v>
      </c>
      <c r="B16" s="133" t="s">
        <v>308</v>
      </c>
      <c r="C16" s="133"/>
    </row>
    <row r="17" spans="1:3" x14ac:dyDescent="0.3">
      <c r="A17" s="24" t="s">
        <v>37</v>
      </c>
      <c r="B17" s="133" t="s">
        <v>308</v>
      </c>
      <c r="C17" s="133"/>
    </row>
    <row r="18" spans="1:3" x14ac:dyDescent="0.3">
      <c r="A18" s="24" t="s">
        <v>38</v>
      </c>
      <c r="B18" s="133" t="s">
        <v>308</v>
      </c>
      <c r="C18" s="133"/>
    </row>
  </sheetData>
  <sheetProtection algorithmName="SHA-512" hashValue="5BTgFSvb0k25JHVbHTCyJd+InAyS77jyHrnsjkYpxql6Wu9JiAqWbzR0nCuARWiGp7M6Llhb5VBl1UDwU3E0cw==" saltValue="DyvDZUjYRVyyaNRfqtJarg==" spinCount="100000" sheet="1" objects="1" scenarios="1"/>
  <mergeCells count="11">
    <mergeCell ref="B11:C11"/>
    <mergeCell ref="B15:C15"/>
    <mergeCell ref="B16:C16"/>
    <mergeCell ref="B17:C17"/>
    <mergeCell ref="B18:C18"/>
    <mergeCell ref="B6:C6"/>
    <mergeCell ref="A1:C1"/>
    <mergeCell ref="B2:C2"/>
    <mergeCell ref="B3:C3"/>
    <mergeCell ref="B4:C4"/>
    <mergeCell ref="B5:C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635B-0779-4817-90C5-71CFD18AECC5}">
  <dimension ref="A1:C18"/>
  <sheetViews>
    <sheetView topLeftCell="A2" workbookViewId="0">
      <selection activeCell="A14" sqref="A14"/>
    </sheetView>
  </sheetViews>
  <sheetFormatPr defaultRowHeight="14.4" x14ac:dyDescent="0.3"/>
  <cols>
    <col min="1" max="1" width="50.33203125" bestFit="1" customWidth="1"/>
    <col min="2" max="2" width="69.44140625" customWidth="1"/>
    <col min="3" max="3" width="71.6640625" customWidth="1"/>
  </cols>
  <sheetData>
    <row r="1" spans="1:3" x14ac:dyDescent="0.3">
      <c r="A1" s="134" t="s">
        <v>90</v>
      </c>
      <c r="B1" s="135"/>
      <c r="C1" s="135"/>
    </row>
    <row r="2" spans="1:3" ht="73.5" customHeight="1" x14ac:dyDescent="0.3">
      <c r="A2" s="5" t="s">
        <v>5</v>
      </c>
      <c r="B2" s="129" t="s">
        <v>91</v>
      </c>
      <c r="C2" s="129"/>
    </row>
    <row r="3" spans="1:3" x14ac:dyDescent="0.3">
      <c r="A3" s="6" t="s">
        <v>7</v>
      </c>
      <c r="B3" s="141" t="s">
        <v>88</v>
      </c>
      <c r="C3" s="141"/>
    </row>
    <row r="4" spans="1:3" ht="41.25" customHeight="1" x14ac:dyDescent="0.3">
      <c r="A4" s="99" t="s">
        <v>9</v>
      </c>
      <c r="B4" s="144" t="s">
        <v>293</v>
      </c>
      <c r="C4" s="144"/>
    </row>
    <row r="5" spans="1:3" ht="14.4" customHeight="1" x14ac:dyDescent="0.3">
      <c r="A5" s="99" t="s">
        <v>11</v>
      </c>
      <c r="B5" s="142" t="s">
        <v>206</v>
      </c>
      <c r="C5" s="143"/>
    </row>
    <row r="6" spans="1:3" ht="15" thickBot="1" x14ac:dyDescent="0.35">
      <c r="A6" s="100" t="s">
        <v>13</v>
      </c>
      <c r="B6" s="140" t="s">
        <v>89</v>
      </c>
      <c r="C6" s="140"/>
    </row>
    <row r="7" spans="1:3" x14ac:dyDescent="0.3">
      <c r="A7" s="8"/>
      <c r="B7" s="101"/>
      <c r="C7" s="101"/>
    </row>
    <row r="8" spans="1:3" x14ac:dyDescent="0.3">
      <c r="A8" s="31" t="str">
        <f>A1</f>
        <v>Handbikes met elektrische ondersteuning</v>
      </c>
      <c r="B8" s="53" t="s">
        <v>15</v>
      </c>
      <c r="C8" s="54" t="s">
        <v>15</v>
      </c>
    </row>
    <row r="9" spans="1:3" ht="15" thickBot="1" x14ac:dyDescent="0.35">
      <c r="A9" s="31" t="s">
        <v>16</v>
      </c>
      <c r="B9" s="32"/>
      <c r="C9" s="33"/>
    </row>
    <row r="10" spans="1:3" ht="15" thickBot="1" x14ac:dyDescent="0.35">
      <c r="A10" s="16"/>
      <c r="B10" s="35"/>
      <c r="C10" s="21"/>
    </row>
    <row r="11" spans="1:3" x14ac:dyDescent="0.3">
      <c r="A11" s="22" t="s">
        <v>33</v>
      </c>
      <c r="B11" s="136">
        <v>0</v>
      </c>
      <c r="C11" s="137"/>
    </row>
    <row r="12" spans="1:3" x14ac:dyDescent="0.3">
      <c r="A12" s="1"/>
      <c r="B12" s="36"/>
      <c r="C12" s="1"/>
    </row>
    <row r="13" spans="1:3" x14ac:dyDescent="0.3">
      <c r="A13" s="1"/>
      <c r="B13" s="1"/>
      <c r="C13" s="1"/>
    </row>
    <row r="14" spans="1:3" ht="37.799999999999997" x14ac:dyDescent="0.3">
      <c r="A14" s="23" t="s">
        <v>34</v>
      </c>
      <c r="B14" s="1"/>
      <c r="C14" s="1"/>
    </row>
    <row r="15" spans="1:3" x14ac:dyDescent="0.3">
      <c r="A15" s="24" t="s">
        <v>35</v>
      </c>
      <c r="B15" s="133"/>
      <c r="C15" s="133"/>
    </row>
    <row r="16" spans="1:3" x14ac:dyDescent="0.3">
      <c r="A16" s="24" t="s">
        <v>36</v>
      </c>
      <c r="B16" s="133"/>
      <c r="C16" s="133"/>
    </row>
    <row r="17" spans="1:3" x14ac:dyDescent="0.3">
      <c r="A17" s="24" t="s">
        <v>37</v>
      </c>
      <c r="B17" s="133"/>
      <c r="C17" s="133"/>
    </row>
    <row r="18" spans="1:3" x14ac:dyDescent="0.3">
      <c r="A18" s="24" t="s">
        <v>38</v>
      </c>
      <c r="B18" s="133"/>
      <c r="C18" s="133"/>
    </row>
  </sheetData>
  <sheetProtection algorithmName="SHA-512" hashValue="jAse+F1maU5u4yhIWB4uv2apivPlBzSSaT3V0JCcQafr+xTfI1rLNkzFQh3M81o21HHkLUGKOkG4XWuq7xLL5Q==" saltValue="QhiKX6+S1tawyVlMsOU1eQ==" spinCount="100000" sheet="1" objects="1" scenarios="1"/>
  <mergeCells count="11">
    <mergeCell ref="B16:C16"/>
    <mergeCell ref="B17:C17"/>
    <mergeCell ref="B18:C18"/>
    <mergeCell ref="B6:C6"/>
    <mergeCell ref="A1:C1"/>
    <mergeCell ref="B2:C2"/>
    <mergeCell ref="B3:C3"/>
    <mergeCell ref="B11:C11"/>
    <mergeCell ref="B15:C15"/>
    <mergeCell ref="B5:C5"/>
    <mergeCell ref="B4:C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CA9CC-5663-4A0F-87AF-8D1911BB2EC5}">
  <dimension ref="A1:C30"/>
  <sheetViews>
    <sheetView workbookViewId="0">
      <selection activeCell="A4" sqref="A4"/>
    </sheetView>
  </sheetViews>
  <sheetFormatPr defaultRowHeight="14.4" x14ac:dyDescent="0.3"/>
  <cols>
    <col min="1" max="1" width="50.33203125" bestFit="1" customWidth="1"/>
    <col min="2" max="2" width="69.44140625" customWidth="1"/>
    <col min="3" max="3" width="71.6640625" customWidth="1"/>
  </cols>
  <sheetData>
    <row r="1" spans="1:3" ht="15" thickBot="1" x14ac:dyDescent="0.35">
      <c r="A1" s="134" t="s">
        <v>92</v>
      </c>
      <c r="B1" s="135"/>
      <c r="C1" s="135"/>
    </row>
    <row r="2" spans="1:3" x14ac:dyDescent="0.3">
      <c r="A2" s="5" t="s">
        <v>5</v>
      </c>
      <c r="B2" s="129" t="s">
        <v>294</v>
      </c>
      <c r="C2" s="129"/>
    </row>
    <row r="3" spans="1:3" x14ac:dyDescent="0.3">
      <c r="A3" s="6" t="s">
        <v>7</v>
      </c>
      <c r="B3" s="129" t="s">
        <v>93</v>
      </c>
      <c r="C3" s="129"/>
    </row>
    <row r="4" spans="1:3" x14ac:dyDescent="0.3">
      <c r="A4" s="6" t="s">
        <v>9</v>
      </c>
      <c r="B4" s="129" t="s">
        <v>94</v>
      </c>
      <c r="C4" s="129"/>
    </row>
    <row r="5" spans="1:3" x14ac:dyDescent="0.3">
      <c r="A5" s="6" t="s">
        <v>11</v>
      </c>
      <c r="B5" s="129" t="s">
        <v>95</v>
      </c>
      <c r="C5" s="129"/>
    </row>
    <row r="6" spans="1:3" ht="15" thickBot="1" x14ac:dyDescent="0.35">
      <c r="A6" s="7" t="s">
        <v>13</v>
      </c>
      <c r="B6" s="129" t="s">
        <v>96</v>
      </c>
      <c r="C6" s="129"/>
    </row>
    <row r="7" spans="1:3" ht="15" thickBot="1" x14ac:dyDescent="0.35">
      <c r="A7" s="8"/>
      <c r="B7" s="9"/>
      <c r="C7" s="9"/>
    </row>
    <row r="8" spans="1:3" ht="25.2" x14ac:dyDescent="0.3">
      <c r="A8" s="31" t="str">
        <f>A1</f>
        <v xml:space="preserve">Elektrische rolstoelen voor (semi-)permanent gebruik, in en om het huis </v>
      </c>
      <c r="B8" s="53" t="s">
        <v>15</v>
      </c>
      <c r="C8" s="54" t="s">
        <v>15</v>
      </c>
    </row>
    <row r="9" spans="1:3" x14ac:dyDescent="0.3">
      <c r="A9" s="31" t="s">
        <v>16</v>
      </c>
      <c r="B9" s="32"/>
      <c r="C9" s="33"/>
    </row>
    <row r="10" spans="1:3" x14ac:dyDescent="0.3">
      <c r="A10" s="16" t="s">
        <v>97</v>
      </c>
      <c r="B10" s="34"/>
      <c r="C10" s="15"/>
    </row>
    <row r="11" spans="1:3" ht="25.2" x14ac:dyDescent="0.3">
      <c r="A11" s="16" t="s">
        <v>98</v>
      </c>
      <c r="B11" s="34"/>
      <c r="C11" s="15"/>
    </row>
    <row r="12" spans="1:3" x14ac:dyDescent="0.3">
      <c r="A12" s="16" t="s">
        <v>99</v>
      </c>
      <c r="B12" s="34"/>
      <c r="C12" s="15"/>
    </row>
    <row r="13" spans="1:3" x14ac:dyDescent="0.3">
      <c r="A13" s="16" t="s">
        <v>100</v>
      </c>
      <c r="B13" s="34"/>
      <c r="C13" s="15"/>
    </row>
    <row r="14" spans="1:3" x14ac:dyDescent="0.3">
      <c r="A14" s="16" t="s">
        <v>25</v>
      </c>
      <c r="B14" s="34"/>
      <c r="C14" s="15"/>
    </row>
    <row r="15" spans="1:3" ht="25.2" x14ac:dyDescent="0.3">
      <c r="A15" s="16" t="s">
        <v>101</v>
      </c>
      <c r="B15" s="34"/>
      <c r="C15" s="15"/>
    </row>
    <row r="16" spans="1:3" x14ac:dyDescent="0.3">
      <c r="A16" s="16" t="s">
        <v>102</v>
      </c>
      <c r="B16" s="34"/>
      <c r="C16" s="15"/>
    </row>
    <row r="17" spans="1:3" ht="37.799999999999997" x14ac:dyDescent="0.3">
      <c r="A17" s="16" t="s">
        <v>29</v>
      </c>
      <c r="B17" s="34"/>
      <c r="C17" s="15"/>
    </row>
    <row r="18" spans="1:3" ht="25.2" x14ac:dyDescent="0.3">
      <c r="A18" s="16" t="s">
        <v>103</v>
      </c>
      <c r="B18" s="34"/>
      <c r="C18" s="15"/>
    </row>
    <row r="19" spans="1:3" x14ac:dyDescent="0.3">
      <c r="A19" s="16" t="s">
        <v>104</v>
      </c>
      <c r="B19" s="34"/>
      <c r="C19" s="15"/>
    </row>
    <row r="20" spans="1:3" x14ac:dyDescent="0.3">
      <c r="A20" s="16" t="s">
        <v>208</v>
      </c>
      <c r="B20" s="34"/>
      <c r="C20" s="15"/>
    </row>
    <row r="21" spans="1:3" x14ac:dyDescent="0.3">
      <c r="A21" s="16" t="s">
        <v>32</v>
      </c>
      <c r="B21" s="34"/>
      <c r="C21" s="15"/>
    </row>
    <row r="22" spans="1:3" x14ac:dyDescent="0.3">
      <c r="A22" s="16"/>
      <c r="B22" s="35"/>
      <c r="C22" s="21"/>
    </row>
    <row r="23" spans="1:3" x14ac:dyDescent="0.3">
      <c r="A23" s="22" t="s">
        <v>33</v>
      </c>
      <c r="B23" s="136">
        <v>0</v>
      </c>
      <c r="C23" s="137"/>
    </row>
    <row r="24" spans="1:3" x14ac:dyDescent="0.3">
      <c r="A24" s="1"/>
      <c r="B24" s="36"/>
      <c r="C24" s="1"/>
    </row>
    <row r="25" spans="1:3" x14ac:dyDescent="0.3">
      <c r="A25" s="1"/>
      <c r="B25" s="1"/>
      <c r="C25" s="1"/>
    </row>
    <row r="26" spans="1:3" ht="37.799999999999997" x14ac:dyDescent="0.3">
      <c r="A26" s="23" t="s">
        <v>34</v>
      </c>
      <c r="B26" s="1"/>
      <c r="C26" s="1"/>
    </row>
    <row r="27" spans="1:3" x14ac:dyDescent="0.3">
      <c r="A27" s="24" t="s">
        <v>35</v>
      </c>
      <c r="B27" s="133" t="s">
        <v>308</v>
      </c>
      <c r="C27" s="133"/>
    </row>
    <row r="28" spans="1:3" x14ac:dyDescent="0.3">
      <c r="A28" s="24" t="s">
        <v>36</v>
      </c>
      <c r="B28" s="133" t="s">
        <v>308</v>
      </c>
      <c r="C28" s="133"/>
    </row>
    <row r="29" spans="1:3" x14ac:dyDescent="0.3">
      <c r="A29" s="24" t="s">
        <v>37</v>
      </c>
      <c r="B29" s="133" t="s">
        <v>308</v>
      </c>
      <c r="C29" s="133"/>
    </row>
    <row r="30" spans="1:3" x14ac:dyDescent="0.3">
      <c r="A30" s="24" t="s">
        <v>38</v>
      </c>
      <c r="B30" s="133" t="s">
        <v>308</v>
      </c>
      <c r="C30" s="133"/>
    </row>
  </sheetData>
  <sheetProtection algorithmName="SHA-512" hashValue="Urphkci7ei1hgWnAOhVFTkdQH+weUdnfAcJlHnxgesDBYX2yYXIW2HGCQkgOLUnKBSRmkoBzeIfjT0IpwmXJ2w==" saltValue="dI0PyaND+oulJfDde0/VTQ==" spinCount="100000" sheet="1" objects="1" scenarios="1"/>
  <mergeCells count="11">
    <mergeCell ref="B6:C6"/>
    <mergeCell ref="A1:C1"/>
    <mergeCell ref="B2:C2"/>
    <mergeCell ref="B3:C3"/>
    <mergeCell ref="B4:C4"/>
    <mergeCell ref="B5:C5"/>
    <mergeCell ref="B23:C23"/>
    <mergeCell ref="B27:C27"/>
    <mergeCell ref="B28:C28"/>
    <mergeCell ref="B29:C29"/>
    <mergeCell ref="B30:C3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E6BA-0A8B-47D9-A771-26DA448C506D}">
  <dimension ref="A1:C30"/>
  <sheetViews>
    <sheetView workbookViewId="0">
      <selection activeCell="A12" sqref="A12"/>
    </sheetView>
  </sheetViews>
  <sheetFormatPr defaultRowHeight="14.4" x14ac:dyDescent="0.3"/>
  <cols>
    <col min="1" max="1" width="50.33203125" bestFit="1" customWidth="1"/>
    <col min="2" max="2" width="69.44140625" customWidth="1"/>
    <col min="3" max="3" width="71.6640625" customWidth="1"/>
  </cols>
  <sheetData>
    <row r="1" spans="1:3" ht="15" thickBot="1" x14ac:dyDescent="0.35">
      <c r="A1" s="134" t="s">
        <v>105</v>
      </c>
      <c r="B1" s="145"/>
      <c r="C1" s="145"/>
    </row>
    <row r="2" spans="1:3" ht="51.75" customHeight="1" x14ac:dyDescent="0.3">
      <c r="A2" s="98" t="s">
        <v>5</v>
      </c>
      <c r="B2" s="146" t="s">
        <v>106</v>
      </c>
      <c r="C2" s="146"/>
    </row>
    <row r="3" spans="1:3" x14ac:dyDescent="0.3">
      <c r="A3" s="99" t="s">
        <v>7</v>
      </c>
      <c r="B3" s="146" t="s">
        <v>8</v>
      </c>
      <c r="C3" s="146"/>
    </row>
    <row r="4" spans="1:3" ht="26.25" customHeight="1" x14ac:dyDescent="0.3">
      <c r="A4" s="99" t="s">
        <v>9</v>
      </c>
      <c r="B4" s="146" t="s">
        <v>107</v>
      </c>
      <c r="C4" s="146"/>
    </row>
    <row r="5" spans="1:3" ht="39" customHeight="1" x14ac:dyDescent="0.3">
      <c r="A5" s="99" t="s">
        <v>11</v>
      </c>
      <c r="B5" s="146" t="s">
        <v>108</v>
      </c>
      <c r="C5" s="146"/>
    </row>
    <row r="6" spans="1:3" ht="15" thickBot="1" x14ac:dyDescent="0.35">
      <c r="A6" s="100" t="s">
        <v>13</v>
      </c>
      <c r="B6" s="146" t="s">
        <v>96</v>
      </c>
      <c r="C6" s="146"/>
    </row>
    <row r="7" spans="1:3" ht="15" thickBot="1" x14ac:dyDescent="0.35">
      <c r="A7" s="8"/>
      <c r="B7" s="101"/>
      <c r="C7" s="101"/>
    </row>
    <row r="8" spans="1:3" ht="25.2" x14ac:dyDescent="0.3">
      <c r="A8" s="31" t="str">
        <f>A1</f>
        <v>Elektrische rolstoelen voor (semi-)permanent gebruik, binnen/buiten</v>
      </c>
      <c r="B8" s="53" t="s">
        <v>15</v>
      </c>
      <c r="C8" s="54" t="s">
        <v>15</v>
      </c>
    </row>
    <row r="9" spans="1:3" x14ac:dyDescent="0.3">
      <c r="A9" s="31" t="s">
        <v>16</v>
      </c>
      <c r="B9" s="32"/>
      <c r="C9" s="33"/>
    </row>
    <row r="10" spans="1:3" x14ac:dyDescent="0.3">
      <c r="A10" s="16" t="s">
        <v>97</v>
      </c>
      <c r="B10" s="34"/>
      <c r="C10" s="15"/>
    </row>
    <row r="11" spans="1:3" ht="25.2" x14ac:dyDescent="0.3">
      <c r="A11" s="16" t="s">
        <v>109</v>
      </c>
      <c r="B11" s="40"/>
      <c r="C11" s="15"/>
    </row>
    <row r="12" spans="1:3" x14ac:dyDescent="0.3">
      <c r="A12" s="16" t="s">
        <v>99</v>
      </c>
      <c r="B12" s="34"/>
      <c r="C12" s="15"/>
    </row>
    <row r="13" spans="1:3" x14ac:dyDescent="0.3">
      <c r="A13" s="16" t="s">
        <v>100</v>
      </c>
      <c r="B13" s="34"/>
      <c r="C13" s="15"/>
    </row>
    <row r="14" spans="1:3" x14ac:dyDescent="0.3">
      <c r="A14" s="16" t="s">
        <v>25</v>
      </c>
      <c r="B14" s="34"/>
      <c r="C14" s="15"/>
    </row>
    <row r="15" spans="1:3" ht="25.2" x14ac:dyDescent="0.3">
      <c r="A15" s="16" t="s">
        <v>101</v>
      </c>
      <c r="B15" s="34"/>
      <c r="C15" s="15"/>
    </row>
    <row r="16" spans="1:3" x14ac:dyDescent="0.3">
      <c r="A16" s="16" t="s">
        <v>102</v>
      </c>
      <c r="B16" s="34"/>
      <c r="C16" s="15"/>
    </row>
    <row r="17" spans="1:3" ht="37.799999999999997" x14ac:dyDescent="0.3">
      <c r="A17" s="16" t="s">
        <v>29</v>
      </c>
      <c r="B17" s="34"/>
      <c r="C17" s="15"/>
    </row>
    <row r="18" spans="1:3" ht="37.799999999999997" x14ac:dyDescent="0.3">
      <c r="A18" s="16" t="s">
        <v>110</v>
      </c>
      <c r="B18" s="34"/>
      <c r="C18" s="15"/>
    </row>
    <row r="19" spans="1:3" x14ac:dyDescent="0.3">
      <c r="A19" s="16" t="s">
        <v>104</v>
      </c>
      <c r="B19" s="34"/>
      <c r="C19" s="15"/>
    </row>
    <row r="20" spans="1:3" x14ac:dyDescent="0.3">
      <c r="A20" s="16" t="s">
        <v>111</v>
      </c>
      <c r="B20" s="34"/>
      <c r="C20" s="15"/>
    </row>
    <row r="21" spans="1:3" x14ac:dyDescent="0.3">
      <c r="A21" s="16" t="s">
        <v>32</v>
      </c>
      <c r="B21" s="34"/>
      <c r="C21" s="15"/>
    </row>
    <row r="22" spans="1:3" x14ac:dyDescent="0.3">
      <c r="A22" s="41"/>
      <c r="B22" s="35"/>
      <c r="C22" s="21"/>
    </row>
    <row r="23" spans="1:3" x14ac:dyDescent="0.3">
      <c r="A23" s="22" t="s">
        <v>33</v>
      </c>
      <c r="B23" s="136">
        <v>0</v>
      </c>
      <c r="C23" s="137"/>
    </row>
    <row r="24" spans="1:3" x14ac:dyDescent="0.3">
      <c r="A24" s="1"/>
      <c r="B24" s="36"/>
      <c r="C24" s="1"/>
    </row>
    <row r="25" spans="1:3" x14ac:dyDescent="0.3">
      <c r="A25" s="1"/>
      <c r="B25" s="1"/>
      <c r="C25" s="1"/>
    </row>
    <row r="26" spans="1:3" ht="37.799999999999997" x14ac:dyDescent="0.3">
      <c r="A26" s="23" t="s">
        <v>34</v>
      </c>
      <c r="B26" s="1"/>
      <c r="C26" s="1"/>
    </row>
    <row r="27" spans="1:3" x14ac:dyDescent="0.3">
      <c r="A27" s="24" t="s">
        <v>35</v>
      </c>
      <c r="B27" s="133" t="s">
        <v>308</v>
      </c>
      <c r="C27" s="133"/>
    </row>
    <row r="28" spans="1:3" x14ac:dyDescent="0.3">
      <c r="A28" s="24" t="s">
        <v>36</v>
      </c>
      <c r="B28" s="133" t="s">
        <v>308</v>
      </c>
      <c r="C28" s="133"/>
    </row>
    <row r="29" spans="1:3" x14ac:dyDescent="0.3">
      <c r="A29" s="24" t="s">
        <v>37</v>
      </c>
      <c r="B29" s="133" t="s">
        <v>308</v>
      </c>
      <c r="C29" s="133"/>
    </row>
    <row r="30" spans="1:3" x14ac:dyDescent="0.3">
      <c r="A30" s="24" t="s">
        <v>38</v>
      </c>
      <c r="B30" s="133" t="s">
        <v>308</v>
      </c>
      <c r="C30" s="133"/>
    </row>
  </sheetData>
  <sheetProtection algorithmName="SHA-512" hashValue="wBuITu84ZZsbAi2dyhCrkf5pF9jc+eWwSBZ21pu0UvLwpdf1LGLdfyJdznB0R3T1N+9z/UdhJKt+fha6l7R9LA==" saltValue="hNVd7omzCsKpSNU+8NUskA==" spinCount="100000" sheet="1" objects="1" scenarios="1"/>
  <mergeCells count="11">
    <mergeCell ref="B30:C30"/>
    <mergeCell ref="A1:C1"/>
    <mergeCell ref="B23:C23"/>
    <mergeCell ref="B27:C27"/>
    <mergeCell ref="B28:C28"/>
    <mergeCell ref="B29:C29"/>
    <mergeCell ref="B2:C2"/>
    <mergeCell ref="B3:C3"/>
    <mergeCell ref="B4:C4"/>
    <mergeCell ref="B5:C5"/>
    <mergeCell ref="B6:C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4D834-C8FE-4266-8499-0B45C73F5DF0}">
  <dimension ref="A1"/>
  <sheetViews>
    <sheetView workbookViewId="0"/>
  </sheetViews>
  <sheetFormatPr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23960-07BE-4F17-A742-94E0AB87FC52}">
  <dimension ref="A1:C20"/>
  <sheetViews>
    <sheetView workbookViewId="0">
      <selection activeCell="B2" sqref="B2:C2"/>
    </sheetView>
  </sheetViews>
  <sheetFormatPr defaultRowHeight="14.4" x14ac:dyDescent="0.3"/>
  <cols>
    <col min="1" max="1" width="50.33203125" bestFit="1" customWidth="1"/>
    <col min="2" max="2" width="69.44140625" customWidth="1"/>
    <col min="3" max="3" width="71.6640625" customWidth="1"/>
  </cols>
  <sheetData>
    <row r="1" spans="1:3" x14ac:dyDescent="0.3">
      <c r="A1" s="134" t="s">
        <v>209</v>
      </c>
      <c r="B1" s="135"/>
      <c r="C1" s="135"/>
    </row>
    <row r="2" spans="1:3" ht="27.75" customHeight="1" x14ac:dyDescent="0.3">
      <c r="A2" s="5" t="s">
        <v>5</v>
      </c>
      <c r="B2" s="129" t="s">
        <v>112</v>
      </c>
      <c r="C2" s="129"/>
    </row>
    <row r="3" spans="1:3" x14ac:dyDescent="0.3">
      <c r="A3" s="6" t="s">
        <v>7</v>
      </c>
      <c r="B3" s="129" t="s">
        <v>181</v>
      </c>
      <c r="C3" s="129"/>
    </row>
    <row r="4" spans="1:3" x14ac:dyDescent="0.3">
      <c r="A4" s="6" t="s">
        <v>9</v>
      </c>
      <c r="B4" s="129"/>
      <c r="C4" s="129"/>
    </row>
    <row r="5" spans="1:3" x14ac:dyDescent="0.3">
      <c r="A5" s="6" t="s">
        <v>11</v>
      </c>
      <c r="B5" s="138" t="s">
        <v>114</v>
      </c>
      <c r="C5" s="139"/>
    </row>
    <row r="6" spans="1:3" x14ac:dyDescent="0.3">
      <c r="A6" s="7" t="s">
        <v>13</v>
      </c>
      <c r="B6" s="129"/>
      <c r="C6" s="129"/>
    </row>
    <row r="7" spans="1:3" x14ac:dyDescent="0.3">
      <c r="A7" s="8"/>
      <c r="B7" s="9"/>
      <c r="C7" s="9"/>
    </row>
    <row r="8" spans="1:3" x14ac:dyDescent="0.3">
      <c r="A8" s="31" t="str">
        <f>A1</f>
        <v xml:space="preserve">Rolstoel(bak)fietsen </v>
      </c>
      <c r="B8" s="53" t="s">
        <v>15</v>
      </c>
      <c r="C8" s="54" t="s">
        <v>15</v>
      </c>
    </row>
    <row r="9" spans="1:3" ht="15" thickBot="1" x14ac:dyDescent="0.35">
      <c r="A9" s="31" t="s">
        <v>16</v>
      </c>
      <c r="B9" s="32"/>
      <c r="C9" s="33"/>
    </row>
    <row r="10" spans="1:3" ht="25.2" x14ac:dyDescent="0.3">
      <c r="A10" s="16" t="s">
        <v>281</v>
      </c>
      <c r="B10" s="34"/>
      <c r="C10" s="15"/>
    </row>
    <row r="11" spans="1:3" ht="25.2" x14ac:dyDescent="0.3">
      <c r="A11" s="16" t="s">
        <v>282</v>
      </c>
      <c r="B11" s="34"/>
      <c r="C11" s="15"/>
    </row>
    <row r="12" spans="1:3" ht="15" thickBot="1" x14ac:dyDescent="0.35">
      <c r="A12" s="16"/>
      <c r="B12" s="35"/>
      <c r="C12" s="21"/>
    </row>
    <row r="13" spans="1:3" x14ac:dyDescent="0.3">
      <c r="A13" s="22" t="s">
        <v>33</v>
      </c>
      <c r="B13" s="136">
        <v>0</v>
      </c>
      <c r="C13" s="137"/>
    </row>
    <row r="14" spans="1:3" x14ac:dyDescent="0.3">
      <c r="A14" s="1"/>
      <c r="B14" s="36"/>
      <c r="C14" s="1"/>
    </row>
    <row r="15" spans="1:3" x14ac:dyDescent="0.3">
      <c r="A15" s="1"/>
      <c r="B15" s="1"/>
      <c r="C15" s="1"/>
    </row>
    <row r="16" spans="1:3" ht="37.799999999999997" x14ac:dyDescent="0.3">
      <c r="A16" s="23" t="s">
        <v>34</v>
      </c>
      <c r="B16" s="1"/>
      <c r="C16" s="1"/>
    </row>
    <row r="17" spans="1:3" x14ac:dyDescent="0.3">
      <c r="A17" s="24" t="s">
        <v>35</v>
      </c>
      <c r="B17" s="133"/>
      <c r="C17" s="133"/>
    </row>
    <row r="18" spans="1:3" x14ac:dyDescent="0.3">
      <c r="A18" s="24" t="s">
        <v>36</v>
      </c>
      <c r="B18" s="133" t="s">
        <v>308</v>
      </c>
      <c r="C18" s="133"/>
    </row>
    <row r="19" spans="1:3" x14ac:dyDescent="0.3">
      <c r="A19" s="24" t="s">
        <v>37</v>
      </c>
      <c r="B19" s="133" t="s">
        <v>308</v>
      </c>
      <c r="C19" s="133"/>
    </row>
    <row r="20" spans="1:3" x14ac:dyDescent="0.3">
      <c r="A20" s="24" t="s">
        <v>38</v>
      </c>
      <c r="B20" s="133" t="s">
        <v>308</v>
      </c>
      <c r="C20" s="133"/>
    </row>
  </sheetData>
  <sheetProtection algorithmName="SHA-512" hashValue="mbgPgRgEJk0TfVRJAa+lMDgG5x0J2ZLnSG7J4h94bVHRMOsnc2XpDgFYCJLyUj6u7maj+WRPN2aGS3ppHkCoSg==" saltValue="kpvbvd3LjhB0i9Kq4FZh1w==" spinCount="100000" sheet="1" objects="1" scenarios="1"/>
  <mergeCells count="11">
    <mergeCell ref="B6:C6"/>
    <mergeCell ref="A1:C1"/>
    <mergeCell ref="B2:C2"/>
    <mergeCell ref="B3:C3"/>
    <mergeCell ref="B4:C4"/>
    <mergeCell ref="B5:C5"/>
    <mergeCell ref="B13:C13"/>
    <mergeCell ref="B17:C17"/>
    <mergeCell ref="B18:C18"/>
    <mergeCell ref="B19:C19"/>
    <mergeCell ref="B20:C2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6C714-C32C-4D17-8E03-50CE7C444E19}">
  <dimension ref="A1:C20"/>
  <sheetViews>
    <sheetView workbookViewId="0">
      <selection activeCell="B2" sqref="B2:C2"/>
    </sheetView>
  </sheetViews>
  <sheetFormatPr defaultRowHeight="14.4" x14ac:dyDescent="0.3"/>
  <cols>
    <col min="1" max="1" width="50.33203125" bestFit="1" customWidth="1"/>
    <col min="2" max="2" width="69.44140625" customWidth="1"/>
    <col min="3" max="3" width="71.6640625" customWidth="1"/>
  </cols>
  <sheetData>
    <row r="1" spans="1:3" x14ac:dyDescent="0.3">
      <c r="A1" s="134" t="s">
        <v>210</v>
      </c>
      <c r="B1" s="135"/>
      <c r="C1" s="135"/>
    </row>
    <row r="2" spans="1:3" ht="50.25" customHeight="1" x14ac:dyDescent="0.3">
      <c r="A2" s="5" t="s">
        <v>5</v>
      </c>
      <c r="B2" s="147" t="s">
        <v>115</v>
      </c>
      <c r="C2" s="129"/>
    </row>
    <row r="3" spans="1:3" x14ac:dyDescent="0.3">
      <c r="A3" s="6" t="s">
        <v>7</v>
      </c>
      <c r="B3" s="129" t="s">
        <v>113</v>
      </c>
      <c r="C3" s="129"/>
    </row>
    <row r="4" spans="1:3" x14ac:dyDescent="0.3">
      <c r="A4" s="6" t="s">
        <v>9</v>
      </c>
      <c r="B4" s="138" t="s">
        <v>211</v>
      </c>
      <c r="C4" s="139"/>
    </row>
    <row r="5" spans="1:3" x14ac:dyDescent="0.3">
      <c r="A5" s="6" t="s">
        <v>11</v>
      </c>
      <c r="B5" s="129" t="s">
        <v>116</v>
      </c>
      <c r="C5" s="129"/>
    </row>
    <row r="6" spans="1:3" x14ac:dyDescent="0.3">
      <c r="A6" s="7" t="s">
        <v>13</v>
      </c>
      <c r="B6" s="129"/>
      <c r="C6" s="129"/>
    </row>
    <row r="7" spans="1:3" x14ac:dyDescent="0.3">
      <c r="A7" s="8"/>
      <c r="B7" s="9"/>
      <c r="C7" s="9"/>
    </row>
    <row r="8" spans="1:3" ht="25.2" x14ac:dyDescent="0.3">
      <c r="A8" s="31" t="str">
        <f>A1</f>
        <v xml:space="preserve">Rolstoel(bak)fietsen met elektrische trapondersteuning </v>
      </c>
      <c r="B8" s="53" t="s">
        <v>15</v>
      </c>
      <c r="C8" s="54" t="s">
        <v>15</v>
      </c>
    </row>
    <row r="9" spans="1:3" x14ac:dyDescent="0.3">
      <c r="A9" s="31" t="s">
        <v>16</v>
      </c>
      <c r="B9" s="32"/>
      <c r="C9" s="33"/>
    </row>
    <row r="10" spans="1:3" ht="25.2" x14ac:dyDescent="0.3">
      <c r="A10" s="47" t="s">
        <v>283</v>
      </c>
      <c r="B10" s="34"/>
      <c r="C10" s="15"/>
    </row>
    <row r="11" spans="1:3" ht="25.2" x14ac:dyDescent="0.3">
      <c r="A11" s="47" t="s">
        <v>284</v>
      </c>
      <c r="B11" s="34"/>
      <c r="C11" s="15"/>
    </row>
    <row r="12" spans="1:3" ht="15" thickBot="1" x14ac:dyDescent="0.35">
      <c r="A12" s="16"/>
      <c r="B12" s="35"/>
      <c r="C12" s="21"/>
    </row>
    <row r="13" spans="1:3" x14ac:dyDescent="0.3">
      <c r="A13" s="22" t="s">
        <v>33</v>
      </c>
      <c r="B13" s="136">
        <v>0</v>
      </c>
      <c r="C13" s="137"/>
    </row>
    <row r="14" spans="1:3" x14ac:dyDescent="0.3">
      <c r="A14" s="1"/>
      <c r="B14" s="36"/>
      <c r="C14" s="1"/>
    </row>
    <row r="15" spans="1:3" x14ac:dyDescent="0.3">
      <c r="A15" s="1"/>
      <c r="B15" s="1"/>
      <c r="C15" s="1"/>
    </row>
    <row r="16" spans="1:3" ht="37.799999999999997" x14ac:dyDescent="0.3">
      <c r="A16" s="23" t="s">
        <v>34</v>
      </c>
      <c r="B16" s="1"/>
      <c r="C16" s="1"/>
    </row>
    <row r="17" spans="1:3" x14ac:dyDescent="0.3">
      <c r="A17" s="24" t="s">
        <v>35</v>
      </c>
      <c r="B17" s="133" t="s">
        <v>308</v>
      </c>
      <c r="C17" s="133"/>
    </row>
    <row r="18" spans="1:3" x14ac:dyDescent="0.3">
      <c r="A18" s="24" t="s">
        <v>36</v>
      </c>
      <c r="B18" s="133" t="s">
        <v>308</v>
      </c>
      <c r="C18" s="133"/>
    </row>
    <row r="19" spans="1:3" x14ac:dyDescent="0.3">
      <c r="A19" s="24" t="s">
        <v>37</v>
      </c>
      <c r="B19" s="133" t="s">
        <v>308</v>
      </c>
      <c r="C19" s="133"/>
    </row>
    <row r="20" spans="1:3" x14ac:dyDescent="0.3">
      <c r="A20" s="24" t="s">
        <v>38</v>
      </c>
      <c r="B20" s="133" t="s">
        <v>308</v>
      </c>
      <c r="C20" s="133"/>
    </row>
  </sheetData>
  <sheetProtection algorithmName="SHA-512" hashValue="zP1qdKukTGaHK14ZVKaNviR3wfelvkhr4c/PHn0TSWXqjoDqPbwCQ78T8nBylobrjGd8aDqiZdE3NAKgu5JLzg==" saltValue="DszrUnbABjzbxtBH2YblGg==" spinCount="100000" sheet="1" objects="1" scenarios="1"/>
  <mergeCells count="11">
    <mergeCell ref="B6:C6"/>
    <mergeCell ref="A1:C1"/>
    <mergeCell ref="B2:C2"/>
    <mergeCell ref="B3:C3"/>
    <mergeCell ref="B4:C4"/>
    <mergeCell ref="B5:C5"/>
    <mergeCell ref="B13:C13"/>
    <mergeCell ref="B17:C17"/>
    <mergeCell ref="B18:C18"/>
    <mergeCell ref="B19:C19"/>
    <mergeCell ref="B20:C2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1C9D4-FF0C-4394-9B5B-F82C4FCE4F3E}">
  <dimension ref="A1:C21"/>
  <sheetViews>
    <sheetView workbookViewId="0">
      <selection activeCell="B4" sqref="B4:C4"/>
    </sheetView>
  </sheetViews>
  <sheetFormatPr defaultRowHeight="14.4" x14ac:dyDescent="0.3"/>
  <cols>
    <col min="1" max="1" width="50.33203125" bestFit="1" customWidth="1"/>
    <col min="2" max="2" width="69.44140625" customWidth="1"/>
    <col min="3" max="3" width="71.6640625" customWidth="1"/>
  </cols>
  <sheetData>
    <row r="1" spans="1:3" x14ac:dyDescent="0.3">
      <c r="A1" s="134" t="s">
        <v>117</v>
      </c>
      <c r="B1" s="135"/>
      <c r="C1" s="135"/>
    </row>
    <row r="2" spans="1:3" x14ac:dyDescent="0.3">
      <c r="A2" s="5" t="s">
        <v>5</v>
      </c>
      <c r="B2" s="129" t="s">
        <v>118</v>
      </c>
      <c r="C2" s="129"/>
    </row>
    <row r="3" spans="1:3" x14ac:dyDescent="0.3">
      <c r="A3" s="6" t="s">
        <v>7</v>
      </c>
      <c r="B3" s="129" t="s">
        <v>8</v>
      </c>
      <c r="C3" s="129"/>
    </row>
    <row r="4" spans="1:3" x14ac:dyDescent="0.3">
      <c r="A4" s="6" t="s">
        <v>9</v>
      </c>
      <c r="B4" s="129" t="s">
        <v>119</v>
      </c>
      <c r="C4" s="129"/>
    </row>
    <row r="5" spans="1:3" x14ac:dyDescent="0.3">
      <c r="A5" s="6" t="s">
        <v>11</v>
      </c>
      <c r="B5" s="129" t="s">
        <v>120</v>
      </c>
      <c r="C5" s="129"/>
    </row>
    <row r="6" spans="1:3" x14ac:dyDescent="0.3">
      <c r="A6" s="7" t="s">
        <v>13</v>
      </c>
      <c r="B6" s="129" t="s">
        <v>14</v>
      </c>
      <c r="C6" s="129"/>
    </row>
    <row r="7" spans="1:3" x14ac:dyDescent="0.3">
      <c r="A7" s="8"/>
      <c r="B7" s="9"/>
      <c r="C7" s="9"/>
    </row>
    <row r="8" spans="1:3" x14ac:dyDescent="0.3">
      <c r="A8" s="31" t="str">
        <f>A1</f>
        <v>Buggy</v>
      </c>
      <c r="B8" s="53" t="s">
        <v>15</v>
      </c>
      <c r="C8" s="54" t="s">
        <v>15</v>
      </c>
    </row>
    <row r="9" spans="1:3" x14ac:dyDescent="0.3">
      <c r="A9" s="31" t="s">
        <v>16</v>
      </c>
      <c r="B9" s="32"/>
      <c r="C9" s="33"/>
    </row>
    <row r="10" spans="1:3" x14ac:dyDescent="0.3">
      <c r="A10" s="16" t="s">
        <v>121</v>
      </c>
      <c r="B10" s="34"/>
      <c r="C10" s="15"/>
    </row>
    <row r="11" spans="1:3" x14ac:dyDescent="0.3">
      <c r="A11" s="16" t="s">
        <v>122</v>
      </c>
      <c r="B11" s="34"/>
      <c r="C11" s="15"/>
    </row>
    <row r="12" spans="1:3" x14ac:dyDescent="0.3">
      <c r="A12" s="16" t="s">
        <v>123</v>
      </c>
      <c r="B12" s="34"/>
      <c r="C12" s="15"/>
    </row>
    <row r="13" spans="1:3" ht="15" thickBot="1" x14ac:dyDescent="0.35">
      <c r="A13" s="16"/>
      <c r="B13" s="35"/>
      <c r="C13" s="21"/>
    </row>
    <row r="14" spans="1:3" x14ac:dyDescent="0.3">
      <c r="A14" s="22" t="s">
        <v>33</v>
      </c>
      <c r="B14" s="136">
        <v>0</v>
      </c>
      <c r="C14" s="137"/>
    </row>
    <row r="15" spans="1:3" x14ac:dyDescent="0.3">
      <c r="A15" s="1"/>
      <c r="B15" s="36"/>
      <c r="C15" s="1"/>
    </row>
    <row r="16" spans="1:3" x14ac:dyDescent="0.3">
      <c r="A16" s="1"/>
      <c r="B16" s="1"/>
      <c r="C16" s="1"/>
    </row>
    <row r="17" spans="1:3" ht="37.799999999999997" x14ac:dyDescent="0.3">
      <c r="A17" s="23" t="s">
        <v>34</v>
      </c>
      <c r="B17" s="1"/>
      <c r="C17" s="1"/>
    </row>
    <row r="18" spans="1:3" x14ac:dyDescent="0.3">
      <c r="A18" s="24" t="s">
        <v>35</v>
      </c>
      <c r="B18" s="133"/>
      <c r="C18" s="133"/>
    </row>
    <row r="19" spans="1:3" x14ac:dyDescent="0.3">
      <c r="A19" s="24" t="s">
        <v>36</v>
      </c>
      <c r="B19" s="133" t="s">
        <v>308</v>
      </c>
      <c r="C19" s="133"/>
    </row>
    <row r="20" spans="1:3" x14ac:dyDescent="0.3">
      <c r="A20" s="24" t="s">
        <v>37</v>
      </c>
      <c r="B20" s="133" t="s">
        <v>308</v>
      </c>
      <c r="C20" s="133"/>
    </row>
    <row r="21" spans="1:3" x14ac:dyDescent="0.3">
      <c r="A21" s="24" t="s">
        <v>38</v>
      </c>
      <c r="B21" s="133" t="s">
        <v>308</v>
      </c>
      <c r="C21" s="133"/>
    </row>
  </sheetData>
  <sheetProtection algorithmName="SHA-512" hashValue="en3sOq3YZJdz1UfUq676DYSfjJUAhp5Po3CIeqd8t2iGA4nJV3ryw3ISdsWtL/ibWSGxbJKEaav240NR6g3Nug==" saltValue="/zhW+4sNPB/IkOW1vhcSbQ==" spinCount="100000" sheet="1" objects="1" scenarios="1"/>
  <mergeCells count="11">
    <mergeCell ref="B6:C6"/>
    <mergeCell ref="A1:C1"/>
    <mergeCell ref="B2:C2"/>
    <mergeCell ref="B3:C3"/>
    <mergeCell ref="B4:C4"/>
    <mergeCell ref="B5:C5"/>
    <mergeCell ref="B14:C14"/>
    <mergeCell ref="B18:C18"/>
    <mergeCell ref="B19:C19"/>
    <mergeCell ref="B20:C20"/>
    <mergeCell ref="B21:C2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58EEC-552F-4740-A379-4BF40189E191}">
  <dimension ref="A1:C25"/>
  <sheetViews>
    <sheetView workbookViewId="0">
      <selection activeCell="B5" sqref="B5:C5"/>
    </sheetView>
  </sheetViews>
  <sheetFormatPr defaultRowHeight="14.4" x14ac:dyDescent="0.3"/>
  <cols>
    <col min="1" max="1" width="50.33203125" bestFit="1" customWidth="1"/>
    <col min="2" max="2" width="69.44140625" customWidth="1"/>
    <col min="3" max="3" width="71.6640625" customWidth="1"/>
  </cols>
  <sheetData>
    <row r="1" spans="1:3" x14ac:dyDescent="0.3">
      <c r="A1" s="134" t="s">
        <v>124</v>
      </c>
      <c r="B1" s="135"/>
      <c r="C1" s="135"/>
    </row>
    <row r="2" spans="1:3" x14ac:dyDescent="0.3">
      <c r="A2" s="5" t="s">
        <v>5</v>
      </c>
      <c r="B2" s="129" t="s">
        <v>125</v>
      </c>
      <c r="C2" s="129"/>
    </row>
    <row r="3" spans="1:3" x14ac:dyDescent="0.3">
      <c r="A3" s="6" t="s">
        <v>7</v>
      </c>
      <c r="B3" s="129" t="s">
        <v>8</v>
      </c>
      <c r="C3" s="129"/>
    </row>
    <row r="4" spans="1:3" x14ac:dyDescent="0.3">
      <c r="A4" s="6" t="s">
        <v>9</v>
      </c>
      <c r="B4" s="129" t="s">
        <v>119</v>
      </c>
      <c r="C4" s="129"/>
    </row>
    <row r="5" spans="1:3" x14ac:dyDescent="0.3">
      <c r="A5" s="6" t="s">
        <v>11</v>
      </c>
      <c r="B5" s="129" t="s">
        <v>126</v>
      </c>
      <c r="C5" s="129"/>
    </row>
    <row r="6" spans="1:3" x14ac:dyDescent="0.3">
      <c r="A6" s="7" t="s">
        <v>13</v>
      </c>
      <c r="B6" s="129" t="s">
        <v>127</v>
      </c>
      <c r="C6" s="129"/>
    </row>
    <row r="7" spans="1:3" x14ac:dyDescent="0.3">
      <c r="A7" s="8"/>
      <c r="B7" s="9"/>
      <c r="C7" s="9"/>
    </row>
    <row r="8" spans="1:3" x14ac:dyDescent="0.3">
      <c r="A8" s="31" t="str">
        <f>A1</f>
        <v>Kinderduwwandelwagens</v>
      </c>
      <c r="B8" s="53" t="s">
        <v>15</v>
      </c>
      <c r="C8" s="54" t="s">
        <v>15</v>
      </c>
    </row>
    <row r="9" spans="1:3" x14ac:dyDescent="0.3">
      <c r="A9" s="31" t="s">
        <v>16</v>
      </c>
      <c r="B9" s="32"/>
      <c r="C9" s="33"/>
    </row>
    <row r="10" spans="1:3" x14ac:dyDescent="0.3">
      <c r="A10" s="16" t="s">
        <v>121</v>
      </c>
      <c r="B10" s="34"/>
      <c r="C10" s="15"/>
    </row>
    <row r="11" spans="1:3" ht="25.2" x14ac:dyDescent="0.3">
      <c r="A11" s="16" t="s">
        <v>128</v>
      </c>
      <c r="B11" s="34"/>
      <c r="C11" s="15"/>
    </row>
    <row r="12" spans="1:3" x14ac:dyDescent="0.3">
      <c r="A12" s="16" t="s">
        <v>129</v>
      </c>
      <c r="B12" s="34"/>
      <c r="C12" s="15"/>
    </row>
    <row r="13" spans="1:3" x14ac:dyDescent="0.3">
      <c r="A13" s="16" t="s">
        <v>130</v>
      </c>
      <c r="B13" s="34"/>
      <c r="C13" s="15"/>
    </row>
    <row r="14" spans="1:3" x14ac:dyDescent="0.3">
      <c r="A14" s="16" t="s">
        <v>122</v>
      </c>
      <c r="B14" s="34"/>
      <c r="C14" s="15"/>
    </row>
    <row r="15" spans="1:3" x14ac:dyDescent="0.3">
      <c r="A15" s="16" t="s">
        <v>131</v>
      </c>
      <c r="B15" s="34"/>
      <c r="C15" s="15"/>
    </row>
    <row r="16" spans="1:3" ht="25.2" x14ac:dyDescent="0.3">
      <c r="A16" s="16" t="s">
        <v>132</v>
      </c>
      <c r="B16" s="34"/>
      <c r="C16" s="15"/>
    </row>
    <row r="17" spans="1:3" x14ac:dyDescent="0.3">
      <c r="A17" s="16"/>
      <c r="B17" s="35"/>
      <c r="C17" s="21"/>
    </row>
    <row r="18" spans="1:3" x14ac:dyDescent="0.3">
      <c r="A18" s="22" t="s">
        <v>33</v>
      </c>
      <c r="B18" s="136">
        <v>0</v>
      </c>
      <c r="C18" s="137"/>
    </row>
    <row r="19" spans="1:3" x14ac:dyDescent="0.3">
      <c r="A19" s="1"/>
      <c r="B19" s="36"/>
      <c r="C19" s="1"/>
    </row>
    <row r="20" spans="1:3" x14ac:dyDescent="0.3">
      <c r="A20" s="1"/>
      <c r="B20" s="1"/>
      <c r="C20" s="1"/>
    </row>
    <row r="21" spans="1:3" ht="37.799999999999997" x14ac:dyDescent="0.3">
      <c r="A21" s="23" t="s">
        <v>34</v>
      </c>
      <c r="B21" s="1"/>
      <c r="C21" s="1"/>
    </row>
    <row r="22" spans="1:3" x14ac:dyDescent="0.3">
      <c r="A22" s="24" t="s">
        <v>35</v>
      </c>
      <c r="B22" s="133"/>
      <c r="C22" s="133"/>
    </row>
    <row r="23" spans="1:3" x14ac:dyDescent="0.3">
      <c r="A23" s="24" t="s">
        <v>36</v>
      </c>
      <c r="B23" s="133" t="s">
        <v>308</v>
      </c>
      <c r="C23" s="133"/>
    </row>
    <row r="24" spans="1:3" x14ac:dyDescent="0.3">
      <c r="A24" s="24" t="s">
        <v>37</v>
      </c>
      <c r="B24" s="133" t="s">
        <v>308</v>
      </c>
      <c r="C24" s="133"/>
    </row>
    <row r="25" spans="1:3" x14ac:dyDescent="0.3">
      <c r="A25" s="24" t="s">
        <v>38</v>
      </c>
      <c r="B25" s="133" t="s">
        <v>308</v>
      </c>
      <c r="C25" s="133"/>
    </row>
  </sheetData>
  <sheetProtection algorithmName="SHA-512" hashValue="98S7xzlylLYr5XR6j4NmR4gjq5NbRD9POdCjUTHhmrpSmSQ8lOp05IPdbV1fVTdNeHEZnVge8aQPPG73zjR7/w==" saltValue="tXuknbRkQhv2m6riAbiw6w==" spinCount="100000" sheet="1" objects="1" scenarios="1"/>
  <mergeCells count="11">
    <mergeCell ref="B6:C6"/>
    <mergeCell ref="A1:C1"/>
    <mergeCell ref="B2:C2"/>
    <mergeCell ref="B3:C3"/>
    <mergeCell ref="B4:C4"/>
    <mergeCell ref="B5:C5"/>
    <mergeCell ref="B18:C18"/>
    <mergeCell ref="B22:C22"/>
    <mergeCell ref="B23:C23"/>
    <mergeCell ref="B24:C24"/>
    <mergeCell ref="B25:C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F9791-EB58-4486-9D64-3A82AC879486}">
  <dimension ref="A1:C33"/>
  <sheetViews>
    <sheetView topLeftCell="A12" zoomScale="80" zoomScaleNormal="80" workbookViewId="0">
      <selection activeCell="A34" sqref="A34"/>
    </sheetView>
  </sheetViews>
  <sheetFormatPr defaultRowHeight="14.4" x14ac:dyDescent="0.3"/>
  <cols>
    <col min="1" max="1" width="55.88671875" customWidth="1"/>
    <col min="2" max="2" width="60" customWidth="1"/>
    <col min="3" max="3" width="92.6640625" customWidth="1"/>
  </cols>
  <sheetData>
    <row r="1" spans="1:3" ht="15" thickBot="1" x14ac:dyDescent="0.35">
      <c r="A1" s="130" t="s">
        <v>4</v>
      </c>
      <c r="B1" s="130"/>
      <c r="C1" s="130"/>
    </row>
    <row r="2" spans="1:3" x14ac:dyDescent="0.3">
      <c r="A2" s="5" t="s">
        <v>5</v>
      </c>
      <c r="B2" s="129" t="s">
        <v>6</v>
      </c>
      <c r="C2" s="129"/>
    </row>
    <row r="3" spans="1:3" x14ac:dyDescent="0.3">
      <c r="A3" s="6" t="s">
        <v>7</v>
      </c>
      <c r="B3" s="129" t="s">
        <v>8</v>
      </c>
      <c r="C3" s="129"/>
    </row>
    <row r="4" spans="1:3" x14ac:dyDescent="0.3">
      <c r="A4" s="6" t="s">
        <v>9</v>
      </c>
      <c r="B4" s="129" t="s">
        <v>10</v>
      </c>
      <c r="C4" s="129"/>
    </row>
    <row r="5" spans="1:3" x14ac:dyDescent="0.3">
      <c r="A5" s="6" t="s">
        <v>11</v>
      </c>
      <c r="B5" s="129" t="s">
        <v>12</v>
      </c>
      <c r="C5" s="129"/>
    </row>
    <row r="6" spans="1:3" ht="15" thickBot="1" x14ac:dyDescent="0.35">
      <c r="A6" s="7" t="s">
        <v>13</v>
      </c>
      <c r="B6" s="129" t="s">
        <v>14</v>
      </c>
      <c r="C6" s="129"/>
    </row>
    <row r="7" spans="1:3" ht="15" thickBot="1" x14ac:dyDescent="0.35">
      <c r="A7" s="8"/>
      <c r="B7" s="9"/>
      <c r="C7" s="9"/>
    </row>
    <row r="8" spans="1:3" ht="60.75" customHeight="1" thickBot="1" x14ac:dyDescent="0.35">
      <c r="A8" s="4" t="str">
        <f>A1</f>
        <v>Handbewogen rolstoel voor semipermanent/algemeen gebruik (vouwframe)</v>
      </c>
      <c r="B8" s="51" t="s">
        <v>15</v>
      </c>
      <c r="C8" s="51" t="s">
        <v>15</v>
      </c>
    </row>
    <row r="9" spans="1:3" ht="15" thickBot="1" x14ac:dyDescent="0.35">
      <c r="A9" s="10" t="s">
        <v>16</v>
      </c>
      <c r="B9" s="11"/>
      <c r="C9" s="12"/>
    </row>
    <row r="10" spans="1:3" ht="25.2" x14ac:dyDescent="0.3">
      <c r="A10" s="13" t="s">
        <v>17</v>
      </c>
      <c r="B10" s="14"/>
      <c r="C10" s="15"/>
    </row>
    <row r="11" spans="1:3" x14ac:dyDescent="0.3">
      <c r="A11" s="16" t="s">
        <v>18</v>
      </c>
      <c r="B11" s="17"/>
      <c r="C11" s="15"/>
    </row>
    <row r="12" spans="1:3" x14ac:dyDescent="0.3">
      <c r="A12" s="18" t="s">
        <v>19</v>
      </c>
      <c r="B12" s="17"/>
      <c r="C12" s="15"/>
    </row>
    <row r="13" spans="1:3" x14ac:dyDescent="0.3">
      <c r="A13" s="18" t="s">
        <v>20</v>
      </c>
      <c r="B13" s="17"/>
      <c r="C13" s="15"/>
    </row>
    <row r="14" spans="1:3" x14ac:dyDescent="0.3">
      <c r="A14" s="18" t="s">
        <v>21</v>
      </c>
      <c r="B14" s="17"/>
      <c r="C14" s="15"/>
    </row>
    <row r="15" spans="1:3" ht="37.799999999999997" x14ac:dyDescent="0.3">
      <c r="A15" s="18" t="s">
        <v>22</v>
      </c>
      <c r="B15" s="17"/>
      <c r="C15" s="14"/>
    </row>
    <row r="16" spans="1:3" ht="25.2" x14ac:dyDescent="0.3">
      <c r="A16" s="18" t="s">
        <v>23</v>
      </c>
      <c r="B16" s="17"/>
      <c r="C16" s="15"/>
    </row>
    <row r="17" spans="1:3" ht="25.2" x14ac:dyDescent="0.3">
      <c r="A17" s="18" t="s">
        <v>24</v>
      </c>
      <c r="B17" s="17"/>
      <c r="C17" s="15"/>
    </row>
    <row r="18" spans="1:3" x14ac:dyDescent="0.3">
      <c r="A18" s="18" t="s">
        <v>25</v>
      </c>
      <c r="B18" s="17"/>
      <c r="C18" s="15"/>
    </row>
    <row r="19" spans="1:3" ht="25.2" x14ac:dyDescent="0.3">
      <c r="A19" s="18" t="s">
        <v>26</v>
      </c>
      <c r="B19" s="17"/>
      <c r="C19" s="15"/>
    </row>
    <row r="20" spans="1:3" x14ac:dyDescent="0.3">
      <c r="A20" s="18" t="s">
        <v>27</v>
      </c>
      <c r="B20" s="17"/>
      <c r="C20" s="15"/>
    </row>
    <row r="21" spans="1:3" x14ac:dyDescent="0.3">
      <c r="A21" s="18" t="s">
        <v>28</v>
      </c>
      <c r="B21" s="17"/>
      <c r="C21" s="15"/>
    </row>
    <row r="22" spans="1:3" ht="25.2" x14ac:dyDescent="0.3">
      <c r="A22" s="18" t="s">
        <v>29</v>
      </c>
      <c r="B22" s="17"/>
      <c r="C22" s="15"/>
    </row>
    <row r="23" spans="1:3" ht="25.2" x14ac:dyDescent="0.3">
      <c r="A23" s="18" t="s">
        <v>30</v>
      </c>
      <c r="B23" s="17"/>
      <c r="C23" s="15"/>
    </row>
    <row r="24" spans="1:3" x14ac:dyDescent="0.3">
      <c r="A24" s="18" t="s">
        <v>31</v>
      </c>
      <c r="B24" s="17"/>
      <c r="C24" s="15"/>
    </row>
    <row r="25" spans="1:3" ht="15" thickBot="1" x14ac:dyDescent="0.35">
      <c r="A25" s="19" t="s">
        <v>32</v>
      </c>
      <c r="B25" s="20"/>
      <c r="C25" s="21"/>
    </row>
    <row r="26" spans="1:3" ht="15" thickBot="1" x14ac:dyDescent="0.35">
      <c r="A26" s="22" t="s">
        <v>33</v>
      </c>
      <c r="B26" s="131"/>
      <c r="C26" s="132"/>
    </row>
    <row r="27" spans="1:3" x14ac:dyDescent="0.3">
      <c r="A27" s="1"/>
      <c r="B27" s="1"/>
      <c r="C27" s="1"/>
    </row>
    <row r="28" spans="1:3" x14ac:dyDescent="0.3">
      <c r="A28" s="1"/>
      <c r="B28" s="1"/>
      <c r="C28" s="1"/>
    </row>
    <row r="29" spans="1:3" ht="37.799999999999997" x14ac:dyDescent="0.3">
      <c r="A29" s="23" t="s">
        <v>34</v>
      </c>
      <c r="B29" s="1"/>
      <c r="C29" s="1"/>
    </row>
    <row r="30" spans="1:3" x14ac:dyDescent="0.3">
      <c r="A30" s="24" t="s">
        <v>35</v>
      </c>
      <c r="B30" s="133"/>
      <c r="C30" s="133"/>
    </row>
    <row r="31" spans="1:3" x14ac:dyDescent="0.3">
      <c r="A31" s="24" t="s">
        <v>36</v>
      </c>
      <c r="B31" s="133"/>
      <c r="C31" s="133"/>
    </row>
    <row r="32" spans="1:3" x14ac:dyDescent="0.3">
      <c r="A32" s="24" t="s">
        <v>37</v>
      </c>
      <c r="B32" s="133"/>
      <c r="C32" s="133"/>
    </row>
    <row r="33" spans="1:3" x14ac:dyDescent="0.3">
      <c r="A33" s="24" t="s">
        <v>38</v>
      </c>
      <c r="B33" s="133"/>
      <c r="C33" s="133"/>
    </row>
  </sheetData>
  <sheetProtection algorithmName="SHA-512" hashValue="bgr357qIB4jteqp6ziHp83YRQnabtt0uCmiCfbS2hgHKEqzdTgSkWX5b8VWVR1gp+oiV+OoxvDPGagW0M3DHfw==" saltValue="Od4v433JI+DmWA2ZHShVWg==" spinCount="100000" sheet="1" objects="1" scenarios="1"/>
  <mergeCells count="11">
    <mergeCell ref="B26:C26"/>
    <mergeCell ref="B30:C30"/>
    <mergeCell ref="B31:C31"/>
    <mergeCell ref="B32:C32"/>
    <mergeCell ref="B33:C33"/>
    <mergeCell ref="B6:C6"/>
    <mergeCell ref="A1:C1"/>
    <mergeCell ref="B2:C2"/>
    <mergeCell ref="B3:C3"/>
    <mergeCell ref="B4:C4"/>
    <mergeCell ref="B5:C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2898B-CCE6-488F-A922-96A6265042AF}">
  <dimension ref="A1:C20"/>
  <sheetViews>
    <sheetView workbookViewId="0">
      <selection activeCell="A3" sqref="A3"/>
    </sheetView>
  </sheetViews>
  <sheetFormatPr defaultRowHeight="14.4" x14ac:dyDescent="0.3"/>
  <cols>
    <col min="1" max="1" width="50.33203125" bestFit="1" customWidth="1"/>
    <col min="2" max="2" width="69.44140625" customWidth="1"/>
    <col min="3" max="3" width="71.6640625" customWidth="1"/>
  </cols>
  <sheetData>
    <row r="1" spans="1:3" x14ac:dyDescent="0.3">
      <c r="A1" s="134" t="s">
        <v>133</v>
      </c>
      <c r="B1" s="135"/>
      <c r="C1" s="135"/>
    </row>
    <row r="2" spans="1:3" ht="45.75" customHeight="1" x14ac:dyDescent="0.3">
      <c r="A2" s="5" t="s">
        <v>5</v>
      </c>
      <c r="B2" s="129" t="s">
        <v>134</v>
      </c>
      <c r="C2" s="129"/>
    </row>
    <row r="3" spans="1:3" x14ac:dyDescent="0.3">
      <c r="A3" s="6" t="s">
        <v>7</v>
      </c>
      <c r="B3" s="129"/>
      <c r="C3" s="129"/>
    </row>
    <row r="4" spans="1:3" x14ac:dyDescent="0.3">
      <c r="A4" s="6" t="s">
        <v>9</v>
      </c>
      <c r="B4" s="129" t="s">
        <v>296</v>
      </c>
      <c r="C4" s="129"/>
    </row>
    <row r="5" spans="1:3" x14ac:dyDescent="0.3">
      <c r="A5" s="6" t="s">
        <v>11</v>
      </c>
      <c r="B5" s="138" t="s">
        <v>212</v>
      </c>
      <c r="C5" s="139"/>
    </row>
    <row r="6" spans="1:3" x14ac:dyDescent="0.3">
      <c r="A6" s="7" t="s">
        <v>13</v>
      </c>
      <c r="B6" s="129" t="s">
        <v>135</v>
      </c>
      <c r="C6" s="129"/>
    </row>
    <row r="7" spans="1:3" x14ac:dyDescent="0.3">
      <c r="A7" s="8"/>
      <c r="B7" s="9"/>
      <c r="C7" s="9"/>
    </row>
    <row r="8" spans="1:3" x14ac:dyDescent="0.3">
      <c r="A8" s="31" t="str">
        <f>A1</f>
        <v>Autozitjes</v>
      </c>
      <c r="B8" s="53" t="s">
        <v>15</v>
      </c>
      <c r="C8" s="54" t="s">
        <v>15</v>
      </c>
    </row>
    <row r="9" spans="1:3" x14ac:dyDescent="0.3">
      <c r="A9" s="31" t="s">
        <v>16</v>
      </c>
      <c r="B9" s="32"/>
      <c r="C9" s="33"/>
    </row>
    <row r="10" spans="1:3" x14ac:dyDescent="0.3">
      <c r="A10" s="16" t="s">
        <v>122</v>
      </c>
      <c r="B10" s="34"/>
      <c r="C10" s="15"/>
    </row>
    <row r="11" spans="1:3" x14ac:dyDescent="0.3">
      <c r="A11" s="16" t="s">
        <v>213</v>
      </c>
      <c r="B11" s="34"/>
      <c r="C11" s="15"/>
    </row>
    <row r="12" spans="1:3" ht="15" thickBot="1" x14ac:dyDescent="0.35">
      <c r="A12" s="16"/>
      <c r="B12" s="35"/>
      <c r="C12" s="21"/>
    </row>
    <row r="13" spans="1:3" x14ac:dyDescent="0.3">
      <c r="A13" s="22" t="s">
        <v>33</v>
      </c>
      <c r="B13" s="136">
        <v>0</v>
      </c>
      <c r="C13" s="137"/>
    </row>
    <row r="14" spans="1:3" x14ac:dyDescent="0.3">
      <c r="A14" s="1"/>
      <c r="B14" s="36"/>
      <c r="C14" s="1"/>
    </row>
    <row r="15" spans="1:3" x14ac:dyDescent="0.3">
      <c r="A15" s="1"/>
      <c r="B15" s="1"/>
      <c r="C15" s="1"/>
    </row>
    <row r="16" spans="1:3" ht="37.799999999999997" x14ac:dyDescent="0.3">
      <c r="A16" s="23" t="s">
        <v>34</v>
      </c>
      <c r="B16" s="1"/>
      <c r="C16" s="1"/>
    </row>
    <row r="17" spans="1:3" x14ac:dyDescent="0.3">
      <c r="A17" s="24" t="s">
        <v>35</v>
      </c>
      <c r="B17" s="133" t="s">
        <v>308</v>
      </c>
      <c r="C17" s="133"/>
    </row>
    <row r="18" spans="1:3" x14ac:dyDescent="0.3">
      <c r="A18" s="24" t="s">
        <v>36</v>
      </c>
      <c r="B18" s="133" t="s">
        <v>308</v>
      </c>
      <c r="C18" s="133"/>
    </row>
    <row r="19" spans="1:3" x14ac:dyDescent="0.3">
      <c r="A19" s="24" t="s">
        <v>37</v>
      </c>
      <c r="B19" s="133" t="s">
        <v>308</v>
      </c>
      <c r="C19" s="133"/>
    </row>
    <row r="20" spans="1:3" x14ac:dyDescent="0.3">
      <c r="A20" s="24" t="s">
        <v>38</v>
      </c>
      <c r="B20" s="133" t="s">
        <v>308</v>
      </c>
      <c r="C20" s="133"/>
    </row>
  </sheetData>
  <sheetProtection algorithmName="SHA-512" hashValue="5upZ6fpeiM4AXaZ9US2Rcogf5UKYGCBHzw6toPDJOw5QnIu/MijI0mhwmIGACWO0MGfe7LOUdZeWCjVDKIb4mg==" saltValue="+MfqvIwF8YHSbpyIY5FWlQ==" spinCount="100000" sheet="1" objects="1" scenarios="1"/>
  <mergeCells count="11">
    <mergeCell ref="B6:C6"/>
    <mergeCell ref="A1:C1"/>
    <mergeCell ref="B2:C2"/>
    <mergeCell ref="B3:C3"/>
    <mergeCell ref="B4:C4"/>
    <mergeCell ref="B5:C5"/>
    <mergeCell ref="B13:C13"/>
    <mergeCell ref="B17:C17"/>
    <mergeCell ref="B18:C18"/>
    <mergeCell ref="B19:C19"/>
    <mergeCell ref="B20:C2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C8C4F-D531-43B1-BBD9-83220EDBFE02}">
  <dimension ref="A1:C30"/>
  <sheetViews>
    <sheetView topLeftCell="A7" workbookViewId="0">
      <selection activeCell="B31" sqref="B31"/>
    </sheetView>
  </sheetViews>
  <sheetFormatPr defaultRowHeight="14.4" x14ac:dyDescent="0.3"/>
  <cols>
    <col min="1" max="1" width="50.33203125" bestFit="1" customWidth="1"/>
    <col min="2" max="2" width="69.44140625" customWidth="1"/>
    <col min="3" max="3" width="71.6640625" customWidth="1"/>
  </cols>
  <sheetData>
    <row r="1" spans="1:3" x14ac:dyDescent="0.3">
      <c r="A1" s="134" t="s">
        <v>136</v>
      </c>
      <c r="B1" s="135"/>
      <c r="C1" s="135"/>
    </row>
    <row r="2" spans="1:3" x14ac:dyDescent="0.3">
      <c r="A2" s="5" t="s">
        <v>5</v>
      </c>
      <c r="B2" s="129" t="s">
        <v>137</v>
      </c>
      <c r="C2" s="129"/>
    </row>
    <row r="3" spans="1:3" x14ac:dyDescent="0.3">
      <c r="A3" s="6" t="s">
        <v>7</v>
      </c>
      <c r="B3" s="129" t="s">
        <v>297</v>
      </c>
      <c r="C3" s="129"/>
    </row>
    <row r="4" spans="1:3" x14ac:dyDescent="0.3">
      <c r="A4" s="6" t="s">
        <v>9</v>
      </c>
      <c r="B4" s="129" t="s">
        <v>138</v>
      </c>
      <c r="C4" s="129"/>
    </row>
    <row r="5" spans="1:3" x14ac:dyDescent="0.3">
      <c r="A5" s="6" t="s">
        <v>11</v>
      </c>
      <c r="B5" s="129" t="s">
        <v>139</v>
      </c>
      <c r="C5" s="129"/>
    </row>
    <row r="6" spans="1:3" x14ac:dyDescent="0.3">
      <c r="A6" s="7" t="s">
        <v>13</v>
      </c>
      <c r="B6" s="129" t="s">
        <v>140</v>
      </c>
      <c r="C6" s="129"/>
    </row>
    <row r="7" spans="1:3" x14ac:dyDescent="0.3">
      <c r="A7" s="8"/>
      <c r="B7" s="9"/>
      <c r="C7" s="9"/>
    </row>
    <row r="8" spans="1:3" ht="25.2" x14ac:dyDescent="0.3">
      <c r="A8" s="31" t="str">
        <f>A1</f>
        <v>Scootmobielen voor gebruik in de woonomgeving</v>
      </c>
      <c r="B8" s="53" t="s">
        <v>15</v>
      </c>
      <c r="C8" s="54" t="s">
        <v>15</v>
      </c>
    </row>
    <row r="9" spans="1:3" x14ac:dyDescent="0.3">
      <c r="A9" s="31" t="s">
        <v>16</v>
      </c>
      <c r="B9" s="32"/>
      <c r="C9" s="33"/>
    </row>
    <row r="10" spans="1:3" x14ac:dyDescent="0.3">
      <c r="A10" s="16" t="s">
        <v>141</v>
      </c>
      <c r="B10" s="34"/>
      <c r="C10" s="15"/>
    </row>
    <row r="11" spans="1:3" ht="25.2" x14ac:dyDescent="0.3">
      <c r="A11" s="16" t="s">
        <v>142</v>
      </c>
      <c r="B11" s="34"/>
      <c r="C11" s="15"/>
    </row>
    <row r="12" spans="1:3" x14ac:dyDescent="0.3">
      <c r="A12" s="16" t="s">
        <v>143</v>
      </c>
      <c r="B12" s="34"/>
      <c r="C12" s="15"/>
    </row>
    <row r="13" spans="1:3" ht="25.2" x14ac:dyDescent="0.3">
      <c r="A13" s="16" t="s">
        <v>144</v>
      </c>
      <c r="B13" s="34"/>
      <c r="C13" s="15"/>
    </row>
    <row r="14" spans="1:3" x14ac:dyDescent="0.3">
      <c r="A14" s="16" t="s">
        <v>145</v>
      </c>
      <c r="B14" s="34"/>
      <c r="C14" s="15"/>
    </row>
    <row r="15" spans="1:3" ht="25.2" x14ac:dyDescent="0.3">
      <c r="A15" s="16" t="s">
        <v>146</v>
      </c>
      <c r="B15" s="34"/>
      <c r="C15" s="15"/>
    </row>
    <row r="16" spans="1:3" x14ac:dyDescent="0.3">
      <c r="A16" s="16" t="s">
        <v>147</v>
      </c>
      <c r="B16" s="34"/>
      <c r="C16" s="15"/>
    </row>
    <row r="17" spans="1:3" x14ac:dyDescent="0.3">
      <c r="A17" s="16" t="s">
        <v>148</v>
      </c>
      <c r="B17" s="34"/>
      <c r="C17" s="15"/>
    </row>
    <row r="18" spans="1:3" x14ac:dyDescent="0.3">
      <c r="A18" s="16" t="s">
        <v>104</v>
      </c>
      <c r="B18" s="34"/>
      <c r="C18" s="15"/>
    </row>
    <row r="19" spans="1:3" x14ac:dyDescent="0.3">
      <c r="A19" s="16" t="s">
        <v>149</v>
      </c>
      <c r="B19" s="34"/>
      <c r="C19" s="15"/>
    </row>
    <row r="20" spans="1:3" x14ac:dyDescent="0.3">
      <c r="A20" s="16" t="s">
        <v>150</v>
      </c>
      <c r="B20" s="34"/>
      <c r="C20" s="15"/>
    </row>
    <row r="21" spans="1:3" x14ac:dyDescent="0.3">
      <c r="A21" s="16" t="s">
        <v>151</v>
      </c>
      <c r="B21" s="34"/>
      <c r="C21" s="15"/>
    </row>
    <row r="22" spans="1:3" x14ac:dyDescent="0.3">
      <c r="A22" s="16" t="s">
        <v>50</v>
      </c>
      <c r="B22" s="35"/>
      <c r="C22" s="21"/>
    </row>
    <row r="23" spans="1:3" x14ac:dyDescent="0.3">
      <c r="A23" s="22" t="s">
        <v>33</v>
      </c>
      <c r="B23" s="136">
        <v>0</v>
      </c>
      <c r="C23" s="137"/>
    </row>
    <row r="24" spans="1:3" x14ac:dyDescent="0.3">
      <c r="A24" s="1"/>
      <c r="B24" s="36"/>
      <c r="C24" s="1"/>
    </row>
    <row r="25" spans="1:3" x14ac:dyDescent="0.3">
      <c r="A25" s="1"/>
      <c r="B25" s="1"/>
      <c r="C25" s="1"/>
    </row>
    <row r="26" spans="1:3" ht="37.799999999999997" x14ac:dyDescent="0.3">
      <c r="A26" s="23" t="s">
        <v>34</v>
      </c>
      <c r="B26" s="1"/>
      <c r="C26" s="1"/>
    </row>
    <row r="27" spans="1:3" x14ac:dyDescent="0.3">
      <c r="A27" s="24" t="s">
        <v>35</v>
      </c>
      <c r="B27" s="133"/>
      <c r="C27" s="133"/>
    </row>
    <row r="28" spans="1:3" x14ac:dyDescent="0.3">
      <c r="A28" s="24" t="s">
        <v>36</v>
      </c>
      <c r="B28" s="133" t="s">
        <v>308</v>
      </c>
      <c r="C28" s="133"/>
    </row>
    <row r="29" spans="1:3" x14ac:dyDescent="0.3">
      <c r="A29" s="24" t="s">
        <v>37</v>
      </c>
      <c r="B29" s="133" t="s">
        <v>308</v>
      </c>
      <c r="C29" s="133"/>
    </row>
    <row r="30" spans="1:3" x14ac:dyDescent="0.3">
      <c r="A30" s="24" t="s">
        <v>38</v>
      </c>
      <c r="B30" s="133" t="s">
        <v>308</v>
      </c>
      <c r="C30" s="133"/>
    </row>
  </sheetData>
  <sheetProtection algorithmName="SHA-512" hashValue="CHL2OfLeLJL3efbp2ZoVQDJKesqxOreNQ2KEcHxZugRyng9COsB9Q63gpLc4nNanfkCjwKaCEJaZZLvUYggUPg==" saltValue="fpfMICgeCMLB4LoIMsQLew==" spinCount="100000" sheet="1" objects="1" scenarios="1"/>
  <mergeCells count="11">
    <mergeCell ref="B6:C6"/>
    <mergeCell ref="A1:C1"/>
    <mergeCell ref="B2:C2"/>
    <mergeCell ref="B3:C3"/>
    <mergeCell ref="B4:C4"/>
    <mergeCell ref="B5:C5"/>
    <mergeCell ref="B23:C23"/>
    <mergeCell ref="B27:C27"/>
    <mergeCell ref="B28:C28"/>
    <mergeCell ref="B29:C29"/>
    <mergeCell ref="B30:C3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E4B66-E4CC-4CC3-BC1E-75FBC02E8145}">
  <dimension ref="A1:C30"/>
  <sheetViews>
    <sheetView topLeftCell="A13" workbookViewId="0">
      <selection activeCell="B31" sqref="B31"/>
    </sheetView>
  </sheetViews>
  <sheetFormatPr defaultRowHeight="14.4" x14ac:dyDescent="0.3"/>
  <cols>
    <col min="1" max="1" width="50.33203125" bestFit="1" customWidth="1"/>
    <col min="2" max="2" width="69.44140625" customWidth="1"/>
    <col min="3" max="3" width="71.6640625" customWidth="1"/>
  </cols>
  <sheetData>
    <row r="1" spans="1:3" x14ac:dyDescent="0.3">
      <c r="A1" s="134" t="s">
        <v>152</v>
      </c>
      <c r="B1" s="135"/>
      <c r="C1" s="135"/>
    </row>
    <row r="2" spans="1:3" x14ac:dyDescent="0.3">
      <c r="A2" s="5" t="s">
        <v>5</v>
      </c>
      <c r="B2" s="129" t="s">
        <v>137</v>
      </c>
      <c r="C2" s="129"/>
    </row>
    <row r="3" spans="1:3" x14ac:dyDescent="0.3">
      <c r="A3" s="6" t="s">
        <v>7</v>
      </c>
      <c r="B3" s="129" t="s">
        <v>153</v>
      </c>
      <c r="C3" s="129"/>
    </row>
    <row r="4" spans="1:3" x14ac:dyDescent="0.3">
      <c r="A4" s="6" t="s">
        <v>9</v>
      </c>
      <c r="B4" s="129" t="s">
        <v>138</v>
      </c>
      <c r="C4" s="129"/>
    </row>
    <row r="5" spans="1:3" x14ac:dyDescent="0.3">
      <c r="A5" s="6" t="s">
        <v>11</v>
      </c>
      <c r="B5" s="129" t="s">
        <v>139</v>
      </c>
      <c r="C5" s="129"/>
    </row>
    <row r="6" spans="1:3" x14ac:dyDescent="0.3">
      <c r="A6" s="7" t="s">
        <v>13</v>
      </c>
      <c r="B6" s="129" t="s">
        <v>140</v>
      </c>
      <c r="C6" s="129"/>
    </row>
    <row r="7" spans="1:3" x14ac:dyDescent="0.3">
      <c r="A7" s="8"/>
      <c r="B7" s="9"/>
      <c r="C7" s="9"/>
    </row>
    <row r="8" spans="1:3" ht="25.2" x14ac:dyDescent="0.3">
      <c r="A8" s="31" t="str">
        <f>A1</f>
        <v>Scootmobielen voor buiten gebruik (inclusief ‘extra’ geveerd)</v>
      </c>
      <c r="B8" s="53" t="s">
        <v>15</v>
      </c>
      <c r="C8" s="54" t="s">
        <v>15</v>
      </c>
    </row>
    <row r="9" spans="1:3" x14ac:dyDescent="0.3">
      <c r="A9" s="31" t="s">
        <v>16</v>
      </c>
      <c r="B9" s="32"/>
      <c r="C9" s="33"/>
    </row>
    <row r="10" spans="1:3" x14ac:dyDescent="0.3">
      <c r="A10" s="16" t="s">
        <v>141</v>
      </c>
      <c r="B10" s="34"/>
      <c r="C10" s="15"/>
    </row>
    <row r="11" spans="1:3" ht="25.2" x14ac:dyDescent="0.3">
      <c r="A11" s="16" t="s">
        <v>154</v>
      </c>
      <c r="B11" s="34"/>
      <c r="C11" s="15"/>
    </row>
    <row r="12" spans="1:3" x14ac:dyDescent="0.3">
      <c r="A12" s="16" t="s">
        <v>155</v>
      </c>
      <c r="B12" s="34"/>
      <c r="C12" s="15"/>
    </row>
    <row r="13" spans="1:3" ht="25.2" x14ac:dyDescent="0.3">
      <c r="A13" s="16" t="s">
        <v>144</v>
      </c>
      <c r="B13" s="34"/>
      <c r="C13" s="15"/>
    </row>
    <row r="14" spans="1:3" x14ac:dyDescent="0.3">
      <c r="A14" s="16" t="s">
        <v>145</v>
      </c>
      <c r="B14" s="34"/>
      <c r="C14" s="15"/>
    </row>
    <row r="15" spans="1:3" ht="25.2" x14ac:dyDescent="0.3">
      <c r="A15" s="16" t="s">
        <v>146</v>
      </c>
      <c r="B15" s="34"/>
      <c r="C15" s="15"/>
    </row>
    <row r="16" spans="1:3" x14ac:dyDescent="0.3">
      <c r="A16" s="16" t="s">
        <v>156</v>
      </c>
      <c r="B16" s="34"/>
      <c r="C16" s="15"/>
    </row>
    <row r="17" spans="1:3" x14ac:dyDescent="0.3">
      <c r="A17" s="16" t="s">
        <v>148</v>
      </c>
      <c r="B17" s="34"/>
      <c r="C17" s="15"/>
    </row>
    <row r="18" spans="1:3" x14ac:dyDescent="0.3">
      <c r="A18" s="16" t="s">
        <v>104</v>
      </c>
      <c r="B18" s="34"/>
      <c r="C18" s="15"/>
    </row>
    <row r="19" spans="1:3" x14ac:dyDescent="0.3">
      <c r="A19" s="16" t="s">
        <v>149</v>
      </c>
      <c r="B19" s="34"/>
      <c r="C19" s="15"/>
    </row>
    <row r="20" spans="1:3" x14ac:dyDescent="0.3">
      <c r="A20" s="16" t="s">
        <v>150</v>
      </c>
      <c r="B20" s="34"/>
      <c r="C20" s="15"/>
    </row>
    <row r="21" spans="1:3" x14ac:dyDescent="0.3">
      <c r="A21" s="16" t="s">
        <v>151</v>
      </c>
      <c r="B21" s="34"/>
      <c r="C21" s="15"/>
    </row>
    <row r="22" spans="1:3" x14ac:dyDescent="0.3">
      <c r="A22" s="16" t="s">
        <v>50</v>
      </c>
      <c r="B22" s="35"/>
      <c r="C22" s="21"/>
    </row>
    <row r="23" spans="1:3" x14ac:dyDescent="0.3">
      <c r="A23" s="22" t="s">
        <v>33</v>
      </c>
      <c r="B23" s="136">
        <v>0</v>
      </c>
      <c r="C23" s="137"/>
    </row>
    <row r="24" spans="1:3" x14ac:dyDescent="0.3">
      <c r="A24" s="1"/>
      <c r="B24" s="36"/>
      <c r="C24" s="1"/>
    </row>
    <row r="25" spans="1:3" x14ac:dyDescent="0.3">
      <c r="A25" s="1"/>
      <c r="B25" s="1"/>
      <c r="C25" s="1"/>
    </row>
    <row r="26" spans="1:3" ht="37.799999999999997" x14ac:dyDescent="0.3">
      <c r="A26" s="23" t="s">
        <v>34</v>
      </c>
      <c r="B26" s="1"/>
      <c r="C26" s="1"/>
    </row>
    <row r="27" spans="1:3" x14ac:dyDescent="0.3">
      <c r="A27" s="24" t="s">
        <v>35</v>
      </c>
      <c r="B27" s="133" t="s">
        <v>308</v>
      </c>
      <c r="C27" s="133"/>
    </row>
    <row r="28" spans="1:3" x14ac:dyDescent="0.3">
      <c r="A28" s="24" t="s">
        <v>36</v>
      </c>
      <c r="B28" s="133" t="s">
        <v>308</v>
      </c>
      <c r="C28" s="133"/>
    </row>
    <row r="29" spans="1:3" x14ac:dyDescent="0.3">
      <c r="A29" s="24" t="s">
        <v>37</v>
      </c>
      <c r="B29" s="133" t="s">
        <v>308</v>
      </c>
      <c r="C29" s="133"/>
    </row>
    <row r="30" spans="1:3" x14ac:dyDescent="0.3">
      <c r="A30" s="24" t="s">
        <v>38</v>
      </c>
      <c r="B30" s="133" t="s">
        <v>308</v>
      </c>
      <c r="C30" s="133"/>
    </row>
  </sheetData>
  <sheetProtection algorithmName="SHA-512" hashValue="GuKnjan2/TbMxakKgbYccg0sHP/DK07zwlNNwvrUrDq7Et8u2sMNdHWvBUWYXYBdlt8p3wjZh+vO9hidj+JIKw==" saltValue="UEz039Iryc2UsOU+XPcVAA==" spinCount="100000" sheet="1" objects="1" scenarios="1"/>
  <mergeCells count="11">
    <mergeCell ref="B6:C6"/>
    <mergeCell ref="A1:C1"/>
    <mergeCell ref="B2:C2"/>
    <mergeCell ref="B3:C3"/>
    <mergeCell ref="B4:C4"/>
    <mergeCell ref="B5:C5"/>
    <mergeCell ref="B23:C23"/>
    <mergeCell ref="B27:C27"/>
    <mergeCell ref="B28:C28"/>
    <mergeCell ref="B29:C29"/>
    <mergeCell ref="B30:C3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B7AF-323D-4F4C-A2F0-96A8B4250B6A}">
  <dimension ref="A1:C19"/>
  <sheetViews>
    <sheetView workbookViewId="0">
      <selection activeCell="B20" sqref="B20"/>
    </sheetView>
  </sheetViews>
  <sheetFormatPr defaultRowHeight="14.4" x14ac:dyDescent="0.3"/>
  <cols>
    <col min="1" max="1" width="50.33203125" bestFit="1" customWidth="1"/>
    <col min="2" max="2" width="69.44140625" customWidth="1"/>
    <col min="3" max="3" width="71.6640625" customWidth="1"/>
  </cols>
  <sheetData>
    <row r="1" spans="1:3" x14ac:dyDescent="0.3">
      <c r="A1" s="134" t="s">
        <v>157</v>
      </c>
      <c r="B1" s="135"/>
      <c r="C1" s="135"/>
    </row>
    <row r="2" spans="1:3" x14ac:dyDescent="0.3">
      <c r="A2" s="5" t="s">
        <v>5</v>
      </c>
      <c r="B2" s="129" t="s">
        <v>137</v>
      </c>
      <c r="C2" s="129"/>
    </row>
    <row r="3" spans="1:3" x14ac:dyDescent="0.3">
      <c r="A3" s="6" t="s">
        <v>7</v>
      </c>
      <c r="B3" s="129" t="s">
        <v>153</v>
      </c>
      <c r="C3" s="129"/>
    </row>
    <row r="4" spans="1:3" x14ac:dyDescent="0.3">
      <c r="A4" s="6" t="s">
        <v>9</v>
      </c>
      <c r="B4" s="129" t="s">
        <v>138</v>
      </c>
      <c r="C4" s="129"/>
    </row>
    <row r="5" spans="1:3" x14ac:dyDescent="0.3">
      <c r="A5" s="6" t="s">
        <v>11</v>
      </c>
      <c r="B5" s="129" t="s">
        <v>139</v>
      </c>
      <c r="C5" s="129"/>
    </row>
    <row r="6" spans="1:3" ht="15" thickBot="1" x14ac:dyDescent="0.35">
      <c r="A6" s="7" t="s">
        <v>13</v>
      </c>
      <c r="B6" s="129" t="s">
        <v>298</v>
      </c>
      <c r="C6" s="129"/>
    </row>
    <row r="7" spans="1:3" x14ac:dyDescent="0.3">
      <c r="A7" s="44" t="s">
        <v>158</v>
      </c>
      <c r="B7" s="45" t="s">
        <v>214</v>
      </c>
    </row>
    <row r="8" spans="1:3" ht="15" thickBot="1" x14ac:dyDescent="0.35">
      <c r="A8" s="8"/>
      <c r="B8" s="9"/>
      <c r="C8" s="9"/>
    </row>
    <row r="9" spans="1:3" ht="25.2" x14ac:dyDescent="0.3">
      <c r="A9" s="31" t="str">
        <f>A1</f>
        <v>Scootmobielen als er geen binnen stallingsmogelijkheid is</v>
      </c>
      <c r="B9" s="53" t="s">
        <v>15</v>
      </c>
      <c r="C9" s="54" t="s">
        <v>15</v>
      </c>
    </row>
    <row r="10" spans="1:3" ht="15" thickBot="1" x14ac:dyDescent="0.35">
      <c r="A10" s="31" t="s">
        <v>16</v>
      </c>
      <c r="B10" s="32"/>
      <c r="C10" s="33"/>
    </row>
    <row r="11" spans="1:3" ht="15" thickBot="1" x14ac:dyDescent="0.35">
      <c r="A11" s="16"/>
      <c r="B11" s="35"/>
      <c r="C11" s="21"/>
    </row>
    <row r="12" spans="1:3" x14ac:dyDescent="0.3">
      <c r="A12" s="22" t="s">
        <v>33</v>
      </c>
      <c r="B12" s="136">
        <v>0</v>
      </c>
      <c r="C12" s="137"/>
    </row>
    <row r="13" spans="1:3" x14ac:dyDescent="0.3">
      <c r="A13" s="1"/>
      <c r="B13" s="36"/>
      <c r="C13" s="1"/>
    </row>
    <row r="14" spans="1:3" x14ac:dyDescent="0.3">
      <c r="A14" s="1"/>
      <c r="B14" s="1"/>
      <c r="C14" s="1"/>
    </row>
    <row r="15" spans="1:3" ht="37.799999999999997" x14ac:dyDescent="0.3">
      <c r="A15" s="23" t="s">
        <v>34</v>
      </c>
      <c r="B15" s="1"/>
      <c r="C15" s="1"/>
    </row>
    <row r="16" spans="1:3" x14ac:dyDescent="0.3">
      <c r="A16" s="24" t="s">
        <v>35</v>
      </c>
      <c r="B16" s="133"/>
      <c r="C16" s="133"/>
    </row>
    <row r="17" spans="1:3" x14ac:dyDescent="0.3">
      <c r="A17" s="24" t="s">
        <v>36</v>
      </c>
      <c r="B17" s="133" t="s">
        <v>308</v>
      </c>
      <c r="C17" s="133"/>
    </row>
    <row r="18" spans="1:3" x14ac:dyDescent="0.3">
      <c r="A18" s="24" t="s">
        <v>37</v>
      </c>
      <c r="B18" s="133" t="s">
        <v>308</v>
      </c>
      <c r="C18" s="133"/>
    </row>
    <row r="19" spans="1:3" x14ac:dyDescent="0.3">
      <c r="A19" s="24" t="s">
        <v>38</v>
      </c>
      <c r="B19" s="133" t="s">
        <v>308</v>
      </c>
      <c r="C19" s="133"/>
    </row>
  </sheetData>
  <sheetProtection algorithmName="SHA-512" hashValue="r3c3Wdp7h0d8zzzjVRMXgEO69U/J5pATygv+o4k/HfhDF0C8Jj8OLSzYVY7vpfkMVjWJNUnSgrfEw/DvwgNwLw==" saltValue="SZZGtV87HRcQh23wc0Z4yw==" spinCount="100000" sheet="1" objects="1" scenarios="1"/>
  <mergeCells count="11">
    <mergeCell ref="B6:C6"/>
    <mergeCell ref="A1:C1"/>
    <mergeCell ref="B2:C2"/>
    <mergeCell ref="B3:C3"/>
    <mergeCell ref="B4:C4"/>
    <mergeCell ref="B5:C5"/>
    <mergeCell ref="B12:C12"/>
    <mergeCell ref="B16:C16"/>
    <mergeCell ref="B17:C17"/>
    <mergeCell ref="B18:C18"/>
    <mergeCell ref="B19:C1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B77F2-D1F2-42E8-93F1-615C29E4CBBE}">
  <dimension ref="A1:C31"/>
  <sheetViews>
    <sheetView topLeftCell="A8" workbookViewId="0">
      <selection activeCell="B29" sqref="B29:C29"/>
    </sheetView>
  </sheetViews>
  <sheetFormatPr defaultRowHeight="14.4" x14ac:dyDescent="0.3"/>
  <cols>
    <col min="1" max="1" width="50.33203125" bestFit="1" customWidth="1"/>
    <col min="2" max="2" width="69.44140625" customWidth="1"/>
    <col min="3" max="3" width="71.6640625" customWidth="1"/>
  </cols>
  <sheetData>
    <row r="1" spans="1:3" x14ac:dyDescent="0.3">
      <c r="A1" s="134" t="s">
        <v>159</v>
      </c>
      <c r="B1" s="135"/>
      <c r="C1" s="135"/>
    </row>
    <row r="2" spans="1:3" x14ac:dyDescent="0.3">
      <c r="A2" s="5" t="s">
        <v>5</v>
      </c>
      <c r="B2" s="129" t="s">
        <v>160</v>
      </c>
      <c r="C2" s="129"/>
    </row>
    <row r="3" spans="1:3" x14ac:dyDescent="0.3">
      <c r="A3" s="6" t="s">
        <v>7</v>
      </c>
      <c r="B3" s="129" t="s">
        <v>161</v>
      </c>
      <c r="C3" s="129"/>
    </row>
    <row r="4" spans="1:3" x14ac:dyDescent="0.3">
      <c r="A4" s="6" t="s">
        <v>9</v>
      </c>
      <c r="B4" s="129" t="s">
        <v>162</v>
      </c>
      <c r="C4" s="129"/>
    </row>
    <row r="5" spans="1:3" ht="33" customHeight="1" x14ac:dyDescent="0.3">
      <c r="A5" s="6" t="s">
        <v>11</v>
      </c>
      <c r="B5" s="129" t="s">
        <v>182</v>
      </c>
      <c r="C5" s="129"/>
    </row>
    <row r="6" spans="1:3" x14ac:dyDescent="0.3">
      <c r="A6" s="7" t="s">
        <v>13</v>
      </c>
      <c r="B6" s="129" t="s">
        <v>163</v>
      </c>
      <c r="C6" s="129"/>
    </row>
    <row r="7" spans="1:3" x14ac:dyDescent="0.3">
      <c r="A7" s="8"/>
      <c r="B7" s="9"/>
      <c r="C7" s="9"/>
    </row>
    <row r="8" spans="1:3" x14ac:dyDescent="0.3">
      <c r="A8" s="31" t="str">
        <f>A1</f>
        <v>Driewielfietsen voor alle leeftijden</v>
      </c>
      <c r="B8" s="53" t="s">
        <v>15</v>
      </c>
      <c r="C8" s="54" t="s">
        <v>15</v>
      </c>
    </row>
    <row r="9" spans="1:3" x14ac:dyDescent="0.3">
      <c r="A9" s="31" t="s">
        <v>16</v>
      </c>
      <c r="B9" s="32"/>
      <c r="C9" s="33"/>
    </row>
    <row r="10" spans="1:3" x14ac:dyDescent="0.3">
      <c r="A10" s="16" t="s">
        <v>141</v>
      </c>
      <c r="B10" s="34"/>
      <c r="C10" s="15"/>
    </row>
    <row r="11" spans="1:3" ht="25.2" x14ac:dyDescent="0.3">
      <c r="A11" s="46" t="s">
        <v>215</v>
      </c>
      <c r="B11" s="34"/>
      <c r="C11" s="15"/>
    </row>
    <row r="12" spans="1:3" x14ac:dyDescent="0.3">
      <c r="A12" s="16" t="s">
        <v>164</v>
      </c>
      <c r="B12" s="34"/>
      <c r="C12" s="15"/>
    </row>
    <row r="13" spans="1:3" x14ac:dyDescent="0.3">
      <c r="A13" s="16" t="s">
        <v>165</v>
      </c>
      <c r="B13" s="34"/>
      <c r="C13" s="15"/>
    </row>
    <row r="14" spans="1:3" x14ac:dyDescent="0.3">
      <c r="A14" s="16" t="s">
        <v>166</v>
      </c>
      <c r="B14" s="34"/>
      <c r="C14" s="15"/>
    </row>
    <row r="15" spans="1:3" x14ac:dyDescent="0.3">
      <c r="A15" s="16" t="s">
        <v>167</v>
      </c>
      <c r="B15" s="34"/>
      <c r="C15" s="15"/>
    </row>
    <row r="16" spans="1:3" x14ac:dyDescent="0.3">
      <c r="A16" s="16" t="s">
        <v>168</v>
      </c>
      <c r="B16" s="34"/>
      <c r="C16" s="15"/>
    </row>
    <row r="17" spans="1:3" x14ac:dyDescent="0.3">
      <c r="A17" s="16" t="s">
        <v>169</v>
      </c>
      <c r="B17" s="34"/>
      <c r="C17" s="15"/>
    </row>
    <row r="18" spans="1:3" x14ac:dyDescent="0.3">
      <c r="A18" s="16" t="s">
        <v>170</v>
      </c>
      <c r="B18" s="34"/>
      <c r="C18" s="15"/>
    </row>
    <row r="19" spans="1:3" x14ac:dyDescent="0.3">
      <c r="A19" s="16" t="s">
        <v>171</v>
      </c>
      <c r="B19" s="34"/>
      <c r="C19" s="15"/>
    </row>
    <row r="20" spans="1:3" x14ac:dyDescent="0.3">
      <c r="A20" s="16" t="s">
        <v>172</v>
      </c>
      <c r="B20" s="34"/>
      <c r="C20" s="15"/>
    </row>
    <row r="21" spans="1:3" x14ac:dyDescent="0.3">
      <c r="A21" s="16" t="s">
        <v>173</v>
      </c>
      <c r="B21" s="34"/>
      <c r="C21" s="15"/>
    </row>
    <row r="22" spans="1:3" ht="15" thickBot="1" x14ac:dyDescent="0.35">
      <c r="A22" s="16" t="s">
        <v>174</v>
      </c>
      <c r="B22" s="35"/>
      <c r="C22" s="21"/>
    </row>
    <row r="23" spans="1:3" ht="15" thickBot="1" x14ac:dyDescent="0.35">
      <c r="A23" s="48" t="s">
        <v>150</v>
      </c>
      <c r="B23" s="37"/>
      <c r="C23" s="38"/>
    </row>
    <row r="24" spans="1:3" ht="15" thickBot="1" x14ac:dyDescent="0.35">
      <c r="A24" s="49" t="s">
        <v>50</v>
      </c>
      <c r="B24" s="136">
        <v>0</v>
      </c>
      <c r="C24" s="137"/>
    </row>
    <row r="25" spans="1:3" x14ac:dyDescent="0.3">
      <c r="A25" s="50" t="s">
        <v>233</v>
      </c>
      <c r="B25" s="36"/>
      <c r="C25" s="1"/>
    </row>
    <row r="26" spans="1:3" x14ac:dyDescent="0.3">
      <c r="A26" s="1"/>
      <c r="B26" s="1"/>
      <c r="C26" s="1"/>
    </row>
    <row r="27" spans="1:3" ht="37.799999999999997" x14ac:dyDescent="0.3">
      <c r="A27" s="23" t="s">
        <v>34</v>
      </c>
      <c r="B27" s="1"/>
      <c r="C27" s="1"/>
    </row>
    <row r="28" spans="1:3" x14ac:dyDescent="0.3">
      <c r="A28" s="24" t="s">
        <v>35</v>
      </c>
      <c r="B28" s="133"/>
      <c r="C28" s="133"/>
    </row>
    <row r="29" spans="1:3" x14ac:dyDescent="0.3">
      <c r="A29" s="24" t="s">
        <v>36</v>
      </c>
      <c r="B29" s="133" t="s">
        <v>308</v>
      </c>
      <c r="C29" s="133"/>
    </row>
    <row r="30" spans="1:3" x14ac:dyDescent="0.3">
      <c r="A30" s="24" t="s">
        <v>37</v>
      </c>
      <c r="B30" s="133" t="s">
        <v>308</v>
      </c>
      <c r="C30" s="133"/>
    </row>
    <row r="31" spans="1:3" x14ac:dyDescent="0.3">
      <c r="A31" s="24" t="s">
        <v>38</v>
      </c>
      <c r="B31" s="133" t="s">
        <v>308</v>
      </c>
      <c r="C31" s="133"/>
    </row>
  </sheetData>
  <sheetProtection algorithmName="SHA-512" hashValue="nGZx4/zmlOAE0mupJ7WmNj1LAVTjybilbN4DrSH1n4pD03N9tI+P4oquVP3ZPayi+FS+f11+012GOs3mWRcqog==" saltValue="NKIHImAa7Ol/um79BKCYJA==" spinCount="100000" sheet="1" objects="1" scenarios="1"/>
  <mergeCells count="11">
    <mergeCell ref="B6:C6"/>
    <mergeCell ref="A1:C1"/>
    <mergeCell ref="B2:C2"/>
    <mergeCell ref="B3:C3"/>
    <mergeCell ref="B4:C4"/>
    <mergeCell ref="B5:C5"/>
    <mergeCell ref="B24:C24"/>
    <mergeCell ref="B28:C28"/>
    <mergeCell ref="B29:C29"/>
    <mergeCell ref="B30:C30"/>
    <mergeCell ref="B31:C3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B32C7-C119-469D-9AF2-066ECD30C72C}">
  <dimension ref="A1:C19"/>
  <sheetViews>
    <sheetView workbookViewId="0">
      <selection activeCell="B11" sqref="B11"/>
    </sheetView>
  </sheetViews>
  <sheetFormatPr defaultRowHeight="14.4" x14ac:dyDescent="0.3"/>
  <cols>
    <col min="1" max="1" width="50.33203125" bestFit="1" customWidth="1"/>
    <col min="2" max="2" width="69.44140625" customWidth="1"/>
    <col min="3" max="3" width="71.6640625" customWidth="1"/>
  </cols>
  <sheetData>
    <row r="1" spans="1:3" x14ac:dyDescent="0.3">
      <c r="A1" s="134" t="s">
        <v>175</v>
      </c>
      <c r="B1" s="135"/>
      <c r="C1" s="135"/>
    </row>
    <row r="2" spans="1:3" x14ac:dyDescent="0.3">
      <c r="A2" s="5" t="s">
        <v>5</v>
      </c>
      <c r="B2" s="129" t="s">
        <v>160</v>
      </c>
      <c r="C2" s="129"/>
    </row>
    <row r="3" spans="1:3" x14ac:dyDescent="0.3">
      <c r="A3" s="6" t="s">
        <v>7</v>
      </c>
      <c r="B3" s="129" t="s">
        <v>161</v>
      </c>
      <c r="C3" s="129"/>
    </row>
    <row r="4" spans="1:3" x14ac:dyDescent="0.3">
      <c r="A4" s="6" t="s">
        <v>9</v>
      </c>
      <c r="B4" s="129" t="s">
        <v>162</v>
      </c>
      <c r="C4" s="129"/>
    </row>
    <row r="5" spans="1:3" ht="27.75" customHeight="1" x14ac:dyDescent="0.3">
      <c r="A5" s="6" t="s">
        <v>11</v>
      </c>
      <c r="B5" s="129" t="s">
        <v>182</v>
      </c>
      <c r="C5" s="129"/>
    </row>
    <row r="6" spans="1:3" ht="15" thickBot="1" x14ac:dyDescent="0.35">
      <c r="A6" s="7" t="s">
        <v>13</v>
      </c>
      <c r="B6" s="129" t="s">
        <v>163</v>
      </c>
      <c r="C6" s="129"/>
    </row>
    <row r="7" spans="1:3" x14ac:dyDescent="0.3">
      <c r="A7" s="44" t="s">
        <v>158</v>
      </c>
      <c r="B7" s="45" t="s">
        <v>216</v>
      </c>
    </row>
    <row r="8" spans="1:3" ht="15" thickBot="1" x14ac:dyDescent="0.35">
      <c r="A8" s="8"/>
      <c r="B8" s="9"/>
      <c r="C8" s="9"/>
    </row>
    <row r="9" spans="1:3" ht="25.2" x14ac:dyDescent="0.3">
      <c r="A9" s="31" t="str">
        <f>A1</f>
        <v>Driewielfietsen voor alle leeftijden als er geen binnen stallingsmogelijkheid is</v>
      </c>
      <c r="B9" s="53" t="s">
        <v>15</v>
      </c>
      <c r="C9" s="54" t="s">
        <v>15</v>
      </c>
    </row>
    <row r="10" spans="1:3" ht="15" thickBot="1" x14ac:dyDescent="0.35">
      <c r="A10" s="31" t="s">
        <v>16</v>
      </c>
      <c r="B10" s="32"/>
      <c r="C10" s="33"/>
    </row>
    <row r="11" spans="1:3" ht="15" thickBot="1" x14ac:dyDescent="0.35">
      <c r="A11" s="16"/>
      <c r="B11" s="35"/>
      <c r="C11" s="21"/>
    </row>
    <row r="12" spans="1:3" x14ac:dyDescent="0.3">
      <c r="A12" s="22" t="s">
        <v>33</v>
      </c>
      <c r="B12" s="136">
        <v>0</v>
      </c>
      <c r="C12" s="137"/>
    </row>
    <row r="13" spans="1:3" x14ac:dyDescent="0.3">
      <c r="A13" s="1"/>
      <c r="B13" s="36"/>
      <c r="C13" s="1"/>
    </row>
    <row r="14" spans="1:3" x14ac:dyDescent="0.3">
      <c r="A14" s="1"/>
      <c r="B14" s="1"/>
      <c r="C14" s="1"/>
    </row>
    <row r="15" spans="1:3" ht="37.799999999999997" x14ac:dyDescent="0.3">
      <c r="A15" s="23" t="s">
        <v>34</v>
      </c>
      <c r="B15" s="1"/>
      <c r="C15" s="1"/>
    </row>
    <row r="16" spans="1:3" x14ac:dyDescent="0.3">
      <c r="A16" s="24" t="s">
        <v>35</v>
      </c>
      <c r="B16" s="133"/>
      <c r="C16" s="133"/>
    </row>
    <row r="17" spans="1:3" x14ac:dyDescent="0.3">
      <c r="A17" s="24" t="s">
        <v>36</v>
      </c>
      <c r="B17" s="133" t="s">
        <v>308</v>
      </c>
      <c r="C17" s="133"/>
    </row>
    <row r="18" spans="1:3" x14ac:dyDescent="0.3">
      <c r="A18" s="24" t="s">
        <v>37</v>
      </c>
      <c r="B18" s="133" t="s">
        <v>308</v>
      </c>
      <c r="C18" s="133"/>
    </row>
    <row r="19" spans="1:3" x14ac:dyDescent="0.3">
      <c r="A19" s="24" t="s">
        <v>38</v>
      </c>
      <c r="B19" s="133" t="s">
        <v>308</v>
      </c>
      <c r="C19" s="133"/>
    </row>
  </sheetData>
  <sheetProtection algorithmName="SHA-512" hashValue="9nrJzi4CCMePOpSywyQQL+Uh+pIntjCtYt4QgLNCRTurz7fOC96Vv5TwkBIWa3l4cXUvkoAnlvDjNM8V7LYoXw==" saltValue="wJrekFmNsBUl9qm8pUBTsA==" spinCount="100000" sheet="1" objects="1" scenarios="1"/>
  <mergeCells count="11">
    <mergeCell ref="B6:C6"/>
    <mergeCell ref="A1:C1"/>
    <mergeCell ref="B2:C2"/>
    <mergeCell ref="B3:C3"/>
    <mergeCell ref="B4:C4"/>
    <mergeCell ref="B5:C5"/>
    <mergeCell ref="B12:C12"/>
    <mergeCell ref="B16:C16"/>
    <mergeCell ref="B17:C17"/>
    <mergeCell ref="B18:C18"/>
    <mergeCell ref="B19:C1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034A4-07E0-4C5C-A1F5-3DC01DCD0F77}">
  <dimension ref="A1:C33"/>
  <sheetViews>
    <sheetView topLeftCell="A13" workbookViewId="0">
      <selection activeCell="A17" sqref="A17"/>
    </sheetView>
  </sheetViews>
  <sheetFormatPr defaultRowHeight="14.4" x14ac:dyDescent="0.3"/>
  <cols>
    <col min="1" max="1" width="50.33203125" bestFit="1" customWidth="1"/>
    <col min="2" max="2" width="69.44140625" customWidth="1"/>
    <col min="3" max="3" width="71.6640625" customWidth="1"/>
  </cols>
  <sheetData>
    <row r="1" spans="1:3" x14ac:dyDescent="0.3">
      <c r="A1" s="134" t="s">
        <v>176</v>
      </c>
      <c r="B1" s="135"/>
      <c r="C1" s="135"/>
    </row>
    <row r="2" spans="1:3" x14ac:dyDescent="0.3">
      <c r="A2" s="5" t="s">
        <v>5</v>
      </c>
      <c r="B2" s="129" t="s">
        <v>177</v>
      </c>
      <c r="C2" s="129"/>
    </row>
    <row r="3" spans="1:3" x14ac:dyDescent="0.3">
      <c r="A3" s="6" t="s">
        <v>7</v>
      </c>
      <c r="B3" s="129" t="s">
        <v>161</v>
      </c>
      <c r="C3" s="129"/>
    </row>
    <row r="4" spans="1:3" x14ac:dyDescent="0.3">
      <c r="A4" s="6" t="s">
        <v>9</v>
      </c>
      <c r="B4" s="129" t="s">
        <v>299</v>
      </c>
      <c r="C4" s="129"/>
    </row>
    <row r="5" spans="1:3" ht="34.5" customHeight="1" x14ac:dyDescent="0.3">
      <c r="A5" s="6" t="s">
        <v>11</v>
      </c>
      <c r="B5" s="129" t="s">
        <v>182</v>
      </c>
      <c r="C5" s="129"/>
    </row>
    <row r="6" spans="1:3" x14ac:dyDescent="0.3">
      <c r="A6" s="7" t="s">
        <v>13</v>
      </c>
      <c r="B6" s="129" t="s">
        <v>163</v>
      </c>
      <c r="C6" s="129"/>
    </row>
    <row r="7" spans="1:3" x14ac:dyDescent="0.3">
      <c r="A7" s="8"/>
      <c r="B7" s="9"/>
      <c r="C7" s="9"/>
    </row>
    <row r="8" spans="1:3" ht="25.2" x14ac:dyDescent="0.3">
      <c r="A8" s="31" t="str">
        <f>A1</f>
        <v>Driewielfietsen voor alle leeftijden, elektrische ondersteuning</v>
      </c>
      <c r="B8" s="53" t="s">
        <v>15</v>
      </c>
      <c r="C8" s="54" t="s">
        <v>15</v>
      </c>
    </row>
    <row r="9" spans="1:3" x14ac:dyDescent="0.3">
      <c r="A9" s="31" t="s">
        <v>16</v>
      </c>
      <c r="B9" s="32"/>
      <c r="C9" s="33"/>
    </row>
    <row r="10" spans="1:3" x14ac:dyDescent="0.3">
      <c r="A10" s="16" t="s">
        <v>217</v>
      </c>
      <c r="B10" s="34"/>
      <c r="C10" s="15"/>
    </row>
    <row r="11" spans="1:3" ht="25.2" x14ac:dyDescent="0.3">
      <c r="A11" s="16" t="s">
        <v>218</v>
      </c>
      <c r="B11" s="34"/>
      <c r="C11" s="15"/>
    </row>
    <row r="12" spans="1:3" x14ac:dyDescent="0.3">
      <c r="A12" s="16" t="s">
        <v>219</v>
      </c>
      <c r="B12" s="34"/>
      <c r="C12" s="15"/>
    </row>
    <row r="13" spans="1:3" x14ac:dyDescent="0.3">
      <c r="A13" s="16" t="s">
        <v>220</v>
      </c>
      <c r="B13" s="34"/>
      <c r="C13" s="15"/>
    </row>
    <row r="14" spans="1:3" x14ac:dyDescent="0.3">
      <c r="A14" s="16" t="s">
        <v>221</v>
      </c>
      <c r="B14" s="34"/>
      <c r="C14" s="15"/>
    </row>
    <row r="15" spans="1:3" x14ac:dyDescent="0.3">
      <c r="A15" s="16" t="s">
        <v>222</v>
      </c>
      <c r="B15" s="34"/>
      <c r="C15" s="15"/>
    </row>
    <row r="16" spans="1:3" x14ac:dyDescent="0.3">
      <c r="A16" s="16" t="s">
        <v>223</v>
      </c>
      <c r="B16" s="34"/>
      <c r="C16" s="15"/>
    </row>
    <row r="17" spans="1:3" x14ac:dyDescent="0.3">
      <c r="A17" s="16" t="s">
        <v>224</v>
      </c>
      <c r="B17" s="34"/>
      <c r="C17" s="15"/>
    </row>
    <row r="18" spans="1:3" x14ac:dyDescent="0.3">
      <c r="A18" s="16" t="s">
        <v>225</v>
      </c>
      <c r="B18" s="34"/>
      <c r="C18" s="15"/>
    </row>
    <row r="19" spans="1:3" x14ac:dyDescent="0.3">
      <c r="A19" s="16" t="s">
        <v>226</v>
      </c>
      <c r="B19" s="34"/>
      <c r="C19" s="15"/>
    </row>
    <row r="20" spans="1:3" x14ac:dyDescent="0.3">
      <c r="A20" s="16" t="s">
        <v>227</v>
      </c>
      <c r="B20" s="34"/>
      <c r="C20" s="15"/>
    </row>
    <row r="21" spans="1:3" x14ac:dyDescent="0.3">
      <c r="A21" s="16" t="s">
        <v>228</v>
      </c>
      <c r="B21" s="34"/>
      <c r="C21" s="15"/>
    </row>
    <row r="22" spans="1:3" x14ac:dyDescent="0.3">
      <c r="A22" s="16" t="s">
        <v>229</v>
      </c>
      <c r="B22" s="42"/>
      <c r="C22" s="43"/>
    </row>
    <row r="23" spans="1:3" x14ac:dyDescent="0.3">
      <c r="A23" s="16" t="s">
        <v>230</v>
      </c>
      <c r="B23" s="42"/>
      <c r="C23" s="43"/>
    </row>
    <row r="24" spans="1:3" x14ac:dyDescent="0.3">
      <c r="A24" s="16" t="s">
        <v>231</v>
      </c>
      <c r="B24" s="42"/>
      <c r="C24" s="43"/>
    </row>
    <row r="25" spans="1:3" x14ac:dyDescent="0.3">
      <c r="A25" t="s">
        <v>232</v>
      </c>
      <c r="B25" s="35"/>
      <c r="C25" s="21"/>
    </row>
    <row r="26" spans="1:3" x14ac:dyDescent="0.3">
      <c r="A26" s="22" t="s">
        <v>33</v>
      </c>
      <c r="B26" s="136">
        <v>0</v>
      </c>
      <c r="C26" s="137"/>
    </row>
    <row r="27" spans="1:3" x14ac:dyDescent="0.3">
      <c r="A27" s="1"/>
      <c r="B27" s="36"/>
      <c r="C27" s="1"/>
    </row>
    <row r="28" spans="1:3" x14ac:dyDescent="0.3">
      <c r="A28" s="1"/>
      <c r="B28" s="1"/>
      <c r="C28" s="1"/>
    </row>
    <row r="29" spans="1:3" ht="37.799999999999997" x14ac:dyDescent="0.3">
      <c r="A29" s="23" t="s">
        <v>34</v>
      </c>
      <c r="B29" s="1"/>
      <c r="C29" s="1"/>
    </row>
    <row r="30" spans="1:3" x14ac:dyDescent="0.3">
      <c r="A30" s="24" t="s">
        <v>35</v>
      </c>
      <c r="B30" s="133"/>
      <c r="C30" s="133"/>
    </row>
    <row r="31" spans="1:3" x14ac:dyDescent="0.3">
      <c r="A31" s="24" t="s">
        <v>36</v>
      </c>
      <c r="B31" s="133" t="s">
        <v>308</v>
      </c>
      <c r="C31" s="133"/>
    </row>
    <row r="32" spans="1:3" x14ac:dyDescent="0.3">
      <c r="A32" s="24" t="s">
        <v>37</v>
      </c>
      <c r="B32" s="133" t="s">
        <v>308</v>
      </c>
      <c r="C32" s="133"/>
    </row>
    <row r="33" spans="1:3" x14ac:dyDescent="0.3">
      <c r="A33" s="24" t="s">
        <v>38</v>
      </c>
      <c r="B33" s="133" t="s">
        <v>308</v>
      </c>
      <c r="C33" s="133"/>
    </row>
  </sheetData>
  <sheetProtection algorithmName="SHA-512" hashValue="YpOMIjuIpGBtNbJqrfyqumsEVUrPBvOi9RlznmPTBxORB/fNZ8n6v0k3SR+tgdgQz/U2lOj36Sz9jWhVDQYLsQ==" saltValue="y9SGygavs7cyBOI36oFVkQ==" spinCount="100000" sheet="1" objects="1" scenarios="1"/>
  <mergeCells count="11">
    <mergeCell ref="B6:C6"/>
    <mergeCell ref="A1:C1"/>
    <mergeCell ref="B2:C2"/>
    <mergeCell ref="B3:C3"/>
    <mergeCell ref="B4:C4"/>
    <mergeCell ref="B5:C5"/>
    <mergeCell ref="B26:C26"/>
    <mergeCell ref="B30:C30"/>
    <mergeCell ref="B31:C31"/>
    <mergeCell ref="B32:C32"/>
    <mergeCell ref="B33:C3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68B03-BC13-4E22-8F0F-B9A6CAEE9369}">
  <dimension ref="A1:C19"/>
  <sheetViews>
    <sheetView workbookViewId="0">
      <selection activeCell="B5" sqref="B5:C5"/>
    </sheetView>
  </sheetViews>
  <sheetFormatPr defaultRowHeight="14.4" x14ac:dyDescent="0.3"/>
  <cols>
    <col min="1" max="1" width="50.33203125" bestFit="1" customWidth="1"/>
    <col min="2" max="2" width="69.44140625" customWidth="1"/>
    <col min="3" max="3" width="71.6640625" customWidth="1"/>
  </cols>
  <sheetData>
    <row r="1" spans="1:3" ht="15" thickBot="1" x14ac:dyDescent="0.35">
      <c r="A1" s="134" t="s">
        <v>178</v>
      </c>
      <c r="B1" s="135"/>
      <c r="C1" s="135"/>
    </row>
    <row r="2" spans="1:3" ht="14.4" customHeight="1" x14ac:dyDescent="0.3">
      <c r="A2" s="5" t="s">
        <v>5</v>
      </c>
      <c r="B2" s="129" t="s">
        <v>177</v>
      </c>
      <c r="C2" s="129"/>
    </row>
    <row r="3" spans="1:3" x14ac:dyDescent="0.3">
      <c r="A3" s="6" t="s">
        <v>7</v>
      </c>
      <c r="B3" s="129" t="s">
        <v>161</v>
      </c>
      <c r="C3" s="129"/>
    </row>
    <row r="4" spans="1:3" ht="14.4" customHeight="1" x14ac:dyDescent="0.3">
      <c r="A4" s="6" t="s">
        <v>9</v>
      </c>
      <c r="B4" s="129" t="s">
        <v>162</v>
      </c>
      <c r="C4" s="129"/>
    </row>
    <row r="5" spans="1:3" ht="29.25" customHeight="1" x14ac:dyDescent="0.3">
      <c r="A5" s="6" t="s">
        <v>11</v>
      </c>
      <c r="B5" s="129" t="s">
        <v>182</v>
      </c>
      <c r="C5" s="129"/>
    </row>
    <row r="6" spans="1:3" ht="15" thickBot="1" x14ac:dyDescent="0.35">
      <c r="A6" s="7" t="s">
        <v>13</v>
      </c>
      <c r="B6" s="148" t="s">
        <v>163</v>
      </c>
      <c r="C6" s="149"/>
    </row>
    <row r="7" spans="1:3" x14ac:dyDescent="0.3">
      <c r="A7" s="44" t="s">
        <v>158</v>
      </c>
      <c r="B7" s="129" t="s">
        <v>234</v>
      </c>
      <c r="C7" s="129"/>
    </row>
    <row r="8" spans="1:3" ht="15" thickBot="1" x14ac:dyDescent="0.35">
      <c r="A8" s="8"/>
      <c r="B8" s="9"/>
      <c r="C8" s="9"/>
    </row>
    <row r="9" spans="1:3" ht="37.799999999999997" x14ac:dyDescent="0.3">
      <c r="A9" s="31" t="str">
        <f>A1</f>
        <v>Driewielfietsen voor alle leeftijden, elektrische ondersteuning als er geen binnen stallingsmogelijkheid is</v>
      </c>
      <c r="B9" s="53" t="s">
        <v>15</v>
      </c>
      <c r="C9" s="54" t="s">
        <v>15</v>
      </c>
    </row>
    <row r="10" spans="1:3" ht="15" thickBot="1" x14ac:dyDescent="0.35">
      <c r="A10" s="31" t="s">
        <v>16</v>
      </c>
      <c r="B10" s="32"/>
      <c r="C10" s="33"/>
    </row>
    <row r="11" spans="1:3" ht="15" thickBot="1" x14ac:dyDescent="0.35">
      <c r="A11" s="16"/>
      <c r="B11" s="35"/>
      <c r="C11" s="21"/>
    </row>
    <row r="12" spans="1:3" x14ac:dyDescent="0.3">
      <c r="A12" s="22" t="s">
        <v>33</v>
      </c>
      <c r="B12" s="136">
        <v>0</v>
      </c>
      <c r="C12" s="137"/>
    </row>
    <row r="13" spans="1:3" x14ac:dyDescent="0.3">
      <c r="A13" s="1"/>
      <c r="B13" s="36"/>
      <c r="C13" s="1"/>
    </row>
    <row r="14" spans="1:3" x14ac:dyDescent="0.3">
      <c r="A14" s="1"/>
      <c r="B14" s="1"/>
      <c r="C14" s="1"/>
    </row>
    <row r="15" spans="1:3" ht="37.799999999999997" x14ac:dyDescent="0.3">
      <c r="A15" s="23" t="s">
        <v>34</v>
      </c>
      <c r="B15" s="1"/>
      <c r="C15" s="1"/>
    </row>
    <row r="16" spans="1:3" x14ac:dyDescent="0.3">
      <c r="A16" s="24" t="s">
        <v>35</v>
      </c>
      <c r="B16" s="133" t="s">
        <v>308</v>
      </c>
      <c r="C16" s="133"/>
    </row>
    <row r="17" spans="1:3" x14ac:dyDescent="0.3">
      <c r="A17" s="24" t="s">
        <v>36</v>
      </c>
      <c r="B17" s="133" t="s">
        <v>308</v>
      </c>
      <c r="C17" s="133"/>
    </row>
    <row r="18" spans="1:3" x14ac:dyDescent="0.3">
      <c r="A18" s="24" t="s">
        <v>37</v>
      </c>
      <c r="B18" s="133" t="s">
        <v>308</v>
      </c>
      <c r="C18" s="133"/>
    </row>
    <row r="19" spans="1:3" x14ac:dyDescent="0.3">
      <c r="A19" s="24" t="s">
        <v>38</v>
      </c>
      <c r="B19" s="133" t="s">
        <v>308</v>
      </c>
      <c r="C19" s="133"/>
    </row>
  </sheetData>
  <sheetProtection algorithmName="SHA-512" hashValue="yYmLYZQOqvejGC/bIatjdFlAce3lm85UprNl3fYA4c31LwDjcBui6CooA2RvQSw/9V7flFIlkMbrvZZDvV72hA==" saltValue="rRnstYvTBdnx1snkiJm/ig==" spinCount="100000" sheet="1" objects="1" scenarios="1"/>
  <mergeCells count="12">
    <mergeCell ref="B7:C7"/>
    <mergeCell ref="A1:C1"/>
    <mergeCell ref="B2:C2"/>
    <mergeCell ref="B3:C3"/>
    <mergeCell ref="B4:C4"/>
    <mergeCell ref="B5:C5"/>
    <mergeCell ref="B6:C6"/>
    <mergeCell ref="B12:C12"/>
    <mergeCell ref="B16:C16"/>
    <mergeCell ref="B17:C17"/>
    <mergeCell ref="B18:C18"/>
    <mergeCell ref="B19:C19"/>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30CF-17F5-42F3-B80E-CB3A568160B3}">
  <dimension ref="A1:C18"/>
  <sheetViews>
    <sheetView workbookViewId="0">
      <selection activeCell="A14" sqref="A14"/>
    </sheetView>
  </sheetViews>
  <sheetFormatPr defaultRowHeight="14.4" x14ac:dyDescent="0.3"/>
  <cols>
    <col min="1" max="1" width="50.33203125" bestFit="1" customWidth="1"/>
    <col min="2" max="2" width="69.44140625" customWidth="1"/>
    <col min="3" max="3" width="71.6640625" customWidth="1"/>
  </cols>
  <sheetData>
    <row r="1" spans="1:3" x14ac:dyDescent="0.3">
      <c r="A1" s="134" t="s">
        <v>179</v>
      </c>
      <c r="B1" s="135"/>
      <c r="C1" s="135"/>
    </row>
    <row r="2" spans="1:3" ht="55.5" customHeight="1" x14ac:dyDescent="0.3">
      <c r="A2" s="5" t="s">
        <v>5</v>
      </c>
      <c r="B2" s="129" t="s">
        <v>180</v>
      </c>
      <c r="C2" s="129"/>
    </row>
    <row r="3" spans="1:3" x14ac:dyDescent="0.3">
      <c r="A3" s="6" t="s">
        <v>7</v>
      </c>
      <c r="B3" s="129" t="s">
        <v>181</v>
      </c>
      <c r="C3" s="129"/>
    </row>
    <row r="4" spans="1:3" x14ac:dyDescent="0.3">
      <c r="A4" s="6" t="s">
        <v>9</v>
      </c>
      <c r="B4" s="129"/>
      <c r="C4" s="129"/>
    </row>
    <row r="5" spans="1:3" ht="35.25" customHeight="1" x14ac:dyDescent="0.3">
      <c r="A5" s="6" t="s">
        <v>11</v>
      </c>
      <c r="B5" s="138" t="s">
        <v>182</v>
      </c>
      <c r="C5" s="139"/>
    </row>
    <row r="6" spans="1:3" x14ac:dyDescent="0.3">
      <c r="A6" s="7" t="s">
        <v>13</v>
      </c>
      <c r="B6" s="129" t="s">
        <v>163</v>
      </c>
      <c r="C6" s="129"/>
    </row>
    <row r="7" spans="1:3" x14ac:dyDescent="0.3">
      <c r="A7" s="8"/>
      <c r="B7" s="9"/>
      <c r="C7" s="9"/>
    </row>
    <row r="8" spans="1:3" x14ac:dyDescent="0.3">
      <c r="A8" s="31" t="str">
        <f>A1</f>
        <v>Tandems met twee personen achterelkaar</v>
      </c>
      <c r="B8" s="53" t="s">
        <v>15</v>
      </c>
      <c r="C8" s="54" t="s">
        <v>15</v>
      </c>
    </row>
    <row r="9" spans="1:3" ht="15" thickBot="1" x14ac:dyDescent="0.35">
      <c r="A9" s="31" t="s">
        <v>16</v>
      </c>
      <c r="B9" s="32"/>
      <c r="C9" s="33"/>
    </row>
    <row r="10" spans="1:3" ht="15" thickBot="1" x14ac:dyDescent="0.35">
      <c r="A10" s="16"/>
      <c r="B10" s="35"/>
      <c r="C10" s="21"/>
    </row>
    <row r="11" spans="1:3" x14ac:dyDescent="0.3">
      <c r="A11" s="22" t="s">
        <v>33</v>
      </c>
      <c r="B11" s="136">
        <v>0</v>
      </c>
      <c r="C11" s="137"/>
    </row>
    <row r="12" spans="1:3" x14ac:dyDescent="0.3">
      <c r="A12" s="1"/>
      <c r="B12" s="36"/>
      <c r="C12" s="1"/>
    </row>
    <row r="13" spans="1:3" x14ac:dyDescent="0.3">
      <c r="A13" s="1"/>
      <c r="B13" s="1"/>
      <c r="C13" s="1"/>
    </row>
    <row r="14" spans="1:3" ht="37.799999999999997" x14ac:dyDescent="0.3">
      <c r="A14" s="23" t="s">
        <v>34</v>
      </c>
      <c r="B14" s="1"/>
      <c r="C14" s="1"/>
    </row>
    <row r="15" spans="1:3" x14ac:dyDescent="0.3">
      <c r="A15" s="24" t="s">
        <v>35</v>
      </c>
      <c r="B15" s="133"/>
      <c r="C15" s="133"/>
    </row>
    <row r="16" spans="1:3" x14ac:dyDescent="0.3">
      <c r="A16" s="24" t="s">
        <v>36</v>
      </c>
      <c r="B16" s="133" t="s">
        <v>308</v>
      </c>
      <c r="C16" s="133"/>
    </row>
    <row r="17" spans="1:3" x14ac:dyDescent="0.3">
      <c r="A17" s="24" t="s">
        <v>37</v>
      </c>
      <c r="B17" s="133" t="s">
        <v>308</v>
      </c>
      <c r="C17" s="133"/>
    </row>
    <row r="18" spans="1:3" x14ac:dyDescent="0.3">
      <c r="A18" s="24" t="s">
        <v>38</v>
      </c>
      <c r="B18" s="133" t="s">
        <v>308</v>
      </c>
      <c r="C18" s="133"/>
    </row>
  </sheetData>
  <sheetProtection algorithmName="SHA-512" hashValue="kxqNM+nQverCJqlp54rmLpZ/EpyBkGGnidFDa2qC1BnkZRmg3alFJCmdgRC0QKxL9jI6Z3PrpGWN52dfmIpLZg==" saltValue="w8J2stPhj9UXiOOGC3U6SQ==" spinCount="100000" sheet="1" objects="1" scenarios="1"/>
  <mergeCells count="11">
    <mergeCell ref="B6:C6"/>
    <mergeCell ref="A1:C1"/>
    <mergeCell ref="B2:C2"/>
    <mergeCell ref="B3:C3"/>
    <mergeCell ref="B4:C4"/>
    <mergeCell ref="B5:C5"/>
    <mergeCell ref="B11:C11"/>
    <mergeCell ref="B15:C15"/>
    <mergeCell ref="B16:C16"/>
    <mergeCell ref="B17:C17"/>
    <mergeCell ref="B18:C1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EDE8C-EB8E-4A79-9167-96CCEFFA41B0}">
  <dimension ref="A1:C18"/>
  <sheetViews>
    <sheetView workbookViewId="0">
      <selection activeCell="A2" sqref="A2"/>
    </sheetView>
  </sheetViews>
  <sheetFormatPr defaultRowHeight="14.4" x14ac:dyDescent="0.3"/>
  <cols>
    <col min="1" max="1" width="50.33203125" bestFit="1" customWidth="1"/>
    <col min="2" max="2" width="69.44140625" customWidth="1"/>
    <col min="3" max="3" width="71.6640625" customWidth="1"/>
  </cols>
  <sheetData>
    <row r="1" spans="1:3" x14ac:dyDescent="0.3">
      <c r="A1" s="134" t="s">
        <v>183</v>
      </c>
      <c r="B1" s="135"/>
      <c r="C1" s="135"/>
    </row>
    <row r="2" spans="1:3" ht="37.5" customHeight="1" x14ac:dyDescent="0.3">
      <c r="A2" s="5" t="s">
        <v>5</v>
      </c>
      <c r="B2" s="129" t="s">
        <v>184</v>
      </c>
      <c r="C2" s="129"/>
    </row>
    <row r="3" spans="1:3" x14ac:dyDescent="0.3">
      <c r="A3" s="6" t="s">
        <v>7</v>
      </c>
      <c r="B3" s="129" t="s">
        <v>235</v>
      </c>
      <c r="C3" s="129"/>
    </row>
    <row r="4" spans="1:3" x14ac:dyDescent="0.3">
      <c r="A4" s="6" t="s">
        <v>9</v>
      </c>
      <c r="B4" s="129" t="s">
        <v>300</v>
      </c>
      <c r="C4" s="129"/>
    </row>
    <row r="5" spans="1:3" ht="27" customHeight="1" x14ac:dyDescent="0.3">
      <c r="A5" s="6" t="s">
        <v>11</v>
      </c>
      <c r="B5" s="138" t="s">
        <v>182</v>
      </c>
      <c r="C5" s="139"/>
    </row>
    <row r="6" spans="1:3" ht="24" customHeight="1" x14ac:dyDescent="0.3">
      <c r="A6" s="7" t="s">
        <v>13</v>
      </c>
      <c r="B6" s="129" t="s">
        <v>163</v>
      </c>
      <c r="C6" s="129"/>
    </row>
    <row r="7" spans="1:3" x14ac:dyDescent="0.3">
      <c r="A7" s="8"/>
      <c r="B7" s="9"/>
      <c r="C7" s="9"/>
    </row>
    <row r="8" spans="1:3" ht="25.2" x14ac:dyDescent="0.3">
      <c r="A8" s="31" t="str">
        <f>A1</f>
        <v>Tandems met twee personen achterelkaar met elektrische ondersteuning</v>
      </c>
      <c r="B8" s="53" t="s">
        <v>15</v>
      </c>
      <c r="C8" s="54" t="s">
        <v>15</v>
      </c>
    </row>
    <row r="9" spans="1:3" ht="15" thickBot="1" x14ac:dyDescent="0.35">
      <c r="A9" s="31" t="s">
        <v>16</v>
      </c>
      <c r="B9" s="32"/>
      <c r="C9" s="33" t="s">
        <v>308</v>
      </c>
    </row>
    <row r="10" spans="1:3" ht="15" thickBot="1" x14ac:dyDescent="0.35">
      <c r="A10" s="16"/>
      <c r="B10" s="35"/>
      <c r="C10" s="21"/>
    </row>
    <row r="11" spans="1:3" x14ac:dyDescent="0.3">
      <c r="A11" s="22" t="s">
        <v>33</v>
      </c>
      <c r="B11" s="136">
        <v>0</v>
      </c>
      <c r="C11" s="137"/>
    </row>
    <row r="12" spans="1:3" x14ac:dyDescent="0.3">
      <c r="A12" s="1"/>
      <c r="B12" s="36"/>
      <c r="C12" s="1"/>
    </row>
    <row r="13" spans="1:3" x14ac:dyDescent="0.3">
      <c r="A13" s="1"/>
      <c r="B13" s="1"/>
      <c r="C13" s="1"/>
    </row>
    <row r="14" spans="1:3" ht="37.799999999999997" x14ac:dyDescent="0.3">
      <c r="A14" s="23" t="s">
        <v>34</v>
      </c>
      <c r="B14" s="1"/>
      <c r="C14" s="1"/>
    </row>
    <row r="15" spans="1:3" x14ac:dyDescent="0.3">
      <c r="A15" s="24" t="s">
        <v>35</v>
      </c>
      <c r="B15" s="133" t="s">
        <v>308</v>
      </c>
      <c r="C15" s="133"/>
    </row>
    <row r="16" spans="1:3" x14ac:dyDescent="0.3">
      <c r="A16" s="24" t="s">
        <v>36</v>
      </c>
      <c r="B16" s="133" t="s">
        <v>308</v>
      </c>
      <c r="C16" s="133"/>
    </row>
    <row r="17" spans="1:3" x14ac:dyDescent="0.3">
      <c r="A17" s="24" t="s">
        <v>37</v>
      </c>
      <c r="B17" s="133" t="s">
        <v>308</v>
      </c>
      <c r="C17" s="133"/>
    </row>
    <row r="18" spans="1:3" x14ac:dyDescent="0.3">
      <c r="A18" s="24" t="s">
        <v>38</v>
      </c>
      <c r="B18" s="133" t="s">
        <v>308</v>
      </c>
      <c r="C18" s="133"/>
    </row>
  </sheetData>
  <sheetProtection algorithmName="SHA-512" hashValue="CDvwa8U3GT3DBZHDSkArqVIBqKJyLsLEnUs0ygefP3EAQXmuEW8blLl9OEwx8xw8aah1xsAHShP8RqpoXU9tvQ==" saltValue="dIEu7BxJ8Y4oshSm0eju6w==" spinCount="100000" sheet="1" objects="1" scenarios="1"/>
  <mergeCells count="11">
    <mergeCell ref="B6:C6"/>
    <mergeCell ref="A1:C1"/>
    <mergeCell ref="B2:C2"/>
    <mergeCell ref="B3:C3"/>
    <mergeCell ref="B4:C4"/>
    <mergeCell ref="B5:C5"/>
    <mergeCell ref="B11:C11"/>
    <mergeCell ref="B15:C15"/>
    <mergeCell ref="B16:C16"/>
    <mergeCell ref="B17:C17"/>
    <mergeCell ref="B18:C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6FE3-92CD-4D02-93AD-DBF1F640F865}">
  <dimension ref="A1:C30"/>
  <sheetViews>
    <sheetView workbookViewId="0">
      <selection activeCell="A8" sqref="A8"/>
    </sheetView>
  </sheetViews>
  <sheetFormatPr defaultRowHeight="14.4" x14ac:dyDescent="0.3"/>
  <cols>
    <col min="1" max="1" width="36.6640625" customWidth="1"/>
    <col min="2" max="2" width="54.33203125" customWidth="1"/>
    <col min="3" max="3" width="71.44140625" customWidth="1"/>
  </cols>
  <sheetData>
    <row r="1" spans="1:3" ht="15" thickBot="1" x14ac:dyDescent="0.35">
      <c r="A1" s="130" t="s">
        <v>39</v>
      </c>
      <c r="B1" s="130"/>
      <c r="C1" s="130"/>
    </row>
    <row r="2" spans="1:3" x14ac:dyDescent="0.3">
      <c r="A2" s="5" t="s">
        <v>5</v>
      </c>
      <c r="B2" s="129" t="s">
        <v>40</v>
      </c>
      <c r="C2" s="129"/>
    </row>
    <row r="3" spans="1:3" x14ac:dyDescent="0.3">
      <c r="A3" s="6" t="s">
        <v>7</v>
      </c>
      <c r="B3" s="129" t="s">
        <v>8</v>
      </c>
      <c r="C3" s="129"/>
    </row>
    <row r="4" spans="1:3" x14ac:dyDescent="0.3">
      <c r="A4" s="6" t="s">
        <v>9</v>
      </c>
      <c r="B4" s="129" t="s">
        <v>41</v>
      </c>
      <c r="C4" s="129"/>
    </row>
    <row r="5" spans="1:3" x14ac:dyDescent="0.3">
      <c r="A5" s="6" t="s">
        <v>11</v>
      </c>
      <c r="B5" s="129" t="s">
        <v>42</v>
      </c>
      <c r="C5" s="129"/>
    </row>
    <row r="6" spans="1:3" ht="15" thickBot="1" x14ac:dyDescent="0.35">
      <c r="A6" s="7" t="s">
        <v>13</v>
      </c>
      <c r="B6" s="129" t="s">
        <v>14</v>
      </c>
      <c r="C6" s="129"/>
    </row>
    <row r="7" spans="1:3" ht="15" thickBot="1" x14ac:dyDescent="0.35">
      <c r="A7" s="8"/>
      <c r="B7" s="9"/>
      <c r="C7" s="9"/>
    </row>
    <row r="8" spans="1:3" ht="57" customHeight="1" thickBot="1" x14ac:dyDescent="0.35">
      <c r="A8" s="4" t="str">
        <f>A1</f>
        <v>Handbewogen rolstoel voor incidenteel gebruik (lichtgewicht uitvoering)</v>
      </c>
      <c r="B8" s="52" t="s">
        <v>15</v>
      </c>
      <c r="C8" s="52" t="s">
        <v>15</v>
      </c>
    </row>
    <row r="9" spans="1:3" ht="25.8" thickBot="1" x14ac:dyDescent="0.35">
      <c r="A9" s="25" t="s">
        <v>43</v>
      </c>
      <c r="B9" s="26"/>
      <c r="C9" s="26"/>
    </row>
    <row r="10" spans="1:3" ht="25.2" x14ac:dyDescent="0.3">
      <c r="A10" s="11" t="s">
        <v>44</v>
      </c>
      <c r="B10" s="27"/>
      <c r="C10" s="28"/>
    </row>
    <row r="11" spans="1:3" x14ac:dyDescent="0.3">
      <c r="A11" s="17" t="s">
        <v>18</v>
      </c>
      <c r="B11" s="27"/>
      <c r="C11" s="28"/>
    </row>
    <row r="12" spans="1:3" x14ac:dyDescent="0.3">
      <c r="A12" s="17" t="s">
        <v>45</v>
      </c>
      <c r="B12" s="27"/>
      <c r="C12" s="28"/>
    </row>
    <row r="13" spans="1:3" x14ac:dyDescent="0.3">
      <c r="A13" s="17" t="s">
        <v>20</v>
      </c>
      <c r="B13" s="27"/>
      <c r="C13" s="28"/>
    </row>
    <row r="14" spans="1:3" x14ac:dyDescent="0.3">
      <c r="A14" s="17" t="s">
        <v>46</v>
      </c>
      <c r="B14" s="27"/>
      <c r="C14" s="28"/>
    </row>
    <row r="15" spans="1:3" x14ac:dyDescent="0.3">
      <c r="A15" s="17" t="s">
        <v>47</v>
      </c>
      <c r="B15" s="27"/>
      <c r="C15" s="28"/>
    </row>
    <row r="16" spans="1:3" x14ac:dyDescent="0.3">
      <c r="A16" s="17" t="s">
        <v>48</v>
      </c>
      <c r="B16" s="27"/>
      <c r="C16" s="28"/>
    </row>
    <row r="17" spans="1:3" ht="25.2" x14ac:dyDescent="0.3">
      <c r="A17" s="17" t="s">
        <v>26</v>
      </c>
      <c r="B17" s="27"/>
      <c r="C17" s="28"/>
    </row>
    <row r="18" spans="1:3" x14ac:dyDescent="0.3">
      <c r="A18" s="17" t="s">
        <v>28</v>
      </c>
      <c r="B18" s="27"/>
      <c r="C18" s="28"/>
    </row>
    <row r="19" spans="1:3" ht="25.2" x14ac:dyDescent="0.3">
      <c r="A19" s="17" t="s">
        <v>49</v>
      </c>
      <c r="B19" s="27"/>
      <c r="C19" s="28"/>
    </row>
    <row r="20" spans="1:3" ht="25.2" x14ac:dyDescent="0.3">
      <c r="A20" s="17" t="s">
        <v>30</v>
      </c>
      <c r="B20" s="27"/>
      <c r="C20" s="28"/>
    </row>
    <row r="21" spans="1:3" x14ac:dyDescent="0.3">
      <c r="A21" s="17" t="s">
        <v>31</v>
      </c>
      <c r="B21" s="27"/>
      <c r="C21" s="28"/>
    </row>
    <row r="22" spans="1:3" x14ac:dyDescent="0.3">
      <c r="A22" s="17" t="s">
        <v>50</v>
      </c>
      <c r="B22" s="27"/>
      <c r="C22" s="28"/>
    </row>
    <row r="23" spans="1:3" ht="15" thickBot="1" x14ac:dyDescent="0.35">
      <c r="A23" s="29" t="s">
        <v>32</v>
      </c>
      <c r="B23" s="27"/>
      <c r="C23" s="28"/>
    </row>
    <row r="24" spans="1:3" ht="15" thickBot="1" x14ac:dyDescent="0.35">
      <c r="A24" s="22" t="s">
        <v>33</v>
      </c>
      <c r="B24" s="131"/>
      <c r="C24" s="132"/>
    </row>
    <row r="25" spans="1:3" x14ac:dyDescent="0.3">
      <c r="A25" s="1"/>
      <c r="B25" s="1"/>
      <c r="C25" s="1"/>
    </row>
    <row r="26" spans="1:3" ht="50.4" x14ac:dyDescent="0.3">
      <c r="A26" s="23" t="s">
        <v>34</v>
      </c>
      <c r="B26" s="1"/>
      <c r="C26" s="1"/>
    </row>
    <row r="27" spans="1:3" x14ac:dyDescent="0.3">
      <c r="A27" s="24" t="s">
        <v>35</v>
      </c>
      <c r="B27" s="133"/>
      <c r="C27" s="133"/>
    </row>
    <row r="28" spans="1:3" x14ac:dyDescent="0.3">
      <c r="A28" s="24" t="s">
        <v>36</v>
      </c>
      <c r="B28" s="133"/>
      <c r="C28" s="133"/>
    </row>
    <row r="29" spans="1:3" x14ac:dyDescent="0.3">
      <c r="A29" s="24" t="s">
        <v>37</v>
      </c>
      <c r="B29" s="133"/>
      <c r="C29" s="133"/>
    </row>
    <row r="30" spans="1:3" x14ac:dyDescent="0.3">
      <c r="A30" s="24" t="s">
        <v>38</v>
      </c>
      <c r="B30" s="133"/>
      <c r="C30" s="133"/>
    </row>
  </sheetData>
  <sheetProtection algorithmName="SHA-512" hashValue="cL6ULmIw/QiszsugqTTL9WJbA6gNwbKGMZALmymfV5Rc2yyDnjt4wyD2GlOwTwjO5jhJUZLw/vNWnoVDZqK/rA==" saltValue="J4OY3Nfo3FACYRZARCJvWg==" spinCount="100000" sheet="1" objects="1" scenarios="1"/>
  <mergeCells count="11">
    <mergeCell ref="B24:C24"/>
    <mergeCell ref="B27:C27"/>
    <mergeCell ref="B28:C28"/>
    <mergeCell ref="B29:C29"/>
    <mergeCell ref="B30:C30"/>
    <mergeCell ref="B6:C6"/>
    <mergeCell ref="A1:C1"/>
    <mergeCell ref="B2:C2"/>
    <mergeCell ref="B3:C3"/>
    <mergeCell ref="B4:C4"/>
    <mergeCell ref="B5:C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82245-CC46-425E-B40E-DD49D3EC277D}">
  <dimension ref="A1:C18"/>
  <sheetViews>
    <sheetView tabSelected="1" workbookViewId="0">
      <selection activeCell="A11" sqref="A11"/>
    </sheetView>
  </sheetViews>
  <sheetFormatPr defaultRowHeight="14.4" x14ac:dyDescent="0.3"/>
  <cols>
    <col min="1" max="1" width="50.33203125" bestFit="1" customWidth="1"/>
    <col min="2" max="2" width="69.44140625" customWidth="1"/>
    <col min="3" max="3" width="71.6640625" customWidth="1"/>
  </cols>
  <sheetData>
    <row r="1" spans="1:3" x14ac:dyDescent="0.3">
      <c r="A1" s="134" t="s">
        <v>185</v>
      </c>
      <c r="B1" s="135"/>
      <c r="C1" s="135"/>
    </row>
    <row r="2" spans="1:3" ht="46.5" customHeight="1" x14ac:dyDescent="0.3">
      <c r="A2" s="5" t="s">
        <v>5</v>
      </c>
      <c r="B2" s="147" t="s">
        <v>186</v>
      </c>
      <c r="C2" s="147"/>
    </row>
    <row r="3" spans="1:3" x14ac:dyDescent="0.3">
      <c r="A3" s="6" t="s">
        <v>7</v>
      </c>
      <c r="B3" s="147" t="s">
        <v>88</v>
      </c>
      <c r="C3" s="147"/>
    </row>
    <row r="4" spans="1:3" x14ac:dyDescent="0.3">
      <c r="A4" s="6" t="s">
        <v>9</v>
      </c>
      <c r="B4" s="138" t="s">
        <v>162</v>
      </c>
      <c r="C4" s="138"/>
    </row>
    <row r="5" spans="1:3" x14ac:dyDescent="0.3">
      <c r="A5" s="6" t="s">
        <v>11</v>
      </c>
      <c r="B5" s="147" t="s">
        <v>301</v>
      </c>
      <c r="C5" s="147"/>
    </row>
    <row r="6" spans="1:3" x14ac:dyDescent="0.3">
      <c r="A6" s="7" t="s">
        <v>13</v>
      </c>
      <c r="B6" s="129" t="s">
        <v>163</v>
      </c>
      <c r="C6" s="129"/>
    </row>
    <row r="7" spans="1:3" x14ac:dyDescent="0.3">
      <c r="A7" s="8"/>
      <c r="B7" s="9"/>
      <c r="C7" s="9"/>
    </row>
    <row r="8" spans="1:3" x14ac:dyDescent="0.3">
      <c r="A8" s="31" t="str">
        <f>A1</f>
        <v>Lage instap tweewielfiets</v>
      </c>
      <c r="B8" s="53" t="s">
        <v>15</v>
      </c>
      <c r="C8" s="54" t="s">
        <v>15</v>
      </c>
    </row>
    <row r="9" spans="1:3" ht="15" thickBot="1" x14ac:dyDescent="0.35">
      <c r="A9" s="31" t="s">
        <v>16</v>
      </c>
      <c r="B9" s="32"/>
      <c r="C9" s="33"/>
    </row>
    <row r="10" spans="1:3" ht="15" thickBot="1" x14ac:dyDescent="0.35">
      <c r="A10" s="16"/>
      <c r="B10" s="35"/>
      <c r="C10" s="21"/>
    </row>
    <row r="11" spans="1:3" x14ac:dyDescent="0.3">
      <c r="A11" s="22" t="s">
        <v>33</v>
      </c>
      <c r="B11" s="136">
        <v>0</v>
      </c>
      <c r="C11" s="137"/>
    </row>
    <row r="12" spans="1:3" x14ac:dyDescent="0.3">
      <c r="A12" s="1"/>
      <c r="B12" s="36"/>
      <c r="C12" s="1"/>
    </row>
    <row r="13" spans="1:3" x14ac:dyDescent="0.3">
      <c r="A13" s="1"/>
      <c r="B13" s="1"/>
      <c r="C13" s="1"/>
    </row>
    <row r="14" spans="1:3" ht="37.799999999999997" x14ac:dyDescent="0.3">
      <c r="A14" s="23" t="s">
        <v>34</v>
      </c>
      <c r="B14" s="1"/>
      <c r="C14" s="1"/>
    </row>
    <row r="15" spans="1:3" x14ac:dyDescent="0.3">
      <c r="A15" s="24" t="s">
        <v>35</v>
      </c>
      <c r="B15" s="133" t="s">
        <v>308</v>
      </c>
      <c r="C15" s="133"/>
    </row>
    <row r="16" spans="1:3" x14ac:dyDescent="0.3">
      <c r="A16" s="24" t="s">
        <v>36</v>
      </c>
      <c r="B16" s="133" t="s">
        <v>308</v>
      </c>
      <c r="C16" s="133"/>
    </row>
    <row r="17" spans="1:3" x14ac:dyDescent="0.3">
      <c r="A17" s="24" t="s">
        <v>37</v>
      </c>
      <c r="B17" s="133" t="s">
        <v>308</v>
      </c>
      <c r="C17" s="133"/>
    </row>
    <row r="18" spans="1:3" x14ac:dyDescent="0.3">
      <c r="A18" s="24" t="s">
        <v>38</v>
      </c>
      <c r="B18" s="133" t="s">
        <v>308</v>
      </c>
      <c r="C18" s="133"/>
    </row>
  </sheetData>
  <sheetProtection algorithmName="SHA-512" hashValue="xAVkagOSgAMeY9iJGCNSdWHO2be4k8OJHFPyLDXy8Ez30LEfPYQ1EuDWs00kHD2jrHE4woxYx/vjklwzopmLfw==" saltValue="iZ7z0LsA1TQZg0oSOcnGfg==" spinCount="100000" sheet="1" objects="1" scenarios="1"/>
  <mergeCells count="11">
    <mergeCell ref="B6:C6"/>
    <mergeCell ref="A1:C1"/>
    <mergeCell ref="B2:C2"/>
    <mergeCell ref="B3:C3"/>
    <mergeCell ref="B4:C4"/>
    <mergeCell ref="B5:C5"/>
    <mergeCell ref="B11:C11"/>
    <mergeCell ref="B15:C15"/>
    <mergeCell ref="B16:C16"/>
    <mergeCell ref="B17:C17"/>
    <mergeCell ref="B18:C1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CDD41-E389-41B9-89D5-316CAACDC5E9}">
  <dimension ref="A1:C18"/>
  <sheetViews>
    <sheetView workbookViewId="0">
      <selection activeCell="B10" sqref="B10"/>
    </sheetView>
  </sheetViews>
  <sheetFormatPr defaultRowHeight="14.4" x14ac:dyDescent="0.3"/>
  <cols>
    <col min="1" max="1" width="50.33203125" bestFit="1" customWidth="1"/>
    <col min="2" max="2" width="69.44140625" customWidth="1"/>
    <col min="3" max="3" width="71.6640625" customWidth="1"/>
  </cols>
  <sheetData>
    <row r="1" spans="1:3" x14ac:dyDescent="0.3">
      <c r="A1" s="134" t="s">
        <v>187</v>
      </c>
      <c r="B1" s="135"/>
      <c r="C1" s="135"/>
    </row>
    <row r="2" spans="1:3" ht="32.25" customHeight="1" x14ac:dyDescent="0.3">
      <c r="A2" s="5" t="s">
        <v>5</v>
      </c>
      <c r="B2" s="138" t="s">
        <v>186</v>
      </c>
      <c r="C2" s="138"/>
    </row>
    <row r="3" spans="1:3" x14ac:dyDescent="0.3">
      <c r="A3" s="6" t="s">
        <v>7</v>
      </c>
      <c r="B3" s="138" t="s">
        <v>88</v>
      </c>
      <c r="C3" s="138"/>
    </row>
    <row r="4" spans="1:3" x14ac:dyDescent="0.3">
      <c r="A4" s="6" t="s">
        <v>9</v>
      </c>
      <c r="B4" s="138" t="s">
        <v>299</v>
      </c>
      <c r="C4" s="138"/>
    </row>
    <row r="5" spans="1:3" x14ac:dyDescent="0.3">
      <c r="A5" s="6" t="s">
        <v>11</v>
      </c>
      <c r="B5" s="147" t="s">
        <v>236</v>
      </c>
      <c r="C5" s="147"/>
    </row>
    <row r="6" spans="1:3" x14ac:dyDescent="0.3">
      <c r="A6" s="7" t="s">
        <v>13</v>
      </c>
      <c r="B6" s="129" t="s">
        <v>163</v>
      </c>
      <c r="C6" s="129"/>
    </row>
    <row r="7" spans="1:3" x14ac:dyDescent="0.3">
      <c r="A7" s="8"/>
      <c r="B7" s="9"/>
      <c r="C7" s="9"/>
    </row>
    <row r="8" spans="1:3" ht="25.2" x14ac:dyDescent="0.3">
      <c r="A8" s="31" t="str">
        <f>A1</f>
        <v>Lage instap tweewielfiets met elektrische ondersteuning</v>
      </c>
      <c r="B8" s="53" t="s">
        <v>15</v>
      </c>
      <c r="C8" s="54" t="s">
        <v>15</v>
      </c>
    </row>
    <row r="9" spans="1:3" ht="15" thickBot="1" x14ac:dyDescent="0.35">
      <c r="A9" s="31" t="s">
        <v>16</v>
      </c>
      <c r="B9" s="32"/>
      <c r="C9" s="33"/>
    </row>
    <row r="10" spans="1:3" ht="15" thickBot="1" x14ac:dyDescent="0.35">
      <c r="A10" s="16"/>
      <c r="B10" s="35"/>
      <c r="C10" s="21"/>
    </row>
    <row r="11" spans="1:3" x14ac:dyDescent="0.3">
      <c r="A11" s="22" t="s">
        <v>33</v>
      </c>
      <c r="B11" s="136">
        <v>0</v>
      </c>
      <c r="C11" s="137"/>
    </row>
    <row r="12" spans="1:3" x14ac:dyDescent="0.3">
      <c r="A12" s="1"/>
      <c r="B12" s="36"/>
      <c r="C12" s="1"/>
    </row>
    <row r="13" spans="1:3" x14ac:dyDescent="0.3">
      <c r="A13" s="1"/>
      <c r="B13" s="1" t="s">
        <v>308</v>
      </c>
      <c r="C13" s="1"/>
    </row>
    <row r="14" spans="1:3" ht="37.799999999999997" x14ac:dyDescent="0.3">
      <c r="A14" s="23" t="s">
        <v>34</v>
      </c>
      <c r="B14" s="1" t="s">
        <v>308</v>
      </c>
      <c r="C14" s="1"/>
    </row>
    <row r="15" spans="1:3" x14ac:dyDescent="0.3">
      <c r="A15" s="24" t="s">
        <v>35</v>
      </c>
      <c r="B15" s="133"/>
      <c r="C15" s="133"/>
    </row>
    <row r="16" spans="1:3" x14ac:dyDescent="0.3">
      <c r="A16" s="24" t="s">
        <v>36</v>
      </c>
      <c r="B16" s="133" t="s">
        <v>308</v>
      </c>
      <c r="C16" s="133"/>
    </row>
    <row r="17" spans="1:3" x14ac:dyDescent="0.3">
      <c r="A17" s="24" t="s">
        <v>37</v>
      </c>
      <c r="B17" s="133"/>
      <c r="C17" s="133"/>
    </row>
    <row r="18" spans="1:3" x14ac:dyDescent="0.3">
      <c r="A18" s="24" t="s">
        <v>38</v>
      </c>
      <c r="B18" s="133"/>
      <c r="C18" s="133"/>
    </row>
  </sheetData>
  <sheetProtection algorithmName="SHA-512" hashValue="kfLGCwF5q2Eaec0ZcOvbyARmETrCIPtyDybYzo1UKgpWlF7apQMawkW6TlG6MBbrJ8l/nGiV+rLHlYNSrFU8ag==" saltValue="BCDUoqj3X7g37iRGjB234A==" spinCount="100000" sheet="1" objects="1" scenarios="1"/>
  <mergeCells count="11">
    <mergeCell ref="B6:C6"/>
    <mergeCell ref="A1:C1"/>
    <mergeCell ref="B2:C2"/>
    <mergeCell ref="B3:C3"/>
    <mergeCell ref="B4:C4"/>
    <mergeCell ref="B5:C5"/>
    <mergeCell ref="B11:C11"/>
    <mergeCell ref="B15:C15"/>
    <mergeCell ref="B16:C16"/>
    <mergeCell ref="B17:C17"/>
    <mergeCell ref="B18:C1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8525E-1F00-4377-91B7-75F9E9E4541C}">
  <dimension ref="A1:C24"/>
  <sheetViews>
    <sheetView workbookViewId="0">
      <selection activeCell="E10" sqref="E10"/>
    </sheetView>
  </sheetViews>
  <sheetFormatPr defaultRowHeight="14.4" x14ac:dyDescent="0.3"/>
  <cols>
    <col min="1" max="1" width="50.33203125" bestFit="1" customWidth="1"/>
    <col min="2" max="2" width="69.44140625" customWidth="1"/>
    <col min="3" max="3" width="71.6640625" customWidth="1"/>
  </cols>
  <sheetData>
    <row r="1" spans="1:3" x14ac:dyDescent="0.3">
      <c r="A1" s="134" t="s">
        <v>188</v>
      </c>
      <c r="B1" s="135"/>
      <c r="C1" s="135"/>
    </row>
    <row r="2" spans="1:3" x14ac:dyDescent="0.3">
      <c r="A2" s="5" t="s">
        <v>5</v>
      </c>
      <c r="B2" s="129" t="s">
        <v>189</v>
      </c>
      <c r="C2" s="129"/>
    </row>
    <row r="3" spans="1:3" x14ac:dyDescent="0.3">
      <c r="A3" s="6" t="s">
        <v>7</v>
      </c>
      <c r="B3" s="129" t="s">
        <v>190</v>
      </c>
      <c r="C3" s="129"/>
    </row>
    <row r="4" spans="1:3" x14ac:dyDescent="0.3">
      <c r="A4" s="6" t="s">
        <v>9</v>
      </c>
      <c r="B4" s="129" t="s">
        <v>191</v>
      </c>
      <c r="C4" s="129"/>
    </row>
    <row r="5" spans="1:3" x14ac:dyDescent="0.3">
      <c r="A5" s="6" t="s">
        <v>11</v>
      </c>
      <c r="B5" s="129" t="s">
        <v>243</v>
      </c>
      <c r="C5" s="129"/>
    </row>
    <row r="6" spans="1:3" x14ac:dyDescent="0.3">
      <c r="A6" s="7" t="s">
        <v>13</v>
      </c>
      <c r="B6" s="129" t="s">
        <v>192</v>
      </c>
      <c r="C6" s="129"/>
    </row>
    <row r="7" spans="1:3" x14ac:dyDescent="0.3">
      <c r="A7" s="8"/>
      <c r="B7" s="9"/>
      <c r="C7" s="9"/>
    </row>
    <row r="8" spans="1:3" x14ac:dyDescent="0.3">
      <c r="A8" s="31" t="str">
        <f>A1</f>
        <v>Verrijdbare tilliften (actief)</v>
      </c>
      <c r="B8" s="53" t="s">
        <v>15</v>
      </c>
      <c r="C8" s="54" t="s">
        <v>15</v>
      </c>
    </row>
    <row r="9" spans="1:3" x14ac:dyDescent="0.3">
      <c r="A9" s="31" t="s">
        <v>16</v>
      </c>
      <c r="B9" s="32"/>
      <c r="C9" s="33"/>
    </row>
    <row r="10" spans="1:3" x14ac:dyDescent="0.3">
      <c r="A10" s="16" t="s">
        <v>237</v>
      </c>
      <c r="B10" s="34"/>
      <c r="C10" s="15"/>
    </row>
    <row r="11" spans="1:3" x14ac:dyDescent="0.3">
      <c r="A11" s="16" t="s">
        <v>238</v>
      </c>
      <c r="B11" s="34"/>
      <c r="C11" s="15"/>
    </row>
    <row r="12" spans="1:3" x14ac:dyDescent="0.3">
      <c r="A12" s="16" t="s">
        <v>239</v>
      </c>
      <c r="B12" s="34"/>
      <c r="C12" s="15"/>
    </row>
    <row r="13" spans="1:3" x14ac:dyDescent="0.3">
      <c r="A13" s="16" t="s">
        <v>240</v>
      </c>
      <c r="B13" s="34"/>
      <c r="C13" s="15"/>
    </row>
    <row r="14" spans="1:3" x14ac:dyDescent="0.3">
      <c r="A14" s="16" t="s">
        <v>241</v>
      </c>
      <c r="B14" s="34"/>
      <c r="C14" s="15"/>
    </row>
    <row r="15" spans="1:3" x14ac:dyDescent="0.3">
      <c r="A15" s="16" t="s">
        <v>242</v>
      </c>
      <c r="B15" s="34"/>
      <c r="C15" s="15"/>
    </row>
    <row r="16" spans="1:3" ht="15" thickBot="1" x14ac:dyDescent="0.35">
      <c r="A16" s="16"/>
      <c r="B16" s="35"/>
      <c r="C16" s="21"/>
    </row>
    <row r="17" spans="1:3" x14ac:dyDescent="0.3">
      <c r="A17" s="22" t="s">
        <v>33</v>
      </c>
      <c r="B17" s="136">
        <v>0</v>
      </c>
      <c r="C17" s="137"/>
    </row>
    <row r="18" spans="1:3" x14ac:dyDescent="0.3">
      <c r="A18" s="1"/>
      <c r="B18" s="36"/>
      <c r="C18" s="1"/>
    </row>
    <row r="19" spans="1:3" x14ac:dyDescent="0.3">
      <c r="A19" s="1"/>
      <c r="B19" s="1"/>
      <c r="C19" s="1"/>
    </row>
    <row r="20" spans="1:3" ht="37.799999999999997" x14ac:dyDescent="0.3">
      <c r="A20" s="23" t="s">
        <v>34</v>
      </c>
      <c r="B20" s="1"/>
      <c r="C20" s="1"/>
    </row>
    <row r="21" spans="1:3" x14ac:dyDescent="0.3">
      <c r="A21" s="24" t="s">
        <v>35</v>
      </c>
      <c r="B21" s="133"/>
      <c r="C21" s="133"/>
    </row>
    <row r="22" spans="1:3" x14ac:dyDescent="0.3">
      <c r="A22" s="24" t="s">
        <v>36</v>
      </c>
      <c r="B22" s="133"/>
      <c r="C22" s="133"/>
    </row>
    <row r="23" spans="1:3" x14ac:dyDescent="0.3">
      <c r="A23" s="24" t="s">
        <v>37</v>
      </c>
      <c r="B23" s="133"/>
      <c r="C23" s="133"/>
    </row>
    <row r="24" spans="1:3" x14ac:dyDescent="0.3">
      <c r="A24" s="24" t="s">
        <v>38</v>
      </c>
      <c r="B24" s="133"/>
      <c r="C24" s="133"/>
    </row>
  </sheetData>
  <sheetProtection algorithmName="SHA-512" hashValue="YCVaEzDk/NEC/qCrxfkceNTxTb4JEBYqkshE9kRc1bObTn40yV6NxOcPUoeIkoCgRca3qn1FJ4w+Q7EqpPMcPQ==" saltValue="+u736jF27wtU+4hvbGVDng==" spinCount="100000" sheet="1" objects="1" scenarios="1"/>
  <mergeCells count="11">
    <mergeCell ref="B6:C6"/>
    <mergeCell ref="A1:C1"/>
    <mergeCell ref="B2:C2"/>
    <mergeCell ref="B3:C3"/>
    <mergeCell ref="B4:C4"/>
    <mergeCell ref="B5:C5"/>
    <mergeCell ref="B17:C17"/>
    <mergeCell ref="B21:C21"/>
    <mergeCell ref="B22:C22"/>
    <mergeCell ref="B23:C23"/>
    <mergeCell ref="B24:C2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D29C-2E2B-4300-A24A-26CA236F6518}">
  <dimension ref="A1:C25"/>
  <sheetViews>
    <sheetView workbookViewId="0">
      <selection activeCell="E9" sqref="E9"/>
    </sheetView>
  </sheetViews>
  <sheetFormatPr defaultRowHeight="14.4" x14ac:dyDescent="0.3"/>
  <cols>
    <col min="1" max="1" width="50.33203125" bestFit="1" customWidth="1"/>
    <col min="2" max="2" width="69.44140625" customWidth="1"/>
    <col min="3" max="3" width="71.6640625" customWidth="1"/>
  </cols>
  <sheetData>
    <row r="1" spans="1:3" x14ac:dyDescent="0.3">
      <c r="A1" s="134" t="s">
        <v>193</v>
      </c>
      <c r="B1" s="135"/>
      <c r="C1" s="135"/>
    </row>
    <row r="2" spans="1:3" x14ac:dyDescent="0.3">
      <c r="A2" s="5" t="s">
        <v>5</v>
      </c>
      <c r="B2" s="129" t="s">
        <v>194</v>
      </c>
      <c r="C2" s="129"/>
    </row>
    <row r="3" spans="1:3" x14ac:dyDescent="0.3">
      <c r="A3" s="6" t="s">
        <v>7</v>
      </c>
      <c r="B3" s="129" t="s">
        <v>190</v>
      </c>
      <c r="C3" s="129"/>
    </row>
    <row r="4" spans="1:3" x14ac:dyDescent="0.3">
      <c r="A4" s="6" t="s">
        <v>9</v>
      </c>
      <c r="B4" s="129" t="s">
        <v>195</v>
      </c>
      <c r="C4" s="129"/>
    </row>
    <row r="5" spans="1:3" x14ac:dyDescent="0.3">
      <c r="A5" s="6" t="s">
        <v>11</v>
      </c>
      <c r="B5" s="129" t="s">
        <v>196</v>
      </c>
      <c r="C5" s="129"/>
    </row>
    <row r="6" spans="1:3" x14ac:dyDescent="0.3">
      <c r="A6" s="7" t="s">
        <v>13</v>
      </c>
      <c r="B6" s="129" t="s">
        <v>192</v>
      </c>
      <c r="C6" s="129"/>
    </row>
    <row r="7" spans="1:3" x14ac:dyDescent="0.3">
      <c r="A7" s="8"/>
      <c r="B7" s="9"/>
      <c r="C7" s="9"/>
    </row>
    <row r="8" spans="1:3" x14ac:dyDescent="0.3">
      <c r="A8" s="31" t="str">
        <f>A1</f>
        <v>Verrijdbare tilliften (passief)</v>
      </c>
      <c r="B8" s="53" t="s">
        <v>15</v>
      </c>
      <c r="C8" s="54" t="s">
        <v>15</v>
      </c>
    </row>
    <row r="9" spans="1:3" x14ac:dyDescent="0.3">
      <c r="A9" s="31" t="s">
        <v>16</v>
      </c>
      <c r="B9" s="32"/>
      <c r="C9" s="33"/>
    </row>
    <row r="10" spans="1:3" x14ac:dyDescent="0.3">
      <c r="A10" s="16" t="s">
        <v>244</v>
      </c>
      <c r="B10" s="34"/>
      <c r="C10" s="15"/>
    </row>
    <row r="11" spans="1:3" x14ac:dyDescent="0.3">
      <c r="A11" s="16" t="s">
        <v>245</v>
      </c>
      <c r="B11" s="34"/>
      <c r="C11" s="15"/>
    </row>
    <row r="12" spans="1:3" x14ac:dyDescent="0.3">
      <c r="A12" s="16" t="s">
        <v>238</v>
      </c>
      <c r="B12" s="34"/>
      <c r="C12" s="15"/>
    </row>
    <row r="13" spans="1:3" x14ac:dyDescent="0.3">
      <c r="A13" s="16" t="s">
        <v>246</v>
      </c>
      <c r="B13" s="34"/>
      <c r="C13" s="15"/>
    </row>
    <row r="14" spans="1:3" x14ac:dyDescent="0.3">
      <c r="A14" s="16" t="s">
        <v>247</v>
      </c>
      <c r="B14" s="34"/>
      <c r="C14" s="15"/>
    </row>
    <row r="15" spans="1:3" x14ac:dyDescent="0.3">
      <c r="A15" s="16" t="s">
        <v>248</v>
      </c>
      <c r="B15" s="34"/>
      <c r="C15" s="15"/>
    </row>
    <row r="16" spans="1:3" x14ac:dyDescent="0.3">
      <c r="A16" s="16" t="s">
        <v>249</v>
      </c>
      <c r="B16" s="34"/>
      <c r="C16" s="15"/>
    </row>
    <row r="17" spans="1:3" x14ac:dyDescent="0.3">
      <c r="A17" s="16"/>
      <c r="B17" s="35"/>
      <c r="C17" s="21"/>
    </row>
    <row r="18" spans="1:3" x14ac:dyDescent="0.3">
      <c r="A18" s="22" t="s">
        <v>33</v>
      </c>
      <c r="B18" s="136">
        <v>0</v>
      </c>
      <c r="C18" s="137"/>
    </row>
    <row r="19" spans="1:3" x14ac:dyDescent="0.3">
      <c r="A19" s="1"/>
      <c r="B19" s="36"/>
      <c r="C19" s="1"/>
    </row>
    <row r="20" spans="1:3" x14ac:dyDescent="0.3">
      <c r="A20" s="1"/>
      <c r="B20" s="1"/>
      <c r="C20" s="1"/>
    </row>
    <row r="21" spans="1:3" ht="37.799999999999997" x14ac:dyDescent="0.3">
      <c r="A21" s="23" t="s">
        <v>34</v>
      </c>
      <c r="B21" s="1"/>
      <c r="C21" s="1"/>
    </row>
    <row r="22" spans="1:3" x14ac:dyDescent="0.3">
      <c r="A22" s="24" t="s">
        <v>35</v>
      </c>
      <c r="B22" s="133"/>
      <c r="C22" s="133"/>
    </row>
    <row r="23" spans="1:3" x14ac:dyDescent="0.3">
      <c r="A23" s="24" t="s">
        <v>36</v>
      </c>
      <c r="B23" s="133"/>
      <c r="C23" s="133"/>
    </row>
    <row r="24" spans="1:3" x14ac:dyDescent="0.3">
      <c r="A24" s="24" t="s">
        <v>37</v>
      </c>
      <c r="B24" s="133"/>
      <c r="C24" s="133"/>
    </row>
    <row r="25" spans="1:3" x14ac:dyDescent="0.3">
      <c r="A25" s="24" t="s">
        <v>38</v>
      </c>
      <c r="B25" s="133"/>
      <c r="C25" s="133"/>
    </row>
  </sheetData>
  <sheetProtection algorithmName="SHA-512" hashValue="a4cFlMkpa3r5R94nvR23zQIKvp+3qZE+Z+3v6CvC7CLNoBKGJIDL1RMrxXFHpe5GxdxoJ56+BS6yXkrLr2PltQ==" saltValue="YlKZM+QcM2jrh/dVsIXuog==" spinCount="100000" sheet="1" objects="1" scenarios="1"/>
  <mergeCells count="11">
    <mergeCell ref="B6:C6"/>
    <mergeCell ref="A1:C1"/>
    <mergeCell ref="B2:C2"/>
    <mergeCell ref="B3:C3"/>
    <mergeCell ref="B4:C4"/>
    <mergeCell ref="B5:C5"/>
    <mergeCell ref="B18:C18"/>
    <mergeCell ref="B22:C22"/>
    <mergeCell ref="B23:C23"/>
    <mergeCell ref="B24:C24"/>
    <mergeCell ref="B25:C2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FAC4F-E740-421F-ADA3-C49668B61FFE}">
  <dimension ref="A1:C22"/>
  <sheetViews>
    <sheetView workbookViewId="0">
      <selection activeCell="B15" sqref="B15:C15"/>
    </sheetView>
  </sheetViews>
  <sheetFormatPr defaultRowHeight="14.4" x14ac:dyDescent="0.3"/>
  <cols>
    <col min="1" max="1" width="50.33203125" bestFit="1" customWidth="1"/>
    <col min="2" max="2" width="69.44140625" customWidth="1"/>
    <col min="3" max="3" width="71.6640625" customWidth="1"/>
  </cols>
  <sheetData>
    <row r="1" spans="1:3" x14ac:dyDescent="0.3">
      <c r="A1" s="134" t="s">
        <v>254</v>
      </c>
      <c r="B1" s="135"/>
      <c r="C1" s="135"/>
    </row>
    <row r="2" spans="1:3" x14ac:dyDescent="0.3">
      <c r="A2" s="5" t="s">
        <v>5</v>
      </c>
      <c r="B2" s="129" t="s">
        <v>197</v>
      </c>
      <c r="C2" s="129"/>
    </row>
    <row r="3" spans="1:3" x14ac:dyDescent="0.3">
      <c r="A3" s="6" t="s">
        <v>7</v>
      </c>
      <c r="B3" s="129" t="s">
        <v>198</v>
      </c>
      <c r="C3" s="129"/>
    </row>
    <row r="4" spans="1:3" x14ac:dyDescent="0.3">
      <c r="A4" s="6" t="s">
        <v>9</v>
      </c>
      <c r="B4" s="138" t="s">
        <v>302</v>
      </c>
      <c r="C4" s="129"/>
    </row>
    <row r="5" spans="1:3" x14ac:dyDescent="0.3">
      <c r="A5" s="6" t="s">
        <v>11</v>
      </c>
      <c r="B5" s="129" t="s">
        <v>42</v>
      </c>
      <c r="C5" s="129"/>
    </row>
    <row r="6" spans="1:3" x14ac:dyDescent="0.3">
      <c r="A6" s="7" t="s">
        <v>13</v>
      </c>
      <c r="B6" s="129" t="s">
        <v>199</v>
      </c>
      <c r="C6" s="129"/>
    </row>
    <row r="7" spans="1:3" x14ac:dyDescent="0.3">
      <c r="A7" s="8"/>
      <c r="B7" s="9"/>
      <c r="C7" s="9"/>
    </row>
    <row r="8" spans="1:3" ht="25.2" x14ac:dyDescent="0.3">
      <c r="A8" s="31" t="str">
        <f>A1</f>
        <v>Douche toiletmiddelen eenvoudig (koop, bcp €500) hoog btw</v>
      </c>
      <c r="B8" s="53" t="s">
        <v>15</v>
      </c>
      <c r="C8" s="54" t="s">
        <v>15</v>
      </c>
    </row>
    <row r="9" spans="1:3" x14ac:dyDescent="0.3">
      <c r="A9" s="31" t="s">
        <v>16</v>
      </c>
      <c r="B9" s="32"/>
      <c r="C9" s="33"/>
    </row>
    <row r="10" spans="1:3" x14ac:dyDescent="0.3">
      <c r="A10" s="16" t="s">
        <v>250</v>
      </c>
      <c r="B10" s="34"/>
      <c r="C10" s="15"/>
    </row>
    <row r="11" spans="1:3" x14ac:dyDescent="0.3">
      <c r="A11" s="16" t="s">
        <v>253</v>
      </c>
      <c r="B11" s="34"/>
      <c r="C11" s="15"/>
    </row>
    <row r="12" spans="1:3" x14ac:dyDescent="0.3">
      <c r="A12" s="16" t="s">
        <v>251</v>
      </c>
      <c r="B12" s="34"/>
      <c r="C12" s="15"/>
    </row>
    <row r="13" spans="1:3" x14ac:dyDescent="0.3">
      <c r="A13" s="16" t="s">
        <v>252</v>
      </c>
      <c r="B13" s="34"/>
      <c r="C13" s="15"/>
    </row>
    <row r="14" spans="1:3" ht="15" thickBot="1" x14ac:dyDescent="0.35">
      <c r="A14" s="16"/>
      <c r="B14" s="35"/>
      <c r="C14" s="21"/>
    </row>
    <row r="15" spans="1:3" x14ac:dyDescent="0.3">
      <c r="A15" s="22" t="s">
        <v>273</v>
      </c>
      <c r="B15" s="136"/>
      <c r="C15" s="137"/>
    </row>
    <row r="16" spans="1:3" x14ac:dyDescent="0.3">
      <c r="A16" s="1"/>
      <c r="B16" s="36"/>
      <c r="C16" s="1"/>
    </row>
    <row r="17" spans="1:3" x14ac:dyDescent="0.3">
      <c r="A17" s="1"/>
      <c r="B17" s="1"/>
      <c r="C17" s="1"/>
    </row>
    <row r="18" spans="1:3" ht="37.799999999999997" x14ac:dyDescent="0.3">
      <c r="A18" s="23" t="s">
        <v>34</v>
      </c>
      <c r="B18" s="1"/>
      <c r="C18" s="1"/>
    </row>
    <row r="19" spans="1:3" x14ac:dyDescent="0.3">
      <c r="A19" s="24" t="s">
        <v>35</v>
      </c>
      <c r="B19" s="133"/>
      <c r="C19" s="133"/>
    </row>
    <row r="20" spans="1:3" x14ac:dyDescent="0.3">
      <c r="A20" s="24" t="s">
        <v>36</v>
      </c>
      <c r="B20" s="133"/>
      <c r="C20" s="133"/>
    </row>
    <row r="21" spans="1:3" x14ac:dyDescent="0.3">
      <c r="A21" s="24" t="s">
        <v>37</v>
      </c>
      <c r="B21" s="133"/>
      <c r="C21" s="133"/>
    </row>
    <row r="22" spans="1:3" x14ac:dyDescent="0.3">
      <c r="A22" s="24" t="s">
        <v>38</v>
      </c>
      <c r="B22" s="133"/>
      <c r="C22" s="133"/>
    </row>
  </sheetData>
  <sheetProtection algorithmName="SHA-512" hashValue="LZS/9SjrU3/dwCDkw31ENo1zM/EqSaJ9LGSbciqOt6bGk4l2dkrVNSMWkw7QdkoKgaW7QLxPfUAKrvlHfM6+6w==" saltValue="HK/MUKhq7w5Efg+KYtdxWg==" spinCount="100000" sheet="1" objects="1" scenarios="1"/>
  <mergeCells count="11">
    <mergeCell ref="B6:C6"/>
    <mergeCell ref="A1:C1"/>
    <mergeCell ref="B2:C2"/>
    <mergeCell ref="B3:C3"/>
    <mergeCell ref="B4:C4"/>
    <mergeCell ref="B5:C5"/>
    <mergeCell ref="B15:C15"/>
    <mergeCell ref="B19:C19"/>
    <mergeCell ref="B20:C20"/>
    <mergeCell ref="B21:C21"/>
    <mergeCell ref="B22:C2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BB0F6-8CDC-4357-B662-E3740ADCE7C1}">
  <dimension ref="A1:C19"/>
  <sheetViews>
    <sheetView workbookViewId="0">
      <selection activeCell="H9" sqref="H9"/>
    </sheetView>
  </sheetViews>
  <sheetFormatPr defaultRowHeight="14.4" x14ac:dyDescent="0.3"/>
  <cols>
    <col min="1" max="1" width="54.109375" customWidth="1"/>
    <col min="2" max="2" width="57.6640625" customWidth="1"/>
    <col min="3" max="3" width="54.44140625" customWidth="1"/>
  </cols>
  <sheetData>
    <row r="1" spans="1:3" x14ac:dyDescent="0.3">
      <c r="A1" s="134" t="s">
        <v>200</v>
      </c>
      <c r="B1" s="135"/>
      <c r="C1" s="135"/>
    </row>
    <row r="2" spans="1:3" x14ac:dyDescent="0.3">
      <c r="A2" s="5" t="s">
        <v>5</v>
      </c>
      <c r="B2" s="129" t="s">
        <v>197</v>
      </c>
      <c r="C2" s="129"/>
    </row>
    <row r="3" spans="1:3" x14ac:dyDescent="0.3">
      <c r="A3" s="6" t="s">
        <v>7</v>
      </c>
      <c r="B3" s="129" t="s">
        <v>198</v>
      </c>
      <c r="C3" s="129"/>
    </row>
    <row r="4" spans="1:3" x14ac:dyDescent="0.3">
      <c r="A4" s="6" t="s">
        <v>9</v>
      </c>
      <c r="B4" s="138" t="s">
        <v>258</v>
      </c>
      <c r="C4" s="138"/>
    </row>
    <row r="5" spans="1:3" x14ac:dyDescent="0.3">
      <c r="A5" s="6" t="s">
        <v>11</v>
      </c>
      <c r="B5" s="129" t="s">
        <v>257</v>
      </c>
      <c r="C5" s="129"/>
    </row>
    <row r="6" spans="1:3" x14ac:dyDescent="0.3">
      <c r="A6" s="7" t="s">
        <v>13</v>
      </c>
      <c r="B6" s="129" t="s">
        <v>199</v>
      </c>
      <c r="C6" s="129"/>
    </row>
    <row r="7" spans="1:3" x14ac:dyDescent="0.3">
      <c r="A7" s="8"/>
      <c r="B7" s="9"/>
      <c r="C7" s="9"/>
    </row>
    <row r="8" spans="1:3" x14ac:dyDescent="0.3">
      <c r="A8" s="31" t="str">
        <f>A1</f>
        <v>Douche-toiletmiddelen verrijdbaar (laag btw)</v>
      </c>
      <c r="B8" s="53" t="s">
        <v>15</v>
      </c>
      <c r="C8" s="54" t="s">
        <v>15</v>
      </c>
    </row>
    <row r="9" spans="1:3" x14ac:dyDescent="0.3">
      <c r="A9" s="31" t="s">
        <v>16</v>
      </c>
      <c r="B9" s="32"/>
      <c r="C9" s="33"/>
    </row>
    <row r="10" spans="1:3" x14ac:dyDescent="0.3">
      <c r="A10" s="16" t="s">
        <v>285</v>
      </c>
      <c r="B10" s="34"/>
      <c r="C10" s="15"/>
    </row>
    <row r="11" spans="1:3" ht="15" thickBot="1" x14ac:dyDescent="0.35">
      <c r="A11" s="16"/>
      <c r="B11" s="35"/>
      <c r="C11" s="21"/>
    </row>
    <row r="12" spans="1:3" x14ac:dyDescent="0.3">
      <c r="A12" s="22" t="s">
        <v>33</v>
      </c>
      <c r="B12" s="136">
        <v>0</v>
      </c>
      <c r="C12" s="137"/>
    </row>
    <row r="13" spans="1:3" x14ac:dyDescent="0.3">
      <c r="A13" s="1"/>
      <c r="B13" s="36"/>
      <c r="C13" s="1"/>
    </row>
    <row r="14" spans="1:3" x14ac:dyDescent="0.3">
      <c r="A14" s="1"/>
      <c r="B14" s="1"/>
      <c r="C14" s="1"/>
    </row>
    <row r="15" spans="1:3" ht="37.799999999999997" x14ac:dyDescent="0.3">
      <c r="A15" s="23" t="s">
        <v>34</v>
      </c>
      <c r="B15" s="1"/>
      <c r="C15" s="1"/>
    </row>
    <row r="16" spans="1:3" x14ac:dyDescent="0.3">
      <c r="A16" s="24" t="s">
        <v>35</v>
      </c>
      <c r="B16" s="133"/>
      <c r="C16" s="133"/>
    </row>
    <row r="17" spans="1:3" x14ac:dyDescent="0.3">
      <c r="A17" s="24" t="s">
        <v>36</v>
      </c>
      <c r="B17" s="133"/>
      <c r="C17" s="133"/>
    </row>
    <row r="18" spans="1:3" x14ac:dyDescent="0.3">
      <c r="A18" s="24" t="s">
        <v>37</v>
      </c>
      <c r="B18" s="133"/>
      <c r="C18" s="133"/>
    </row>
    <row r="19" spans="1:3" x14ac:dyDescent="0.3">
      <c r="A19" s="24" t="s">
        <v>38</v>
      </c>
      <c r="B19" s="133"/>
      <c r="C19" s="133"/>
    </row>
  </sheetData>
  <sheetProtection algorithmName="SHA-512" hashValue="IhKEhjChQvZp8kDqm8z+6s+PhB7ilgjBbKKswG0leh0+iwkzwDy+Z5QvMq9ETMbnEY9820lbWpeM6xuS0w6lRg==" saltValue="80tTNU7Tuu4okxUR7qQ8bg==" spinCount="100000" sheet="1" objects="1" scenarios="1"/>
  <mergeCells count="11">
    <mergeCell ref="B6:C6"/>
    <mergeCell ref="A1:C1"/>
    <mergeCell ref="B2:C2"/>
    <mergeCell ref="B3:C3"/>
    <mergeCell ref="B4:C4"/>
    <mergeCell ref="B5:C5"/>
    <mergeCell ref="B12:C12"/>
    <mergeCell ref="B16:C16"/>
    <mergeCell ref="B17:C17"/>
    <mergeCell ref="B18:C18"/>
    <mergeCell ref="B19:C19"/>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8AFFE-B621-4889-9C58-691CB46C4D84}">
  <dimension ref="A1:C19"/>
  <sheetViews>
    <sheetView workbookViewId="0">
      <selection activeCell="B8" sqref="B8"/>
    </sheetView>
  </sheetViews>
  <sheetFormatPr defaultRowHeight="14.4" x14ac:dyDescent="0.3"/>
  <cols>
    <col min="1" max="1" width="50.33203125" bestFit="1" customWidth="1"/>
    <col min="2" max="2" width="69.44140625" customWidth="1"/>
    <col min="3" max="3" width="71.6640625" customWidth="1"/>
  </cols>
  <sheetData>
    <row r="1" spans="1:3" x14ac:dyDescent="0.3">
      <c r="A1" s="134" t="s">
        <v>259</v>
      </c>
      <c r="B1" s="135"/>
      <c r="C1" s="135"/>
    </row>
    <row r="2" spans="1:3" x14ac:dyDescent="0.3">
      <c r="A2" s="5" t="s">
        <v>5</v>
      </c>
      <c r="B2" s="129" t="s">
        <v>260</v>
      </c>
      <c r="C2" s="129"/>
    </row>
    <row r="3" spans="1:3" x14ac:dyDescent="0.3">
      <c r="A3" s="6" t="s">
        <v>7</v>
      </c>
      <c r="B3" s="129" t="s">
        <v>198</v>
      </c>
      <c r="C3" s="129"/>
    </row>
    <row r="4" spans="1:3" x14ac:dyDescent="0.3">
      <c r="A4" s="6" t="s">
        <v>9</v>
      </c>
      <c r="B4" s="138" t="s">
        <v>263</v>
      </c>
      <c r="C4" s="129"/>
    </row>
    <row r="5" spans="1:3" ht="36" customHeight="1" x14ac:dyDescent="0.3">
      <c r="A5" s="6" t="s">
        <v>11</v>
      </c>
      <c r="B5" s="138" t="s">
        <v>261</v>
      </c>
      <c r="C5" s="129"/>
    </row>
    <row r="6" spans="1:3" ht="15" thickBot="1" x14ac:dyDescent="0.35">
      <c r="A6" s="7" t="s">
        <v>13</v>
      </c>
      <c r="B6" s="129" t="s">
        <v>199</v>
      </c>
      <c r="C6" s="129"/>
    </row>
    <row r="7" spans="1:3" ht="15" thickBot="1" x14ac:dyDescent="0.35">
      <c r="A7" s="8"/>
      <c r="B7" s="9"/>
      <c r="C7" s="9"/>
    </row>
    <row r="8" spans="1:3" ht="25.8" thickBot="1" x14ac:dyDescent="0.35">
      <c r="A8" s="31" t="str">
        <f>A1</f>
        <v>Douche toiletmiddelen complex in hoogte en hoek verstelbaar (laag btw)</v>
      </c>
      <c r="B8" s="53" t="s">
        <v>15</v>
      </c>
      <c r="C8" s="54" t="s">
        <v>15</v>
      </c>
    </row>
    <row r="9" spans="1:3" ht="15" thickBot="1" x14ac:dyDescent="0.35">
      <c r="A9" s="31" t="s">
        <v>16</v>
      </c>
      <c r="B9" s="32"/>
      <c r="C9" s="33"/>
    </row>
    <row r="10" spans="1:3" x14ac:dyDescent="0.3">
      <c r="A10" s="16" t="s">
        <v>285</v>
      </c>
      <c r="B10" s="34"/>
      <c r="C10" s="15"/>
    </row>
    <row r="11" spans="1:3" ht="15" thickBot="1" x14ac:dyDescent="0.35">
      <c r="A11" s="16"/>
      <c r="B11" s="35"/>
      <c r="C11" s="21"/>
    </row>
    <row r="12" spans="1:3" ht="15" thickBot="1" x14ac:dyDescent="0.35">
      <c r="A12" s="22" t="s">
        <v>33</v>
      </c>
      <c r="B12" s="136">
        <v>0</v>
      </c>
      <c r="C12" s="137"/>
    </row>
    <row r="13" spans="1:3" x14ac:dyDescent="0.3">
      <c r="A13" s="1"/>
      <c r="B13" s="36"/>
      <c r="C13" s="1"/>
    </row>
    <row r="14" spans="1:3" x14ac:dyDescent="0.3">
      <c r="A14" s="1"/>
      <c r="B14" s="1"/>
      <c r="C14" s="1"/>
    </row>
    <row r="15" spans="1:3" ht="37.799999999999997" x14ac:dyDescent="0.3">
      <c r="A15" s="23" t="s">
        <v>34</v>
      </c>
      <c r="B15" s="1"/>
      <c r="C15" s="1"/>
    </row>
    <row r="16" spans="1:3" x14ac:dyDescent="0.3">
      <c r="A16" s="24" t="s">
        <v>35</v>
      </c>
      <c r="B16" s="133"/>
      <c r="C16" s="133"/>
    </row>
    <row r="17" spans="1:3" x14ac:dyDescent="0.3">
      <c r="A17" s="24" t="s">
        <v>36</v>
      </c>
      <c r="B17" s="133"/>
      <c r="C17" s="133"/>
    </row>
    <row r="18" spans="1:3" x14ac:dyDescent="0.3">
      <c r="A18" s="24" t="s">
        <v>37</v>
      </c>
      <c r="B18" s="133"/>
      <c r="C18" s="133"/>
    </row>
    <row r="19" spans="1:3" x14ac:dyDescent="0.3">
      <c r="A19" s="24" t="s">
        <v>38</v>
      </c>
      <c r="B19" s="133"/>
      <c r="C19" s="133"/>
    </row>
  </sheetData>
  <sheetProtection algorithmName="SHA-512" hashValue="F4LgzQkVTtLqvPLqnI3o8AxbVZMv7XKu8gi9UbWdGY0L660mO3A7jo6TqDtSzYdQOF+RSIEb8USRv2K0rAB5Rg==" saltValue="RBlkGErrjkgPIHcQoQDPvw==" spinCount="100000" sheet="1" objects="1" scenarios="1"/>
  <mergeCells count="11">
    <mergeCell ref="B12:C12"/>
    <mergeCell ref="B16:C16"/>
    <mergeCell ref="B17:C17"/>
    <mergeCell ref="B18:C18"/>
    <mergeCell ref="B19:C19"/>
    <mergeCell ref="B6:C6"/>
    <mergeCell ref="A1:C1"/>
    <mergeCell ref="B2:C2"/>
    <mergeCell ref="B3:C3"/>
    <mergeCell ref="B4:C4"/>
    <mergeCell ref="B5:C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3384-1BA1-4AFC-BE72-96FC32641403}">
  <dimension ref="A1:C20"/>
  <sheetViews>
    <sheetView workbookViewId="0">
      <selection activeCell="B13" sqref="B13:C13"/>
    </sheetView>
  </sheetViews>
  <sheetFormatPr defaultRowHeight="14.4" x14ac:dyDescent="0.3"/>
  <cols>
    <col min="1" max="1" width="50.33203125" bestFit="1" customWidth="1"/>
    <col min="2" max="2" width="69.44140625" customWidth="1"/>
    <col min="3" max="3" width="71.6640625" customWidth="1"/>
  </cols>
  <sheetData>
    <row r="1" spans="1:3" x14ac:dyDescent="0.3">
      <c r="A1" s="134" t="s">
        <v>255</v>
      </c>
      <c r="B1" s="135"/>
      <c r="C1" s="135"/>
    </row>
    <row r="2" spans="1:3" ht="27" customHeight="1" x14ac:dyDescent="0.3">
      <c r="A2" s="5" t="s">
        <v>5</v>
      </c>
      <c r="B2" s="129" t="s">
        <v>262</v>
      </c>
      <c r="C2" s="129"/>
    </row>
    <row r="3" spans="1:3" x14ac:dyDescent="0.3">
      <c r="A3" s="6" t="s">
        <v>7</v>
      </c>
      <c r="B3" s="129" t="s">
        <v>201</v>
      </c>
      <c r="C3" s="129"/>
    </row>
    <row r="4" spans="1:3" x14ac:dyDescent="0.3">
      <c r="A4" s="6" t="s">
        <v>9</v>
      </c>
      <c r="B4" s="148" t="s">
        <v>263</v>
      </c>
      <c r="C4" s="149"/>
    </row>
    <row r="5" spans="1:3" x14ac:dyDescent="0.3">
      <c r="A5" s="6" t="s">
        <v>202</v>
      </c>
      <c r="B5" s="129" t="s">
        <v>203</v>
      </c>
      <c r="C5" s="129"/>
    </row>
    <row r="6" spans="1:3" x14ac:dyDescent="0.3">
      <c r="A6" s="6" t="s">
        <v>204</v>
      </c>
      <c r="B6" s="138" t="s">
        <v>256</v>
      </c>
      <c r="C6" s="129"/>
    </row>
    <row r="7" spans="1:3" x14ac:dyDescent="0.3">
      <c r="A7" s="7" t="s">
        <v>13</v>
      </c>
      <c r="B7" s="129" t="s">
        <v>80</v>
      </c>
      <c r="C7" s="129"/>
    </row>
    <row r="8" spans="1:3" x14ac:dyDescent="0.3">
      <c r="A8" s="8"/>
      <c r="B8" s="9"/>
      <c r="C8" s="9"/>
    </row>
    <row r="9" spans="1:3" x14ac:dyDescent="0.3">
      <c r="A9" s="31" t="str">
        <f>A1</f>
        <v>Douchebrancards (hoog btw)</v>
      </c>
      <c r="B9" s="53" t="s">
        <v>15</v>
      </c>
      <c r="C9" s="54" t="s">
        <v>15</v>
      </c>
    </row>
    <row r="10" spans="1:3" x14ac:dyDescent="0.3">
      <c r="A10" s="31" t="s">
        <v>16</v>
      </c>
      <c r="B10" s="32"/>
      <c r="C10" s="33"/>
    </row>
    <row r="11" spans="1:3" x14ac:dyDescent="0.3">
      <c r="A11" s="16" t="s">
        <v>285</v>
      </c>
      <c r="B11" s="34"/>
      <c r="C11" s="15"/>
    </row>
    <row r="12" spans="1:3" ht="15" thickBot="1" x14ac:dyDescent="0.35">
      <c r="A12" s="16"/>
      <c r="B12" s="35"/>
      <c r="C12" s="21"/>
    </row>
    <row r="13" spans="1:3" x14ac:dyDescent="0.3">
      <c r="A13" s="22" t="s">
        <v>33</v>
      </c>
      <c r="B13" s="136">
        <v>0</v>
      </c>
      <c r="C13" s="137"/>
    </row>
    <row r="14" spans="1:3" x14ac:dyDescent="0.3">
      <c r="A14" s="1"/>
      <c r="B14" s="36"/>
      <c r="C14" s="1"/>
    </row>
    <row r="15" spans="1:3" x14ac:dyDescent="0.3">
      <c r="A15" s="1"/>
      <c r="B15" s="1"/>
      <c r="C15" s="1"/>
    </row>
    <row r="16" spans="1:3" ht="37.799999999999997" x14ac:dyDescent="0.3">
      <c r="A16" s="23" t="s">
        <v>34</v>
      </c>
      <c r="B16" s="1"/>
      <c r="C16" s="1"/>
    </row>
    <row r="17" spans="1:3" x14ac:dyDescent="0.3">
      <c r="A17" s="24" t="s">
        <v>35</v>
      </c>
      <c r="B17" s="133"/>
      <c r="C17" s="133"/>
    </row>
    <row r="18" spans="1:3" x14ac:dyDescent="0.3">
      <c r="A18" s="24" t="s">
        <v>36</v>
      </c>
      <c r="B18" s="133"/>
      <c r="C18" s="133"/>
    </row>
    <row r="19" spans="1:3" x14ac:dyDescent="0.3">
      <c r="A19" s="24" t="s">
        <v>37</v>
      </c>
      <c r="B19" s="133"/>
      <c r="C19" s="133"/>
    </row>
    <row r="20" spans="1:3" x14ac:dyDescent="0.3">
      <c r="A20" s="24" t="s">
        <v>38</v>
      </c>
      <c r="B20" s="133"/>
      <c r="C20" s="133"/>
    </row>
  </sheetData>
  <mergeCells count="12">
    <mergeCell ref="B7:C7"/>
    <mergeCell ref="A1:C1"/>
    <mergeCell ref="B2:C2"/>
    <mergeCell ref="B3:C3"/>
    <mergeCell ref="B5:C5"/>
    <mergeCell ref="B6:C6"/>
    <mergeCell ref="B4:C4"/>
    <mergeCell ref="B13:C13"/>
    <mergeCell ref="B17:C17"/>
    <mergeCell ref="B18:C18"/>
    <mergeCell ref="B19:C19"/>
    <mergeCell ref="B20:C20"/>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C5B40-9C6D-4B7B-AF92-A8E2D7DFEB34}">
  <dimension ref="A1:I49"/>
  <sheetViews>
    <sheetView workbookViewId="0">
      <selection activeCell="F47" sqref="F47"/>
    </sheetView>
  </sheetViews>
  <sheetFormatPr defaultRowHeight="14.4" x14ac:dyDescent="0.3"/>
  <cols>
    <col min="1" max="1" width="11.5546875" style="1" customWidth="1"/>
    <col min="2" max="2" width="82.109375" style="66" customWidth="1"/>
    <col min="3" max="4" width="26" style="66" customWidth="1"/>
    <col min="5" max="5" width="18.109375" style="66" customWidth="1"/>
    <col min="6" max="6" width="23.44140625" style="66" customWidth="1"/>
    <col min="7" max="8" width="27.109375" style="66" customWidth="1"/>
    <col min="9" max="9" width="15.33203125" style="66" customWidth="1"/>
    <col min="10" max="255" width="9.109375" style="66"/>
    <col min="256" max="256" width="11.5546875" style="66" customWidth="1"/>
    <col min="257" max="257" width="82.109375" style="66" customWidth="1"/>
    <col min="258" max="260" width="26" style="66" customWidth="1"/>
    <col min="261" max="261" width="18.109375" style="66" customWidth="1"/>
    <col min="262" max="262" width="23.44140625" style="66" customWidth="1"/>
    <col min="263" max="264" width="27.109375" style="66" customWidth="1"/>
    <col min="265" max="265" width="15.33203125" style="66" customWidth="1"/>
    <col min="266" max="511" width="9.109375" style="66"/>
    <col min="512" max="512" width="11.5546875" style="66" customWidth="1"/>
    <col min="513" max="513" width="82.109375" style="66" customWidth="1"/>
    <col min="514" max="516" width="26" style="66" customWidth="1"/>
    <col min="517" max="517" width="18.109375" style="66" customWidth="1"/>
    <col min="518" max="518" width="23.44140625" style="66" customWidth="1"/>
    <col min="519" max="520" width="27.109375" style="66" customWidth="1"/>
    <col min="521" max="521" width="15.33203125" style="66" customWidth="1"/>
    <col min="522" max="767" width="9.109375" style="66"/>
    <col min="768" max="768" width="11.5546875" style="66" customWidth="1"/>
    <col min="769" max="769" width="82.109375" style="66" customWidth="1"/>
    <col min="770" max="772" width="26" style="66" customWidth="1"/>
    <col min="773" max="773" width="18.109375" style="66" customWidth="1"/>
    <col min="774" max="774" width="23.44140625" style="66" customWidth="1"/>
    <col min="775" max="776" width="27.109375" style="66" customWidth="1"/>
    <col min="777" max="777" width="15.33203125" style="66" customWidth="1"/>
    <col min="778" max="1023" width="9.109375" style="66"/>
    <col min="1024" max="1024" width="11.5546875" style="66" customWidth="1"/>
    <col min="1025" max="1025" width="82.109375" style="66" customWidth="1"/>
    <col min="1026" max="1028" width="26" style="66" customWidth="1"/>
    <col min="1029" max="1029" width="18.109375" style="66" customWidth="1"/>
    <col min="1030" max="1030" width="23.44140625" style="66" customWidth="1"/>
    <col min="1031" max="1032" width="27.109375" style="66" customWidth="1"/>
    <col min="1033" max="1033" width="15.33203125" style="66" customWidth="1"/>
    <col min="1034" max="1279" width="9.109375" style="66"/>
    <col min="1280" max="1280" width="11.5546875" style="66" customWidth="1"/>
    <col min="1281" max="1281" width="82.109375" style="66" customWidth="1"/>
    <col min="1282" max="1284" width="26" style="66" customWidth="1"/>
    <col min="1285" max="1285" width="18.109375" style="66" customWidth="1"/>
    <col min="1286" max="1286" width="23.44140625" style="66" customWidth="1"/>
    <col min="1287" max="1288" width="27.109375" style="66" customWidth="1"/>
    <col min="1289" max="1289" width="15.33203125" style="66" customWidth="1"/>
    <col min="1290" max="1535" width="9.109375" style="66"/>
    <col min="1536" max="1536" width="11.5546875" style="66" customWidth="1"/>
    <col min="1537" max="1537" width="82.109375" style="66" customWidth="1"/>
    <col min="1538" max="1540" width="26" style="66" customWidth="1"/>
    <col min="1541" max="1541" width="18.109375" style="66" customWidth="1"/>
    <col min="1542" max="1542" width="23.44140625" style="66" customWidth="1"/>
    <col min="1543" max="1544" width="27.109375" style="66" customWidth="1"/>
    <col min="1545" max="1545" width="15.33203125" style="66" customWidth="1"/>
    <col min="1546" max="1791" width="9.109375" style="66"/>
    <col min="1792" max="1792" width="11.5546875" style="66" customWidth="1"/>
    <col min="1793" max="1793" width="82.109375" style="66" customWidth="1"/>
    <col min="1794" max="1796" width="26" style="66" customWidth="1"/>
    <col min="1797" max="1797" width="18.109375" style="66" customWidth="1"/>
    <col min="1798" max="1798" width="23.44140625" style="66" customWidth="1"/>
    <col min="1799" max="1800" width="27.109375" style="66" customWidth="1"/>
    <col min="1801" max="1801" width="15.33203125" style="66" customWidth="1"/>
    <col min="1802" max="2047" width="9.109375" style="66"/>
    <col min="2048" max="2048" width="11.5546875" style="66" customWidth="1"/>
    <col min="2049" max="2049" width="82.109375" style="66" customWidth="1"/>
    <col min="2050" max="2052" width="26" style="66" customWidth="1"/>
    <col min="2053" max="2053" width="18.109375" style="66" customWidth="1"/>
    <col min="2054" max="2054" width="23.44140625" style="66" customWidth="1"/>
    <col min="2055" max="2056" width="27.109375" style="66" customWidth="1"/>
    <col min="2057" max="2057" width="15.33203125" style="66" customWidth="1"/>
    <col min="2058" max="2303" width="9.109375" style="66"/>
    <col min="2304" max="2304" width="11.5546875" style="66" customWidth="1"/>
    <col min="2305" max="2305" width="82.109375" style="66" customWidth="1"/>
    <col min="2306" max="2308" width="26" style="66" customWidth="1"/>
    <col min="2309" max="2309" width="18.109375" style="66" customWidth="1"/>
    <col min="2310" max="2310" width="23.44140625" style="66" customWidth="1"/>
    <col min="2311" max="2312" width="27.109375" style="66" customWidth="1"/>
    <col min="2313" max="2313" width="15.33203125" style="66" customWidth="1"/>
    <col min="2314" max="2559" width="9.109375" style="66"/>
    <col min="2560" max="2560" width="11.5546875" style="66" customWidth="1"/>
    <col min="2561" max="2561" width="82.109375" style="66" customWidth="1"/>
    <col min="2562" max="2564" width="26" style="66" customWidth="1"/>
    <col min="2565" max="2565" width="18.109375" style="66" customWidth="1"/>
    <col min="2566" max="2566" width="23.44140625" style="66" customWidth="1"/>
    <col min="2567" max="2568" width="27.109375" style="66" customWidth="1"/>
    <col min="2569" max="2569" width="15.33203125" style="66" customWidth="1"/>
    <col min="2570" max="2815" width="9.109375" style="66"/>
    <col min="2816" max="2816" width="11.5546875" style="66" customWidth="1"/>
    <col min="2817" max="2817" width="82.109375" style="66" customWidth="1"/>
    <col min="2818" max="2820" width="26" style="66" customWidth="1"/>
    <col min="2821" max="2821" width="18.109375" style="66" customWidth="1"/>
    <col min="2822" max="2822" width="23.44140625" style="66" customWidth="1"/>
    <col min="2823" max="2824" width="27.109375" style="66" customWidth="1"/>
    <col min="2825" max="2825" width="15.33203125" style="66" customWidth="1"/>
    <col min="2826" max="3071" width="9.109375" style="66"/>
    <col min="3072" max="3072" width="11.5546875" style="66" customWidth="1"/>
    <col min="3073" max="3073" width="82.109375" style="66" customWidth="1"/>
    <col min="3074" max="3076" width="26" style="66" customWidth="1"/>
    <col min="3077" max="3077" width="18.109375" style="66" customWidth="1"/>
    <col min="3078" max="3078" width="23.44140625" style="66" customWidth="1"/>
    <col min="3079" max="3080" width="27.109375" style="66" customWidth="1"/>
    <col min="3081" max="3081" width="15.33203125" style="66" customWidth="1"/>
    <col min="3082" max="3327" width="9.109375" style="66"/>
    <col min="3328" max="3328" width="11.5546875" style="66" customWidth="1"/>
    <col min="3329" max="3329" width="82.109375" style="66" customWidth="1"/>
    <col min="3330" max="3332" width="26" style="66" customWidth="1"/>
    <col min="3333" max="3333" width="18.109375" style="66" customWidth="1"/>
    <col min="3334" max="3334" width="23.44140625" style="66" customWidth="1"/>
    <col min="3335" max="3336" width="27.109375" style="66" customWidth="1"/>
    <col min="3337" max="3337" width="15.33203125" style="66" customWidth="1"/>
    <col min="3338" max="3583" width="9.109375" style="66"/>
    <col min="3584" max="3584" width="11.5546875" style="66" customWidth="1"/>
    <col min="3585" max="3585" width="82.109375" style="66" customWidth="1"/>
    <col min="3586" max="3588" width="26" style="66" customWidth="1"/>
    <col min="3589" max="3589" width="18.109375" style="66" customWidth="1"/>
    <col min="3590" max="3590" width="23.44140625" style="66" customWidth="1"/>
    <col min="3591" max="3592" width="27.109375" style="66" customWidth="1"/>
    <col min="3593" max="3593" width="15.33203125" style="66" customWidth="1"/>
    <col min="3594" max="3839" width="9.109375" style="66"/>
    <col min="3840" max="3840" width="11.5546875" style="66" customWidth="1"/>
    <col min="3841" max="3841" width="82.109375" style="66" customWidth="1"/>
    <col min="3842" max="3844" width="26" style="66" customWidth="1"/>
    <col min="3845" max="3845" width="18.109375" style="66" customWidth="1"/>
    <col min="3846" max="3846" width="23.44140625" style="66" customWidth="1"/>
    <col min="3847" max="3848" width="27.109375" style="66" customWidth="1"/>
    <col min="3849" max="3849" width="15.33203125" style="66" customWidth="1"/>
    <col min="3850" max="4095" width="9.109375" style="66"/>
    <col min="4096" max="4096" width="11.5546875" style="66" customWidth="1"/>
    <col min="4097" max="4097" width="82.109375" style="66" customWidth="1"/>
    <col min="4098" max="4100" width="26" style="66" customWidth="1"/>
    <col min="4101" max="4101" width="18.109375" style="66" customWidth="1"/>
    <col min="4102" max="4102" width="23.44140625" style="66" customWidth="1"/>
    <col min="4103" max="4104" width="27.109375" style="66" customWidth="1"/>
    <col min="4105" max="4105" width="15.33203125" style="66" customWidth="1"/>
    <col min="4106" max="4351" width="9.109375" style="66"/>
    <col min="4352" max="4352" width="11.5546875" style="66" customWidth="1"/>
    <col min="4353" max="4353" width="82.109375" style="66" customWidth="1"/>
    <col min="4354" max="4356" width="26" style="66" customWidth="1"/>
    <col min="4357" max="4357" width="18.109375" style="66" customWidth="1"/>
    <col min="4358" max="4358" width="23.44140625" style="66" customWidth="1"/>
    <col min="4359" max="4360" width="27.109375" style="66" customWidth="1"/>
    <col min="4361" max="4361" width="15.33203125" style="66" customWidth="1"/>
    <col min="4362" max="4607" width="9.109375" style="66"/>
    <col min="4608" max="4608" width="11.5546875" style="66" customWidth="1"/>
    <col min="4609" max="4609" width="82.109375" style="66" customWidth="1"/>
    <col min="4610" max="4612" width="26" style="66" customWidth="1"/>
    <col min="4613" max="4613" width="18.109375" style="66" customWidth="1"/>
    <col min="4614" max="4614" width="23.44140625" style="66" customWidth="1"/>
    <col min="4615" max="4616" width="27.109375" style="66" customWidth="1"/>
    <col min="4617" max="4617" width="15.33203125" style="66" customWidth="1"/>
    <col min="4618" max="4863" width="9.109375" style="66"/>
    <col min="4864" max="4864" width="11.5546875" style="66" customWidth="1"/>
    <col min="4865" max="4865" width="82.109375" style="66" customWidth="1"/>
    <col min="4866" max="4868" width="26" style="66" customWidth="1"/>
    <col min="4869" max="4869" width="18.109375" style="66" customWidth="1"/>
    <col min="4870" max="4870" width="23.44140625" style="66" customWidth="1"/>
    <col min="4871" max="4872" width="27.109375" style="66" customWidth="1"/>
    <col min="4873" max="4873" width="15.33203125" style="66" customWidth="1"/>
    <col min="4874" max="5119" width="9.109375" style="66"/>
    <col min="5120" max="5120" width="11.5546875" style="66" customWidth="1"/>
    <col min="5121" max="5121" width="82.109375" style="66" customWidth="1"/>
    <col min="5122" max="5124" width="26" style="66" customWidth="1"/>
    <col min="5125" max="5125" width="18.109375" style="66" customWidth="1"/>
    <col min="5126" max="5126" width="23.44140625" style="66" customWidth="1"/>
    <col min="5127" max="5128" width="27.109375" style="66" customWidth="1"/>
    <col min="5129" max="5129" width="15.33203125" style="66" customWidth="1"/>
    <col min="5130" max="5375" width="9.109375" style="66"/>
    <col min="5376" max="5376" width="11.5546875" style="66" customWidth="1"/>
    <col min="5377" max="5377" width="82.109375" style="66" customWidth="1"/>
    <col min="5378" max="5380" width="26" style="66" customWidth="1"/>
    <col min="5381" max="5381" width="18.109375" style="66" customWidth="1"/>
    <col min="5382" max="5382" width="23.44140625" style="66" customWidth="1"/>
    <col min="5383" max="5384" width="27.109375" style="66" customWidth="1"/>
    <col min="5385" max="5385" width="15.33203125" style="66" customWidth="1"/>
    <col min="5386" max="5631" width="9.109375" style="66"/>
    <col min="5632" max="5632" width="11.5546875" style="66" customWidth="1"/>
    <col min="5633" max="5633" width="82.109375" style="66" customWidth="1"/>
    <col min="5634" max="5636" width="26" style="66" customWidth="1"/>
    <col min="5637" max="5637" width="18.109375" style="66" customWidth="1"/>
    <col min="5638" max="5638" width="23.44140625" style="66" customWidth="1"/>
    <col min="5639" max="5640" width="27.109375" style="66" customWidth="1"/>
    <col min="5641" max="5641" width="15.33203125" style="66" customWidth="1"/>
    <col min="5642" max="5887" width="9.109375" style="66"/>
    <col min="5888" max="5888" width="11.5546875" style="66" customWidth="1"/>
    <col min="5889" max="5889" width="82.109375" style="66" customWidth="1"/>
    <col min="5890" max="5892" width="26" style="66" customWidth="1"/>
    <col min="5893" max="5893" width="18.109375" style="66" customWidth="1"/>
    <col min="5894" max="5894" width="23.44140625" style="66" customWidth="1"/>
    <col min="5895" max="5896" width="27.109375" style="66" customWidth="1"/>
    <col min="5897" max="5897" width="15.33203125" style="66" customWidth="1"/>
    <col min="5898" max="6143" width="9.109375" style="66"/>
    <col min="6144" max="6144" width="11.5546875" style="66" customWidth="1"/>
    <col min="6145" max="6145" width="82.109375" style="66" customWidth="1"/>
    <col min="6146" max="6148" width="26" style="66" customWidth="1"/>
    <col min="6149" max="6149" width="18.109375" style="66" customWidth="1"/>
    <col min="6150" max="6150" width="23.44140625" style="66" customWidth="1"/>
    <col min="6151" max="6152" width="27.109375" style="66" customWidth="1"/>
    <col min="6153" max="6153" width="15.33203125" style="66" customWidth="1"/>
    <col min="6154" max="6399" width="9.109375" style="66"/>
    <col min="6400" max="6400" width="11.5546875" style="66" customWidth="1"/>
    <col min="6401" max="6401" width="82.109375" style="66" customWidth="1"/>
    <col min="6402" max="6404" width="26" style="66" customWidth="1"/>
    <col min="6405" max="6405" width="18.109375" style="66" customWidth="1"/>
    <col min="6406" max="6406" width="23.44140625" style="66" customWidth="1"/>
    <col min="6407" max="6408" width="27.109375" style="66" customWidth="1"/>
    <col min="6409" max="6409" width="15.33203125" style="66" customWidth="1"/>
    <col min="6410" max="6655" width="9.109375" style="66"/>
    <col min="6656" max="6656" width="11.5546875" style="66" customWidth="1"/>
    <col min="6657" max="6657" width="82.109375" style="66" customWidth="1"/>
    <col min="6658" max="6660" width="26" style="66" customWidth="1"/>
    <col min="6661" max="6661" width="18.109375" style="66" customWidth="1"/>
    <col min="6662" max="6662" width="23.44140625" style="66" customWidth="1"/>
    <col min="6663" max="6664" width="27.109375" style="66" customWidth="1"/>
    <col min="6665" max="6665" width="15.33203125" style="66" customWidth="1"/>
    <col min="6666" max="6911" width="9.109375" style="66"/>
    <col min="6912" max="6912" width="11.5546875" style="66" customWidth="1"/>
    <col min="6913" max="6913" width="82.109375" style="66" customWidth="1"/>
    <col min="6914" max="6916" width="26" style="66" customWidth="1"/>
    <col min="6917" max="6917" width="18.109375" style="66" customWidth="1"/>
    <col min="6918" max="6918" width="23.44140625" style="66" customWidth="1"/>
    <col min="6919" max="6920" width="27.109375" style="66" customWidth="1"/>
    <col min="6921" max="6921" width="15.33203125" style="66" customWidth="1"/>
    <col min="6922" max="7167" width="9.109375" style="66"/>
    <col min="7168" max="7168" width="11.5546875" style="66" customWidth="1"/>
    <col min="7169" max="7169" width="82.109375" style="66" customWidth="1"/>
    <col min="7170" max="7172" width="26" style="66" customWidth="1"/>
    <col min="7173" max="7173" width="18.109375" style="66" customWidth="1"/>
    <col min="7174" max="7174" width="23.44140625" style="66" customWidth="1"/>
    <col min="7175" max="7176" width="27.109375" style="66" customWidth="1"/>
    <col min="7177" max="7177" width="15.33203125" style="66" customWidth="1"/>
    <col min="7178" max="7423" width="9.109375" style="66"/>
    <col min="7424" max="7424" width="11.5546875" style="66" customWidth="1"/>
    <col min="7425" max="7425" width="82.109375" style="66" customWidth="1"/>
    <col min="7426" max="7428" width="26" style="66" customWidth="1"/>
    <col min="7429" max="7429" width="18.109375" style="66" customWidth="1"/>
    <col min="7430" max="7430" width="23.44140625" style="66" customWidth="1"/>
    <col min="7431" max="7432" width="27.109375" style="66" customWidth="1"/>
    <col min="7433" max="7433" width="15.33203125" style="66" customWidth="1"/>
    <col min="7434" max="7679" width="9.109375" style="66"/>
    <col min="7680" max="7680" width="11.5546875" style="66" customWidth="1"/>
    <col min="7681" max="7681" width="82.109375" style="66" customWidth="1"/>
    <col min="7682" max="7684" width="26" style="66" customWidth="1"/>
    <col min="7685" max="7685" width="18.109375" style="66" customWidth="1"/>
    <col min="7686" max="7686" width="23.44140625" style="66" customWidth="1"/>
    <col min="7687" max="7688" width="27.109375" style="66" customWidth="1"/>
    <col min="7689" max="7689" width="15.33203125" style="66" customWidth="1"/>
    <col min="7690" max="7935" width="9.109375" style="66"/>
    <col min="7936" max="7936" width="11.5546875" style="66" customWidth="1"/>
    <col min="7937" max="7937" width="82.109375" style="66" customWidth="1"/>
    <col min="7938" max="7940" width="26" style="66" customWidth="1"/>
    <col min="7941" max="7941" width="18.109375" style="66" customWidth="1"/>
    <col min="7942" max="7942" width="23.44140625" style="66" customWidth="1"/>
    <col min="7943" max="7944" width="27.109375" style="66" customWidth="1"/>
    <col min="7945" max="7945" width="15.33203125" style="66" customWidth="1"/>
    <col min="7946" max="8191" width="9.109375" style="66"/>
    <col min="8192" max="8192" width="11.5546875" style="66" customWidth="1"/>
    <col min="8193" max="8193" width="82.109375" style="66" customWidth="1"/>
    <col min="8194" max="8196" width="26" style="66" customWidth="1"/>
    <col min="8197" max="8197" width="18.109375" style="66" customWidth="1"/>
    <col min="8198" max="8198" width="23.44140625" style="66" customWidth="1"/>
    <col min="8199" max="8200" width="27.109375" style="66" customWidth="1"/>
    <col min="8201" max="8201" width="15.33203125" style="66" customWidth="1"/>
    <col min="8202" max="8447" width="9.109375" style="66"/>
    <col min="8448" max="8448" width="11.5546875" style="66" customWidth="1"/>
    <col min="8449" max="8449" width="82.109375" style="66" customWidth="1"/>
    <col min="8450" max="8452" width="26" style="66" customWidth="1"/>
    <col min="8453" max="8453" width="18.109375" style="66" customWidth="1"/>
    <col min="8454" max="8454" width="23.44140625" style="66" customWidth="1"/>
    <col min="8455" max="8456" width="27.109375" style="66" customWidth="1"/>
    <col min="8457" max="8457" width="15.33203125" style="66" customWidth="1"/>
    <col min="8458" max="8703" width="9.109375" style="66"/>
    <col min="8704" max="8704" width="11.5546875" style="66" customWidth="1"/>
    <col min="8705" max="8705" width="82.109375" style="66" customWidth="1"/>
    <col min="8706" max="8708" width="26" style="66" customWidth="1"/>
    <col min="8709" max="8709" width="18.109375" style="66" customWidth="1"/>
    <col min="8710" max="8710" width="23.44140625" style="66" customWidth="1"/>
    <col min="8711" max="8712" width="27.109375" style="66" customWidth="1"/>
    <col min="8713" max="8713" width="15.33203125" style="66" customWidth="1"/>
    <col min="8714" max="8959" width="9.109375" style="66"/>
    <col min="8960" max="8960" width="11.5546875" style="66" customWidth="1"/>
    <col min="8961" max="8961" width="82.109375" style="66" customWidth="1"/>
    <col min="8962" max="8964" width="26" style="66" customWidth="1"/>
    <col min="8965" max="8965" width="18.109375" style="66" customWidth="1"/>
    <col min="8966" max="8966" width="23.44140625" style="66" customWidth="1"/>
    <col min="8967" max="8968" width="27.109375" style="66" customWidth="1"/>
    <col min="8969" max="8969" width="15.33203125" style="66" customWidth="1"/>
    <col min="8970" max="9215" width="9.109375" style="66"/>
    <col min="9216" max="9216" width="11.5546875" style="66" customWidth="1"/>
    <col min="9217" max="9217" width="82.109375" style="66" customWidth="1"/>
    <col min="9218" max="9220" width="26" style="66" customWidth="1"/>
    <col min="9221" max="9221" width="18.109375" style="66" customWidth="1"/>
    <col min="9222" max="9222" width="23.44140625" style="66" customWidth="1"/>
    <col min="9223" max="9224" width="27.109375" style="66" customWidth="1"/>
    <col min="9225" max="9225" width="15.33203125" style="66" customWidth="1"/>
    <col min="9226" max="9471" width="9.109375" style="66"/>
    <col min="9472" max="9472" width="11.5546875" style="66" customWidth="1"/>
    <col min="9473" max="9473" width="82.109375" style="66" customWidth="1"/>
    <col min="9474" max="9476" width="26" style="66" customWidth="1"/>
    <col min="9477" max="9477" width="18.109375" style="66" customWidth="1"/>
    <col min="9478" max="9478" width="23.44140625" style="66" customWidth="1"/>
    <col min="9479" max="9480" width="27.109375" style="66" customWidth="1"/>
    <col min="9481" max="9481" width="15.33203125" style="66" customWidth="1"/>
    <col min="9482" max="9727" width="9.109375" style="66"/>
    <col min="9728" max="9728" width="11.5546875" style="66" customWidth="1"/>
    <col min="9729" max="9729" width="82.109375" style="66" customWidth="1"/>
    <col min="9730" max="9732" width="26" style="66" customWidth="1"/>
    <col min="9733" max="9733" width="18.109375" style="66" customWidth="1"/>
    <col min="9734" max="9734" width="23.44140625" style="66" customWidth="1"/>
    <col min="9735" max="9736" width="27.109375" style="66" customWidth="1"/>
    <col min="9737" max="9737" width="15.33203125" style="66" customWidth="1"/>
    <col min="9738" max="9983" width="9.109375" style="66"/>
    <col min="9984" max="9984" width="11.5546875" style="66" customWidth="1"/>
    <col min="9985" max="9985" width="82.109375" style="66" customWidth="1"/>
    <col min="9986" max="9988" width="26" style="66" customWidth="1"/>
    <col min="9989" max="9989" width="18.109375" style="66" customWidth="1"/>
    <col min="9990" max="9990" width="23.44140625" style="66" customWidth="1"/>
    <col min="9991" max="9992" width="27.109375" style="66" customWidth="1"/>
    <col min="9993" max="9993" width="15.33203125" style="66" customWidth="1"/>
    <col min="9994" max="10239" width="9.109375" style="66"/>
    <col min="10240" max="10240" width="11.5546875" style="66" customWidth="1"/>
    <col min="10241" max="10241" width="82.109375" style="66" customWidth="1"/>
    <col min="10242" max="10244" width="26" style="66" customWidth="1"/>
    <col min="10245" max="10245" width="18.109375" style="66" customWidth="1"/>
    <col min="10246" max="10246" width="23.44140625" style="66" customWidth="1"/>
    <col min="10247" max="10248" width="27.109375" style="66" customWidth="1"/>
    <col min="10249" max="10249" width="15.33203125" style="66" customWidth="1"/>
    <col min="10250" max="10495" width="9.109375" style="66"/>
    <col min="10496" max="10496" width="11.5546875" style="66" customWidth="1"/>
    <col min="10497" max="10497" width="82.109375" style="66" customWidth="1"/>
    <col min="10498" max="10500" width="26" style="66" customWidth="1"/>
    <col min="10501" max="10501" width="18.109375" style="66" customWidth="1"/>
    <col min="10502" max="10502" width="23.44140625" style="66" customWidth="1"/>
    <col min="10503" max="10504" width="27.109375" style="66" customWidth="1"/>
    <col min="10505" max="10505" width="15.33203125" style="66" customWidth="1"/>
    <col min="10506" max="10751" width="9.109375" style="66"/>
    <col min="10752" max="10752" width="11.5546875" style="66" customWidth="1"/>
    <col min="10753" max="10753" width="82.109375" style="66" customWidth="1"/>
    <col min="10754" max="10756" width="26" style="66" customWidth="1"/>
    <col min="10757" max="10757" width="18.109375" style="66" customWidth="1"/>
    <col min="10758" max="10758" width="23.44140625" style="66" customWidth="1"/>
    <col min="10759" max="10760" width="27.109375" style="66" customWidth="1"/>
    <col min="10761" max="10761" width="15.33203125" style="66" customWidth="1"/>
    <col min="10762" max="11007" width="9.109375" style="66"/>
    <col min="11008" max="11008" width="11.5546875" style="66" customWidth="1"/>
    <col min="11009" max="11009" width="82.109375" style="66" customWidth="1"/>
    <col min="11010" max="11012" width="26" style="66" customWidth="1"/>
    <col min="11013" max="11013" width="18.109375" style="66" customWidth="1"/>
    <col min="11014" max="11014" width="23.44140625" style="66" customWidth="1"/>
    <col min="11015" max="11016" width="27.109375" style="66" customWidth="1"/>
    <col min="11017" max="11017" width="15.33203125" style="66" customWidth="1"/>
    <col min="11018" max="11263" width="9.109375" style="66"/>
    <col min="11264" max="11264" width="11.5546875" style="66" customWidth="1"/>
    <col min="11265" max="11265" width="82.109375" style="66" customWidth="1"/>
    <col min="11266" max="11268" width="26" style="66" customWidth="1"/>
    <col min="11269" max="11269" width="18.109375" style="66" customWidth="1"/>
    <col min="11270" max="11270" width="23.44140625" style="66" customWidth="1"/>
    <col min="11271" max="11272" width="27.109375" style="66" customWidth="1"/>
    <col min="11273" max="11273" width="15.33203125" style="66" customWidth="1"/>
    <col min="11274" max="11519" width="9.109375" style="66"/>
    <col min="11520" max="11520" width="11.5546875" style="66" customWidth="1"/>
    <col min="11521" max="11521" width="82.109375" style="66" customWidth="1"/>
    <col min="11522" max="11524" width="26" style="66" customWidth="1"/>
    <col min="11525" max="11525" width="18.109375" style="66" customWidth="1"/>
    <col min="11526" max="11526" width="23.44140625" style="66" customWidth="1"/>
    <col min="11527" max="11528" width="27.109375" style="66" customWidth="1"/>
    <col min="11529" max="11529" width="15.33203125" style="66" customWidth="1"/>
    <col min="11530" max="11775" width="9.109375" style="66"/>
    <col min="11776" max="11776" width="11.5546875" style="66" customWidth="1"/>
    <col min="11777" max="11777" width="82.109375" style="66" customWidth="1"/>
    <col min="11778" max="11780" width="26" style="66" customWidth="1"/>
    <col min="11781" max="11781" width="18.109375" style="66" customWidth="1"/>
    <col min="11782" max="11782" width="23.44140625" style="66" customWidth="1"/>
    <col min="11783" max="11784" width="27.109375" style="66" customWidth="1"/>
    <col min="11785" max="11785" width="15.33203125" style="66" customWidth="1"/>
    <col min="11786" max="12031" width="9.109375" style="66"/>
    <col min="12032" max="12032" width="11.5546875" style="66" customWidth="1"/>
    <col min="12033" max="12033" width="82.109375" style="66" customWidth="1"/>
    <col min="12034" max="12036" width="26" style="66" customWidth="1"/>
    <col min="12037" max="12037" width="18.109375" style="66" customWidth="1"/>
    <col min="12038" max="12038" width="23.44140625" style="66" customWidth="1"/>
    <col min="12039" max="12040" width="27.109375" style="66" customWidth="1"/>
    <col min="12041" max="12041" width="15.33203125" style="66" customWidth="1"/>
    <col min="12042" max="12287" width="9.109375" style="66"/>
    <col min="12288" max="12288" width="11.5546875" style="66" customWidth="1"/>
    <col min="12289" max="12289" width="82.109375" style="66" customWidth="1"/>
    <col min="12290" max="12292" width="26" style="66" customWidth="1"/>
    <col min="12293" max="12293" width="18.109375" style="66" customWidth="1"/>
    <col min="12294" max="12294" width="23.44140625" style="66" customWidth="1"/>
    <col min="12295" max="12296" width="27.109375" style="66" customWidth="1"/>
    <col min="12297" max="12297" width="15.33203125" style="66" customWidth="1"/>
    <col min="12298" max="12543" width="9.109375" style="66"/>
    <col min="12544" max="12544" width="11.5546875" style="66" customWidth="1"/>
    <col min="12545" max="12545" width="82.109375" style="66" customWidth="1"/>
    <col min="12546" max="12548" width="26" style="66" customWidth="1"/>
    <col min="12549" max="12549" width="18.109375" style="66" customWidth="1"/>
    <col min="12550" max="12550" width="23.44140625" style="66" customWidth="1"/>
    <col min="12551" max="12552" width="27.109375" style="66" customWidth="1"/>
    <col min="12553" max="12553" width="15.33203125" style="66" customWidth="1"/>
    <col min="12554" max="12799" width="9.109375" style="66"/>
    <col min="12800" max="12800" width="11.5546875" style="66" customWidth="1"/>
    <col min="12801" max="12801" width="82.109375" style="66" customWidth="1"/>
    <col min="12802" max="12804" width="26" style="66" customWidth="1"/>
    <col min="12805" max="12805" width="18.109375" style="66" customWidth="1"/>
    <col min="12806" max="12806" width="23.44140625" style="66" customWidth="1"/>
    <col min="12807" max="12808" width="27.109375" style="66" customWidth="1"/>
    <col min="12809" max="12809" width="15.33203125" style="66" customWidth="1"/>
    <col min="12810" max="13055" width="9.109375" style="66"/>
    <col min="13056" max="13056" width="11.5546875" style="66" customWidth="1"/>
    <col min="13057" max="13057" width="82.109375" style="66" customWidth="1"/>
    <col min="13058" max="13060" width="26" style="66" customWidth="1"/>
    <col min="13061" max="13061" width="18.109375" style="66" customWidth="1"/>
    <col min="13062" max="13062" width="23.44140625" style="66" customWidth="1"/>
    <col min="13063" max="13064" width="27.109375" style="66" customWidth="1"/>
    <col min="13065" max="13065" width="15.33203125" style="66" customWidth="1"/>
    <col min="13066" max="13311" width="9.109375" style="66"/>
    <col min="13312" max="13312" width="11.5546875" style="66" customWidth="1"/>
    <col min="13313" max="13313" width="82.109375" style="66" customWidth="1"/>
    <col min="13314" max="13316" width="26" style="66" customWidth="1"/>
    <col min="13317" max="13317" width="18.109375" style="66" customWidth="1"/>
    <col min="13318" max="13318" width="23.44140625" style="66" customWidth="1"/>
    <col min="13319" max="13320" width="27.109375" style="66" customWidth="1"/>
    <col min="13321" max="13321" width="15.33203125" style="66" customWidth="1"/>
    <col min="13322" max="13567" width="9.109375" style="66"/>
    <col min="13568" max="13568" width="11.5546875" style="66" customWidth="1"/>
    <col min="13569" max="13569" width="82.109375" style="66" customWidth="1"/>
    <col min="13570" max="13572" width="26" style="66" customWidth="1"/>
    <col min="13573" max="13573" width="18.109375" style="66" customWidth="1"/>
    <col min="13574" max="13574" width="23.44140625" style="66" customWidth="1"/>
    <col min="13575" max="13576" width="27.109375" style="66" customWidth="1"/>
    <col min="13577" max="13577" width="15.33203125" style="66" customWidth="1"/>
    <col min="13578" max="13823" width="9.109375" style="66"/>
    <col min="13824" max="13824" width="11.5546875" style="66" customWidth="1"/>
    <col min="13825" max="13825" width="82.109375" style="66" customWidth="1"/>
    <col min="13826" max="13828" width="26" style="66" customWidth="1"/>
    <col min="13829" max="13829" width="18.109375" style="66" customWidth="1"/>
    <col min="13830" max="13830" width="23.44140625" style="66" customWidth="1"/>
    <col min="13831" max="13832" width="27.109375" style="66" customWidth="1"/>
    <col min="13833" max="13833" width="15.33203125" style="66" customWidth="1"/>
    <col min="13834" max="14079" width="9.109375" style="66"/>
    <col min="14080" max="14080" width="11.5546875" style="66" customWidth="1"/>
    <col min="14081" max="14081" width="82.109375" style="66" customWidth="1"/>
    <col min="14082" max="14084" width="26" style="66" customWidth="1"/>
    <col min="14085" max="14085" width="18.109375" style="66" customWidth="1"/>
    <col min="14086" max="14086" width="23.44140625" style="66" customWidth="1"/>
    <col min="14087" max="14088" width="27.109375" style="66" customWidth="1"/>
    <col min="14089" max="14089" width="15.33203125" style="66" customWidth="1"/>
    <col min="14090" max="14335" width="9.109375" style="66"/>
    <col min="14336" max="14336" width="11.5546875" style="66" customWidth="1"/>
    <col min="14337" max="14337" width="82.109375" style="66" customWidth="1"/>
    <col min="14338" max="14340" width="26" style="66" customWidth="1"/>
    <col min="14341" max="14341" width="18.109375" style="66" customWidth="1"/>
    <col min="14342" max="14342" width="23.44140625" style="66" customWidth="1"/>
    <col min="14343" max="14344" width="27.109375" style="66" customWidth="1"/>
    <col min="14345" max="14345" width="15.33203125" style="66" customWidth="1"/>
    <col min="14346" max="14591" width="9.109375" style="66"/>
    <col min="14592" max="14592" width="11.5546875" style="66" customWidth="1"/>
    <col min="14593" max="14593" width="82.109375" style="66" customWidth="1"/>
    <col min="14594" max="14596" width="26" style="66" customWidth="1"/>
    <col min="14597" max="14597" width="18.109375" style="66" customWidth="1"/>
    <col min="14598" max="14598" width="23.44140625" style="66" customWidth="1"/>
    <col min="14599" max="14600" width="27.109375" style="66" customWidth="1"/>
    <col min="14601" max="14601" width="15.33203125" style="66" customWidth="1"/>
    <col min="14602" max="14847" width="9.109375" style="66"/>
    <col min="14848" max="14848" width="11.5546875" style="66" customWidth="1"/>
    <col min="14849" max="14849" width="82.109375" style="66" customWidth="1"/>
    <col min="14850" max="14852" width="26" style="66" customWidth="1"/>
    <col min="14853" max="14853" width="18.109375" style="66" customWidth="1"/>
    <col min="14854" max="14854" width="23.44140625" style="66" customWidth="1"/>
    <col min="14855" max="14856" width="27.109375" style="66" customWidth="1"/>
    <col min="14857" max="14857" width="15.33203125" style="66" customWidth="1"/>
    <col min="14858" max="15103" width="9.109375" style="66"/>
    <col min="15104" max="15104" width="11.5546875" style="66" customWidth="1"/>
    <col min="15105" max="15105" width="82.109375" style="66" customWidth="1"/>
    <col min="15106" max="15108" width="26" style="66" customWidth="1"/>
    <col min="15109" max="15109" width="18.109375" style="66" customWidth="1"/>
    <col min="15110" max="15110" width="23.44140625" style="66" customWidth="1"/>
    <col min="15111" max="15112" width="27.109375" style="66" customWidth="1"/>
    <col min="15113" max="15113" width="15.33203125" style="66" customWidth="1"/>
    <col min="15114" max="15359" width="9.109375" style="66"/>
    <col min="15360" max="15360" width="11.5546875" style="66" customWidth="1"/>
    <col min="15361" max="15361" width="82.109375" style="66" customWidth="1"/>
    <col min="15362" max="15364" width="26" style="66" customWidth="1"/>
    <col min="15365" max="15365" width="18.109375" style="66" customWidth="1"/>
    <col min="15366" max="15366" width="23.44140625" style="66" customWidth="1"/>
    <col min="15367" max="15368" width="27.109375" style="66" customWidth="1"/>
    <col min="15369" max="15369" width="15.33203125" style="66" customWidth="1"/>
    <col min="15370" max="15615" width="9.109375" style="66"/>
    <col min="15616" max="15616" width="11.5546875" style="66" customWidth="1"/>
    <col min="15617" max="15617" width="82.109375" style="66" customWidth="1"/>
    <col min="15618" max="15620" width="26" style="66" customWidth="1"/>
    <col min="15621" max="15621" width="18.109375" style="66" customWidth="1"/>
    <col min="15622" max="15622" width="23.44140625" style="66" customWidth="1"/>
    <col min="15623" max="15624" width="27.109375" style="66" customWidth="1"/>
    <col min="15625" max="15625" width="15.33203125" style="66" customWidth="1"/>
    <col min="15626" max="15871" width="9.109375" style="66"/>
    <col min="15872" max="15872" width="11.5546875" style="66" customWidth="1"/>
    <col min="15873" max="15873" width="82.109375" style="66" customWidth="1"/>
    <col min="15874" max="15876" width="26" style="66" customWidth="1"/>
    <col min="15877" max="15877" width="18.109375" style="66" customWidth="1"/>
    <col min="15878" max="15878" width="23.44140625" style="66" customWidth="1"/>
    <col min="15879" max="15880" width="27.109375" style="66" customWidth="1"/>
    <col min="15881" max="15881" width="15.33203125" style="66" customWidth="1"/>
    <col min="15882" max="16127" width="9.109375" style="66"/>
    <col min="16128" max="16128" width="11.5546875" style="66" customWidth="1"/>
    <col min="16129" max="16129" width="82.109375" style="66" customWidth="1"/>
    <col min="16130" max="16132" width="26" style="66" customWidth="1"/>
    <col min="16133" max="16133" width="18.109375" style="66" customWidth="1"/>
    <col min="16134" max="16134" width="23.44140625" style="66" customWidth="1"/>
    <col min="16135" max="16136" width="27.109375" style="66" customWidth="1"/>
    <col min="16137" max="16137" width="15.33203125" style="66" customWidth="1"/>
    <col min="16138" max="16384" width="9.109375" style="66"/>
  </cols>
  <sheetData>
    <row r="1" spans="1:9" ht="24.75" customHeight="1" thickBot="1" x14ac:dyDescent="0.35">
      <c r="B1" s="117" t="s">
        <v>279</v>
      </c>
      <c r="C1" s="118"/>
      <c r="D1" s="118"/>
      <c r="E1" s="119"/>
      <c r="F1" s="36"/>
      <c r="G1" s="36"/>
      <c r="H1" s="36"/>
      <c r="I1" s="36"/>
    </row>
    <row r="2" spans="1:9" ht="24.75" customHeight="1" x14ac:dyDescent="0.3">
      <c r="B2" s="1"/>
      <c r="C2" s="1"/>
      <c r="D2" s="1"/>
      <c r="E2" s="1"/>
      <c r="F2" s="36"/>
      <c r="G2" s="36"/>
      <c r="H2" s="36"/>
      <c r="I2" s="36"/>
    </row>
    <row r="3" spans="1:9" ht="12" customHeight="1" thickBot="1" x14ac:dyDescent="0.35">
      <c r="B3" s="1"/>
      <c r="C3" s="36"/>
      <c r="D3" s="36"/>
      <c r="E3" s="36"/>
      <c r="F3" s="36"/>
      <c r="G3" s="36"/>
      <c r="H3" s="36"/>
      <c r="I3" s="36"/>
    </row>
    <row r="4" spans="1:9" s="69" customFormat="1" ht="27" thickBot="1" x14ac:dyDescent="0.35">
      <c r="A4" s="67"/>
      <c r="B4" s="68" t="s">
        <v>270</v>
      </c>
      <c r="C4" s="4" t="s">
        <v>271</v>
      </c>
      <c r="D4" s="4" t="s">
        <v>272</v>
      </c>
      <c r="E4" s="102" t="s">
        <v>280</v>
      </c>
    </row>
    <row r="5" spans="1:9" ht="24.75" customHeight="1" thickBot="1" x14ac:dyDescent="0.35">
      <c r="B5" s="1"/>
      <c r="C5" s="36"/>
      <c r="D5" s="36"/>
      <c r="E5" s="103"/>
    </row>
    <row r="6" spans="1:9" ht="15.75" customHeight="1" thickBot="1" x14ac:dyDescent="0.35">
      <c r="A6" s="31">
        <v>1</v>
      </c>
      <c r="B6" s="70" t="str">
        <f>'1 Handrolst. algm.'!A1</f>
        <v>Handbewogen rolstoel voor semipermanent/algemeen gebruik (vouwframe)</v>
      </c>
      <c r="C6" s="71">
        <f>'1 Handrolst. algm.'!B26</f>
        <v>0</v>
      </c>
      <c r="D6" s="72">
        <f t="shared" ref="D6:D34" si="0">C6*$E6</f>
        <v>0</v>
      </c>
      <c r="E6" s="104">
        <v>110</v>
      </c>
    </row>
    <row r="7" spans="1:9" ht="15" thickBot="1" x14ac:dyDescent="0.35">
      <c r="A7" s="31">
        <v>2</v>
      </c>
      <c r="B7" s="73" t="str">
        <f>'2 Handrolst. incident. gebruik'!A1</f>
        <v>Handbewogen rolstoel voor incidenteel gebruik (lichtgewicht uitvoering)</v>
      </c>
      <c r="C7" s="74">
        <f>'2 Handrolst. incident. gebruik'!B24</f>
        <v>0</v>
      </c>
      <c r="D7" s="75">
        <f t="shared" si="0"/>
        <v>0</v>
      </c>
      <c r="E7" s="105">
        <v>109</v>
      </c>
    </row>
    <row r="8" spans="1:9" ht="15" thickBot="1" x14ac:dyDescent="0.35">
      <c r="A8" s="31">
        <v>3</v>
      </c>
      <c r="B8" s="70" t="str">
        <f>'3 Handrolst. permanent gebruik'!A1</f>
        <v xml:space="preserve">Handbewogen rolstoel voor permanent/langdurend gebruik </v>
      </c>
      <c r="C8" s="74">
        <f>'3 Handrolst. permanent gebruik'!B24</f>
        <v>0</v>
      </c>
      <c r="D8" s="75">
        <f t="shared" si="0"/>
        <v>0</v>
      </c>
      <c r="E8" s="105">
        <v>8</v>
      </c>
    </row>
    <row r="9" spans="1:9" ht="25.8" thickBot="1" x14ac:dyDescent="0.35">
      <c r="A9" s="31">
        <v>4</v>
      </c>
      <c r="B9" s="70" t="str">
        <f>'4 Handrolstoel  permanant duwo'!A1</f>
        <v>Handbewogen rolstoel voor permanent/langdurend gebruik (inclusief gëintegreerde duwondersteuning)</v>
      </c>
      <c r="C9" s="74">
        <f>'4 Handrolstoel  permanant duwo'!B25</f>
        <v>0</v>
      </c>
      <c r="D9" s="75">
        <f t="shared" si="0"/>
        <v>0</v>
      </c>
      <c r="E9" s="105">
        <v>8</v>
      </c>
    </row>
    <row r="10" spans="1:9" ht="15" thickBot="1" x14ac:dyDescent="0.35">
      <c r="A10" s="31">
        <v>5</v>
      </c>
      <c r="B10" s="70" t="str">
        <f>'5 Actief rolst. vastframe'!A1</f>
        <v>Actief rolstoelen, vast frame</v>
      </c>
      <c r="C10" s="74">
        <f>'5 Actief rolst. vastframe'!B23</f>
        <v>0</v>
      </c>
      <c r="D10" s="75">
        <f t="shared" si="0"/>
        <v>0</v>
      </c>
      <c r="E10" s="105">
        <v>26</v>
      </c>
    </row>
    <row r="11" spans="1:9" ht="15" thickBot="1" x14ac:dyDescent="0.35">
      <c r="A11" s="31">
        <v>6</v>
      </c>
      <c r="B11" s="70" t="str">
        <f>'6 Elektr. hoepelondersteuning'!A1</f>
        <v>Elektrische aandrijfunits hoepelondersteuning</v>
      </c>
      <c r="C11" s="74">
        <f>'6 Elektr. hoepelondersteuning'!B11</f>
        <v>0</v>
      </c>
      <c r="D11" s="75">
        <f t="shared" si="0"/>
        <v>0</v>
      </c>
      <c r="E11" s="105">
        <v>30</v>
      </c>
    </row>
    <row r="12" spans="1:9" ht="15" thickBot="1" x14ac:dyDescent="0.35">
      <c r="A12" s="31">
        <v>7</v>
      </c>
      <c r="B12" s="70" t="str">
        <f>'7 Elektr. duwondersteuning'!A1</f>
        <v>Elektrische aandrijfunits duwondersteuning</v>
      </c>
      <c r="C12" s="74">
        <f>'7 Elektr. duwondersteuning'!B11</f>
        <v>0</v>
      </c>
      <c r="D12" s="75">
        <f t="shared" si="0"/>
        <v>0</v>
      </c>
      <c r="E12" s="105">
        <v>20</v>
      </c>
    </row>
    <row r="13" spans="1:9" ht="15" thickBot="1" x14ac:dyDescent="0.35">
      <c r="A13" s="31">
        <v>8</v>
      </c>
      <c r="B13" s="70" t="str">
        <f>'8 Handbikes'!A1</f>
        <v>Handbikes</v>
      </c>
      <c r="C13" s="74">
        <f>'8 Handbikes'!B11</f>
        <v>0</v>
      </c>
      <c r="D13" s="75">
        <f t="shared" si="0"/>
        <v>0</v>
      </c>
      <c r="E13" s="105">
        <v>11</v>
      </c>
    </row>
    <row r="14" spans="1:9" ht="15" thickBot="1" x14ac:dyDescent="0.35">
      <c r="A14" s="31">
        <v>9</v>
      </c>
      <c r="B14" s="70" t="str">
        <f>'9 Handbikes elektr. onderst'!A1</f>
        <v>Handbikes met elektrische ondersteuning</v>
      </c>
      <c r="C14" s="74">
        <f>'9 Handbikes elektr. onderst'!B11</f>
        <v>0</v>
      </c>
      <c r="D14" s="75">
        <f t="shared" si="0"/>
        <v>0</v>
      </c>
      <c r="E14" s="105">
        <v>7</v>
      </c>
    </row>
    <row r="15" spans="1:9" ht="15" thickBot="1" x14ac:dyDescent="0.35">
      <c r="A15" s="31">
        <v>10</v>
      </c>
      <c r="B15" s="70" t="str">
        <f>'10 Elektr. rolst. in en om huis'!A1</f>
        <v xml:space="preserve">Elektrische rolstoelen voor (semi-)permanent gebruik, in en om het huis </v>
      </c>
      <c r="C15" s="74">
        <f>'10 Elektr. rolst. in en om huis'!B23</f>
        <v>0</v>
      </c>
      <c r="D15" s="75">
        <f t="shared" si="0"/>
        <v>0</v>
      </c>
      <c r="E15" s="105">
        <v>9</v>
      </c>
    </row>
    <row r="16" spans="1:9" ht="15" thickBot="1" x14ac:dyDescent="0.35">
      <c r="A16" s="31">
        <v>11</v>
      </c>
      <c r="B16" s="70" t="str">
        <f>'11 Elektr. rolst. binnenbuiten'!A1</f>
        <v>Elektrische rolstoelen voor (semi-)permanent gebruik, binnen/buiten</v>
      </c>
      <c r="C16" s="74">
        <f>'11 Elektr. rolst. binnenbuiten'!B23</f>
        <v>0</v>
      </c>
      <c r="D16" s="75">
        <f t="shared" si="0"/>
        <v>0</v>
      </c>
      <c r="E16" s="105">
        <v>22</v>
      </c>
    </row>
    <row r="17" spans="1:6" ht="15" thickBot="1" x14ac:dyDescent="0.35">
      <c r="A17" s="31">
        <v>12</v>
      </c>
      <c r="B17" s="70" t="str">
        <f>'12 Rolstoelfietsen'!A1</f>
        <v xml:space="preserve">Rolstoel(bak)fietsen </v>
      </c>
      <c r="C17" s="74">
        <f>'12 Rolstoelfietsen'!B13</f>
        <v>0</v>
      </c>
      <c r="D17" s="75">
        <f t="shared" si="0"/>
        <v>0</v>
      </c>
      <c r="E17" s="105">
        <v>1</v>
      </c>
    </row>
    <row r="18" spans="1:6" ht="15" thickBot="1" x14ac:dyDescent="0.35">
      <c r="A18" s="31">
        <v>13</v>
      </c>
      <c r="B18" s="70" t="str">
        <f>'13 Rolstoelfiets elektr.'!A1</f>
        <v xml:space="preserve">Rolstoel(bak)fietsen met elektrische trapondersteuning </v>
      </c>
      <c r="C18" s="74">
        <f>'13 Rolstoelfiets elektr.'!B13</f>
        <v>0</v>
      </c>
      <c r="D18" s="75">
        <f t="shared" si="0"/>
        <v>0</v>
      </c>
      <c r="E18" s="105">
        <v>1</v>
      </c>
    </row>
    <row r="19" spans="1:6" ht="15" thickBot="1" x14ac:dyDescent="0.35">
      <c r="A19" s="31">
        <v>14</v>
      </c>
      <c r="B19" s="76" t="str">
        <f>'14 Buggy'!A1</f>
        <v>Buggy</v>
      </c>
      <c r="C19" s="74">
        <f>'14 Buggy'!B14</f>
        <v>0</v>
      </c>
      <c r="D19" s="75">
        <f t="shared" si="0"/>
        <v>0</v>
      </c>
      <c r="E19" s="105">
        <v>8</v>
      </c>
    </row>
    <row r="20" spans="1:6" ht="15" thickBot="1" x14ac:dyDescent="0.35">
      <c r="A20" s="31">
        <v>15</v>
      </c>
      <c r="B20" s="70" t="str">
        <f>'15 Kinderduwwandelwagens'!A1</f>
        <v>Kinderduwwandelwagens</v>
      </c>
      <c r="C20" s="74">
        <f>'15 Kinderduwwandelwagens'!B18</f>
        <v>0</v>
      </c>
      <c r="D20" s="75">
        <f t="shared" si="0"/>
        <v>0</v>
      </c>
      <c r="E20" s="105">
        <v>5</v>
      </c>
    </row>
    <row r="21" spans="1:6" ht="15" thickBot="1" x14ac:dyDescent="0.35">
      <c r="A21" s="31">
        <v>16</v>
      </c>
      <c r="B21" s="70" t="str">
        <f>'16 Autozitjes '!A1</f>
        <v>Autozitjes</v>
      </c>
      <c r="C21" s="74">
        <f>'16 Autozitjes '!B13</f>
        <v>0</v>
      </c>
      <c r="D21" s="75">
        <f t="shared" si="0"/>
        <v>0</v>
      </c>
      <c r="E21" s="105">
        <v>2</v>
      </c>
    </row>
    <row r="22" spans="1:6" ht="15" thickBot="1" x14ac:dyDescent="0.35">
      <c r="A22" s="31">
        <v>17</v>
      </c>
      <c r="B22" s="70" t="str">
        <f>'17 Scootmob. gebruik. woonomg.'!A1</f>
        <v>Scootmobielen voor gebruik in de woonomgeving</v>
      </c>
      <c r="C22" s="74">
        <f>'17 Scootmob. gebruik. woonomg.'!B23</f>
        <v>0</v>
      </c>
      <c r="D22" s="75">
        <f t="shared" si="0"/>
        <v>0</v>
      </c>
      <c r="E22" s="105">
        <v>79</v>
      </c>
      <c r="F22" s="77"/>
    </row>
    <row r="23" spans="1:6" ht="15" thickBot="1" x14ac:dyDescent="0.35">
      <c r="A23" s="31">
        <v>18</v>
      </c>
      <c r="B23" s="70" t="str">
        <f>'18 Scootmob. buiten gbrk.'!A1</f>
        <v>Scootmobielen voor buiten gebruik (inclusief ‘extra’ geveerd)</v>
      </c>
      <c r="C23" s="74">
        <f>'18 Scootmob. buiten gbrk.'!B23</f>
        <v>0</v>
      </c>
      <c r="D23" s="75">
        <f t="shared" si="0"/>
        <v>0</v>
      </c>
      <c r="E23" s="105">
        <v>184</v>
      </c>
    </row>
    <row r="24" spans="1:6" ht="15" thickBot="1" x14ac:dyDescent="0.35">
      <c r="A24" s="31">
        <v>19</v>
      </c>
      <c r="B24" s="70" t="str">
        <f>'19 Scootmob. geen binnenstal.'!A1</f>
        <v>Scootmobielen als er geen binnen stallingsmogelijkheid is</v>
      </c>
      <c r="C24" s="74">
        <f>'19 Scootmob. geen binnenstal.'!B12</f>
        <v>0</v>
      </c>
      <c r="D24" s="75">
        <f t="shared" si="0"/>
        <v>0</v>
      </c>
      <c r="E24" s="105">
        <v>5</v>
      </c>
    </row>
    <row r="25" spans="1:6" ht="15" thickBot="1" x14ac:dyDescent="0.35">
      <c r="A25" s="31">
        <v>20</v>
      </c>
      <c r="B25" s="78" t="str">
        <f>'20 Driewielfiets alle leeftijd.'!A1</f>
        <v>Driewielfietsen voor alle leeftijden</v>
      </c>
      <c r="C25" s="79">
        <f>'20 Driewielfiets alle leeftijd.'!B24</f>
        <v>0</v>
      </c>
      <c r="D25" s="80">
        <f t="shared" si="0"/>
        <v>0</v>
      </c>
      <c r="E25" s="106">
        <v>16</v>
      </c>
    </row>
    <row r="26" spans="1:6" ht="25.8" thickBot="1" x14ac:dyDescent="0.35">
      <c r="A26" s="31">
        <v>21</v>
      </c>
      <c r="B26" s="70" t="str">
        <f>'21 Driewielfiets geen binnenst.'!A1</f>
        <v>Driewielfietsen voor alle leeftijden als er geen binnen stallingsmogelijkheid is</v>
      </c>
      <c r="C26" s="74">
        <f>'21 Driewielfiets geen binnenst.'!B12</f>
        <v>0</v>
      </c>
      <c r="D26" s="75">
        <f t="shared" si="0"/>
        <v>0</v>
      </c>
      <c r="E26" s="105">
        <v>5</v>
      </c>
    </row>
    <row r="27" spans="1:6" ht="15" thickBot="1" x14ac:dyDescent="0.35">
      <c r="A27" s="31">
        <v>22</v>
      </c>
      <c r="B27" s="78" t="str">
        <f>'22 Driewielfiets. elektr.'!A1</f>
        <v>Driewielfietsen voor alle leeftijden, elektrische ondersteuning</v>
      </c>
      <c r="C27" s="79">
        <f>'22 Driewielfiets. elektr.'!B26</f>
        <v>0</v>
      </c>
      <c r="D27" s="80">
        <f t="shared" si="0"/>
        <v>0</v>
      </c>
      <c r="E27" s="106">
        <v>119</v>
      </c>
    </row>
    <row r="28" spans="1:6" ht="25.8" thickBot="1" x14ac:dyDescent="0.35">
      <c r="A28" s="31">
        <v>23</v>
      </c>
      <c r="B28" s="70" t="str">
        <f>'23 Drwlfiets. elektr. geen stal'!A1</f>
        <v>Driewielfietsen voor alle leeftijden, elektrische ondersteuning als er geen binnen stallingsmogelijkheid is</v>
      </c>
      <c r="C28" s="74">
        <f>'23 Drwlfiets. elektr. geen stal'!B12</f>
        <v>0</v>
      </c>
      <c r="D28" s="75">
        <f t="shared" si="0"/>
        <v>0</v>
      </c>
      <c r="E28" s="105">
        <v>5</v>
      </c>
    </row>
    <row r="29" spans="1:6" ht="15" thickBot="1" x14ac:dyDescent="0.35">
      <c r="A29" s="31">
        <v>24</v>
      </c>
      <c r="B29" s="78" t="str">
        <f>'24 Tandem achterelkaar'!A1</f>
        <v>Tandems met twee personen achterelkaar</v>
      </c>
      <c r="C29" s="79">
        <f>'24 Tandem achterelkaar'!B11</f>
        <v>0</v>
      </c>
      <c r="D29" s="80">
        <f t="shared" si="0"/>
        <v>0</v>
      </c>
      <c r="E29" s="106">
        <v>1</v>
      </c>
    </row>
    <row r="30" spans="1:6" ht="15" thickBot="1" x14ac:dyDescent="0.35">
      <c r="A30" s="31">
        <v>25</v>
      </c>
      <c r="B30" s="70" t="str">
        <f>'25 Tandem achterelkaar elektr.'!A1</f>
        <v>Tandems met twee personen achterelkaar met elektrische ondersteuning</v>
      </c>
      <c r="C30" s="74">
        <f>'25 Tandem achterelkaar elektr.'!B11</f>
        <v>0</v>
      </c>
      <c r="D30" s="75">
        <f t="shared" si="0"/>
        <v>0</v>
      </c>
      <c r="E30" s="105">
        <v>5</v>
      </c>
    </row>
    <row r="31" spans="1:6" ht="15" thickBot="1" x14ac:dyDescent="0.35">
      <c r="A31" s="31">
        <v>26</v>
      </c>
      <c r="B31" s="78" t="str">
        <f>'26 Lg instp tweewielfiets'!A1</f>
        <v>Lage instap tweewielfiets</v>
      </c>
      <c r="C31" s="79">
        <f>'26 Lg instp tweewielfiets'!B11</f>
        <v>0</v>
      </c>
      <c r="D31" s="80">
        <f t="shared" si="0"/>
        <v>0</v>
      </c>
      <c r="E31" s="106">
        <v>1</v>
      </c>
    </row>
    <row r="32" spans="1:6" ht="15" thickBot="1" x14ac:dyDescent="0.35">
      <c r="A32" s="31">
        <v>27</v>
      </c>
      <c r="B32" s="70" t="str">
        <f>'27 Lg instp tweewielfiets elek.'!A1</f>
        <v>Lage instap tweewielfiets met elektrische ondersteuning</v>
      </c>
      <c r="C32" s="74">
        <f>'27 Lg instp tweewielfiets elek.'!B11</f>
        <v>0</v>
      </c>
      <c r="D32" s="75">
        <f t="shared" si="0"/>
        <v>0</v>
      </c>
      <c r="E32" s="105">
        <v>1</v>
      </c>
    </row>
    <row r="33" spans="1:9" ht="15" thickBot="1" x14ac:dyDescent="0.35">
      <c r="A33" s="31">
        <v>28</v>
      </c>
      <c r="B33" s="78" t="str">
        <f>'28 Verrijdbare tillift actief.'!A1</f>
        <v>Verrijdbare tilliften (actief)</v>
      </c>
      <c r="C33" s="79">
        <f>'28 Verrijdbare tillift actief.'!B17</f>
        <v>0</v>
      </c>
      <c r="D33" s="80">
        <f t="shared" si="0"/>
        <v>0</v>
      </c>
      <c r="E33" s="106">
        <v>19</v>
      </c>
    </row>
    <row r="34" spans="1:9" ht="15" thickBot="1" x14ac:dyDescent="0.35">
      <c r="A34" s="31">
        <v>29</v>
      </c>
      <c r="B34" s="70" t="str">
        <f>'29 Verrijdbare tillift passief'!A1</f>
        <v>Verrijdbare tilliften (passief)</v>
      </c>
      <c r="C34" s="74">
        <f>'29 Verrijdbare tillift passief'!B18</f>
        <v>0</v>
      </c>
      <c r="D34" s="75">
        <f t="shared" si="0"/>
        <v>0</v>
      </c>
      <c r="E34" s="105">
        <v>17</v>
      </c>
    </row>
    <row r="35" spans="1:9" ht="15" thickBot="1" x14ac:dyDescent="0.35">
      <c r="A35" s="31">
        <v>30</v>
      </c>
      <c r="B35" s="78" t="str">
        <f>'30.Dche toiletmiddelen eenvoud'!A1</f>
        <v>Douche toiletmiddelen eenvoudig (koop, bcp €500) hoog btw</v>
      </c>
      <c r="C35" s="79">
        <f>'30.Dche toiletmiddelen eenvoud'!B15</f>
        <v>0</v>
      </c>
      <c r="D35" s="80"/>
      <c r="E35" s="106" t="s">
        <v>287</v>
      </c>
    </row>
    <row r="36" spans="1:9" ht="15" thickBot="1" x14ac:dyDescent="0.35">
      <c r="A36" s="120">
        <v>31</v>
      </c>
      <c r="B36" s="70" t="str">
        <f>'31a Douche-toiletmiddelen ver'!A1</f>
        <v>Douche-toiletmiddelen verrijdbaar (laag btw)</v>
      </c>
      <c r="C36" s="74">
        <f>'31a Douche-toiletmiddelen ver'!B12</f>
        <v>0</v>
      </c>
      <c r="D36" s="75">
        <f>C36*$E36</f>
        <v>0</v>
      </c>
      <c r="E36" s="105">
        <v>34</v>
      </c>
    </row>
    <row r="37" spans="1:9" ht="15" thickBot="1" x14ac:dyDescent="0.35">
      <c r="A37" s="121"/>
      <c r="B37" s="94" t="str">
        <f>'31b Douche toiletmid. complex'!A1</f>
        <v>Douche toiletmiddelen complex in hoogte en hoek verstelbaar (laag btw)</v>
      </c>
      <c r="C37" s="74">
        <f>'31b Douche toiletmid. complex'!B12</f>
        <v>0</v>
      </c>
      <c r="D37" s="75">
        <f>C37*$E37</f>
        <v>0</v>
      </c>
      <c r="E37" s="105">
        <v>9</v>
      </c>
    </row>
    <row r="38" spans="1:9" ht="15" thickBot="1" x14ac:dyDescent="0.35">
      <c r="A38" s="90">
        <v>32</v>
      </c>
      <c r="B38" s="95" t="str">
        <f>'32 Douchebrancards'!A1</f>
        <v>Douchebrancards (hoog btw)</v>
      </c>
      <c r="C38" s="96">
        <f>'32 Douchebrancards'!B13</f>
        <v>0</v>
      </c>
      <c r="D38" s="97">
        <f>C38*$E38</f>
        <v>0</v>
      </c>
      <c r="E38" s="107">
        <v>2</v>
      </c>
    </row>
    <row r="39" spans="1:9" ht="27.45" customHeight="1" thickBot="1" x14ac:dyDescent="0.35">
      <c r="B39" s="1"/>
      <c r="C39" s="1"/>
      <c r="D39" s="1"/>
      <c r="E39" s="108"/>
    </row>
    <row r="40" spans="1:9" ht="27.45" customHeight="1" thickBot="1" x14ac:dyDescent="0.35">
      <c r="B40" s="81" t="s">
        <v>274</v>
      </c>
      <c r="C40" s="82"/>
      <c r="D40" s="83">
        <f>SUM(D6:D38)</f>
        <v>0</v>
      </c>
      <c r="E40" s="109">
        <f>SUM(E6:E38)</f>
        <v>879</v>
      </c>
    </row>
    <row r="41" spans="1:9" x14ac:dyDescent="0.3">
      <c r="B41" s="1"/>
      <c r="C41" s="36"/>
      <c r="D41" s="36"/>
      <c r="E41" s="36"/>
      <c r="F41" s="36"/>
      <c r="G41" s="36"/>
      <c r="H41" s="36"/>
      <c r="I41" s="36"/>
    </row>
    <row r="42" spans="1:9" x14ac:dyDescent="0.3">
      <c r="B42" s="1"/>
      <c r="C42" s="36"/>
      <c r="D42" s="36"/>
      <c r="E42" s="36"/>
      <c r="F42" s="36"/>
      <c r="G42" s="36"/>
      <c r="H42" s="36"/>
      <c r="I42" s="36"/>
    </row>
    <row r="43" spans="1:9" ht="27.45" customHeight="1" thickBot="1" x14ac:dyDescent="0.35">
      <c r="B43" s="36"/>
      <c r="C43" s="36"/>
      <c r="D43" s="36"/>
      <c r="E43" s="36"/>
      <c r="F43" s="36"/>
      <c r="G43" s="36"/>
      <c r="H43" s="36"/>
      <c r="I43" s="36"/>
    </row>
    <row r="44" spans="1:9" ht="27.45" customHeight="1" thickBot="1" x14ac:dyDescent="0.35">
      <c r="B44" s="81" t="s">
        <v>275</v>
      </c>
      <c r="C44" s="84"/>
      <c r="D44" s="36"/>
      <c r="E44" s="36"/>
      <c r="F44" s="36"/>
      <c r="G44" s="36"/>
      <c r="H44" s="36"/>
      <c r="I44" s="36"/>
    </row>
    <row r="45" spans="1:9" ht="27.45" customHeight="1" thickBot="1" x14ac:dyDescent="0.35">
      <c r="B45" s="65" t="s">
        <v>276</v>
      </c>
      <c r="C45" s="115">
        <f>(D40*12)</f>
        <v>0</v>
      </c>
      <c r="D45" s="116"/>
      <c r="E45" s="36"/>
      <c r="F45" s="36"/>
      <c r="G45" s="36"/>
      <c r="H45" s="36"/>
      <c r="I45" s="36"/>
    </row>
    <row r="46" spans="1:9" ht="27.45" customHeight="1" thickBot="1" x14ac:dyDescent="0.35">
      <c r="B46" s="1"/>
      <c r="C46" s="85"/>
      <c r="D46" s="36"/>
      <c r="E46" s="36"/>
      <c r="F46" s="36"/>
      <c r="G46" s="36"/>
      <c r="H46" s="36"/>
      <c r="I46" s="36"/>
    </row>
    <row r="47" spans="1:9" ht="16.8" thickBot="1" x14ac:dyDescent="0.3">
      <c r="B47" s="86" t="s">
        <v>277</v>
      </c>
      <c r="C47" s="87"/>
      <c r="D47" s="36"/>
      <c r="E47" s="110" t="s">
        <v>304</v>
      </c>
      <c r="F47" s="36"/>
      <c r="G47" s="36"/>
      <c r="H47" s="36"/>
      <c r="I47" s="88"/>
    </row>
    <row r="48" spans="1:9" ht="16.8" thickBot="1" x14ac:dyDescent="0.3">
      <c r="B48" s="89" t="s">
        <v>278</v>
      </c>
      <c r="C48" s="115">
        <f>C45</f>
        <v>0</v>
      </c>
      <c r="D48" s="116"/>
      <c r="E48" s="110" t="s">
        <v>307</v>
      </c>
      <c r="F48" s="36"/>
      <c r="G48" s="36"/>
      <c r="H48" s="36"/>
      <c r="I48" s="88"/>
    </row>
    <row r="49" spans="2:9" x14ac:dyDescent="0.3">
      <c r="B49" s="1"/>
      <c r="C49" s="85"/>
      <c r="D49" s="36"/>
      <c r="E49" s="36"/>
      <c r="F49" s="36"/>
      <c r="G49" s="36"/>
      <c r="H49" s="36"/>
      <c r="I49" s="36"/>
    </row>
  </sheetData>
  <sheetProtection algorithmName="SHA-512" hashValue="Noc/7QtSjmZDo1liE+8no8VuE9Vc2DnkWcXJWJkPgvj7r+lR9U3kJYtbWP5kmsWcRiDwk/nHZw3ZwOq2fgSSPA==" saltValue="RIYGiWOrUGTKp1YKeVwy8Q==" spinCount="100000" sheet="1" objects="1" scenarios="1"/>
  <mergeCells count="4">
    <mergeCell ref="C48:D48"/>
    <mergeCell ref="B1:E1"/>
    <mergeCell ref="C45:D45"/>
    <mergeCell ref="A36:A3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C715C-F42E-479E-A330-B27CCC284CA4}">
  <dimension ref="A1:E8"/>
  <sheetViews>
    <sheetView workbookViewId="0">
      <selection activeCell="C8" sqref="C8"/>
    </sheetView>
  </sheetViews>
  <sheetFormatPr defaultRowHeight="14.4" x14ac:dyDescent="0.3"/>
  <cols>
    <col min="1" max="1" width="41.88671875" customWidth="1"/>
    <col min="2" max="2" width="36.6640625" customWidth="1"/>
  </cols>
  <sheetData>
    <row r="1" spans="1:5" ht="51" customHeight="1" thickBot="1" x14ac:dyDescent="0.35">
      <c r="A1" s="150" t="s">
        <v>306</v>
      </c>
      <c r="B1" s="151"/>
      <c r="C1" s="151"/>
      <c r="D1" s="151"/>
      <c r="E1" s="152"/>
    </row>
    <row r="2" spans="1:5" ht="15" thickBot="1" x14ac:dyDescent="0.35">
      <c r="A2" s="55" t="s">
        <v>266</v>
      </c>
      <c r="B2" s="56" t="s">
        <v>267</v>
      </c>
      <c r="C2" s="1"/>
      <c r="D2" s="57"/>
      <c r="E2" s="57"/>
    </row>
    <row r="3" spans="1:5" ht="15" thickBot="1" x14ac:dyDescent="0.35">
      <c r="A3" s="63">
        <v>0</v>
      </c>
      <c r="B3" s="64">
        <v>0</v>
      </c>
      <c r="C3" s="1"/>
      <c r="D3" s="58"/>
      <c r="E3" s="58"/>
    </row>
    <row r="4" spans="1:5" x14ac:dyDescent="0.3">
      <c r="A4" s="1"/>
      <c r="B4" s="1"/>
      <c r="C4" s="1"/>
      <c r="D4" s="1"/>
      <c r="E4" s="1"/>
    </row>
    <row r="5" spans="1:5" ht="15" thickBot="1" x14ac:dyDescent="0.35">
      <c r="A5" s="1"/>
      <c r="B5" s="1"/>
      <c r="C5" s="1"/>
      <c r="D5" s="1"/>
      <c r="E5" s="1"/>
    </row>
    <row r="6" spans="1:5" ht="15" thickBot="1" x14ac:dyDescent="0.35">
      <c r="A6" s="123" t="s">
        <v>268</v>
      </c>
      <c r="B6" s="123"/>
      <c r="C6" s="3"/>
      <c r="D6" s="1"/>
      <c r="E6" s="1"/>
    </row>
    <row r="7" spans="1:5" ht="15" thickBot="1" x14ac:dyDescent="0.35">
      <c r="A7" s="59" t="s">
        <v>269</v>
      </c>
      <c r="B7" s="60"/>
      <c r="C7" s="57"/>
      <c r="D7" s="1"/>
      <c r="E7" s="1"/>
    </row>
    <row r="8" spans="1:5" ht="15" thickBot="1" x14ac:dyDescent="0.35">
      <c r="A8" s="62">
        <v>0</v>
      </c>
      <c r="B8" s="61"/>
      <c r="C8" s="61"/>
      <c r="D8" s="1"/>
      <c r="E8" s="1"/>
    </row>
  </sheetData>
  <sheetProtection algorithmName="SHA-512" hashValue="GRkZCCd3gAdUZQi/8l7JARbPjONkpN2Dhok6CDQCX6USksUWUAkkVS9C0YJvYU1vUmlGMsCfCR6fmDrHVvxYGw==" saltValue="hT34eSbISR9m4Z6Y3HQiLQ==" spinCount="100000" sheet="1" objects="1" scenarios="1"/>
  <mergeCells count="2">
    <mergeCell ref="A1:E1"/>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95EF4-F31F-4CD1-8530-BD0A070A0A6A}">
  <dimension ref="A1"/>
  <sheetViews>
    <sheetView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0F44C-EC74-43AF-865B-80872F5D8121}">
  <dimension ref="A1:C30"/>
  <sheetViews>
    <sheetView topLeftCell="A4" workbookViewId="0">
      <pane xSplit="3" topLeftCell="D1" activePane="topRight" state="frozen"/>
      <selection pane="topRight" activeCell="B19" sqref="B19"/>
    </sheetView>
  </sheetViews>
  <sheetFormatPr defaultRowHeight="14.4" x14ac:dyDescent="0.3"/>
  <cols>
    <col min="1" max="1" width="54.33203125" customWidth="1"/>
    <col min="2" max="2" width="57" customWidth="1"/>
    <col min="3" max="3" width="75" customWidth="1"/>
  </cols>
  <sheetData>
    <row r="1" spans="1:3" ht="15" thickBot="1" x14ac:dyDescent="0.35">
      <c r="A1" s="130" t="s">
        <v>51</v>
      </c>
      <c r="B1" s="130"/>
      <c r="C1" s="130"/>
    </row>
    <row r="2" spans="1:3" x14ac:dyDescent="0.3">
      <c r="A2" s="5" t="s">
        <v>5</v>
      </c>
      <c r="B2" s="129" t="s">
        <v>52</v>
      </c>
      <c r="C2" s="129"/>
    </row>
    <row r="3" spans="1:3" x14ac:dyDescent="0.3">
      <c r="A3" s="6" t="s">
        <v>7</v>
      </c>
      <c r="B3" s="129" t="s">
        <v>8</v>
      </c>
      <c r="C3" s="129"/>
    </row>
    <row r="4" spans="1:3" x14ac:dyDescent="0.3">
      <c r="A4" s="6" t="s">
        <v>9</v>
      </c>
      <c r="B4" s="129" t="s">
        <v>53</v>
      </c>
      <c r="C4" s="129"/>
    </row>
    <row r="5" spans="1:3" x14ac:dyDescent="0.3">
      <c r="A5" s="6" t="s">
        <v>11</v>
      </c>
      <c r="B5" s="129" t="s">
        <v>54</v>
      </c>
      <c r="C5" s="129"/>
    </row>
    <row r="6" spans="1:3" ht="15" thickBot="1" x14ac:dyDescent="0.35">
      <c r="A6" s="7" t="s">
        <v>13</v>
      </c>
      <c r="B6" s="129" t="s">
        <v>55</v>
      </c>
      <c r="C6" s="129"/>
    </row>
    <row r="7" spans="1:3" ht="15" thickBot="1" x14ac:dyDescent="0.35">
      <c r="A7" s="8"/>
      <c r="B7" s="9"/>
      <c r="C7" s="9"/>
    </row>
    <row r="8" spans="1:3" ht="25.8" thickBot="1" x14ac:dyDescent="0.35">
      <c r="A8" s="4" t="str">
        <f>A1</f>
        <v xml:space="preserve">Handbewogen rolstoel voor permanent/langdurend gebruik </v>
      </c>
      <c r="B8" s="52" t="s">
        <v>309</v>
      </c>
      <c r="C8" s="52" t="s">
        <v>15</v>
      </c>
    </row>
    <row r="9" spans="1:3" ht="15" thickBot="1" x14ac:dyDescent="0.35">
      <c r="A9" s="25" t="s">
        <v>16</v>
      </c>
      <c r="B9" s="26"/>
      <c r="C9" s="26"/>
    </row>
    <row r="10" spans="1:3" ht="37.799999999999997" x14ac:dyDescent="0.3">
      <c r="A10" s="11" t="s">
        <v>56</v>
      </c>
      <c r="B10" s="27"/>
      <c r="C10" s="28"/>
    </row>
    <row r="11" spans="1:3" ht="50.4" x14ac:dyDescent="0.3">
      <c r="A11" s="30" t="s">
        <v>290</v>
      </c>
      <c r="B11" s="27"/>
      <c r="C11" s="28"/>
    </row>
    <row r="12" spans="1:3" x14ac:dyDescent="0.3">
      <c r="A12" s="17" t="s">
        <v>20</v>
      </c>
      <c r="B12" s="27"/>
      <c r="C12" s="28"/>
    </row>
    <row r="13" spans="1:3" ht="25.2" x14ac:dyDescent="0.3">
      <c r="A13" s="17" t="s">
        <v>58</v>
      </c>
      <c r="B13" s="27"/>
      <c r="C13" s="28"/>
    </row>
    <row r="14" spans="1:3" x14ac:dyDescent="0.3">
      <c r="A14" s="17" t="s">
        <v>59</v>
      </c>
      <c r="B14" s="27"/>
      <c r="C14" s="28"/>
    </row>
    <row r="15" spans="1:3" x14ac:dyDescent="0.3">
      <c r="A15" s="17" t="s">
        <v>60</v>
      </c>
      <c r="B15" s="27"/>
      <c r="C15" s="28"/>
    </row>
    <row r="16" spans="1:3" x14ac:dyDescent="0.3">
      <c r="A16" s="17" t="s">
        <v>61</v>
      </c>
      <c r="B16" s="27"/>
      <c r="C16" s="28"/>
    </row>
    <row r="17" spans="1:3" ht="25.2" x14ac:dyDescent="0.3">
      <c r="A17" s="17" t="s">
        <v>62</v>
      </c>
      <c r="B17" s="27"/>
      <c r="C17" s="28"/>
    </row>
    <row r="18" spans="1:3" ht="25.2" x14ac:dyDescent="0.3">
      <c r="A18" s="17" t="s">
        <v>63</v>
      </c>
      <c r="B18" s="27"/>
      <c r="C18" s="28"/>
    </row>
    <row r="19" spans="1:3" x14ac:dyDescent="0.3">
      <c r="A19" s="17" t="s">
        <v>28</v>
      </c>
      <c r="B19" s="27"/>
      <c r="C19" s="28"/>
    </row>
    <row r="20" spans="1:3" ht="25.2" x14ac:dyDescent="0.3">
      <c r="A20" s="17" t="s">
        <v>29</v>
      </c>
      <c r="B20" s="27"/>
      <c r="C20" s="28"/>
    </row>
    <row r="21" spans="1:3" ht="25.2" x14ac:dyDescent="0.3">
      <c r="A21" s="17" t="s">
        <v>64</v>
      </c>
      <c r="B21" s="27"/>
      <c r="C21" s="28"/>
    </row>
    <row r="22" spans="1:3" x14ac:dyDescent="0.3">
      <c r="A22" s="20" t="s">
        <v>31</v>
      </c>
      <c r="B22" s="27"/>
      <c r="C22" s="28"/>
    </row>
    <row r="23" spans="1:3" ht="15" thickBot="1" x14ac:dyDescent="0.35">
      <c r="A23" s="29" t="s">
        <v>32</v>
      </c>
      <c r="B23" s="27"/>
      <c r="C23" s="28"/>
    </row>
    <row r="24" spans="1:3" ht="15" thickBot="1" x14ac:dyDescent="0.35">
      <c r="A24" s="22" t="s">
        <v>33</v>
      </c>
      <c r="B24" s="131">
        <v>0</v>
      </c>
      <c r="C24" s="132"/>
    </row>
    <row r="25" spans="1:3" x14ac:dyDescent="0.3">
      <c r="A25" s="1"/>
      <c r="B25" s="1"/>
      <c r="C25" s="1"/>
    </row>
    <row r="26" spans="1:3" ht="37.799999999999997" x14ac:dyDescent="0.3">
      <c r="A26" s="23" t="s">
        <v>34</v>
      </c>
      <c r="B26" s="1"/>
      <c r="C26" s="1"/>
    </row>
    <row r="27" spans="1:3" x14ac:dyDescent="0.3">
      <c r="A27" s="24" t="s">
        <v>35</v>
      </c>
      <c r="B27" s="133"/>
      <c r="C27" s="133"/>
    </row>
    <row r="28" spans="1:3" x14ac:dyDescent="0.3">
      <c r="A28" s="24" t="s">
        <v>36</v>
      </c>
      <c r="B28" s="133"/>
      <c r="C28" s="133"/>
    </row>
    <row r="29" spans="1:3" x14ac:dyDescent="0.3">
      <c r="A29" s="24" t="s">
        <v>37</v>
      </c>
      <c r="B29" s="133"/>
      <c r="C29" s="133"/>
    </row>
    <row r="30" spans="1:3" x14ac:dyDescent="0.3">
      <c r="A30" s="24" t="s">
        <v>38</v>
      </c>
      <c r="B30" s="133"/>
      <c r="C30" s="133"/>
    </row>
  </sheetData>
  <sheetProtection algorithmName="SHA-512" hashValue="u+m6mmd4JG5Cshu/E72KVhhMXVbF06Wx3Tv/81CrtalS9IsC5ubHtzG4UXMd/8GZsxeWHSEn629HnSUwFX/vLg==" saltValue="p2a3KdTB7os1C6cfAlvbow==" spinCount="100000" sheet="1" objects="1" scenarios="1"/>
  <mergeCells count="11">
    <mergeCell ref="B24:C24"/>
    <mergeCell ref="B27:C27"/>
    <mergeCell ref="B28:C28"/>
    <mergeCell ref="B29:C29"/>
    <mergeCell ref="B30:C30"/>
    <mergeCell ref="B6:C6"/>
    <mergeCell ref="A1:C1"/>
    <mergeCell ref="B2:C2"/>
    <mergeCell ref="B3:C3"/>
    <mergeCell ref="B4:C4"/>
    <mergeCell ref="B5:C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95131-4688-4564-BFC5-907ADC22CDB3}">
  <dimension ref="A1:C31"/>
  <sheetViews>
    <sheetView workbookViewId="0">
      <selection activeCell="A2" sqref="A2"/>
    </sheetView>
  </sheetViews>
  <sheetFormatPr defaultRowHeight="14.4" x14ac:dyDescent="0.3"/>
  <cols>
    <col min="1" max="1" width="50.33203125" customWidth="1"/>
    <col min="2" max="2" width="43.44140625" customWidth="1"/>
    <col min="3" max="3" width="43.88671875" customWidth="1"/>
  </cols>
  <sheetData>
    <row r="1" spans="1:3" x14ac:dyDescent="0.3">
      <c r="A1" s="130" t="s">
        <v>264</v>
      </c>
      <c r="B1" s="130"/>
      <c r="C1" s="130"/>
    </row>
    <row r="2" spans="1:3" x14ac:dyDescent="0.3">
      <c r="A2" s="5" t="s">
        <v>5</v>
      </c>
      <c r="B2" s="129" t="s">
        <v>52</v>
      </c>
      <c r="C2" s="129"/>
    </row>
    <row r="3" spans="1:3" x14ac:dyDescent="0.3">
      <c r="A3" s="6" t="s">
        <v>7</v>
      </c>
      <c r="B3" s="129" t="s">
        <v>8</v>
      </c>
      <c r="C3" s="129"/>
    </row>
    <row r="4" spans="1:3" x14ac:dyDescent="0.3">
      <c r="A4" s="6" t="s">
        <v>9</v>
      </c>
      <c r="B4" s="129" t="s">
        <v>53</v>
      </c>
      <c r="C4" s="129"/>
    </row>
    <row r="5" spans="1:3" x14ac:dyDescent="0.3">
      <c r="A5" s="6" t="s">
        <v>11</v>
      </c>
      <c r="B5" s="129" t="s">
        <v>54</v>
      </c>
      <c r="C5" s="129"/>
    </row>
    <row r="6" spans="1:3" x14ac:dyDescent="0.3">
      <c r="A6" s="7" t="s">
        <v>13</v>
      </c>
      <c r="B6" s="129" t="s">
        <v>55</v>
      </c>
      <c r="C6" s="129"/>
    </row>
    <row r="7" spans="1:3" x14ac:dyDescent="0.3">
      <c r="A7" s="8"/>
      <c r="B7" s="9"/>
      <c r="C7" s="9"/>
    </row>
    <row r="8" spans="1:3" ht="37.799999999999997" x14ac:dyDescent="0.3">
      <c r="A8" s="4" t="str">
        <f>A1</f>
        <v>Handbewogen rolstoel voor permanent/langdurend gebruik (inclusief gëintegreerde duwondersteuning)</v>
      </c>
      <c r="B8" s="52" t="s">
        <v>15</v>
      </c>
      <c r="C8" s="52" t="s">
        <v>15</v>
      </c>
    </row>
    <row r="9" spans="1:3" x14ac:dyDescent="0.3">
      <c r="A9" s="25" t="s">
        <v>16</v>
      </c>
      <c r="B9" s="26"/>
      <c r="C9" s="26"/>
    </row>
    <row r="10" spans="1:3" ht="37.799999999999997" x14ac:dyDescent="0.3">
      <c r="A10" s="11" t="s">
        <v>56</v>
      </c>
      <c r="B10" s="27"/>
      <c r="C10" s="28"/>
    </row>
    <row r="11" spans="1:3" ht="50.4" x14ac:dyDescent="0.3">
      <c r="A11" s="30" t="s">
        <v>57</v>
      </c>
      <c r="B11" s="27"/>
      <c r="C11" s="28"/>
    </row>
    <row r="12" spans="1:3" x14ac:dyDescent="0.3">
      <c r="A12" s="17" t="s">
        <v>20</v>
      </c>
      <c r="B12" s="27"/>
      <c r="C12" s="28"/>
    </row>
    <row r="13" spans="1:3" ht="25.2" x14ac:dyDescent="0.3">
      <c r="A13" s="17" t="s">
        <v>58</v>
      </c>
      <c r="B13" s="27"/>
      <c r="C13" s="28"/>
    </row>
    <row r="14" spans="1:3" x14ac:dyDescent="0.3">
      <c r="A14" s="17" t="s">
        <v>59</v>
      </c>
      <c r="B14" s="27"/>
      <c r="C14" s="28"/>
    </row>
    <row r="15" spans="1:3" x14ac:dyDescent="0.3">
      <c r="A15" s="17" t="s">
        <v>60</v>
      </c>
      <c r="B15" s="27"/>
      <c r="C15" s="28"/>
    </row>
    <row r="16" spans="1:3" x14ac:dyDescent="0.3">
      <c r="A16" s="17" t="s">
        <v>61</v>
      </c>
      <c r="B16" s="27"/>
      <c r="C16" s="28"/>
    </row>
    <row r="17" spans="1:3" ht="25.2" x14ac:dyDescent="0.3">
      <c r="A17" s="17" t="s">
        <v>62</v>
      </c>
      <c r="B17" s="27"/>
      <c r="C17" s="28"/>
    </row>
    <row r="18" spans="1:3" ht="25.2" x14ac:dyDescent="0.3">
      <c r="A18" s="17" t="s">
        <v>63</v>
      </c>
      <c r="B18" s="27"/>
      <c r="C18" s="28"/>
    </row>
    <row r="19" spans="1:3" x14ac:dyDescent="0.3">
      <c r="A19" s="17" t="s">
        <v>28</v>
      </c>
      <c r="B19" s="27"/>
      <c r="C19" s="28"/>
    </row>
    <row r="20" spans="1:3" ht="37.799999999999997" x14ac:dyDescent="0.3">
      <c r="A20" s="17" t="s">
        <v>29</v>
      </c>
      <c r="B20" s="27"/>
      <c r="C20" s="28"/>
    </row>
    <row r="21" spans="1:3" ht="25.2" x14ac:dyDescent="0.3">
      <c r="A21" s="17" t="s">
        <v>64</v>
      </c>
      <c r="B21" s="27"/>
      <c r="C21" s="28"/>
    </row>
    <row r="22" spans="1:3" x14ac:dyDescent="0.3">
      <c r="A22" s="20" t="s">
        <v>205</v>
      </c>
      <c r="B22" s="27"/>
      <c r="C22" s="28"/>
    </row>
    <row r="23" spans="1:3" x14ac:dyDescent="0.3">
      <c r="A23" s="20" t="s">
        <v>31</v>
      </c>
      <c r="B23" s="27"/>
      <c r="C23" s="28"/>
    </row>
    <row r="24" spans="1:3" x14ac:dyDescent="0.3">
      <c r="A24" s="29" t="s">
        <v>32</v>
      </c>
      <c r="B24" s="27"/>
      <c r="C24" s="28"/>
    </row>
    <row r="25" spans="1:3" x14ac:dyDescent="0.3">
      <c r="A25" s="22" t="s">
        <v>33</v>
      </c>
      <c r="B25" s="131">
        <v>0</v>
      </c>
      <c r="C25" s="132"/>
    </row>
    <row r="26" spans="1:3" x14ac:dyDescent="0.3">
      <c r="A26" s="1"/>
      <c r="B26" s="1"/>
      <c r="C26" s="1"/>
    </row>
    <row r="27" spans="1:3" ht="37.799999999999997" x14ac:dyDescent="0.3">
      <c r="A27" s="23" t="s">
        <v>34</v>
      </c>
      <c r="B27" s="1"/>
      <c r="C27" s="1"/>
    </row>
    <row r="28" spans="1:3" x14ac:dyDescent="0.3">
      <c r="A28" s="24" t="s">
        <v>35</v>
      </c>
      <c r="B28" s="133" t="s">
        <v>308</v>
      </c>
      <c r="C28" s="133"/>
    </row>
    <row r="29" spans="1:3" x14ac:dyDescent="0.3">
      <c r="A29" s="24" t="s">
        <v>36</v>
      </c>
      <c r="B29" s="133" t="s">
        <v>308</v>
      </c>
      <c r="C29" s="133"/>
    </row>
    <row r="30" spans="1:3" x14ac:dyDescent="0.3">
      <c r="A30" s="24" t="s">
        <v>37</v>
      </c>
      <c r="B30" s="133" t="s">
        <v>308</v>
      </c>
      <c r="C30" s="133"/>
    </row>
    <row r="31" spans="1:3" x14ac:dyDescent="0.3">
      <c r="A31" s="24" t="s">
        <v>38</v>
      </c>
      <c r="B31" s="133" t="s">
        <v>308</v>
      </c>
      <c r="C31" s="133"/>
    </row>
  </sheetData>
  <sheetProtection algorithmName="SHA-512" hashValue="O2Fx/tWS3zy4jmFXCKnUo82nq0zaF01YS+5lcAEOCXe4jY9jGp6M4i4MCygTsxje0YS3bFNLyv4vTm2mjAYiGg==" saltValue="BzPTi9BhL0qse7NEmegZOg==" spinCount="100000" sheet="1" objects="1" scenarios="1"/>
  <mergeCells count="11">
    <mergeCell ref="B6:C6"/>
    <mergeCell ref="A1:C1"/>
    <mergeCell ref="B2:C2"/>
    <mergeCell ref="B3:C3"/>
    <mergeCell ref="B4:C4"/>
    <mergeCell ref="B5:C5"/>
    <mergeCell ref="B25:C25"/>
    <mergeCell ref="B28:C28"/>
    <mergeCell ref="B29:C29"/>
    <mergeCell ref="B30:C30"/>
    <mergeCell ref="B31:C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8AEC-E981-4E14-A675-7DD2DE967A0B}">
  <dimension ref="A1:C30"/>
  <sheetViews>
    <sheetView workbookViewId="0">
      <selection activeCell="A23" sqref="A23"/>
    </sheetView>
  </sheetViews>
  <sheetFormatPr defaultRowHeight="14.4" x14ac:dyDescent="0.3"/>
  <cols>
    <col min="1" max="1" width="34.6640625" customWidth="1"/>
    <col min="2" max="2" width="69.44140625" customWidth="1"/>
    <col min="3" max="3" width="71.6640625" customWidth="1"/>
  </cols>
  <sheetData>
    <row r="1" spans="1:3" ht="15" thickBot="1" x14ac:dyDescent="0.35">
      <c r="A1" s="134" t="s">
        <v>303</v>
      </c>
      <c r="B1" s="135"/>
      <c r="C1" s="135"/>
    </row>
    <row r="2" spans="1:3" x14ac:dyDescent="0.3">
      <c r="A2" s="5" t="s">
        <v>5</v>
      </c>
      <c r="B2" s="129" t="s">
        <v>65</v>
      </c>
      <c r="C2" s="129"/>
    </row>
    <row r="3" spans="1:3" x14ac:dyDescent="0.3">
      <c r="A3" s="6" t="s">
        <v>7</v>
      </c>
      <c r="B3" s="129" t="s">
        <v>8</v>
      </c>
      <c r="C3" s="129"/>
    </row>
    <row r="4" spans="1:3" x14ac:dyDescent="0.3">
      <c r="A4" s="6" t="s">
        <v>9</v>
      </c>
      <c r="B4" s="129" t="s">
        <v>66</v>
      </c>
      <c r="C4" s="129"/>
    </row>
    <row r="5" spans="1:3" x14ac:dyDescent="0.3">
      <c r="A5" s="6" t="s">
        <v>11</v>
      </c>
      <c r="B5" s="129" t="s">
        <v>67</v>
      </c>
      <c r="C5" s="129"/>
    </row>
    <row r="6" spans="1:3" ht="15" thickBot="1" x14ac:dyDescent="0.35">
      <c r="A6" s="7" t="s">
        <v>13</v>
      </c>
      <c r="B6" s="129" t="s">
        <v>68</v>
      </c>
      <c r="C6" s="129"/>
    </row>
    <row r="7" spans="1:3" ht="15" thickBot="1" x14ac:dyDescent="0.35">
      <c r="A7" s="8"/>
      <c r="B7" s="9"/>
      <c r="C7" s="9"/>
    </row>
    <row r="8" spans="1:3" ht="15" thickBot="1" x14ac:dyDescent="0.35">
      <c r="A8" s="31" t="str">
        <f>A1</f>
        <v>Actief rolstoelen, vast frame</v>
      </c>
      <c r="B8" s="53" t="s">
        <v>15</v>
      </c>
      <c r="C8" s="54" t="s">
        <v>15</v>
      </c>
    </row>
    <row r="9" spans="1:3" ht="15" thickBot="1" x14ac:dyDescent="0.35">
      <c r="A9" s="31" t="s">
        <v>16</v>
      </c>
      <c r="B9" s="32"/>
      <c r="C9" s="33"/>
    </row>
    <row r="10" spans="1:3" ht="25.2" x14ac:dyDescent="0.3">
      <c r="A10" s="16" t="s">
        <v>69</v>
      </c>
      <c r="B10" s="34"/>
      <c r="C10" s="15"/>
    </row>
    <row r="11" spans="1:3" x14ac:dyDescent="0.3">
      <c r="A11" s="16" t="s">
        <v>70</v>
      </c>
      <c r="B11" s="34" t="s">
        <v>308</v>
      </c>
      <c r="C11" s="15"/>
    </row>
    <row r="12" spans="1:3" ht="25.2" x14ac:dyDescent="0.3">
      <c r="A12" s="16" t="s">
        <v>19</v>
      </c>
      <c r="B12" s="34"/>
      <c r="C12" s="15"/>
    </row>
    <row r="13" spans="1:3" x14ac:dyDescent="0.3">
      <c r="A13" s="16" t="s">
        <v>20</v>
      </c>
      <c r="B13" s="34"/>
      <c r="C13" s="15"/>
    </row>
    <row r="14" spans="1:3" ht="25.2" x14ac:dyDescent="0.3">
      <c r="A14" s="16" t="s">
        <v>21</v>
      </c>
      <c r="B14" s="34"/>
      <c r="C14" s="15"/>
    </row>
    <row r="15" spans="1:3" x14ac:dyDescent="0.3">
      <c r="A15" s="16" t="s">
        <v>46</v>
      </c>
      <c r="B15" s="34"/>
      <c r="C15" s="15"/>
    </row>
    <row r="16" spans="1:3" x14ac:dyDescent="0.3">
      <c r="A16" s="16" t="s">
        <v>47</v>
      </c>
      <c r="B16" s="34"/>
      <c r="C16" s="15"/>
    </row>
    <row r="17" spans="1:3" ht="37.799999999999997" x14ac:dyDescent="0.3">
      <c r="A17" s="16" t="s">
        <v>71</v>
      </c>
      <c r="B17" s="34"/>
      <c r="C17" s="15"/>
    </row>
    <row r="18" spans="1:3" x14ac:dyDescent="0.3">
      <c r="A18" s="16" t="s">
        <v>25</v>
      </c>
      <c r="B18" s="34"/>
      <c r="C18" s="15"/>
    </row>
    <row r="19" spans="1:3" x14ac:dyDescent="0.3">
      <c r="A19" s="16" t="s">
        <v>72</v>
      </c>
      <c r="B19" s="34"/>
      <c r="C19" s="15"/>
    </row>
    <row r="20" spans="1:3" x14ac:dyDescent="0.3">
      <c r="A20" s="16" t="s">
        <v>73</v>
      </c>
      <c r="B20" s="34"/>
      <c r="C20" s="15"/>
    </row>
    <row r="21" spans="1:3" ht="37.799999999999997" x14ac:dyDescent="0.3">
      <c r="A21" s="16" t="s">
        <v>74</v>
      </c>
      <c r="B21" s="34"/>
      <c r="C21" s="15"/>
    </row>
    <row r="22" spans="1:3" ht="38.4" thickBot="1" x14ac:dyDescent="0.35">
      <c r="A22" s="16" t="s">
        <v>75</v>
      </c>
      <c r="B22" s="35"/>
      <c r="C22" s="21"/>
    </row>
    <row r="23" spans="1:3" ht="15" thickBot="1" x14ac:dyDescent="0.35">
      <c r="A23" s="22" t="s">
        <v>33</v>
      </c>
      <c r="B23" s="136">
        <v>0</v>
      </c>
      <c r="C23" s="137"/>
    </row>
    <row r="24" spans="1:3" x14ac:dyDescent="0.3">
      <c r="A24" s="1"/>
      <c r="B24" s="36"/>
      <c r="C24" s="1"/>
    </row>
    <row r="25" spans="1:3" x14ac:dyDescent="0.3">
      <c r="A25" s="1"/>
      <c r="B25" s="1"/>
      <c r="C25" s="1"/>
    </row>
    <row r="26" spans="1:3" ht="50.4" x14ac:dyDescent="0.3">
      <c r="A26" s="23" t="s">
        <v>34</v>
      </c>
      <c r="B26" s="1"/>
      <c r="C26" s="1"/>
    </row>
    <row r="27" spans="1:3" x14ac:dyDescent="0.3">
      <c r="A27" s="24" t="s">
        <v>35</v>
      </c>
      <c r="B27" s="133" t="s">
        <v>308</v>
      </c>
      <c r="C27" s="133"/>
    </row>
    <row r="28" spans="1:3" x14ac:dyDescent="0.3">
      <c r="A28" s="24" t="s">
        <v>36</v>
      </c>
      <c r="B28" s="133" t="s">
        <v>308</v>
      </c>
      <c r="C28" s="133"/>
    </row>
    <row r="29" spans="1:3" x14ac:dyDescent="0.3">
      <c r="A29" s="24" t="s">
        <v>37</v>
      </c>
      <c r="B29" s="133" t="s">
        <v>308</v>
      </c>
      <c r="C29" s="133"/>
    </row>
    <row r="30" spans="1:3" x14ac:dyDescent="0.3">
      <c r="A30" s="24" t="s">
        <v>38</v>
      </c>
      <c r="B30" s="133" t="s">
        <v>308</v>
      </c>
      <c r="C30" s="133"/>
    </row>
  </sheetData>
  <sheetProtection algorithmName="SHA-512" hashValue="/YOa2IgGJb0vSMfRKsmEiMZ9QU2nLaz7Ydbe98rWToFYQhD3F4KMLTeYwfvAK2QeLngtkLUakDQv67M5tVMI6g==" saltValue="csx7alN0J3LZ6ygu3fWu0g==" spinCount="100000" sheet="1" objects="1" scenarios="1"/>
  <mergeCells count="11">
    <mergeCell ref="B23:C23"/>
    <mergeCell ref="B27:C27"/>
    <mergeCell ref="B28:C28"/>
    <mergeCell ref="B29:C29"/>
    <mergeCell ref="B30:C30"/>
    <mergeCell ref="B6:C6"/>
    <mergeCell ref="A1:C1"/>
    <mergeCell ref="B2:C2"/>
    <mergeCell ref="B3:C3"/>
    <mergeCell ref="B4:C4"/>
    <mergeCell ref="B5:C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B129-A2C4-4C6C-9599-02737507A859}">
  <dimension ref="A1:C18"/>
  <sheetViews>
    <sheetView workbookViewId="0">
      <selection activeCell="B19" sqref="B19"/>
    </sheetView>
  </sheetViews>
  <sheetFormatPr defaultRowHeight="14.4" x14ac:dyDescent="0.3"/>
  <cols>
    <col min="1" max="1" width="50.33203125" bestFit="1" customWidth="1"/>
    <col min="2" max="2" width="69.44140625" customWidth="1"/>
    <col min="3" max="3" width="71.6640625" customWidth="1"/>
  </cols>
  <sheetData>
    <row r="1" spans="1:3" ht="15" thickBot="1" x14ac:dyDescent="0.35">
      <c r="A1" s="134" t="s">
        <v>76</v>
      </c>
      <c r="B1" s="135"/>
      <c r="C1" s="135"/>
    </row>
    <row r="2" spans="1:3" ht="27" customHeight="1" x14ac:dyDescent="0.3">
      <c r="A2" s="5" t="s">
        <v>5</v>
      </c>
      <c r="B2" s="129" t="s">
        <v>77</v>
      </c>
      <c r="C2" s="129"/>
    </row>
    <row r="3" spans="1:3" x14ac:dyDescent="0.3">
      <c r="A3" s="6" t="s">
        <v>7</v>
      </c>
      <c r="B3" s="129" t="s">
        <v>78</v>
      </c>
      <c r="C3" s="129"/>
    </row>
    <row r="4" spans="1:3" x14ac:dyDescent="0.3">
      <c r="A4" s="6" t="s">
        <v>9</v>
      </c>
      <c r="B4" s="129" t="s">
        <v>79</v>
      </c>
      <c r="C4" s="129"/>
    </row>
    <row r="5" spans="1:3" x14ac:dyDescent="0.3">
      <c r="A5" s="6" t="s">
        <v>11</v>
      </c>
      <c r="B5" s="129" t="s">
        <v>80</v>
      </c>
      <c r="C5" s="129"/>
    </row>
    <row r="6" spans="1:3" ht="15" thickBot="1" x14ac:dyDescent="0.35">
      <c r="A6" s="7" t="s">
        <v>13</v>
      </c>
      <c r="B6" s="129" t="s">
        <v>81</v>
      </c>
      <c r="C6" s="129"/>
    </row>
    <row r="7" spans="1:3" ht="15" thickBot="1" x14ac:dyDescent="0.35">
      <c r="A7" s="8"/>
      <c r="B7" s="9"/>
      <c r="C7" s="9"/>
    </row>
    <row r="8" spans="1:3" ht="25.8" thickBot="1" x14ac:dyDescent="0.35">
      <c r="A8" s="31" t="str">
        <f>A1</f>
        <v>Elektrische aandrijfunits hoepelondersteuning</v>
      </c>
      <c r="B8" s="53" t="s">
        <v>15</v>
      </c>
      <c r="C8" s="54" t="s">
        <v>15</v>
      </c>
    </row>
    <row r="9" spans="1:3" ht="15" thickBot="1" x14ac:dyDescent="0.35">
      <c r="A9" s="31" t="s">
        <v>16</v>
      </c>
      <c r="B9" s="32"/>
      <c r="C9" s="33"/>
    </row>
    <row r="10" spans="1:3" ht="15" thickBot="1" x14ac:dyDescent="0.35">
      <c r="A10" s="39"/>
      <c r="B10" s="37"/>
      <c r="C10" s="38"/>
    </row>
    <row r="11" spans="1:3" x14ac:dyDescent="0.3">
      <c r="A11" s="22" t="s">
        <v>33</v>
      </c>
      <c r="B11" s="136">
        <v>0</v>
      </c>
      <c r="C11" s="137"/>
    </row>
    <row r="12" spans="1:3" x14ac:dyDescent="0.3">
      <c r="A12" s="1"/>
      <c r="B12" s="36"/>
      <c r="C12" s="1"/>
    </row>
    <row r="13" spans="1:3" x14ac:dyDescent="0.3">
      <c r="A13" s="1"/>
      <c r="B13" s="1"/>
      <c r="C13" s="1"/>
    </row>
    <row r="14" spans="1:3" ht="37.799999999999997" x14ac:dyDescent="0.3">
      <c r="A14" s="23" t="s">
        <v>34</v>
      </c>
      <c r="B14" s="1"/>
      <c r="C14" s="1"/>
    </row>
    <row r="15" spans="1:3" x14ac:dyDescent="0.3">
      <c r="A15" s="24" t="s">
        <v>35</v>
      </c>
      <c r="B15" s="133" t="s">
        <v>308</v>
      </c>
      <c r="C15" s="133"/>
    </row>
    <row r="16" spans="1:3" x14ac:dyDescent="0.3">
      <c r="A16" s="24" t="s">
        <v>36</v>
      </c>
      <c r="B16" s="133" t="s">
        <v>308</v>
      </c>
      <c r="C16" s="133"/>
    </row>
    <row r="17" spans="1:3" x14ac:dyDescent="0.3">
      <c r="A17" s="24" t="s">
        <v>37</v>
      </c>
      <c r="B17" s="133" t="s">
        <v>308</v>
      </c>
      <c r="C17" s="133"/>
    </row>
    <row r="18" spans="1:3" x14ac:dyDescent="0.3">
      <c r="A18" s="24" t="s">
        <v>38</v>
      </c>
      <c r="B18" s="133" t="s">
        <v>308</v>
      </c>
      <c r="C18" s="133"/>
    </row>
  </sheetData>
  <sheetProtection algorithmName="SHA-512" hashValue="upm3JqRbAfM0C/RrEBIV2CsxV/CT3MVgRJP5WYH/h8U8yRN6KKUE/m/oPS/369nkZv8BB+70xxuJzsPrcZwgWQ==" saltValue="yLMGzxOtaWbnVYSATI2WnQ==" spinCount="100000" sheet="1" objects="1" scenarios="1"/>
  <mergeCells count="11">
    <mergeCell ref="B11:C11"/>
    <mergeCell ref="B15:C15"/>
    <mergeCell ref="B16:C16"/>
    <mergeCell ref="B17:C17"/>
    <mergeCell ref="B18:C18"/>
    <mergeCell ref="B6:C6"/>
    <mergeCell ref="A1:C1"/>
    <mergeCell ref="B2:C2"/>
    <mergeCell ref="B3:C3"/>
    <mergeCell ref="B4:C4"/>
    <mergeCell ref="B5:C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F8D10-320F-4765-9FD9-7E01AFB727D3}">
  <dimension ref="A1:C18"/>
  <sheetViews>
    <sheetView workbookViewId="0">
      <selection activeCell="A5" sqref="A5"/>
    </sheetView>
  </sheetViews>
  <sheetFormatPr defaultRowHeight="14.4" x14ac:dyDescent="0.3"/>
  <cols>
    <col min="1" max="1" width="50.33203125" bestFit="1" customWidth="1"/>
    <col min="2" max="2" width="69.44140625" customWidth="1"/>
    <col min="3" max="3" width="71.6640625" customWidth="1"/>
  </cols>
  <sheetData>
    <row r="1" spans="1:3" ht="15" thickBot="1" x14ac:dyDescent="0.35">
      <c r="A1" s="134" t="s">
        <v>82</v>
      </c>
      <c r="B1" s="135"/>
      <c r="C1" s="135"/>
    </row>
    <row r="2" spans="1:3" x14ac:dyDescent="0.3">
      <c r="A2" s="5" t="s">
        <v>5</v>
      </c>
      <c r="B2" s="129" t="s">
        <v>83</v>
      </c>
      <c r="C2" s="129"/>
    </row>
    <row r="3" spans="1:3" x14ac:dyDescent="0.3">
      <c r="A3" s="6" t="s">
        <v>7</v>
      </c>
      <c r="B3" s="129" t="s">
        <v>84</v>
      </c>
      <c r="C3" s="129"/>
    </row>
    <row r="4" spans="1:3" x14ac:dyDescent="0.3">
      <c r="A4" s="6" t="s">
        <v>9</v>
      </c>
      <c r="B4" s="129" t="s">
        <v>85</v>
      </c>
      <c r="C4" s="129"/>
    </row>
    <row r="5" spans="1:3" x14ac:dyDescent="0.3">
      <c r="A5" s="6" t="s">
        <v>11</v>
      </c>
      <c r="B5" s="129" t="s">
        <v>80</v>
      </c>
      <c r="C5" s="129"/>
    </row>
    <row r="6" spans="1:3" ht="15" thickBot="1" x14ac:dyDescent="0.35">
      <c r="A6" s="7" t="s">
        <v>13</v>
      </c>
      <c r="B6" s="129" t="s">
        <v>81</v>
      </c>
      <c r="C6" s="129"/>
    </row>
    <row r="7" spans="1:3" ht="15" thickBot="1" x14ac:dyDescent="0.35">
      <c r="A7" s="8"/>
      <c r="B7" s="9"/>
      <c r="C7" s="9"/>
    </row>
    <row r="8" spans="1:3" ht="15" thickBot="1" x14ac:dyDescent="0.35">
      <c r="A8" s="31" t="str">
        <f>A1</f>
        <v>Elektrische aandrijfunits duwondersteuning</v>
      </c>
      <c r="B8" s="53" t="s">
        <v>15</v>
      </c>
      <c r="C8" s="54" t="s">
        <v>15</v>
      </c>
    </row>
    <row r="9" spans="1:3" ht="15" thickBot="1" x14ac:dyDescent="0.35">
      <c r="A9" s="31" t="s">
        <v>16</v>
      </c>
      <c r="B9" s="32"/>
      <c r="C9" s="33"/>
    </row>
    <row r="10" spans="1:3" ht="15" thickBot="1" x14ac:dyDescent="0.35">
      <c r="A10" s="16"/>
      <c r="B10" s="35"/>
      <c r="C10" s="21"/>
    </row>
    <row r="11" spans="1:3" ht="15" thickBot="1" x14ac:dyDescent="0.35">
      <c r="A11" s="22" t="s">
        <v>33</v>
      </c>
      <c r="B11" s="136">
        <v>0</v>
      </c>
      <c r="C11" s="137"/>
    </row>
    <row r="12" spans="1:3" x14ac:dyDescent="0.3">
      <c r="A12" s="1"/>
      <c r="B12" s="36"/>
      <c r="C12" s="1"/>
    </row>
    <row r="13" spans="1:3" x14ac:dyDescent="0.3">
      <c r="A13" s="1"/>
      <c r="B13" s="1"/>
      <c r="C13" s="1"/>
    </row>
    <row r="14" spans="1:3" ht="37.799999999999997" x14ac:dyDescent="0.3">
      <c r="A14" s="23" t="s">
        <v>34</v>
      </c>
      <c r="B14" s="1"/>
      <c r="C14" s="1"/>
    </row>
    <row r="15" spans="1:3" x14ac:dyDescent="0.3">
      <c r="A15" s="24" t="s">
        <v>35</v>
      </c>
      <c r="B15" s="133"/>
      <c r="C15" s="133"/>
    </row>
    <row r="16" spans="1:3" x14ac:dyDescent="0.3">
      <c r="A16" s="24" t="s">
        <v>36</v>
      </c>
      <c r="B16" s="133" t="s">
        <v>308</v>
      </c>
      <c r="C16" s="133"/>
    </row>
    <row r="17" spans="1:3" x14ac:dyDescent="0.3">
      <c r="A17" s="24" t="s">
        <v>37</v>
      </c>
      <c r="B17" s="133" t="s">
        <v>308</v>
      </c>
      <c r="C17" s="133"/>
    </row>
    <row r="18" spans="1:3" x14ac:dyDescent="0.3">
      <c r="A18" s="24" t="s">
        <v>38</v>
      </c>
      <c r="B18" s="133" t="s">
        <v>308</v>
      </c>
      <c r="C18" s="133"/>
    </row>
  </sheetData>
  <sheetProtection algorithmName="SHA-512" hashValue="DD+obBNQ8ZvCW5JFTM+b1+RF0QYRJI1kXLnWnuZ5RmqXss8buTM4o6u/+Cx8nmZnkR3K97iXlAZ02pqYp2l20Q==" saltValue="0n9phngREDRR7h3h/uJf2g==" spinCount="100000" sheet="1" objects="1" scenarios="1"/>
  <mergeCells count="11">
    <mergeCell ref="B11:C11"/>
    <mergeCell ref="B15:C15"/>
    <mergeCell ref="B16:C16"/>
    <mergeCell ref="B17:C17"/>
    <mergeCell ref="B18:C18"/>
    <mergeCell ref="B6:C6"/>
    <mergeCell ref="A1:C1"/>
    <mergeCell ref="B2:C2"/>
    <mergeCell ref="B3:C3"/>
    <mergeCell ref="B4:C4"/>
    <mergeCell ref="B5:C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78A936B42D864C8EDDFB1D13D5AA77" ma:contentTypeVersion="10" ma:contentTypeDescription="Een nieuw document maken." ma:contentTypeScope="" ma:versionID="5fe63de26ff54e985b2f7c856657c906">
  <xsd:schema xmlns:xsd="http://www.w3.org/2001/XMLSchema" xmlns:xs="http://www.w3.org/2001/XMLSchema" xmlns:p="http://schemas.microsoft.com/office/2006/metadata/properties" xmlns:ns2="d62fe313-d4d5-4f80-a237-cd851fba3436" xmlns:ns3="b6484603-58e8-4f65-aeba-efc1ebaf03bc" targetNamespace="http://schemas.microsoft.com/office/2006/metadata/properties" ma:root="true" ma:fieldsID="3e599ecc427daffcb75dc46bd11e4374" ns2:_="" ns3:_="">
    <xsd:import namespace="d62fe313-d4d5-4f80-a237-cd851fba3436"/>
    <xsd:import namespace="b6484603-58e8-4f65-aeba-efc1ebaf03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fe313-d4d5-4f80-a237-cd851fba34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73464ec-34f5-4c43-9a63-7ed45e054e0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484603-58e8-4f65-aeba-efc1ebaf03b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4b33f0-2460-4e4b-b1b6-9a94d5942a12}" ma:internalName="TaxCatchAll" ma:showField="CatchAllData" ma:web="b6484603-58e8-4f65-aeba-efc1ebaf03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62fe313-d4d5-4f80-a237-cd851fba3436">
      <Terms xmlns="http://schemas.microsoft.com/office/infopath/2007/PartnerControls"/>
    </lcf76f155ced4ddcb4097134ff3c332f>
    <TaxCatchAll xmlns="b6484603-58e8-4f65-aeba-efc1ebaf03bc" xsi:nil="true"/>
  </documentManagement>
</p:properties>
</file>

<file path=customXml/itemProps1.xml><?xml version="1.0" encoding="utf-8"?>
<ds:datastoreItem xmlns:ds="http://schemas.openxmlformats.org/officeDocument/2006/customXml" ds:itemID="{D02A4E43-2171-4991-9053-2F254E91E9A4}">
  <ds:schemaRefs>
    <ds:schemaRef ds:uri="http://schemas.microsoft.com/sharepoint/v3/contenttype/forms"/>
  </ds:schemaRefs>
</ds:datastoreItem>
</file>

<file path=customXml/itemProps2.xml><?xml version="1.0" encoding="utf-8"?>
<ds:datastoreItem xmlns:ds="http://schemas.openxmlformats.org/officeDocument/2006/customXml" ds:itemID="{07278536-BAC4-44DD-B8E9-A9A4BE2016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fe313-d4d5-4f80-a237-cd851fba3436"/>
    <ds:schemaRef ds:uri="b6484603-58e8-4f65-aeba-efc1ebaf03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659BB5-5AE4-45A4-BCE6-9388E0AE6C3B}">
  <ds:schemaRefs>
    <ds:schemaRef ds:uri="b6484603-58e8-4f65-aeba-efc1ebaf03bc"/>
    <ds:schemaRef ds:uri="d62fe313-d4d5-4f80-a237-cd851fba3436"/>
    <ds:schemaRef ds:uri="http://schemas.microsoft.com/office/2006/documentManagement/types"/>
    <ds:schemaRef ds:uri="http://www.w3.org/XML/1998/namespac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39</vt:i4>
      </vt:variant>
    </vt:vector>
  </HeadingPairs>
  <TitlesOfParts>
    <vt:vector size="39" baseType="lpstr">
      <vt:lpstr>Bedrijfsgegevens</vt:lpstr>
      <vt:lpstr>1 Handrolst. algm.</vt:lpstr>
      <vt:lpstr>2 Handrolst. incident. gebruik</vt:lpstr>
      <vt:lpstr>Blad1</vt:lpstr>
      <vt:lpstr>3 Handrolst. permanent gebruik</vt:lpstr>
      <vt:lpstr>4 Handrolstoel  permanant duwo</vt:lpstr>
      <vt:lpstr>5 Actief rolst. vastframe</vt:lpstr>
      <vt:lpstr>6 Elektr. hoepelondersteuning</vt:lpstr>
      <vt:lpstr>7 Elektr. duwondersteuning</vt:lpstr>
      <vt:lpstr>Blad2</vt:lpstr>
      <vt:lpstr>8 Handbikes</vt:lpstr>
      <vt:lpstr>9 Handbikes elektr. onderst</vt:lpstr>
      <vt:lpstr>10 Elektr. rolst. in en om huis</vt:lpstr>
      <vt:lpstr>11 Elektr. rolst. binnenbuiten</vt:lpstr>
      <vt:lpstr>Blad3</vt:lpstr>
      <vt:lpstr>12 Rolstoelfietsen</vt:lpstr>
      <vt:lpstr>13 Rolstoelfiets elektr.</vt:lpstr>
      <vt:lpstr>14 Buggy</vt:lpstr>
      <vt:lpstr>15 Kinderduwwandelwagens</vt:lpstr>
      <vt:lpstr>16 Autozitjes </vt:lpstr>
      <vt:lpstr>17 Scootmob. gebruik. woonomg.</vt:lpstr>
      <vt:lpstr>18 Scootmob. buiten gbrk.</vt:lpstr>
      <vt:lpstr>19 Scootmob. geen binnenstal.</vt:lpstr>
      <vt:lpstr>20 Driewielfiets alle leeftijd.</vt:lpstr>
      <vt:lpstr>21 Driewielfiets geen binnenst.</vt:lpstr>
      <vt:lpstr>22 Driewielfiets. elektr.</vt:lpstr>
      <vt:lpstr>23 Drwlfiets. elektr. geen stal</vt:lpstr>
      <vt:lpstr>24 Tandem achterelkaar</vt:lpstr>
      <vt:lpstr>25 Tandem achterelkaar elektr.</vt:lpstr>
      <vt:lpstr>26 Lg instp tweewielfiets</vt:lpstr>
      <vt:lpstr>27 Lg instp tweewielfiets elek.</vt:lpstr>
      <vt:lpstr>28 Verrijdbare tillift actief.</vt:lpstr>
      <vt:lpstr>29 Verrijdbare tillift passief</vt:lpstr>
      <vt:lpstr>30.Dche toiletmiddelen eenvoud</vt:lpstr>
      <vt:lpstr>31a Douche-toiletmiddelen ver</vt:lpstr>
      <vt:lpstr>31b Douche toiletmid. complex</vt:lpstr>
      <vt:lpstr>32 Douchebrancards</vt:lpstr>
      <vt:lpstr>Overzicht + totaalprijs</vt:lpstr>
      <vt:lpstr>Algemene afspraken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Wilco van Binsbergen</dc:creator>
  <cp:keywords/>
  <dc:description/>
  <cp:lastModifiedBy>Noa Mastenbroek</cp:lastModifiedBy>
  <cp:revision/>
  <dcterms:created xsi:type="dcterms:W3CDTF">2026-06-10T13:50:03Z</dcterms:created>
  <dcterms:modified xsi:type="dcterms:W3CDTF">2026-09-02T14:04:17Z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0x010100E078A936B42D864C8EDDFB1D13D5AA77</vt:lpwstr>
  </property>
  <property fmtid="{D5CDD505-2E9C-101B-9397-08002B2CF9AE}" pid="3" name="MediaServiceImageTags">
    <vt:lpwstr/>
  </property>
</Properties>
</file>