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O:\D-FC Inkoop\3. Inkooptrajecten\2026-004-LECL-EA-Touringcarvervoer\b) Aanbestedingsdocumenten\Definitief\Bijlagen\"/>
    </mc:Choice>
  </mc:AlternateContent>
  <xr:revisionPtr revIDLastSave="0" documentId="8_{017BE91A-2C23-41DA-9510-03C6E403F164}" xr6:coauthVersionLast="47" xr6:coauthVersionMax="47" xr10:uidLastSave="{00000000-0000-0000-0000-000000000000}"/>
  <bookViews>
    <workbookView xWindow="28680" yWindow="-120" windowWidth="51840" windowHeight="21120" activeTab="1" xr2:uid="{7061CD84-CC14-40C3-A195-07C76C33DD9A}"/>
  </bookViews>
  <sheets>
    <sheet name="Voorblad" sheetId="1" r:id="rId1"/>
    <sheet name="Fictieve inschrijfprij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34" i="2" l="1"/>
  <c r="J34" i="2"/>
  <c r="I34" i="2"/>
  <c r="I32" i="2"/>
  <c r="K33" i="2"/>
  <c r="J33" i="2"/>
  <c r="I33" i="2"/>
  <c r="K32" i="2"/>
  <c r="J32" i="2"/>
  <c r="K31" i="2"/>
  <c r="J31" i="2"/>
  <c r="I31" i="2"/>
  <c r="K30" i="2"/>
  <c r="J30" i="2"/>
  <c r="I30" i="2"/>
  <c r="K25" i="2"/>
  <c r="J25" i="2"/>
  <c r="I25" i="2"/>
  <c r="K24" i="2"/>
  <c r="J24" i="2"/>
  <c r="I24" i="2"/>
  <c r="K12" i="2" l="1"/>
  <c r="J12" i="2"/>
  <c r="L31" i="2"/>
  <c r="L32" i="2"/>
  <c r="L33" i="2"/>
  <c r="L34" i="2"/>
  <c r="L30" i="2"/>
  <c r="K23" i="2"/>
  <c r="J23" i="2"/>
  <c r="I23" i="2"/>
  <c r="K22" i="2"/>
  <c r="J22" i="2"/>
  <c r="I22" i="2"/>
  <c r="L24" i="2"/>
  <c r="L25" i="2"/>
  <c r="K21" i="2"/>
  <c r="J21" i="2"/>
  <c r="I21" i="2"/>
  <c r="K16" i="2"/>
  <c r="J16" i="2"/>
  <c r="I16" i="2"/>
  <c r="K15" i="2"/>
  <c r="J15" i="2"/>
  <c r="I15" i="2"/>
  <c r="K14" i="2"/>
  <c r="K13" i="2"/>
  <c r="J14" i="2"/>
  <c r="I14" i="2"/>
  <c r="J13" i="2"/>
  <c r="I13" i="2"/>
  <c r="I12" i="2"/>
  <c r="L35" i="2" l="1"/>
  <c r="D31" i="1" s="1"/>
  <c r="L21" i="2"/>
  <c r="L22" i="2"/>
  <c r="L16" i="2"/>
  <c r="L23" i="2"/>
  <c r="L15" i="2"/>
  <c r="L14" i="2"/>
  <c r="L12" i="2"/>
  <c r="L13" i="2"/>
  <c r="L26" i="2" l="1"/>
  <c r="D30" i="1" s="1"/>
  <c r="L17" i="2"/>
  <c r="D29" i="1" s="1"/>
  <c r="D32" i="1" l="1"/>
</calcChain>
</file>

<file path=xl/sharedStrings.xml><?xml version="1.0" encoding="utf-8"?>
<sst xmlns="http://schemas.openxmlformats.org/spreadsheetml/2006/main" count="145" uniqueCount="81">
  <si>
    <t>BIJLAGE 4 – PRIJZENBLAD TOURINGCARVERVOER</t>
  </si>
  <si>
    <t>Europese openbare aanbesteding – Touringcarvervoer</t>
  </si>
  <si>
    <t>1. Gegevens inschrijver</t>
  </si>
  <si>
    <t>Naam inschrijver</t>
  </si>
  <si>
    <t>Naam rechtsgeldig vertegenwoordiger</t>
  </si>
  <si>
    <t>Functie</t>
  </si>
  <si>
    <t>Plaats en datum</t>
  </si>
  <si>
    <t>Handtekening</t>
  </si>
  <si>
    <t>2. Uitgangspunten bij het invullen</t>
  </si>
  <si>
    <t>• Inschrijver vult uitsluitend de geel gemarkeerde velden in.</t>
  </si>
  <si>
    <t>• Alle tarieven worden aangeboden in euro’s, exclusief btw en met twee decimalen.</t>
  </si>
  <si>
    <t>• De aangeboden tarieven zijn all-in tarieven maximumtarieven gedurende de overeenkomst kunnen lagere tarieven aangeboden worden per minicompetitie.</t>
  </si>
  <si>
    <t>• De fictieve inschrijfsom is geen afnamegarantie en geen contractwaarde.</t>
  </si>
  <si>
    <t>• Buiten de aangeboden tarieven mogen geen aanvullende kosten worden berekend.</t>
  </si>
  <si>
    <t>3. Toelichting  tarieven</t>
  </si>
  <si>
    <t>Starttarief</t>
  </si>
  <si>
    <t>Het tarief dat minimaal in rekening wordt gebracht bij het inzetten van de betreffende bus. In dit tarief dienen alle eventuele kosten verrekend te zijn, denk hierbij onder andere aan; aan- en afrijden, verzekering, onderhoud, afschrijvingen, belastingen etc. Dit bedrag wordt éénmalig per rit gefactureerd (haal- en brengrit is hierbij samen 1). Indien er meer kilometers gereden worden dan vooraf in de offerte opgenomen, kan dit tarief niet gewijzigd worden.</t>
  </si>
  <si>
    <t>Prijs per km</t>
  </si>
  <si>
    <t>Betreft het tarief dat per kilometer per type bus gerekend wordt. Dit tarief bestaat onder andere uit brandstof, overhead, winst, etc.</t>
  </si>
  <si>
    <t>Uurtarief chauffeur</t>
  </si>
  <si>
    <t>Betreft het uurtarief van de chauffeur voor het betreffende bustype, het uurtarief bestaat uit componenten als salaris, sociale lasten etc.</t>
  </si>
  <si>
    <t>Wachttarief per uur</t>
  </si>
  <si>
    <t>Betreft het tarief voor de uren van de chauffeur waarin de chauffeur niet rijdt, maar wel ter beschikking staat van de vervoeren groep.</t>
  </si>
  <si>
    <t>Maximumtarieven</t>
  </si>
  <si>
    <t>Alle aangeboden tarieven betreffen maximutarieven die gedurende de contractperiode gehanteerd kunnen worden. Bij alle uitvragen die als minicompetitie uitgevraagd worden tijdens de contractduur kunnen maximaal de ingevulde tarieven gehanteerd worden.</t>
  </si>
  <si>
    <t>4. Prijsopgave</t>
  </si>
  <si>
    <t>Omschrijving</t>
  </si>
  <si>
    <t>Fictieve inschrijfprijs</t>
  </si>
  <si>
    <t>Eendaagse ritten</t>
  </si>
  <si>
    <t>Haal- en brengritten</t>
  </si>
  <si>
    <t>Meerdaagse ritten</t>
  </si>
  <si>
    <t>Totaal fictieve jaarprijs</t>
  </si>
  <si>
    <t>5. Toelichting opbouw type reizen - prijsblad</t>
  </si>
  <si>
    <t>Voor de berekening van het tarief voor eendaagse ritten wordt uitgegaan van de heen- en terugreis. Zowel de bus als de chauffeur blijven tussen de heen- en terugreis ter beschikking van de groep. Voor deze periode wordt het wachttarief toegepast.</t>
  </si>
  <si>
    <t>Voor de berekening van het tarief wordt bij haal- en brengritten uitgegaan van viermaal de enkele reisafstand. De bus legt het traject tweemaal met reizigers en tweemaal zonder reizigers af. Het opgegeven aantal kilometers en de reisuren hebben betrekking op alle vier de reisbewegingen gezamenlijk.</t>
  </si>
  <si>
    <t>Voor de berekening van het tarief voor meerdaagse ritten wordt uitgegaan van een heen- en terugreis naar de bestemming, eventueel aangevuld met korte ritten op locatie. Uitgangspunt is dat de bus en chauffeur gedurende de reis op locatie blijven. Eventuele kosten voor verzorging en overnachting van de chauffeur zijn niet meegenomen in de fictieve berekening in het prijsblad. Indien deze kosten van toepassing zijn, dienen deze in de offerte afzonderlijk te worden gespecificeerd.</t>
  </si>
  <si>
    <t>Tarieven - per bustype</t>
  </si>
  <si>
    <t>Type bus</t>
  </si>
  <si>
    <t>Starttarief excl. BTW</t>
  </si>
  <si>
    <t>Prijs per km excl. BTW</t>
  </si>
  <si>
    <t>Type 1 (t/m 20 personen)</t>
  </si>
  <si>
    <t>Type 2 (21 t/m 30 personen)</t>
  </si>
  <si>
    <t>Type 3 (31 t/m 50 personen)</t>
  </si>
  <si>
    <t>Type 4 (51 t/m 60 personen)</t>
  </si>
  <si>
    <t>Type 5 (61 t/m 92 personen)</t>
  </si>
  <si>
    <t>Fictieve ritten - Eendaagse ritten</t>
  </si>
  <si>
    <t>Vertrekplaats</t>
  </si>
  <si>
    <t>Bestemming</t>
  </si>
  <si>
    <t>Totaal aantal kilometers</t>
  </si>
  <si>
    <t>Aantal personen</t>
  </si>
  <si>
    <t>Reisuren</t>
  </si>
  <si>
    <t>Wachturen</t>
  </si>
  <si>
    <t>Totale kosten kilometers</t>
  </si>
  <si>
    <t>Totale kosten chauffeur</t>
  </si>
  <si>
    <t>Totaalprijs excl. BTW</t>
  </si>
  <si>
    <t>Rit 1</t>
  </si>
  <si>
    <t>Locatie x</t>
  </si>
  <si>
    <t>Locatie y</t>
  </si>
  <si>
    <t>Rit 2</t>
  </si>
  <si>
    <t>Rit 3</t>
  </si>
  <si>
    <t>Rit 4</t>
  </si>
  <si>
    <t>Rit 5</t>
  </si>
  <si>
    <t>Totaal - Eendaagse ritten</t>
  </si>
  <si>
    <t>Fictieve ritten - Haal en brengritten</t>
  </si>
  <si>
    <t>Totaal - Haal en brengritten</t>
  </si>
  <si>
    <t>Fictieve ritten - Meerdaagse reizen</t>
  </si>
  <si>
    <t>Totaal - Meerdaagse ritten</t>
  </si>
  <si>
    <t>Fictieve jaarprijs</t>
  </si>
  <si>
    <t>Voor de beoordeling van de inschrijfprijs wordt gebruikt gemaakt van een fictieve jaarprijs. Deze fictieve jaarprijs wordt berekend aan de hand van de ingevulde maximumtarieven. Aan de hand van deze tarieven worden de kosten van fictieve reizen berekend. Deze kosten worden vervolgens vermenigvuldigd naar verhouding van het aantal type reizen, om zo tot één fictieve jaarprijs te komen. Deze fictieve gegevens zijn gebaseerd op historische gegevens en een verwachte afname. De fictieve totale jaarprijs dient uitsluitend om op een transparante wijze tot een inschrijfprijs te komen voor de toekenning van het aantal punten. Er kunnen geen rechten worden ontleend aan deze gegevens, deze gegevens vormen daarmee ook geen afnamegarantie.</t>
  </si>
  <si>
    <t>6. Verklaring all-in tarief</t>
  </si>
  <si>
    <t>Door ondertekening van dit prijzenblad verklaart Inschrijver dat de aangeboden tarieven alle kosten omvatten die noodzakelijk zijn voor een correcte uitvoering van de overeenkomst, waaronder in ieder geval, maar niet limitatief: overhead, verzekeringskosten, belastingen, salairskosten, sociale lasten, uitvoeringskosten, brandstofkosten, onderhoudskosten, algemene kosten, winst en risico en afschrijvingskosten. Er worden geen aanvullende kosten in rekening gebracht, tenzij in de aanbestedingsdocumenten uitdrukkelijk anders is bepaald.</t>
  </si>
  <si>
    <t>7. Tariefwijzigignen gedurende de overeenkomst</t>
  </si>
  <si>
    <t>Vast eerste contractjaar</t>
  </si>
  <si>
    <t>De aangeboden tarieven zijn vast tot en met 31 januari 2028.</t>
  </si>
  <si>
    <t>Jaarlijks verzoek</t>
  </si>
  <si>
    <t>Onderbouwing</t>
  </si>
  <si>
    <t>Besluit Summa</t>
  </si>
  <si>
    <t>Vanaf 1 februari 2028 kan Opdrachtnemer eenmaal per kalenderjaar een schriftelijk en gemotiveerd verzoek doen tot aanpassing van de tarieven conform de opgenomen mogelijke indexeringen. Het verzoek dient voorafgaand aan 1 februari van het betreffende jaar ingediend te zijn. Wijzigingsverzoeken voor aanpassingen voortvloeiend uit wettelijke wijzigingen kunnen ten alle tijden gemotiveerd ingediend worden.</t>
  </si>
  <si>
    <t>Het verzoek bevat een transparante berekening van de aanpassing van de in de Inschrijving aangeboden maximumtarieven, de ingangsdatum van de indexatie en controleerbare bewijsstukken. Verlagingen worden op dezelfde wijze doorgevoerd als verhogingen.</t>
  </si>
  <si>
    <t>Een tariefwijziging treedt uitsluitend in werking na voorafgaande schriftelijke instemming van Opdrachtgever. Opdrachtgever kan het verzoek geheel, gedeeltelijk of niet accepteren. Inhaalslagen en wijzigingen met terugwerkende kracht zijn niet toegestaan.</t>
  </si>
  <si>
    <t>• Cel E32 op het voorblad toont de definitieve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</si>
</sst>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b/>
      <sz val="16"/>
      <color rgb="FFFFFFFF"/>
      <name val="Aptos Display"/>
      <family val="2"/>
    </font>
    <font>
      <i/>
      <sz val="11"/>
      <color rgb="FF666666"/>
      <name val="Aptos"/>
      <family val="2"/>
    </font>
    <font>
      <b/>
      <sz val="11"/>
      <color rgb="FFFFFFFF"/>
      <name val="Aptos"/>
      <family val="2"/>
    </font>
    <font>
      <sz val="11"/>
      <color theme="1"/>
      <name val="Calibri"/>
      <family val="2"/>
      <charset val="1"/>
    </font>
    <font>
      <sz val="10"/>
      <name val="Aptos"/>
      <family val="2"/>
    </font>
    <font>
      <sz val="10"/>
      <color theme="1"/>
      <name val="Aptos"/>
      <family val="2"/>
    </font>
    <font>
      <sz val="8"/>
      <name val="Aptos Narrow"/>
      <family val="2"/>
      <scheme val="minor"/>
    </font>
    <font>
      <b/>
      <sz val="10"/>
      <name val="Aptos"/>
      <family val="2"/>
    </font>
  </fonts>
  <fills count="8">
    <fill>
      <patternFill patternType="none"/>
    </fill>
    <fill>
      <patternFill patternType="gray125"/>
    </fill>
    <fill>
      <patternFill patternType="solid">
        <fgColor rgb="FF17365D"/>
        <bgColor rgb="FF333333"/>
      </patternFill>
    </fill>
    <fill>
      <patternFill patternType="solid">
        <fgColor rgb="FF1F4E78"/>
        <bgColor rgb="FF17365D"/>
      </patternFill>
    </fill>
    <fill>
      <patternFill patternType="solid">
        <fgColor rgb="FFFFF2CC"/>
        <bgColor rgb="FFFCE4D6"/>
      </patternFill>
    </fill>
    <fill>
      <patternFill patternType="solid">
        <fgColor rgb="FFE7E6E6"/>
        <bgColor rgb="FFFCE4D6"/>
      </patternFill>
    </fill>
    <fill>
      <patternFill patternType="solid">
        <fgColor theme="0"/>
        <bgColor rgb="FFFCE4D6"/>
      </patternFill>
    </fill>
    <fill>
      <patternFill patternType="solid">
        <fgColor rgb="FFF3F4F6"/>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53">
    <xf numFmtId="0" fontId="0" fillId="0" borderId="0" xfId="0"/>
    <xf numFmtId="0" fontId="5" fillId="0" borderId="1" xfId="0" applyFont="1" applyBorder="1" applyAlignment="1">
      <alignment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44" fontId="5" fillId="4" borderId="1" xfId="0" applyNumberFormat="1" applyFont="1" applyFill="1" applyBorder="1" applyAlignment="1" applyProtection="1">
      <alignment vertical="center"/>
      <protection locked="0"/>
    </xf>
    <xf numFmtId="0" fontId="5" fillId="6" borderId="1" xfId="0" applyFont="1" applyFill="1" applyBorder="1" applyAlignment="1">
      <alignment horizontal="left" vertical="center" wrapText="1"/>
    </xf>
    <xf numFmtId="44" fontId="8" fillId="5" borderId="1" xfId="0" applyNumberFormat="1" applyFont="1" applyFill="1" applyBorder="1" applyAlignment="1">
      <alignment horizontal="center" vertical="center" wrapText="1"/>
    </xf>
    <xf numFmtId="0" fontId="6" fillId="0" borderId="1" xfId="0" applyFont="1" applyBorder="1"/>
    <xf numFmtId="0" fontId="6" fillId="0" borderId="1" xfId="0" applyFont="1" applyBorder="1" applyAlignment="1">
      <alignment horizontal="center"/>
    </xf>
    <xf numFmtId="44" fontId="6" fillId="0" borderId="1" xfId="0" applyNumberFormat="1" applyFont="1" applyBorder="1"/>
    <xf numFmtId="0" fontId="6" fillId="0" borderId="1" xfId="0" applyFont="1" applyBorder="1" applyAlignment="1">
      <alignment horizontal="left" vertical="top" wrapText="1"/>
    </xf>
    <xf numFmtId="0" fontId="5" fillId="0" borderId="1" xfId="0" applyFont="1" applyBorder="1" applyAlignment="1">
      <alignment vertical="top" wrapText="1"/>
    </xf>
    <xf numFmtId="0" fontId="0" fillId="0" borderId="1" xfId="0" applyBorder="1"/>
    <xf numFmtId="0" fontId="3" fillId="3" borderId="1" xfId="0" applyFont="1" applyFill="1" applyBorder="1" applyAlignment="1">
      <alignment vertical="center"/>
    </xf>
    <xf numFmtId="0" fontId="5" fillId="7" borderId="1" xfId="0" applyFont="1" applyFill="1" applyBorder="1" applyAlignment="1">
      <alignment vertical="top" wrapText="1"/>
    </xf>
    <xf numFmtId="0" fontId="5" fillId="0" borderId="3" xfId="0" applyFont="1" applyBorder="1" applyAlignment="1">
      <alignment horizontal="left" vertical="top" wrapText="1"/>
    </xf>
    <xf numFmtId="0" fontId="5" fillId="0" borderId="10" xfId="0" applyFont="1" applyBorder="1" applyAlignment="1">
      <alignment horizontal="left" vertical="top" wrapText="1"/>
    </xf>
    <xf numFmtId="0" fontId="5" fillId="0" borderId="4" xfId="0" applyFont="1" applyBorder="1" applyAlignment="1">
      <alignment horizontal="left" vertical="top" wrapText="1"/>
    </xf>
    <xf numFmtId="0" fontId="3" fillId="3" borderId="0" xfId="0" applyFont="1" applyFill="1" applyAlignment="1">
      <alignment vertical="center"/>
    </xf>
    <xf numFmtId="0" fontId="0" fillId="0" borderId="0" xfId="0"/>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44" fontId="6" fillId="0" borderId="5" xfId="0" applyNumberFormat="1" applyFont="1" applyBorder="1" applyAlignment="1">
      <alignment horizontal="center" vertical="center"/>
    </xf>
    <xf numFmtId="44" fontId="6" fillId="0" borderId="6" xfId="0" applyNumberFormat="1" applyFont="1" applyBorder="1" applyAlignment="1">
      <alignment horizontal="center" vertical="center"/>
    </xf>
    <xf numFmtId="44" fontId="5" fillId="0" borderId="3" xfId="0" applyNumberFormat="1" applyFont="1" applyBorder="1" applyAlignment="1">
      <alignment horizontal="center" vertical="center"/>
    </xf>
    <xf numFmtId="44" fontId="5" fillId="0" borderId="4" xfId="0" applyNumberFormat="1" applyFont="1" applyBorder="1" applyAlignment="1">
      <alignment horizontal="center" vertical="center"/>
    </xf>
    <xf numFmtId="0" fontId="5" fillId="0" borderId="1" xfId="0" applyFont="1" applyBorder="1" applyAlignment="1">
      <alignment horizontal="left"/>
    </xf>
    <xf numFmtId="0" fontId="5" fillId="4" borderId="1" xfId="0" applyFont="1" applyFill="1" applyBorder="1" applyAlignment="1" applyProtection="1">
      <alignment vertical="center"/>
      <protection locked="0"/>
    </xf>
    <xf numFmtId="0" fontId="4" fillId="0" borderId="1" xfId="0" applyFont="1" applyBorder="1" applyProtection="1">
      <protection locked="0"/>
    </xf>
    <xf numFmtId="0" fontId="5" fillId="4" borderId="1" xfId="0" applyFont="1" applyFill="1" applyBorder="1" applyAlignment="1" applyProtection="1">
      <alignment horizontal="center" vertical="center"/>
      <protection locked="0"/>
    </xf>
    <xf numFmtId="0" fontId="4" fillId="0" borderId="0" xfId="0" applyFont="1"/>
    <xf numFmtId="0" fontId="6" fillId="0" borderId="3" xfId="0" applyFont="1" applyBorder="1" applyAlignment="1">
      <alignment horizontal="left" vertical="top" wrapText="1"/>
    </xf>
    <xf numFmtId="0" fontId="6" fillId="0" borderId="10" xfId="0" applyFont="1" applyBorder="1" applyAlignment="1">
      <alignment horizontal="left" vertical="top" wrapText="1"/>
    </xf>
    <xf numFmtId="0" fontId="6" fillId="0" borderId="4" xfId="0" applyFont="1" applyBorder="1" applyAlignment="1">
      <alignment horizontal="left" vertical="top" wrapText="1"/>
    </xf>
    <xf numFmtId="0" fontId="1" fillId="2" borderId="0" xfId="0" applyFont="1" applyFill="1" applyAlignment="1">
      <alignment horizontal="left" vertical="center"/>
    </xf>
    <xf numFmtId="0" fontId="2" fillId="0" borderId="0" xfId="0" applyFont="1" applyAlignment="1">
      <alignment vertical="center"/>
    </xf>
    <xf numFmtId="0" fontId="4" fillId="0" borderId="1" xfId="0" applyFont="1" applyBorder="1"/>
    <xf numFmtId="0" fontId="8" fillId="5" borderId="7" xfId="0" applyFont="1" applyFill="1" applyBorder="1" applyAlignment="1">
      <alignment horizontal="left" vertical="center" wrapText="1"/>
    </xf>
    <xf numFmtId="44" fontId="8" fillId="5" borderId="8" xfId="0" applyNumberFormat="1" applyFont="1" applyFill="1" applyBorder="1" applyAlignment="1">
      <alignment horizontal="center" vertical="center" wrapText="1"/>
    </xf>
    <xf numFmtId="44" fontId="8" fillId="5" borderId="9" xfId="0" applyNumberFormat="1"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0" xfId="0" applyFont="1" applyFill="1" applyAlignment="1">
      <alignment horizontal="center" vertical="center"/>
    </xf>
    <xf numFmtId="0" fontId="3" fillId="3" borderId="1" xfId="0" applyFont="1" applyFill="1" applyBorder="1" applyAlignment="1">
      <alignment horizontal="center" vertical="center"/>
    </xf>
    <xf numFmtId="0" fontId="4" fillId="0" borderId="1" xfId="0" applyFont="1" applyBorder="1" applyAlignment="1">
      <alignment horizontal="center"/>
    </xf>
    <xf numFmtId="0" fontId="0" fillId="0" borderId="0" xfId="0" applyFill="1"/>
    <xf numFmtId="44"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B5BD2-E62A-4CF6-A290-8DBEA95FF4B6}">
  <dimension ref="B2:E50"/>
  <sheetViews>
    <sheetView workbookViewId="0">
      <selection activeCell="C7" sqref="C7:E7"/>
    </sheetView>
  </sheetViews>
  <sheetFormatPr defaultRowHeight="14.4" x14ac:dyDescent="0.3"/>
  <cols>
    <col min="2" max="2" width="34" customWidth="1"/>
    <col min="3" max="3" width="23.109375" customWidth="1"/>
    <col min="4" max="4" width="27.44140625" customWidth="1"/>
    <col min="5" max="5" width="25.6640625" customWidth="1"/>
  </cols>
  <sheetData>
    <row r="2" spans="2:5" ht="21" x14ac:dyDescent="0.3">
      <c r="B2" s="38" t="s">
        <v>0</v>
      </c>
      <c r="C2" s="19"/>
      <c r="D2" s="19"/>
      <c r="E2" s="19"/>
    </row>
    <row r="3" spans="2:5" x14ac:dyDescent="0.3">
      <c r="B3" s="39" t="s">
        <v>1</v>
      </c>
      <c r="C3" s="19"/>
      <c r="D3" s="19"/>
      <c r="E3" s="19"/>
    </row>
    <row r="5" spans="2:5" x14ac:dyDescent="0.3">
      <c r="B5" s="13" t="s">
        <v>2</v>
      </c>
      <c r="C5" s="40"/>
      <c r="D5" s="40"/>
      <c r="E5" s="40"/>
    </row>
    <row r="6" spans="2:5" ht="17.399999999999999" customHeight="1" x14ac:dyDescent="0.3">
      <c r="B6" s="1" t="s">
        <v>3</v>
      </c>
      <c r="C6" s="31"/>
      <c r="D6" s="32"/>
      <c r="E6" s="32"/>
    </row>
    <row r="7" spans="2:5" ht="17.399999999999999" customHeight="1" x14ac:dyDescent="0.3">
      <c r="B7" s="1" t="s">
        <v>4</v>
      </c>
      <c r="C7" s="31"/>
      <c r="D7" s="32"/>
      <c r="E7" s="32"/>
    </row>
    <row r="8" spans="2:5" ht="17.399999999999999" customHeight="1" x14ac:dyDescent="0.3">
      <c r="B8" s="1" t="s">
        <v>5</v>
      </c>
      <c r="C8" s="31"/>
      <c r="D8" s="32"/>
      <c r="E8" s="32"/>
    </row>
    <row r="9" spans="2:5" ht="17.399999999999999" customHeight="1" x14ac:dyDescent="0.3">
      <c r="B9" s="1" t="s">
        <v>6</v>
      </c>
      <c r="C9" s="31"/>
      <c r="D9" s="32"/>
      <c r="E9" s="32"/>
    </row>
    <row r="10" spans="2:5" ht="97.95" customHeight="1" x14ac:dyDescent="0.3">
      <c r="B10" s="1" t="s">
        <v>7</v>
      </c>
      <c r="C10" s="33"/>
      <c r="D10" s="33"/>
      <c r="E10" s="33"/>
    </row>
    <row r="12" spans="2:5" x14ac:dyDescent="0.3">
      <c r="B12" s="18" t="s">
        <v>8</v>
      </c>
      <c r="C12" s="34"/>
      <c r="D12" s="34"/>
      <c r="E12" s="34"/>
    </row>
    <row r="13" spans="2:5" x14ac:dyDescent="0.3">
      <c r="B13" s="11" t="s">
        <v>9</v>
      </c>
      <c r="C13" s="12"/>
      <c r="D13" s="12"/>
      <c r="E13" s="12"/>
    </row>
    <row r="14" spans="2:5" x14ac:dyDescent="0.3">
      <c r="B14" s="11" t="s">
        <v>10</v>
      </c>
      <c r="C14" s="12"/>
      <c r="D14" s="12"/>
      <c r="E14" s="12"/>
    </row>
    <row r="15" spans="2:5" ht="27" customHeight="1" x14ac:dyDescent="0.3">
      <c r="B15" s="11" t="s">
        <v>11</v>
      </c>
      <c r="C15" s="12"/>
      <c r="D15" s="12"/>
      <c r="E15" s="12"/>
    </row>
    <row r="16" spans="2:5" x14ac:dyDescent="0.3">
      <c r="B16" s="11" t="s">
        <v>12</v>
      </c>
      <c r="C16" s="12"/>
      <c r="D16" s="12"/>
      <c r="E16" s="12"/>
    </row>
    <row r="17" spans="2:5" x14ac:dyDescent="0.3">
      <c r="B17" s="11" t="s">
        <v>13</v>
      </c>
      <c r="C17" s="12"/>
      <c r="D17" s="12"/>
      <c r="E17" s="12"/>
    </row>
    <row r="18" spans="2:5" x14ac:dyDescent="0.3">
      <c r="B18" s="30" t="s">
        <v>80</v>
      </c>
      <c r="C18" s="30"/>
      <c r="D18" s="30"/>
      <c r="E18" s="30"/>
    </row>
    <row r="20" spans="2:5" x14ac:dyDescent="0.3">
      <c r="B20" s="18" t="s">
        <v>14</v>
      </c>
      <c r="C20" s="19"/>
      <c r="D20" s="19"/>
      <c r="E20" s="19"/>
    </row>
    <row r="21" spans="2:5" ht="81" customHeight="1" x14ac:dyDescent="0.3">
      <c r="B21" s="1" t="s">
        <v>15</v>
      </c>
      <c r="C21" s="11" t="s">
        <v>16</v>
      </c>
      <c r="D21" s="12"/>
      <c r="E21" s="12"/>
    </row>
    <row r="22" spans="2:5" ht="28.95" customHeight="1" x14ac:dyDescent="0.3">
      <c r="B22" s="1" t="s">
        <v>17</v>
      </c>
      <c r="C22" s="11" t="s">
        <v>18</v>
      </c>
      <c r="D22" s="12"/>
      <c r="E22" s="12"/>
    </row>
    <row r="23" spans="2:5" ht="27" customHeight="1" x14ac:dyDescent="0.3">
      <c r="B23" s="1" t="s">
        <v>19</v>
      </c>
      <c r="C23" s="11" t="s">
        <v>20</v>
      </c>
      <c r="D23" s="12"/>
      <c r="E23" s="12"/>
    </row>
    <row r="24" spans="2:5" ht="30.75" customHeight="1" x14ac:dyDescent="0.3">
      <c r="B24" s="1" t="s">
        <v>21</v>
      </c>
      <c r="C24" s="11" t="s">
        <v>22</v>
      </c>
      <c r="D24" s="12"/>
      <c r="E24" s="12"/>
    </row>
    <row r="25" spans="2:5" ht="40.799999999999997" customHeight="1" x14ac:dyDescent="0.3">
      <c r="B25" s="1" t="s">
        <v>23</v>
      </c>
      <c r="C25" s="11" t="s">
        <v>24</v>
      </c>
      <c r="D25" s="12"/>
      <c r="E25" s="12"/>
    </row>
    <row r="27" spans="2:5" x14ac:dyDescent="0.3">
      <c r="B27" s="18" t="s">
        <v>25</v>
      </c>
      <c r="C27" s="19"/>
      <c r="D27" s="19"/>
      <c r="E27" s="19"/>
    </row>
    <row r="28" spans="2:5" x14ac:dyDescent="0.3">
      <c r="B28" s="20" t="s">
        <v>26</v>
      </c>
      <c r="C28" s="21"/>
      <c r="D28" s="20" t="s">
        <v>27</v>
      </c>
      <c r="E28" s="21"/>
    </row>
    <row r="29" spans="2:5" x14ac:dyDescent="0.3">
      <c r="B29" s="24" t="s">
        <v>28</v>
      </c>
      <c r="C29" s="25"/>
      <c r="D29" s="28">
        <f>'Fictieve inschrijfprijs'!L17*0.65</f>
        <v>0</v>
      </c>
      <c r="E29" s="29"/>
    </row>
    <row r="30" spans="2:5" x14ac:dyDescent="0.3">
      <c r="B30" s="24" t="s">
        <v>29</v>
      </c>
      <c r="C30" s="25"/>
      <c r="D30" s="28">
        <f>'Fictieve inschrijfprijs'!L26*0.2</f>
        <v>0</v>
      </c>
      <c r="E30" s="29"/>
    </row>
    <row r="31" spans="2:5" ht="15" thickBot="1" x14ac:dyDescent="0.35">
      <c r="B31" s="22" t="s">
        <v>30</v>
      </c>
      <c r="C31" s="23"/>
      <c r="D31" s="26">
        <f>'Fictieve inschrijfprijs'!L35*0.15</f>
        <v>0</v>
      </c>
      <c r="E31" s="27"/>
    </row>
    <row r="32" spans="2:5" x14ac:dyDescent="0.3">
      <c r="B32" s="41" t="s">
        <v>31</v>
      </c>
      <c r="C32" s="41"/>
      <c r="D32" s="42">
        <f>SUM(D29:E31)</f>
        <v>0</v>
      </c>
      <c r="E32" s="43"/>
    </row>
    <row r="34" spans="2:5" x14ac:dyDescent="0.3">
      <c r="B34" s="13" t="s">
        <v>32</v>
      </c>
      <c r="C34" s="12"/>
      <c r="D34" s="12"/>
      <c r="E34" s="12"/>
    </row>
    <row r="35" spans="2:5" ht="55.95" customHeight="1" x14ac:dyDescent="0.3">
      <c r="B35" s="1" t="s">
        <v>28</v>
      </c>
      <c r="C35" s="35" t="s">
        <v>33</v>
      </c>
      <c r="D35" s="36"/>
      <c r="E35" s="37"/>
    </row>
    <row r="36" spans="2:5" ht="56.4" customHeight="1" x14ac:dyDescent="0.3">
      <c r="B36" s="1" t="s">
        <v>29</v>
      </c>
      <c r="C36" s="35" t="s">
        <v>34</v>
      </c>
      <c r="D36" s="36"/>
      <c r="E36" s="37"/>
    </row>
    <row r="37" spans="2:5" ht="94.95" customHeight="1" x14ac:dyDescent="0.3">
      <c r="B37" s="1" t="s">
        <v>30</v>
      </c>
      <c r="C37" s="35" t="s">
        <v>35</v>
      </c>
      <c r="D37" s="36"/>
      <c r="E37" s="37"/>
    </row>
    <row r="38" spans="2:5" ht="110.4" customHeight="1" x14ac:dyDescent="0.3">
      <c r="B38" s="1" t="s">
        <v>67</v>
      </c>
      <c r="C38" s="15" t="s">
        <v>68</v>
      </c>
      <c r="D38" s="16"/>
      <c r="E38" s="17"/>
    </row>
    <row r="40" spans="2:5" x14ac:dyDescent="0.3">
      <c r="B40" s="13" t="s">
        <v>69</v>
      </c>
      <c r="C40" s="12"/>
      <c r="D40" s="12"/>
      <c r="E40" s="12"/>
    </row>
    <row r="41" spans="2:5" x14ac:dyDescent="0.3">
      <c r="B41" s="14" t="s">
        <v>70</v>
      </c>
      <c r="C41" s="12"/>
      <c r="D41" s="12"/>
      <c r="E41" s="12"/>
    </row>
    <row r="42" spans="2:5" x14ac:dyDescent="0.3">
      <c r="B42" s="12"/>
      <c r="C42" s="12"/>
      <c r="D42" s="12"/>
      <c r="E42" s="12"/>
    </row>
    <row r="43" spans="2:5" x14ac:dyDescent="0.3">
      <c r="B43" s="12"/>
      <c r="C43" s="12"/>
      <c r="D43" s="12"/>
      <c r="E43" s="12"/>
    </row>
    <row r="44" spans="2:5" x14ac:dyDescent="0.3">
      <c r="B44" s="12"/>
      <c r="C44" s="12"/>
      <c r="D44" s="12"/>
      <c r="E44" s="12"/>
    </row>
    <row r="46" spans="2:5" x14ac:dyDescent="0.3">
      <c r="B46" s="13" t="s">
        <v>71</v>
      </c>
      <c r="C46" s="12"/>
      <c r="D46" s="12"/>
      <c r="E46" s="12"/>
    </row>
    <row r="47" spans="2:5" x14ac:dyDescent="0.3">
      <c r="B47" s="1" t="s">
        <v>72</v>
      </c>
      <c r="C47" s="11" t="s">
        <v>73</v>
      </c>
      <c r="D47" s="12"/>
      <c r="E47" s="12"/>
    </row>
    <row r="48" spans="2:5" ht="67.2" customHeight="1" x14ac:dyDescent="0.3">
      <c r="B48" s="1" t="s">
        <v>74</v>
      </c>
      <c r="C48" s="15" t="s">
        <v>77</v>
      </c>
      <c r="D48" s="16"/>
      <c r="E48" s="17"/>
    </row>
    <row r="49" spans="2:5" ht="42.6" customHeight="1" x14ac:dyDescent="0.3">
      <c r="B49" s="1" t="s">
        <v>75</v>
      </c>
      <c r="C49" s="10" t="s">
        <v>78</v>
      </c>
      <c r="D49" s="10"/>
      <c r="E49" s="10"/>
    </row>
    <row r="50" spans="2:5" ht="41.4" customHeight="1" x14ac:dyDescent="0.3">
      <c r="B50" s="1" t="s">
        <v>76</v>
      </c>
      <c r="C50" s="11" t="s">
        <v>79</v>
      </c>
      <c r="D50" s="12"/>
      <c r="E50" s="12"/>
    </row>
  </sheetData>
  <sheetProtection algorithmName="SHA-512" hashValue="cpobpsM2CKBrd1qA+kpLFwajBXmNjTq7UDx2TDJHmkgyOSxkTaA6yYA8abx/DNHAIID8lfU+LFTD8ca2aDXw4Q==" saltValue="kzeLIbgJNL8jBDB4VSXB1Q==" spinCount="100000" sheet="1" objects="1" scenarios="1" selectLockedCells="1"/>
  <mergeCells count="44">
    <mergeCell ref="C8:E8"/>
    <mergeCell ref="B20:E20"/>
    <mergeCell ref="C21:E21"/>
    <mergeCell ref="C22:E22"/>
    <mergeCell ref="C23:E23"/>
    <mergeCell ref="B2:E2"/>
    <mergeCell ref="B3:E3"/>
    <mergeCell ref="B5:E5"/>
    <mergeCell ref="C6:E6"/>
    <mergeCell ref="C7:E7"/>
    <mergeCell ref="B16:E16"/>
    <mergeCell ref="B17:E17"/>
    <mergeCell ref="B18:E18"/>
    <mergeCell ref="C9:E9"/>
    <mergeCell ref="C10:E10"/>
    <mergeCell ref="B12:E12"/>
    <mergeCell ref="B13:E13"/>
    <mergeCell ref="B14:E14"/>
    <mergeCell ref="B15:E15"/>
    <mergeCell ref="C38:E38"/>
    <mergeCell ref="B31:C31"/>
    <mergeCell ref="B30:C30"/>
    <mergeCell ref="B29:C29"/>
    <mergeCell ref="D31:E31"/>
    <mergeCell ref="D30:E30"/>
    <mergeCell ref="D29:E29"/>
    <mergeCell ref="B34:E34"/>
    <mergeCell ref="C37:E37"/>
    <mergeCell ref="C36:E36"/>
    <mergeCell ref="C35:E35"/>
    <mergeCell ref="B32:C32"/>
    <mergeCell ref="D32:E32"/>
    <mergeCell ref="C24:E24"/>
    <mergeCell ref="C25:E25"/>
    <mergeCell ref="B27:E27"/>
    <mergeCell ref="B28:C28"/>
    <mergeCell ref="D28:E28"/>
    <mergeCell ref="C49:E49"/>
    <mergeCell ref="C50:E50"/>
    <mergeCell ref="B40:E40"/>
    <mergeCell ref="B41:E44"/>
    <mergeCell ref="B46:E46"/>
    <mergeCell ref="C47:E47"/>
    <mergeCell ref="C48:E48"/>
  </mergeCells>
  <dataValidations count="1">
    <dataValidation type="decimal" operator="greaterThan" errorTitle="Ongeldig tarief" error="Vul een positief uurtarief groter dan € 0,00 in." promptTitle="Invoer tarief" prompt="Vul het all-in uurtarief exclusief btw in." sqref="D29:D30" xr:uid="{079C12B0-28F4-4F52-BAE7-827FC36DBDB2}">
      <formula1>0</formula1>
      <formula2>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49D8-6BE2-40D7-8588-556FD412850C}">
  <dimension ref="A2:N35"/>
  <sheetViews>
    <sheetView tabSelected="1" workbookViewId="0">
      <selection activeCell="E5" sqref="E5"/>
    </sheetView>
  </sheetViews>
  <sheetFormatPr defaultRowHeight="14.4" x14ac:dyDescent="0.3"/>
  <cols>
    <col min="1" max="1" width="3.5546875" customWidth="1"/>
    <col min="2" max="2" width="24.6640625" customWidth="1"/>
    <col min="3" max="3" width="16.33203125" customWidth="1"/>
    <col min="4" max="4" width="16.6640625" customWidth="1"/>
    <col min="5" max="5" width="15.33203125" customWidth="1"/>
    <col min="6" max="6" width="15.88671875" customWidth="1"/>
    <col min="7" max="7" width="12" customWidth="1"/>
    <col min="8" max="8" width="13.6640625" customWidth="1"/>
    <col min="9" max="9" width="10" customWidth="1"/>
    <col min="10" max="10" width="14.44140625" customWidth="1"/>
    <col min="11" max="11" width="13.6640625" customWidth="1"/>
    <col min="12" max="12" width="14.5546875" customWidth="1"/>
    <col min="14" max="14" width="10.109375" bestFit="1" customWidth="1"/>
  </cols>
  <sheetData>
    <row r="2" spans="2:12" x14ac:dyDescent="0.3">
      <c r="B2" s="49" t="s">
        <v>36</v>
      </c>
      <c r="C2" s="49"/>
      <c r="D2" s="50"/>
      <c r="E2" s="50"/>
      <c r="F2" s="50"/>
    </row>
    <row r="3" spans="2:12" ht="27.6" customHeight="1" x14ac:dyDescent="0.3">
      <c r="B3" s="2" t="s">
        <v>37</v>
      </c>
      <c r="C3" s="2" t="s">
        <v>38</v>
      </c>
      <c r="D3" s="2" t="s">
        <v>39</v>
      </c>
      <c r="E3" s="2" t="s">
        <v>19</v>
      </c>
      <c r="F3" s="2" t="s">
        <v>21</v>
      </c>
    </row>
    <row r="4" spans="2:12" x14ac:dyDescent="0.3">
      <c r="B4" s="3" t="s">
        <v>40</v>
      </c>
      <c r="C4" s="4">
        <v>0</v>
      </c>
      <c r="D4" s="4">
        <v>0</v>
      </c>
      <c r="E4" s="4">
        <v>0</v>
      </c>
      <c r="F4" s="4">
        <v>0</v>
      </c>
    </row>
    <row r="5" spans="2:12" x14ac:dyDescent="0.3">
      <c r="B5" s="3" t="s">
        <v>41</v>
      </c>
      <c r="C5" s="4">
        <v>0</v>
      </c>
      <c r="D5" s="4">
        <v>0</v>
      </c>
      <c r="E5" s="4">
        <v>0</v>
      </c>
      <c r="F5" s="4">
        <v>0</v>
      </c>
    </row>
    <row r="6" spans="2:12" x14ac:dyDescent="0.3">
      <c r="B6" s="3" t="s">
        <v>42</v>
      </c>
      <c r="C6" s="4">
        <v>0</v>
      </c>
      <c r="D6" s="4">
        <v>0</v>
      </c>
      <c r="E6" s="4">
        <v>0</v>
      </c>
      <c r="F6" s="4">
        <v>0</v>
      </c>
    </row>
    <row r="7" spans="2:12" x14ac:dyDescent="0.3">
      <c r="B7" s="3" t="s">
        <v>43</v>
      </c>
      <c r="C7" s="4">
        <v>0</v>
      </c>
      <c r="D7" s="4">
        <v>0</v>
      </c>
      <c r="E7" s="4">
        <v>0</v>
      </c>
      <c r="F7" s="4">
        <v>0</v>
      </c>
    </row>
    <row r="8" spans="2:12" x14ac:dyDescent="0.3">
      <c r="B8" s="3" t="s">
        <v>44</v>
      </c>
      <c r="C8" s="4">
        <v>0</v>
      </c>
      <c r="D8" s="4">
        <v>0</v>
      </c>
      <c r="E8" s="4">
        <v>0</v>
      </c>
      <c r="F8" s="4">
        <v>0</v>
      </c>
    </row>
    <row r="10" spans="2:12" x14ac:dyDescent="0.3">
      <c r="B10" s="47" t="s">
        <v>45</v>
      </c>
      <c r="C10" s="48"/>
      <c r="D10" s="48"/>
      <c r="E10" s="48"/>
      <c r="F10" s="48"/>
      <c r="G10" s="48"/>
      <c r="H10" s="48"/>
      <c r="I10" s="48"/>
      <c r="J10" s="48"/>
      <c r="K10" s="48"/>
      <c r="L10" s="48"/>
    </row>
    <row r="11" spans="2:12" ht="27.6" x14ac:dyDescent="0.3">
      <c r="B11" s="2"/>
      <c r="C11" s="2" t="s">
        <v>46</v>
      </c>
      <c r="D11" s="2" t="s">
        <v>47</v>
      </c>
      <c r="E11" s="2" t="s">
        <v>48</v>
      </c>
      <c r="F11" s="2" t="s">
        <v>49</v>
      </c>
      <c r="G11" s="2" t="s">
        <v>50</v>
      </c>
      <c r="H11" s="2" t="s">
        <v>51</v>
      </c>
      <c r="I11" s="2" t="s">
        <v>15</v>
      </c>
      <c r="J11" s="2" t="s">
        <v>52</v>
      </c>
      <c r="K11" s="2" t="s">
        <v>53</v>
      </c>
      <c r="L11" s="2" t="s">
        <v>54</v>
      </c>
    </row>
    <row r="12" spans="2:12" x14ac:dyDescent="0.3">
      <c r="B12" s="5" t="s">
        <v>55</v>
      </c>
      <c r="C12" s="7" t="s">
        <v>56</v>
      </c>
      <c r="D12" s="7" t="s">
        <v>57</v>
      </c>
      <c r="E12" s="8">
        <v>278</v>
      </c>
      <c r="F12" s="8">
        <v>80</v>
      </c>
      <c r="G12" s="8">
        <v>3.75</v>
      </c>
      <c r="H12" s="8">
        <v>4</v>
      </c>
      <c r="I12" s="9">
        <f>C8</f>
        <v>0</v>
      </c>
      <c r="J12" s="9">
        <f>E12*D8</f>
        <v>0</v>
      </c>
      <c r="K12" s="9">
        <f>(G12*E8)+(F8*H12)</f>
        <v>0</v>
      </c>
      <c r="L12" s="9">
        <f>SUM(I12:K12)</f>
        <v>0</v>
      </c>
    </row>
    <row r="13" spans="2:12" x14ac:dyDescent="0.3">
      <c r="B13" s="5" t="s">
        <v>58</v>
      </c>
      <c r="C13" s="7" t="s">
        <v>56</v>
      </c>
      <c r="D13" s="7" t="s">
        <v>57</v>
      </c>
      <c r="E13" s="8">
        <v>94</v>
      </c>
      <c r="F13" s="8">
        <v>28</v>
      </c>
      <c r="G13" s="8">
        <v>1.25</v>
      </c>
      <c r="H13" s="8">
        <v>4.5</v>
      </c>
      <c r="I13" s="9">
        <f>C5</f>
        <v>0</v>
      </c>
      <c r="J13" s="9">
        <f>E13*D5</f>
        <v>0</v>
      </c>
      <c r="K13" s="9">
        <f>(G13*E5)+(H13*F5)</f>
        <v>0</v>
      </c>
      <c r="L13" s="9">
        <f t="shared" ref="L13:L16" si="0">SUM(I13:K13)</f>
        <v>0</v>
      </c>
    </row>
    <row r="14" spans="2:12" x14ac:dyDescent="0.3">
      <c r="B14" s="5" t="s">
        <v>59</v>
      </c>
      <c r="C14" s="7" t="s">
        <v>56</v>
      </c>
      <c r="D14" s="7" t="s">
        <v>57</v>
      </c>
      <c r="E14" s="8">
        <v>200</v>
      </c>
      <c r="F14" s="8">
        <v>40</v>
      </c>
      <c r="G14" s="8">
        <v>2.5</v>
      </c>
      <c r="H14" s="8">
        <v>7</v>
      </c>
      <c r="I14" s="9">
        <f>C6</f>
        <v>0</v>
      </c>
      <c r="J14" s="9">
        <f>E14*D6</f>
        <v>0</v>
      </c>
      <c r="K14" s="9">
        <f>(G14*E6)+(H14*F6)</f>
        <v>0</v>
      </c>
      <c r="L14" s="9">
        <f t="shared" si="0"/>
        <v>0</v>
      </c>
    </row>
    <row r="15" spans="2:12" x14ac:dyDescent="0.3">
      <c r="B15" s="5" t="s">
        <v>60</v>
      </c>
      <c r="C15" s="7" t="s">
        <v>56</v>
      </c>
      <c r="D15" s="7" t="s">
        <v>57</v>
      </c>
      <c r="E15" s="8">
        <v>220</v>
      </c>
      <c r="F15" s="8">
        <v>20</v>
      </c>
      <c r="G15" s="8">
        <v>3</v>
      </c>
      <c r="H15" s="8">
        <v>6</v>
      </c>
      <c r="I15" s="9">
        <f>C4</f>
        <v>0</v>
      </c>
      <c r="J15" s="9">
        <f>E15*D4</f>
        <v>0</v>
      </c>
      <c r="K15" s="9">
        <f>(G15*E4)+(H15*F4)</f>
        <v>0</v>
      </c>
      <c r="L15" s="9">
        <f t="shared" si="0"/>
        <v>0</v>
      </c>
    </row>
    <row r="16" spans="2:12" x14ac:dyDescent="0.3">
      <c r="B16" s="5" t="s">
        <v>61</v>
      </c>
      <c r="C16" s="7" t="s">
        <v>56</v>
      </c>
      <c r="D16" s="7" t="s">
        <v>57</v>
      </c>
      <c r="E16" s="8">
        <v>340</v>
      </c>
      <c r="F16" s="8">
        <v>57</v>
      </c>
      <c r="G16" s="8">
        <v>4.25</v>
      </c>
      <c r="H16" s="8">
        <v>3</v>
      </c>
      <c r="I16" s="9">
        <f>C7</f>
        <v>0</v>
      </c>
      <c r="J16" s="9">
        <f>E16*D7</f>
        <v>0</v>
      </c>
      <c r="K16" s="9">
        <f>(G16*E7)+(H16*F7)</f>
        <v>0</v>
      </c>
      <c r="L16" s="9">
        <f t="shared" si="0"/>
        <v>0</v>
      </c>
    </row>
    <row r="17" spans="1:14" x14ac:dyDescent="0.3">
      <c r="B17" s="44" t="s">
        <v>62</v>
      </c>
      <c r="C17" s="45"/>
      <c r="D17" s="45"/>
      <c r="E17" s="45"/>
      <c r="F17" s="45"/>
      <c r="G17" s="45"/>
      <c r="H17" s="45"/>
      <c r="I17" s="45"/>
      <c r="J17" s="45"/>
      <c r="K17" s="46"/>
      <c r="L17" s="6">
        <f>SUM(L12:L16)</f>
        <v>0</v>
      </c>
      <c r="N17" s="52"/>
    </row>
    <row r="19" spans="1:14" x14ac:dyDescent="0.3">
      <c r="B19" s="47" t="s">
        <v>63</v>
      </c>
      <c r="C19" s="48"/>
      <c r="D19" s="48"/>
      <c r="E19" s="48"/>
      <c r="F19" s="48"/>
      <c r="G19" s="48"/>
      <c r="H19" s="48"/>
      <c r="I19" s="48"/>
      <c r="J19" s="48"/>
      <c r="K19" s="48"/>
      <c r="L19" s="48"/>
    </row>
    <row r="20" spans="1:14" ht="27.6" x14ac:dyDescent="0.3">
      <c r="B20" s="2"/>
      <c r="C20" s="2" t="s">
        <v>46</v>
      </c>
      <c r="D20" s="2" t="s">
        <v>47</v>
      </c>
      <c r="E20" s="2" t="s">
        <v>48</v>
      </c>
      <c r="F20" s="2" t="s">
        <v>49</v>
      </c>
      <c r="G20" s="2" t="s">
        <v>50</v>
      </c>
      <c r="H20" s="2" t="s">
        <v>51</v>
      </c>
      <c r="I20" s="2" t="s">
        <v>15</v>
      </c>
      <c r="J20" s="2" t="s">
        <v>52</v>
      </c>
      <c r="K20" s="2" t="s">
        <v>53</v>
      </c>
      <c r="L20" s="2" t="s">
        <v>54</v>
      </c>
    </row>
    <row r="21" spans="1:14" x14ac:dyDescent="0.3">
      <c r="A21" s="51"/>
      <c r="B21" s="5" t="s">
        <v>55</v>
      </c>
      <c r="C21" s="7" t="s">
        <v>56</v>
      </c>
      <c r="D21" s="7" t="s">
        <v>57</v>
      </c>
      <c r="E21" s="8">
        <v>508</v>
      </c>
      <c r="F21" s="8">
        <v>90</v>
      </c>
      <c r="G21" s="8">
        <v>6.25</v>
      </c>
      <c r="H21" s="8">
        <v>0</v>
      </c>
      <c r="I21" s="9">
        <f>C8</f>
        <v>0</v>
      </c>
      <c r="J21" s="9">
        <f>E21*D8</f>
        <v>0</v>
      </c>
      <c r="K21" s="9">
        <f>G21*E8</f>
        <v>0</v>
      </c>
      <c r="L21" s="9">
        <f>SUM(I21:K21)</f>
        <v>0</v>
      </c>
    </row>
    <row r="22" spans="1:14" x14ac:dyDescent="0.3">
      <c r="A22" s="51"/>
      <c r="B22" s="5" t="s">
        <v>58</v>
      </c>
      <c r="C22" s="7" t="s">
        <v>56</v>
      </c>
      <c r="D22" s="7" t="s">
        <v>57</v>
      </c>
      <c r="E22" s="8">
        <v>608</v>
      </c>
      <c r="F22" s="8">
        <v>60</v>
      </c>
      <c r="G22" s="8">
        <v>7.25</v>
      </c>
      <c r="H22" s="8">
        <v>0</v>
      </c>
      <c r="I22" s="9">
        <f>C7</f>
        <v>0</v>
      </c>
      <c r="J22" s="9">
        <f>E22*D7</f>
        <v>0</v>
      </c>
      <c r="K22" s="9">
        <f>G22*E7</f>
        <v>0</v>
      </c>
      <c r="L22" s="9">
        <f t="shared" ref="L22:L25" si="1">SUM(I22:K22)</f>
        <v>0</v>
      </c>
    </row>
    <row r="23" spans="1:14" x14ac:dyDescent="0.3">
      <c r="A23" s="51"/>
      <c r="B23" s="5" t="s">
        <v>59</v>
      </c>
      <c r="C23" s="7" t="s">
        <v>56</v>
      </c>
      <c r="D23" s="7" t="s">
        <v>57</v>
      </c>
      <c r="E23" s="8">
        <v>544</v>
      </c>
      <c r="F23" s="8">
        <v>40</v>
      </c>
      <c r="G23" s="8">
        <v>7.5</v>
      </c>
      <c r="H23" s="8">
        <v>0</v>
      </c>
      <c r="I23" s="9">
        <f>C6</f>
        <v>0</v>
      </c>
      <c r="J23" s="9">
        <f>E23*D6</f>
        <v>0</v>
      </c>
      <c r="K23" s="9">
        <f>G23*E6</f>
        <v>0</v>
      </c>
      <c r="L23" s="9">
        <f t="shared" si="1"/>
        <v>0</v>
      </c>
    </row>
    <row r="24" spans="1:14" x14ac:dyDescent="0.3">
      <c r="A24" s="51"/>
      <c r="B24" s="5" t="s">
        <v>60</v>
      </c>
      <c r="C24" s="7" t="s">
        <v>56</v>
      </c>
      <c r="D24" s="7" t="s">
        <v>57</v>
      </c>
      <c r="E24" s="8">
        <v>490</v>
      </c>
      <c r="F24" s="8">
        <v>25</v>
      </c>
      <c r="G24" s="8">
        <v>6</v>
      </c>
      <c r="H24" s="8">
        <v>0</v>
      </c>
      <c r="I24" s="9">
        <f>C5</f>
        <v>0</v>
      </c>
      <c r="J24" s="9">
        <f>E24*D5</f>
        <v>0</v>
      </c>
      <c r="K24" s="9">
        <f>G24*E5</f>
        <v>0</v>
      </c>
      <c r="L24" s="9">
        <f t="shared" si="1"/>
        <v>0</v>
      </c>
    </row>
    <row r="25" spans="1:14" x14ac:dyDescent="0.3">
      <c r="A25" s="51"/>
      <c r="B25" s="5" t="s">
        <v>61</v>
      </c>
      <c r="C25" s="7" t="s">
        <v>56</v>
      </c>
      <c r="D25" s="7" t="s">
        <v>57</v>
      </c>
      <c r="E25" s="8">
        <v>400</v>
      </c>
      <c r="F25" s="8">
        <v>20</v>
      </c>
      <c r="G25" s="8">
        <v>5.5</v>
      </c>
      <c r="H25" s="8">
        <v>0</v>
      </c>
      <c r="I25" s="9">
        <f>C4</f>
        <v>0</v>
      </c>
      <c r="J25" s="9">
        <f>E25*D4</f>
        <v>0</v>
      </c>
      <c r="K25" s="9">
        <f>G25*E4</f>
        <v>0</v>
      </c>
      <c r="L25" s="9">
        <f t="shared" si="1"/>
        <v>0</v>
      </c>
    </row>
    <row r="26" spans="1:14" x14ac:dyDescent="0.3">
      <c r="B26" s="44" t="s">
        <v>64</v>
      </c>
      <c r="C26" s="45"/>
      <c r="D26" s="45"/>
      <c r="E26" s="45"/>
      <c r="F26" s="45"/>
      <c r="G26" s="45"/>
      <c r="H26" s="45"/>
      <c r="I26" s="45"/>
      <c r="J26" s="45"/>
      <c r="K26" s="46"/>
      <c r="L26" s="6">
        <f>SUM(L21:L25)</f>
        <v>0</v>
      </c>
      <c r="N26" s="52"/>
    </row>
    <row r="28" spans="1:14" x14ac:dyDescent="0.3">
      <c r="B28" s="47" t="s">
        <v>65</v>
      </c>
      <c r="C28" s="48"/>
      <c r="D28" s="48"/>
      <c r="E28" s="48"/>
      <c r="F28" s="48"/>
      <c r="G28" s="48"/>
      <c r="H28" s="48"/>
      <c r="I28" s="48"/>
      <c r="J28" s="48"/>
      <c r="K28" s="48"/>
      <c r="L28" s="48"/>
    </row>
    <row r="29" spans="1:14" ht="27.6" x14ac:dyDescent="0.3">
      <c r="B29" s="2"/>
      <c r="C29" s="2" t="s">
        <v>46</v>
      </c>
      <c r="D29" s="2" t="s">
        <v>47</v>
      </c>
      <c r="E29" s="2" t="s">
        <v>48</v>
      </c>
      <c r="F29" s="2" t="s">
        <v>49</v>
      </c>
      <c r="G29" s="2" t="s">
        <v>50</v>
      </c>
      <c r="H29" s="2" t="s">
        <v>51</v>
      </c>
      <c r="I29" s="2" t="s">
        <v>15</v>
      </c>
      <c r="J29" s="2" t="s">
        <v>52</v>
      </c>
      <c r="K29" s="2" t="s">
        <v>53</v>
      </c>
      <c r="L29" s="2" t="s">
        <v>54</v>
      </c>
    </row>
    <row r="30" spans="1:14" x14ac:dyDescent="0.3">
      <c r="B30" s="5" t="s">
        <v>55</v>
      </c>
      <c r="C30" s="7" t="s">
        <v>56</v>
      </c>
      <c r="D30" s="7" t="s">
        <v>57</v>
      </c>
      <c r="E30" s="8">
        <v>2500</v>
      </c>
      <c r="F30" s="8">
        <v>42</v>
      </c>
      <c r="G30" s="8">
        <v>30</v>
      </c>
      <c r="H30" s="8">
        <v>8</v>
      </c>
      <c r="I30" s="9">
        <f>C6</f>
        <v>0</v>
      </c>
      <c r="J30" s="9">
        <f>E30*D6</f>
        <v>0</v>
      </c>
      <c r="K30" s="9">
        <f>(G30*E6)+(H30*F6)</f>
        <v>0</v>
      </c>
      <c r="L30" s="9">
        <f>SUM(I30:K30)</f>
        <v>0</v>
      </c>
    </row>
    <row r="31" spans="1:14" x14ac:dyDescent="0.3">
      <c r="B31" s="5" t="s">
        <v>58</v>
      </c>
      <c r="C31" s="7" t="s">
        <v>56</v>
      </c>
      <c r="D31" s="7" t="s">
        <v>57</v>
      </c>
      <c r="E31" s="8">
        <v>1300</v>
      </c>
      <c r="F31" s="8">
        <v>55</v>
      </c>
      <c r="G31" s="8">
        <v>16</v>
      </c>
      <c r="H31" s="8">
        <v>7</v>
      </c>
      <c r="I31" s="9">
        <f>C7</f>
        <v>0</v>
      </c>
      <c r="J31" s="9">
        <f>E31*D7</f>
        <v>0</v>
      </c>
      <c r="K31" s="9">
        <f>(G31*E7)+(H31*F7)</f>
        <v>0</v>
      </c>
      <c r="L31" s="9">
        <f t="shared" ref="L31:L34" si="2">SUM(I31:K31)</f>
        <v>0</v>
      </c>
    </row>
    <row r="32" spans="1:14" x14ac:dyDescent="0.3">
      <c r="B32" s="5" t="s">
        <v>59</v>
      </c>
      <c r="C32" s="7" t="s">
        <v>56</v>
      </c>
      <c r="D32" s="7" t="s">
        <v>57</v>
      </c>
      <c r="E32" s="8">
        <v>900</v>
      </c>
      <c r="F32" s="8">
        <v>80</v>
      </c>
      <c r="G32" s="8">
        <v>11</v>
      </c>
      <c r="H32" s="8">
        <v>6</v>
      </c>
      <c r="I32" s="9">
        <f>C8</f>
        <v>0</v>
      </c>
      <c r="J32" s="9">
        <f>E32*D8</f>
        <v>0</v>
      </c>
      <c r="K32" s="9">
        <f>(G32*E8)+(H32*F8)</f>
        <v>0</v>
      </c>
      <c r="L32" s="9">
        <f t="shared" si="2"/>
        <v>0</v>
      </c>
    </row>
    <row r="33" spans="2:14" x14ac:dyDescent="0.3">
      <c r="B33" s="5" t="s">
        <v>60</v>
      </c>
      <c r="C33" s="7" t="s">
        <v>56</v>
      </c>
      <c r="D33" s="7" t="s">
        <v>57</v>
      </c>
      <c r="E33" s="8">
        <v>1500</v>
      </c>
      <c r="F33" s="8">
        <v>28</v>
      </c>
      <c r="G33" s="8">
        <v>18</v>
      </c>
      <c r="H33" s="8">
        <v>8</v>
      </c>
      <c r="I33" s="9">
        <f>C5</f>
        <v>0</v>
      </c>
      <c r="J33" s="9">
        <f>E33*D5</f>
        <v>0</v>
      </c>
      <c r="K33" s="9">
        <f>(G33*E5)+(H33*F5)</f>
        <v>0</v>
      </c>
      <c r="L33" s="9">
        <f t="shared" si="2"/>
        <v>0</v>
      </c>
    </row>
    <row r="34" spans="2:14" x14ac:dyDescent="0.3">
      <c r="B34" s="5" t="s">
        <v>61</v>
      </c>
      <c r="C34" s="7" t="s">
        <v>56</v>
      </c>
      <c r="D34" s="7" t="s">
        <v>57</v>
      </c>
      <c r="E34" s="8">
        <v>750</v>
      </c>
      <c r="F34" s="8">
        <v>19</v>
      </c>
      <c r="G34" s="8">
        <v>9</v>
      </c>
      <c r="H34" s="8">
        <v>7</v>
      </c>
      <c r="I34" s="9">
        <f>C4</f>
        <v>0</v>
      </c>
      <c r="J34" s="9">
        <f>E34*D4</f>
        <v>0</v>
      </c>
      <c r="K34" s="9">
        <f>(G34*E4)+(H34*F4)</f>
        <v>0</v>
      </c>
      <c r="L34" s="9">
        <f t="shared" si="2"/>
        <v>0</v>
      </c>
    </row>
    <row r="35" spans="2:14" x14ac:dyDescent="0.3">
      <c r="B35" s="44" t="s">
        <v>66</v>
      </c>
      <c r="C35" s="45"/>
      <c r="D35" s="45"/>
      <c r="E35" s="45"/>
      <c r="F35" s="45"/>
      <c r="G35" s="45"/>
      <c r="H35" s="45"/>
      <c r="I35" s="45"/>
      <c r="J35" s="45"/>
      <c r="K35" s="46"/>
      <c r="L35" s="6">
        <f>SUM(L30:L34)</f>
        <v>0</v>
      </c>
      <c r="N35" s="52"/>
    </row>
  </sheetData>
  <sheetProtection algorithmName="SHA-512" hashValue="bEVyHAUwrU6ny7ynvj6q6BmOG4naGyoUHMCuUHWlrvxC2M1p6NpGkVOHPD0XPYkZQL+r7txpLPUHdx0SqOjarA==" saltValue="agVt7ZAevKlIZMOouczi0g==" spinCount="100000" sheet="1" objects="1" scenarios="1" selectLockedCells="1"/>
  <mergeCells count="7">
    <mergeCell ref="B35:K35"/>
    <mergeCell ref="B10:L10"/>
    <mergeCell ref="B19:L19"/>
    <mergeCell ref="B28:L28"/>
    <mergeCell ref="B2:F2"/>
    <mergeCell ref="B17:K17"/>
    <mergeCell ref="B26:K26"/>
  </mergeCells>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12C4DDF6B796448F085BC26A7F635C" ma:contentTypeVersion="3" ma:contentTypeDescription="Een nieuw document maken." ma:contentTypeScope="" ma:versionID="2ccf1a592b3dbc4dcf23e08e77691703">
  <xsd:schema xmlns:xsd="http://www.w3.org/2001/XMLSchema" xmlns:xs="http://www.w3.org/2001/XMLSchema" xmlns:p="http://schemas.microsoft.com/office/2006/metadata/properties" xmlns:ns2="54d5231c-3cf6-4a43-a927-6e755b58d359" targetNamespace="http://schemas.microsoft.com/office/2006/metadata/properties" ma:root="true" ma:fieldsID="04837f65bf39e632e5b6a88716839c42" ns2:_="">
    <xsd:import namespace="54d5231c-3cf6-4a43-a927-6e755b58d35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5231c-3cf6-4a43-a927-6e755b58d3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D26E7E-40F0-4DCE-A08D-9BDD5512A82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32DD4C7-096D-49F7-99BE-A2FD497FA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5231c-3cf6-4a43-a927-6e755b58d3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DE7DE3-7670-4B59-8FF2-608990F56F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Fictieve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Heijden, Rob van der</dc:creator>
  <cp:keywords/>
  <dc:description/>
  <cp:lastModifiedBy>Heijden, Rob van der</cp:lastModifiedBy>
  <cp:revision/>
  <dcterms:created xsi:type="dcterms:W3CDTF">2026-08-10T13:05:33Z</dcterms:created>
  <dcterms:modified xsi:type="dcterms:W3CDTF">2026-08-27T13:41:25Z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0x010100F912C4DDF6B796448F085BC26A7F635C</vt:lpwstr>
  </property>
</Properties>
</file>