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showInkAnnotation="0" codeName="ThisWorkbook" defaultThemeVersion="124226"/>
  <xr:revisionPtr revIDLastSave="62" documentId="8_{473FFA3A-1C26-4834-8CB4-B524A7D502BD}" xr6:coauthVersionLast="47" xr6:coauthVersionMax="47" xr10:uidLastSave="{123FC51F-AA4E-4056-8B8E-8746AC4E7929}"/>
  <workbookProtection workbookAlgorithmName="SHA-512" workbookHashValue="Gqg/v2Zj+mNTVMnJkSeP8LAh/B1/n8G5DmGUIUficQ1RlDR5MmEtYn8FS/MIIqpy1yBmK40ZKoKFWZL6gbOkKg==" workbookSaltValue="Th3QisZ2XoSU459B4MPkjw==" workbookSpinCount="100000" lockStructure="1"/>
  <bookViews>
    <workbookView xWindow="-120" yWindow="-120" windowWidth="29040" windowHeight="17520" tabRatio="921" xr2:uid="{00000000-000D-0000-FFFF-FFFF00000000}"/>
  </bookViews>
  <sheets>
    <sheet name="Invulblad" sheetId="35" r:id="rId1"/>
    <sheet name="Tab 2 beoordeling prijs" sheetId="3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35" l="1"/>
  <c r="E21" i="35"/>
  <c r="E20" i="35"/>
  <c r="E19" i="35"/>
  <c r="E18" i="35"/>
  <c r="E16" i="35"/>
  <c r="E15" i="35"/>
  <c r="E14" i="35"/>
  <c r="E13" i="35"/>
  <c r="E12" i="35"/>
  <c r="E11" i="35"/>
  <c r="E10" i="35"/>
  <c r="E9" i="35"/>
  <c r="E8" i="35"/>
  <c r="E7" i="35"/>
  <c r="E6" i="35"/>
  <c r="E5" i="35"/>
  <c r="E22" i="35" l="1"/>
  <c r="D12" i="32" s="1"/>
  <c r="E23" i="32"/>
  <c r="E20" i="32"/>
  <c r="E17" i="32"/>
  <c r="F8" i="32"/>
  <c r="E12" i="32" l="1"/>
</calcChain>
</file>

<file path=xl/sharedStrings.xml><?xml version="1.0" encoding="utf-8"?>
<sst xmlns="http://schemas.openxmlformats.org/spreadsheetml/2006/main" count="45" uniqueCount="44">
  <si>
    <t>Inschrijfprijs</t>
  </si>
  <si>
    <t>Rekenblad gunningscriterium prijs</t>
  </si>
  <si>
    <t>Prijs</t>
  </si>
  <si>
    <t>Punten</t>
  </si>
  <si>
    <r>
      <rPr>
        <b/>
        <sz val="9"/>
        <color rgb="FF000000"/>
        <rFont val="Arial"/>
        <family val="2"/>
      </rPr>
      <t xml:space="preserve">Inschijfprijs bij </t>
    </r>
    <r>
      <rPr>
        <b/>
        <u/>
        <sz val="9"/>
        <color rgb="FF000000"/>
        <rFont val="Arial"/>
        <family val="2"/>
      </rPr>
      <t>minimum</t>
    </r>
    <r>
      <rPr>
        <b/>
        <sz val="9"/>
        <color rgb="FF000000"/>
        <rFont val="Arial"/>
        <family val="2"/>
      </rPr>
      <t xml:space="preserve"> aantal te behalen punten</t>
    </r>
  </si>
  <si>
    <t>Omslagpunt</t>
  </si>
  <si>
    <r>
      <t xml:space="preserve">Prijs bij </t>
    </r>
    <r>
      <rPr>
        <b/>
        <u/>
        <sz val="9"/>
        <rFont val="Arial"/>
        <family val="2"/>
      </rPr>
      <t>maximum</t>
    </r>
    <r>
      <rPr>
        <b/>
        <sz val="9"/>
        <rFont val="Arial"/>
        <family val="2"/>
      </rPr>
      <t xml:space="preserve"> aantal te behalen punten</t>
    </r>
  </si>
  <si>
    <t>Score voor waarde van inschrijver</t>
  </si>
  <si>
    <t>De formule rekent het onderstaande uit zonder omslagpunt:</t>
  </si>
  <si>
    <t xml:space="preserve">De formule met omslagpunt: </t>
  </si>
  <si>
    <t>Na het omslagpunt</t>
  </si>
  <si>
    <t>(uw firmanaam)</t>
  </si>
  <si>
    <t xml:space="preserve">Plaats </t>
  </si>
  <si>
    <t>Datum</t>
  </si>
  <si>
    <t>Naam tekeningsbevoegde functionaris</t>
  </si>
  <si>
    <t>Functie tekeningsbevoegde functionaris</t>
  </si>
  <si>
    <t>Handtekening</t>
  </si>
  <si>
    <t>Producktbeschrijving</t>
  </si>
  <si>
    <t>Eenheid</t>
  </si>
  <si>
    <t>Eenheidsprijs</t>
  </si>
  <si>
    <t>Aantal</t>
  </si>
  <si>
    <t xml:space="preserve">Totaal prijs </t>
  </si>
  <si>
    <t>Kandidatenlijst drukwerk</t>
  </si>
  <si>
    <t>Kandidatenlijst formulieren adresdrager</t>
  </si>
  <si>
    <t xml:space="preserve">Kandidatenlijst enveloppen </t>
  </si>
  <si>
    <t>Kandidatenlijst printen &amp; couverteren</t>
  </si>
  <si>
    <t>Kandidatenlijst posterformaat</t>
  </si>
  <si>
    <t>Stempassen en enveloppen drukwerk</t>
  </si>
  <si>
    <t>volmachten/ kiezerspassen/ blanco's drukwerk</t>
  </si>
  <si>
    <t>stempassen printen en couverteren</t>
  </si>
  <si>
    <t>Bijsluiter + toevoegen aan envelop</t>
  </si>
  <si>
    <t>Stembiljet ongevouwen</t>
  </si>
  <si>
    <t>Lichten stempassen</t>
  </si>
  <si>
    <t>per verkiezing</t>
  </si>
  <si>
    <t>Transport (leveren drukwerk)</t>
  </si>
  <si>
    <t xml:space="preserve">per verkiezing </t>
  </si>
  <si>
    <t>Bijlage E Prijzenblad  drukwerk verkiezingen</t>
  </si>
  <si>
    <r>
      <t xml:space="preserve"> U dient uw prijzen in onderstaande tabel in te vullen. 
Uit dit prijzenblad volgt een Inschrijfprijs. De inschrijfprijs wordt beoordeeld conform beschreven in hoofstuk 9 van de aanbestedingsleidraad.
Het tarief is in euro's excl. BTW. De prijzen staan vast gedurende de looptijd van de overeenkomst inclusief verlengingen en behoudens indexering
Alle kosten dienen in de prijzen inbegrepen te zijn. Dit houdt in dat alle kosten voor het uitvoeren van de opdracht conform aanbestedingsdocumenten, waaronder programma van eisen en de door inschrijver bij de gunningscriteria beschreven oplossing/maatregelen in de tarieven opgenomen moeten zijn.
Alle gele vakken dienen ingevuld te worden.
Let op: Het plafondbedrag voor de inschrijfprijs bedraagt: </t>
    </r>
    <r>
      <rPr>
        <b/>
        <sz val="10"/>
        <rFont val="Arial"/>
        <family val="2"/>
      </rPr>
      <t>€ 50.000.</t>
    </r>
    <r>
      <rPr>
        <sz val="10"/>
        <rFont val="Arial"/>
        <family val="2"/>
      </rPr>
      <t xml:space="preserve"> Een inschrijfprijs boven het plafondbadrag is niet toegestaan, indien de inschrijfprijs het plafondbedrag overschrijdt,wordt de inschrijving terzijde gelegd. 
N.B. Dit tarievenblad (tab 1) moet volledig ingevuld worden en er mogen geen wijzigingen in aangebracht worden.</t>
    </r>
  </si>
  <si>
    <t xml:space="preserve">Stembiljetten 14-20 partijen drukwerk </t>
  </si>
  <si>
    <t xml:space="preserve">Stembiljetten meer dan 20 partijen drukwerk </t>
  </si>
  <si>
    <t>Stembiljetten verpakken per stembureau</t>
  </si>
  <si>
    <t>Nieuwe stembiljet A3 formaat drukwerk</t>
  </si>
  <si>
    <t>Projectbegeleiding</t>
  </si>
  <si>
    <t>Maximaal € 50.000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</si>
</sst>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 #,##0.00;[Red]&quot;€&quot;\ \-#,##0.00"/>
    <numFmt numFmtId="44" formatCode="_ &quot;€&quot;\ * #,##0.00_ ;_ &quot;€&quot;\ * \-#,##0.00_ ;_ &quot;€&quot;\ * &quot;-&quot;??_ ;_ @_ "/>
    <numFmt numFmtId="164" formatCode="_-[$€]\ * #,##0.00_-;_-[$€]\ * #,##0.00\-;_-[$€]\ * &quot;-&quot;??_-;_-@_-"/>
    <numFmt numFmtId="165" formatCode="0.0"/>
    <numFmt numFmtId="166" formatCode="_(* #,##0.00_);_(* \(#,##0.00\);_(* &quot;-&quot;??_);_(@_)"/>
    <numFmt numFmtId="167" formatCode="&quot;€&quot;\ #,##0.00"/>
    <numFmt numFmtId="168" formatCode="_-* #,##0.00_-;_-* #,##0.00\-;_-* &quot;-&quot;??_-;_-@_-"/>
    <numFmt numFmtId="169" formatCode="_(&quot;€&quot;* #,##0.00_);_(&quot;€&quot;* \(#,##0.00\);_(&quot;€&quot;* &quot;-&quot;??_);_(@_)"/>
  </numFmts>
  <fonts count="36" x14ac:knownFonts="1">
    <font>
      <sz val="10"/>
      <name val="Arial"/>
    </font>
    <font>
      <sz val="11"/>
      <color theme="1"/>
      <name val="Calibri"/>
      <family val="2"/>
      <scheme val="minor"/>
    </font>
    <font>
      <sz val="10"/>
      <name val="Arial"/>
      <family val="2"/>
    </font>
    <font>
      <sz val="10"/>
      <name val="Arial"/>
      <family val="2"/>
    </font>
    <font>
      <sz val="9"/>
      <name val="Arial"/>
      <family val="2"/>
    </font>
    <font>
      <b/>
      <sz val="16"/>
      <name val="Arial"/>
      <family val="2"/>
    </font>
    <font>
      <b/>
      <sz val="10"/>
      <name val="Arial"/>
      <family val="2"/>
    </font>
    <font>
      <b/>
      <sz val="8"/>
      <name val="Arial"/>
      <family val="2"/>
    </font>
    <font>
      <b/>
      <sz val="9"/>
      <name val="Arial"/>
      <family val="2"/>
    </font>
    <font>
      <b/>
      <sz val="12"/>
      <name val="Arial"/>
      <family val="2"/>
    </font>
    <font>
      <sz val="11"/>
      <color indexed="8"/>
      <name val="Calibri"/>
      <family val="2"/>
    </font>
    <font>
      <b/>
      <u/>
      <sz val="9"/>
      <name val="Arial"/>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sz val="9"/>
      <color theme="1"/>
      <name val="Arial"/>
      <family val="2"/>
    </font>
    <font>
      <b/>
      <sz val="9"/>
      <color theme="1"/>
      <name val="Arial"/>
      <family val="2"/>
    </font>
    <font>
      <sz val="9"/>
      <color theme="0" tint="-0.499984740745262"/>
      <name val="Arial"/>
      <family val="2"/>
    </font>
    <font>
      <sz val="9"/>
      <color rgb="FFFF0000"/>
      <name val="Arial"/>
      <family val="2"/>
    </font>
    <font>
      <b/>
      <sz val="9"/>
      <color rgb="FF000000"/>
      <name val="Arial"/>
      <family val="2"/>
    </font>
    <font>
      <b/>
      <u/>
      <sz val="9"/>
      <color rgb="FF000000"/>
      <name val="Arial"/>
      <family val="2"/>
    </font>
    <font>
      <b/>
      <sz val="9"/>
      <name val="Corbel"/>
      <family val="2"/>
    </font>
    <font>
      <sz val="11"/>
      <color rgb="FF000000"/>
      <name val="Calibri"/>
      <family val="2"/>
    </font>
    <font>
      <b/>
      <sz val="11"/>
      <color rgb="FF000000"/>
      <name val="Calibri"/>
      <family val="2"/>
    </font>
    <font>
      <sz val="9"/>
      <color rgb="FF000000"/>
      <name val="Calibri"/>
      <family val="2"/>
    </font>
    <font>
      <sz val="9"/>
      <name val="Calibri"/>
      <family val="2"/>
    </font>
    <font>
      <sz val="12"/>
      <name val="Aptos"/>
      <family val="2"/>
    </font>
    <font>
      <sz val="11"/>
      <color rgb="FF000000"/>
      <name val="Aptos Narrow"/>
      <family val="2"/>
    </font>
    <font>
      <sz val="10"/>
      <color rgb="FF000000"/>
      <name val="Arial"/>
      <family val="2"/>
    </font>
    <font>
      <b/>
      <sz val="10"/>
      <color rgb="FF000000"/>
      <name val="Arial"/>
      <family val="2"/>
    </font>
    <font>
      <b/>
      <sz val="14"/>
      <color rgb="FF000000"/>
      <name val="Calibri"/>
      <family val="2"/>
    </font>
  </fonts>
  <fills count="17">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0"/>
        <bgColor indexed="64"/>
      </patternFill>
    </fill>
    <fill>
      <patternFill patternType="solid">
        <fgColor theme="8" tint="0.7999816888943144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rgb="FFFFFF00"/>
        <bgColor rgb="FF000000"/>
      </patternFill>
    </fill>
  </fills>
  <borders count="13">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theme="9" tint="-0.249977111117893"/>
      </left>
      <right/>
      <top/>
      <bottom style="thin">
        <color theme="9" tint="-0.249977111117893"/>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style="thin">
        <color theme="9" tint="-0.249977111117893"/>
      </right>
      <top/>
      <bottom style="thin">
        <color theme="9" tint="-0.249977111117893"/>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bottom/>
      <diagonal/>
    </border>
  </borders>
  <cellStyleXfs count="31">
    <xf numFmtId="0" fontId="0" fillId="0" borderId="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4" fillId="4" borderId="0" applyNumberFormat="0" applyBorder="0" applyAlignment="0" applyProtection="0"/>
    <xf numFmtId="0" fontId="18" fillId="4" borderId="0" applyNumberFormat="0" applyBorder="0" applyAlignment="0" applyProtection="0"/>
    <xf numFmtId="164" fontId="2" fillId="0" borderId="0" applyFont="0" applyFill="0" applyBorder="0" applyAlignment="0" applyProtection="0"/>
    <xf numFmtId="0" fontId="17" fillId="7" borderId="0" applyNumberFormat="0" applyBorder="0" applyAlignment="0" applyProtection="0"/>
    <xf numFmtId="0" fontId="15" fillId="0" borderId="0" applyNumberFormat="0" applyFill="0" applyBorder="0" applyAlignment="0" applyProtection="0">
      <alignment vertical="top"/>
      <protection locked="0"/>
    </xf>
    <xf numFmtId="0" fontId="16" fillId="6" borderId="3" applyNumberFormat="0" applyAlignment="0" applyProtection="0"/>
    <xf numFmtId="166" fontId="12" fillId="0" borderId="0" applyFont="0" applyFill="0" applyBorder="0" applyAlignment="0" applyProtection="0"/>
    <xf numFmtId="168" fontId="2" fillId="0" borderId="0" applyFont="0" applyFill="0" applyBorder="0" applyAlignment="0" applyProtection="0"/>
    <xf numFmtId="0" fontId="12" fillId="2" borderId="2" applyNumberFormat="0" applyFont="0" applyAlignment="0" applyProtection="0"/>
    <xf numFmtId="0" fontId="2" fillId="2" borderId="2" applyNumberFormat="0" applyFont="0" applyAlignment="0" applyProtection="0"/>
    <xf numFmtId="0" fontId="12" fillId="2" borderId="2" applyNumberFormat="0" applyFont="0" applyAlignment="0" applyProtection="0"/>
    <xf numFmtId="0" fontId="19" fillId="8" borderId="0" applyNumberFormat="0" applyBorder="0" applyAlignment="0" applyProtection="0"/>
    <xf numFmtId="9" fontId="12" fillId="0" borderId="0" applyFont="0" applyFill="0" applyBorder="0" applyAlignment="0" applyProtection="0"/>
    <xf numFmtId="9" fontId="2" fillId="0" borderId="0" applyFont="0" applyFill="0" applyBorder="0" applyAlignment="0" applyProtection="0"/>
    <xf numFmtId="0" fontId="12" fillId="0" borderId="0"/>
    <xf numFmtId="0" fontId="13" fillId="0" borderId="0"/>
    <xf numFmtId="0" fontId="2" fillId="0" borderId="0"/>
    <xf numFmtId="0" fontId="12" fillId="0" borderId="0"/>
    <xf numFmtId="0" fontId="2" fillId="0" borderId="0"/>
    <xf numFmtId="44" fontId="3" fillId="0" borderId="0" applyFont="0" applyFill="0" applyBorder="0" applyAlignment="0" applyProtection="0"/>
    <xf numFmtId="169" fontId="10" fillId="0" borderId="0" applyFont="0" applyFill="0" applyBorder="0" applyAlignment="0" applyProtection="0"/>
    <xf numFmtId="44" fontId="2" fillId="0" borderId="0" applyFont="0" applyFill="0" applyBorder="0" applyAlignment="0" applyProtection="0"/>
    <xf numFmtId="0" fontId="1" fillId="0" borderId="0"/>
    <xf numFmtId="0" fontId="1" fillId="2" borderId="2" applyNumberFormat="0" applyFont="0" applyAlignment="0" applyProtection="0"/>
    <xf numFmtId="0" fontId="1" fillId="3" borderId="0" applyNumberFormat="0" applyBorder="0" applyAlignment="0" applyProtection="0"/>
    <xf numFmtId="166" fontId="1" fillId="0" borderId="0" applyFont="0" applyFill="0" applyBorder="0" applyAlignment="0" applyProtection="0"/>
    <xf numFmtId="44" fontId="1" fillId="0" borderId="0" applyFont="0" applyFill="0" applyBorder="0" applyAlignment="0" applyProtection="0"/>
  </cellStyleXfs>
  <cellXfs count="63">
    <xf numFmtId="0" fontId="0" fillId="0" borderId="0" xfId="0"/>
    <xf numFmtId="0" fontId="2" fillId="0" borderId="11" xfId="0" applyFont="1" applyBorder="1" applyAlignment="1">
      <alignment vertical="center"/>
    </xf>
    <xf numFmtId="0" fontId="27" fillId="0" borderId="0" xfId="0" applyFont="1" applyAlignment="1">
      <alignment vertical="top"/>
    </xf>
    <xf numFmtId="0" fontId="28" fillId="0" borderId="10" xfId="0" applyFont="1" applyBorder="1" applyAlignment="1">
      <alignment vertical="top"/>
    </xf>
    <xf numFmtId="0" fontId="29" fillId="0" borderId="0" xfId="0" applyFont="1" applyAlignment="1">
      <alignment vertical="top" wrapText="1"/>
    </xf>
    <xf numFmtId="0" fontId="30" fillId="0" borderId="0" xfId="0" applyFont="1" applyAlignment="1">
      <alignment vertical="top" wrapText="1"/>
    </xf>
    <xf numFmtId="0" fontId="31" fillId="0" borderId="0" xfId="0" applyFont="1" applyAlignment="1">
      <alignment vertical="center"/>
    </xf>
    <xf numFmtId="0" fontId="32" fillId="0" borderId="0" xfId="0" applyFont="1" applyAlignment="1">
      <alignment vertical="top"/>
    </xf>
    <xf numFmtId="0" fontId="27" fillId="0" borderId="0" xfId="0" applyFont="1" applyAlignment="1">
      <alignment horizontal="center" vertical="top"/>
    </xf>
    <xf numFmtId="0" fontId="27" fillId="0" borderId="0" xfId="0" applyFont="1" applyAlignment="1">
      <alignment horizontal="left" vertical="top"/>
    </xf>
    <xf numFmtId="0" fontId="33" fillId="0" borderId="10" xfId="0" applyFont="1" applyBorder="1" applyAlignment="1">
      <alignment vertical="top" wrapText="1"/>
    </xf>
    <xf numFmtId="0" fontId="34" fillId="0" borderId="10" xfId="0" applyFont="1" applyBorder="1" applyAlignment="1">
      <alignment vertical="top"/>
    </xf>
    <xf numFmtId="3" fontId="34" fillId="0" borderId="10" xfId="0" applyNumberFormat="1" applyFont="1" applyBorder="1" applyAlignment="1">
      <alignment vertical="top"/>
    </xf>
    <xf numFmtId="8" fontId="34" fillId="0" borderId="10" xfId="0" applyNumberFormat="1" applyFont="1" applyBorder="1" applyAlignment="1">
      <alignment vertical="top"/>
    </xf>
    <xf numFmtId="3" fontId="34" fillId="0" borderId="10" xfId="0" applyNumberFormat="1" applyFont="1" applyBorder="1" applyAlignment="1">
      <alignment vertical="top" wrapText="1"/>
    </xf>
    <xf numFmtId="8" fontId="34" fillId="0" borderId="0" xfId="0" applyNumberFormat="1" applyFont="1" applyAlignment="1">
      <alignment vertical="top"/>
    </xf>
    <xf numFmtId="1" fontId="34" fillId="0" borderId="10" xfId="0" applyNumberFormat="1" applyFont="1" applyBorder="1" applyAlignment="1">
      <alignment vertical="top"/>
    </xf>
    <xf numFmtId="0" fontId="4" fillId="9" borderId="0" xfId="0" applyFont="1" applyFill="1"/>
    <xf numFmtId="2" fontId="4" fillId="9" borderId="0" xfId="0" applyNumberFormat="1" applyFont="1" applyFill="1"/>
    <xf numFmtId="0" fontId="20" fillId="9" borderId="0" xfId="19" applyFont="1" applyFill="1"/>
    <xf numFmtId="0" fontId="20" fillId="0" borderId="0" xfId="19" applyFont="1"/>
    <xf numFmtId="0" fontId="9" fillId="13" borderId="0" xfId="0" applyFont="1" applyFill="1" applyAlignment="1">
      <alignment vertical="center"/>
    </xf>
    <xf numFmtId="0" fontId="5" fillId="13" borderId="0" xfId="0" applyFont="1" applyFill="1" applyAlignment="1">
      <alignment vertical="center"/>
    </xf>
    <xf numFmtId="49" fontId="4" fillId="13" borderId="0" xfId="0" applyNumberFormat="1" applyFont="1" applyFill="1"/>
    <xf numFmtId="49" fontId="4" fillId="13" borderId="0" xfId="0" applyNumberFormat="1" applyFont="1" applyFill="1" applyAlignment="1">
      <alignment horizontal="center"/>
    </xf>
    <xf numFmtId="0" fontId="6" fillId="13" borderId="0" xfId="0" applyFont="1" applyFill="1" applyAlignment="1">
      <alignment horizontal="left" vertical="center" wrapText="1"/>
    </xf>
    <xf numFmtId="0" fontId="7" fillId="13" borderId="0" xfId="0" applyFont="1" applyFill="1" applyAlignment="1">
      <alignment vertical="center" wrapText="1"/>
    </xf>
    <xf numFmtId="0" fontId="0" fillId="9" borderId="0" xfId="0" applyFill="1"/>
    <xf numFmtId="49" fontId="6" fillId="13" borderId="0" xfId="0" applyNumberFormat="1" applyFont="1" applyFill="1" applyAlignment="1">
      <alignment horizontal="left" vertical="center"/>
    </xf>
    <xf numFmtId="49" fontId="7" fillId="13" borderId="0" xfId="0" applyNumberFormat="1" applyFont="1" applyFill="1" applyAlignment="1">
      <alignment vertical="center"/>
    </xf>
    <xf numFmtId="0" fontId="4" fillId="9" borderId="1" xfId="0" applyFont="1" applyFill="1" applyBorder="1" applyAlignment="1">
      <alignment wrapText="1"/>
    </xf>
    <xf numFmtId="49" fontId="8" fillId="9" borderId="0" xfId="0" applyNumberFormat="1" applyFont="1" applyFill="1" applyAlignment="1">
      <alignment horizontal="left" vertical="center" wrapText="1"/>
    </xf>
    <xf numFmtId="0" fontId="20" fillId="14" borderId="7" xfId="19" applyFont="1" applyFill="1" applyBorder="1" applyAlignment="1">
      <alignment vertical="center"/>
    </xf>
    <xf numFmtId="0" fontId="20" fillId="14" borderId="8" xfId="19" applyFont="1" applyFill="1" applyBorder="1" applyAlignment="1">
      <alignment vertical="center"/>
    </xf>
    <xf numFmtId="0" fontId="21" fillId="14" borderId="5" xfId="19" applyFont="1" applyFill="1" applyBorder="1" applyAlignment="1">
      <alignment vertical="center"/>
    </xf>
    <xf numFmtId="167" fontId="4" fillId="11" borderId="9" xfId="23" applyNumberFormat="1" applyFont="1" applyFill="1" applyBorder="1" applyAlignment="1" applyProtection="1">
      <alignment horizontal="left" vertical="center"/>
    </xf>
    <xf numFmtId="0" fontId="4" fillId="11" borderId="9" xfId="0" applyFont="1" applyFill="1" applyBorder="1" applyAlignment="1">
      <alignment horizontal="center" vertical="center"/>
    </xf>
    <xf numFmtId="0" fontId="23" fillId="9" borderId="0" xfId="19" applyFont="1" applyFill="1"/>
    <xf numFmtId="167" fontId="22" fillId="11" borderId="5" xfId="23" applyNumberFormat="1" applyFont="1" applyFill="1" applyBorder="1" applyAlignment="1" applyProtection="1">
      <alignment horizontal="left" vertical="center"/>
    </xf>
    <xf numFmtId="0" fontId="22" fillId="11" borderId="5" xfId="0" applyFont="1" applyFill="1" applyBorder="1" applyAlignment="1">
      <alignment horizontal="center" vertical="center"/>
    </xf>
    <xf numFmtId="167" fontId="20" fillId="9" borderId="0" xfId="19" applyNumberFormat="1" applyFont="1" applyFill="1"/>
    <xf numFmtId="167" fontId="4" fillId="11" borderId="5" xfId="23" applyNumberFormat="1" applyFont="1" applyFill="1" applyBorder="1" applyAlignment="1" applyProtection="1">
      <alignment horizontal="left" vertical="center"/>
    </xf>
    <xf numFmtId="0" fontId="4" fillId="11" borderId="5" xfId="0" applyFont="1" applyFill="1" applyBorder="1" applyAlignment="1">
      <alignment horizontal="center" vertical="center"/>
    </xf>
    <xf numFmtId="165" fontId="22" fillId="12" borderId="5" xfId="0" applyNumberFormat="1" applyFont="1" applyFill="1" applyBorder="1" applyAlignment="1">
      <alignment horizontal="center" vertical="center"/>
    </xf>
    <xf numFmtId="0" fontId="8" fillId="9" borderId="0" xfId="19" applyFont="1" applyFill="1"/>
    <xf numFmtId="0" fontId="8" fillId="9" borderId="0" xfId="19" applyFont="1" applyFill="1" applyAlignment="1">
      <alignment vertical="top"/>
    </xf>
    <xf numFmtId="0" fontId="21" fillId="9" borderId="0" xfId="19" applyFont="1" applyFill="1" applyAlignment="1">
      <alignment vertical="center"/>
    </xf>
    <xf numFmtId="0" fontId="20" fillId="9" borderId="0" xfId="19" applyFont="1" applyFill="1" applyAlignment="1">
      <alignment vertical="center"/>
    </xf>
    <xf numFmtId="0" fontId="4" fillId="9" borderId="0" xfId="19" applyFont="1" applyFill="1"/>
    <xf numFmtId="0" fontId="20" fillId="10" borderId="0" xfId="19" applyFont="1" applyFill="1"/>
    <xf numFmtId="8" fontId="34" fillId="16" borderId="10" xfId="0" applyNumberFormat="1" applyFont="1" applyFill="1" applyBorder="1" applyAlignment="1" applyProtection="1">
      <alignment vertical="top"/>
      <protection locked="0"/>
    </xf>
    <xf numFmtId="0" fontId="34" fillId="16" borderId="10" xfId="0" applyFont="1" applyFill="1" applyBorder="1" applyAlignment="1" applyProtection="1">
      <alignment vertical="top"/>
      <protection locked="0"/>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35" fillId="0" borderId="0" xfId="0" applyFont="1" applyAlignment="1">
      <alignment vertical="top" wrapText="1"/>
    </xf>
    <xf numFmtId="0" fontId="26" fillId="15" borderId="10" xfId="0" applyFont="1" applyFill="1" applyBorder="1" applyAlignment="1" applyProtection="1">
      <alignment vertical="top" wrapText="1"/>
      <protection locked="0"/>
    </xf>
    <xf numFmtId="49" fontId="24" fillId="9" borderId="4" xfId="0" applyNumberFormat="1" applyFont="1" applyFill="1" applyBorder="1" applyAlignment="1">
      <alignment horizontal="left" vertical="center"/>
    </xf>
    <xf numFmtId="49" fontId="8" fillId="9" borderId="6" xfId="0" applyNumberFormat="1" applyFont="1" applyFill="1" applyBorder="1" applyAlignment="1">
      <alignment horizontal="left" vertical="center"/>
    </xf>
    <xf numFmtId="49" fontId="8" fillId="9" borderId="4" xfId="0" applyNumberFormat="1" applyFont="1" applyFill="1" applyBorder="1" applyAlignment="1">
      <alignment horizontal="left" vertical="center"/>
    </xf>
    <xf numFmtId="49" fontId="8" fillId="9" borderId="5" xfId="0" applyNumberFormat="1" applyFont="1" applyFill="1" applyBorder="1" applyAlignment="1">
      <alignment horizontal="left" vertical="center"/>
    </xf>
    <xf numFmtId="49" fontId="4" fillId="9" borderId="7" xfId="0" applyNumberFormat="1" applyFont="1" applyFill="1" applyBorder="1" applyAlignment="1">
      <alignment horizontal="left" vertical="center"/>
    </xf>
    <xf numFmtId="49" fontId="4" fillId="9" borderId="8" xfId="0" applyNumberFormat="1" applyFont="1" applyFill="1" applyBorder="1" applyAlignment="1">
      <alignment horizontal="left" vertical="center"/>
    </xf>
    <xf numFmtId="0" fontId="21" fillId="9" borderId="0" xfId="19" applyFont="1" applyFill="1" applyAlignment="1">
      <alignment horizontal="left" vertical="top" wrapText="1"/>
    </xf>
  </cellXfs>
  <cellStyles count="31">
    <cellStyle name="20% - Accent1 2" xfId="1" xr:uid="{00000000-0005-0000-0000-000000000000}"/>
    <cellStyle name="20% - Accent1 3" xfId="2" xr:uid="{00000000-0005-0000-0000-000001000000}"/>
    <cellStyle name="20% - Accent1 5" xfId="3" xr:uid="{00000000-0005-0000-0000-000002000000}"/>
    <cellStyle name="20% - Accent3 2" xfId="28" xr:uid="{4B8B8394-F644-4A20-8C6F-BE9074269AA6}"/>
    <cellStyle name="Accent1 2" xfId="4" xr:uid="{00000000-0005-0000-0000-000004000000}"/>
    <cellStyle name="Accent1 3" xfId="5" xr:uid="{00000000-0005-0000-0000-000005000000}"/>
    <cellStyle name="Euro" xfId="6" xr:uid="{00000000-0005-0000-0000-000006000000}"/>
    <cellStyle name="Goed 2" xfId="7" xr:uid="{00000000-0005-0000-0000-000007000000}"/>
    <cellStyle name="Hyperlink 2" xfId="8" xr:uid="{00000000-0005-0000-0000-000008000000}"/>
    <cellStyle name="Invoer 2" xfId="9" xr:uid="{00000000-0005-0000-0000-000009000000}"/>
    <cellStyle name="Komma 2" xfId="10" xr:uid="{00000000-0005-0000-0000-00000A000000}"/>
    <cellStyle name="Komma 3" xfId="11" xr:uid="{00000000-0005-0000-0000-00000B000000}"/>
    <cellStyle name="Komma 4" xfId="29" xr:uid="{0DE72CAD-756D-4ECA-AFA1-A1290F0FDC21}"/>
    <cellStyle name="Notitie 2" xfId="12" xr:uid="{00000000-0005-0000-0000-00000C000000}"/>
    <cellStyle name="Notitie 2 2" xfId="13" xr:uid="{00000000-0005-0000-0000-00000D000000}"/>
    <cellStyle name="Notitie 2 3" xfId="14" xr:uid="{00000000-0005-0000-0000-00000E000000}"/>
    <cellStyle name="Notitie 3" xfId="27" xr:uid="{65E9AB19-4884-4E8E-B6AB-BCA4C5EB8EE9}"/>
    <cellStyle name="Ongeldig 2" xfId="15" xr:uid="{00000000-0005-0000-0000-00000F000000}"/>
    <cellStyle name="Procent 2" xfId="16" xr:uid="{00000000-0005-0000-0000-000010000000}"/>
    <cellStyle name="Procent 3" xfId="17" xr:uid="{00000000-0005-0000-0000-000011000000}"/>
    <cellStyle name="Standaard" xfId="0" builtinId="0"/>
    <cellStyle name="Standaard 2" xfId="18" xr:uid="{00000000-0005-0000-0000-000013000000}"/>
    <cellStyle name="Standaard 3" xfId="19" xr:uid="{00000000-0005-0000-0000-000014000000}"/>
    <cellStyle name="Standaard 3 2" xfId="20" xr:uid="{00000000-0005-0000-0000-000015000000}"/>
    <cellStyle name="Standaard 4" xfId="21" xr:uid="{00000000-0005-0000-0000-000016000000}"/>
    <cellStyle name="Standaard 5" xfId="22" xr:uid="{00000000-0005-0000-0000-000017000000}"/>
    <cellStyle name="Standaard 6" xfId="26" xr:uid="{A405AF2C-0966-4F3B-B6F4-3FAEBBFCC9C9}"/>
    <cellStyle name="Valuta" xfId="23" builtinId="4"/>
    <cellStyle name="Valuta 2" xfId="24" xr:uid="{00000000-0005-0000-0000-000019000000}"/>
    <cellStyle name="Valuta 3" xfId="25" xr:uid="{00000000-0005-0000-0000-00001A000000}"/>
    <cellStyle name="Valuta 4" xfId="30" xr:uid="{A6DE2BCD-ECEE-4D72-A16F-C451895E038F}"/>
  </cellStyles>
  <dxfs count="2">
    <dxf>
      <font>
        <color theme="0" tint="-4.9989318521683403E-2"/>
      </font>
    </dxf>
    <dxf>
      <font>
        <color theme="0" tint="-4.9989318521683403E-2"/>
      </font>
    </dxf>
  </dxfs>
  <tableStyles count="0" defaultTableStyle="TableStyleMedium9" defaultPivotStyle="PivotStyleLight16"/>
  <colors>
    <mruColors>
      <color rgb="FF96D14F"/>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056957107183142"/>
          <c:y val="6.3664223759273553E-2"/>
          <c:w val="0.74817563250629693"/>
          <c:h val="0.73573484651713694"/>
        </c:manualLayout>
      </c:layout>
      <c:scatterChart>
        <c:scatterStyle val="smoothMarker"/>
        <c:varyColors val="0"/>
        <c:ser>
          <c:idx val="0"/>
          <c:order val="0"/>
          <c:marker>
            <c:symbol val="none"/>
          </c:marker>
          <c:xVal>
            <c:numRef>
              <c:f>'Tab 2 beoordeling prijs'!$D$8:$D$10</c:f>
              <c:numCache>
                <c:formatCode>"€"\ #,##0.00</c:formatCode>
                <c:ptCount val="3"/>
                <c:pt idx="0">
                  <c:v>50000</c:v>
                </c:pt>
                <c:pt idx="1">
                  <c:v>40000</c:v>
                </c:pt>
                <c:pt idx="2">
                  <c:v>0</c:v>
                </c:pt>
              </c:numCache>
            </c:numRef>
          </c:xVal>
          <c:yVal>
            <c:numRef>
              <c:f>'Tab 2 beoordeling prijs'!$E$8:$E$10</c:f>
              <c:numCache>
                <c:formatCode>General</c:formatCode>
                <c:ptCount val="3"/>
                <c:pt idx="0">
                  <c:v>0</c:v>
                </c:pt>
                <c:pt idx="1">
                  <c:v>40</c:v>
                </c:pt>
                <c:pt idx="2">
                  <c:v>40</c:v>
                </c:pt>
              </c:numCache>
            </c:numRef>
          </c:yVal>
          <c:smooth val="0"/>
          <c:extLst>
            <c:ext xmlns:c16="http://schemas.microsoft.com/office/drawing/2014/chart" uri="{C3380CC4-5D6E-409C-BE32-E72D297353CC}">
              <c16:uniqueId val="{00000000-DF78-4293-B9B2-73FADE282633}"/>
            </c:ext>
          </c:extLst>
        </c:ser>
        <c:ser>
          <c:idx val="1"/>
          <c:order val="1"/>
          <c:tx>
            <c:strRef>
              <c:f>'Tab 2 beoordeling prijs'!$B$12:$C$12</c:f>
              <c:strCache>
                <c:ptCount val="1"/>
                <c:pt idx="0">
                  <c:v>Score voor waarde van inschrijver</c:v>
                </c:pt>
              </c:strCache>
            </c:strRef>
          </c:tx>
          <c:marker>
            <c:symbol val="triangle"/>
            <c:size val="7"/>
          </c:marker>
          <c:xVal>
            <c:numRef>
              <c:f>'Tab 2 beoordeling prijs'!$D$12</c:f>
              <c:numCache>
                <c:formatCode>"€"\ #,##0.00</c:formatCode>
                <c:ptCount val="1"/>
                <c:pt idx="0">
                  <c:v>0</c:v>
                </c:pt>
              </c:numCache>
            </c:numRef>
          </c:xVal>
          <c:yVal>
            <c:numRef>
              <c:f>'Tab 2 beoordeling prijs'!$E$12</c:f>
              <c:numCache>
                <c:formatCode>0.0</c:formatCode>
                <c:ptCount val="1"/>
                <c:pt idx="0">
                  <c:v>40</c:v>
                </c:pt>
              </c:numCache>
            </c:numRef>
          </c:yVal>
          <c:smooth val="1"/>
          <c:extLst>
            <c:ext xmlns:c16="http://schemas.microsoft.com/office/drawing/2014/chart" uri="{C3380CC4-5D6E-409C-BE32-E72D297353CC}">
              <c16:uniqueId val="{00000001-DF78-4293-B9B2-73FADE282633}"/>
            </c:ext>
          </c:extLst>
        </c:ser>
        <c:dLbls>
          <c:showLegendKey val="0"/>
          <c:showVal val="0"/>
          <c:showCatName val="0"/>
          <c:showSerName val="0"/>
          <c:showPercent val="0"/>
          <c:showBubbleSize val="0"/>
        </c:dLbls>
        <c:axId val="1003076655"/>
        <c:axId val="1"/>
      </c:scatterChart>
      <c:valAx>
        <c:axId val="1003076655"/>
        <c:scaling>
          <c:orientation val="minMax"/>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At val="0"/>
        <c:crossBetween val="midCat"/>
      </c:valAx>
      <c:valAx>
        <c:axId val="1"/>
        <c:scaling>
          <c:orientation val="minMax"/>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xdr:row>
      <xdr:rowOff>133350</xdr:rowOff>
    </xdr:from>
    <xdr:to>
      <xdr:col>2</xdr:col>
      <xdr:colOff>2438400</xdr:colOff>
      <xdr:row>28</xdr:row>
      <xdr:rowOff>78106</xdr:rowOff>
    </xdr:to>
    <xdr:graphicFrame macro="">
      <xdr:nvGraphicFramePr>
        <xdr:cNvPr id="4" name="Grafiek 13">
          <a:extLst>
            <a:ext uri="{FF2B5EF4-FFF2-40B4-BE49-F238E27FC236}">
              <a16:creationId xmlns:a16="http://schemas.microsoft.com/office/drawing/2014/main" id="{250D1EA8-CD01-49C2-99AA-4C789C0863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8C94E-798D-4D1B-8D30-E18B1C468522}">
  <dimension ref="A1:F31"/>
  <sheetViews>
    <sheetView tabSelected="1" topLeftCell="A14" zoomScale="90" zoomScaleNormal="90" workbookViewId="0">
      <selection activeCell="C14" sqref="C14:C21"/>
    </sheetView>
  </sheetViews>
  <sheetFormatPr defaultRowHeight="12.75" x14ac:dyDescent="0.2"/>
  <cols>
    <col min="1" max="1" width="49.7109375" customWidth="1"/>
    <col min="2" max="2" width="15.42578125" customWidth="1"/>
    <col min="3" max="3" width="17.7109375" customWidth="1"/>
    <col min="4" max="4" width="15.42578125" customWidth="1"/>
    <col min="5" max="5" width="37.5703125" customWidth="1"/>
    <col min="6" max="6" width="24.85546875" customWidth="1"/>
  </cols>
  <sheetData>
    <row r="1" spans="1:6" ht="48" customHeight="1" x14ac:dyDescent="0.2">
      <c r="A1" s="54" t="s">
        <v>36</v>
      </c>
      <c r="B1" s="54"/>
      <c r="C1" s="54"/>
      <c r="D1" s="54"/>
      <c r="E1" s="54"/>
    </row>
    <row r="2" spans="1:6" ht="194.25" customHeight="1" x14ac:dyDescent="0.2">
      <c r="A2" s="52" t="s">
        <v>37</v>
      </c>
      <c r="B2" s="53"/>
      <c r="C2" s="53"/>
      <c r="D2" s="53"/>
      <c r="E2" s="53"/>
      <c r="F2" s="53"/>
    </row>
    <row r="3" spans="1:6" ht="15" x14ac:dyDescent="0.2">
      <c r="A3" s="2"/>
      <c r="B3" s="2"/>
      <c r="C3" s="2"/>
      <c r="D3" s="2"/>
      <c r="E3" s="2"/>
    </row>
    <row r="4" spans="1:6" ht="24.75" customHeight="1" x14ac:dyDescent="0.2">
      <c r="A4" s="3" t="s">
        <v>17</v>
      </c>
      <c r="B4" s="3" t="s">
        <v>18</v>
      </c>
      <c r="C4" s="3" t="s">
        <v>19</v>
      </c>
      <c r="D4" s="3" t="s">
        <v>20</v>
      </c>
      <c r="E4" s="3" t="s">
        <v>21</v>
      </c>
    </row>
    <row r="5" spans="1:6" ht="24.75" customHeight="1" x14ac:dyDescent="0.2">
      <c r="A5" s="1" t="s">
        <v>22</v>
      </c>
      <c r="B5" s="11">
        <v>1000</v>
      </c>
      <c r="C5" s="50"/>
      <c r="D5" s="12">
        <v>67917</v>
      </c>
      <c r="E5" s="13">
        <f>(C5*D5)/B5</f>
        <v>0</v>
      </c>
    </row>
    <row r="6" spans="1:6" ht="24.75" customHeight="1" x14ac:dyDescent="0.2">
      <c r="A6" s="1" t="s">
        <v>23</v>
      </c>
      <c r="B6" s="11">
        <v>1000</v>
      </c>
      <c r="C6" s="50"/>
      <c r="D6" s="12">
        <v>67917</v>
      </c>
      <c r="E6" s="13">
        <f t="shared" ref="E6:E18" si="0">(C6*D6)/B6</f>
        <v>0</v>
      </c>
    </row>
    <row r="7" spans="1:6" ht="25.5" customHeight="1" x14ac:dyDescent="0.2">
      <c r="A7" s="1" t="s">
        <v>24</v>
      </c>
      <c r="B7" s="11">
        <v>1000</v>
      </c>
      <c r="C7" s="50"/>
      <c r="D7" s="14">
        <v>67917</v>
      </c>
      <c r="E7" s="13">
        <f t="shared" si="0"/>
        <v>0</v>
      </c>
    </row>
    <row r="8" spans="1:6" ht="25.5" customHeight="1" x14ac:dyDescent="0.2">
      <c r="A8" s="1" t="s">
        <v>25</v>
      </c>
      <c r="B8" s="11">
        <v>1000</v>
      </c>
      <c r="C8" s="50"/>
      <c r="D8" s="12">
        <v>65745</v>
      </c>
      <c r="E8" s="13">
        <f t="shared" si="0"/>
        <v>0</v>
      </c>
    </row>
    <row r="9" spans="1:6" ht="25.5" customHeight="1" x14ac:dyDescent="0.2">
      <c r="A9" s="1" t="s">
        <v>26</v>
      </c>
      <c r="B9" s="11">
        <v>1</v>
      </c>
      <c r="C9" s="50"/>
      <c r="D9" s="11">
        <v>95</v>
      </c>
      <c r="E9" s="13">
        <f t="shared" si="0"/>
        <v>0</v>
      </c>
    </row>
    <row r="10" spans="1:6" ht="25.5" customHeight="1" x14ac:dyDescent="0.2">
      <c r="A10" s="1" t="s">
        <v>27</v>
      </c>
      <c r="B10" s="11">
        <v>1000</v>
      </c>
      <c r="C10" s="50"/>
      <c r="D10" s="12">
        <v>134400</v>
      </c>
      <c r="E10" s="13">
        <f t="shared" si="0"/>
        <v>0</v>
      </c>
    </row>
    <row r="11" spans="1:6" ht="25.5" customHeight="1" x14ac:dyDescent="0.2">
      <c r="A11" s="1" t="s">
        <v>28</v>
      </c>
      <c r="B11" s="11">
        <v>1000</v>
      </c>
      <c r="C11" s="50"/>
      <c r="D11" s="16">
        <v>2000</v>
      </c>
      <c r="E11" s="13">
        <f t="shared" si="0"/>
        <v>0</v>
      </c>
    </row>
    <row r="12" spans="1:6" ht="25.5" customHeight="1" x14ac:dyDescent="0.2">
      <c r="A12" s="1" t="s">
        <v>29</v>
      </c>
      <c r="B12" s="11">
        <v>1000</v>
      </c>
      <c r="C12" s="50"/>
      <c r="D12" s="12">
        <v>127834</v>
      </c>
      <c r="E12" s="13">
        <f t="shared" si="0"/>
        <v>0</v>
      </c>
    </row>
    <row r="13" spans="1:6" ht="25.5" customHeight="1" x14ac:dyDescent="0.2">
      <c r="A13" s="1" t="s">
        <v>30</v>
      </c>
      <c r="B13" s="11">
        <v>1000</v>
      </c>
      <c r="C13" s="50"/>
      <c r="D13" s="12">
        <v>127834</v>
      </c>
      <c r="E13" s="13">
        <f t="shared" si="0"/>
        <v>0</v>
      </c>
    </row>
    <row r="14" spans="1:6" ht="25.5" customHeight="1" x14ac:dyDescent="0.2">
      <c r="A14" s="1" t="s">
        <v>31</v>
      </c>
      <c r="B14" s="11">
        <v>1</v>
      </c>
      <c r="C14" s="50"/>
      <c r="D14" s="11">
        <v>50</v>
      </c>
      <c r="E14" s="13">
        <f t="shared" si="0"/>
        <v>0</v>
      </c>
    </row>
    <row r="15" spans="1:6" ht="25.5" customHeight="1" x14ac:dyDescent="0.2">
      <c r="A15" s="1" t="s">
        <v>38</v>
      </c>
      <c r="B15" s="11">
        <v>1000</v>
      </c>
      <c r="C15" s="50"/>
      <c r="D15" s="12">
        <v>20000</v>
      </c>
      <c r="E15" s="13">
        <f t="shared" si="0"/>
        <v>0</v>
      </c>
    </row>
    <row r="16" spans="1:6" ht="25.5" customHeight="1" x14ac:dyDescent="0.2">
      <c r="A16" s="1" t="s">
        <v>39</v>
      </c>
      <c r="B16" s="11">
        <v>1000</v>
      </c>
      <c r="C16" s="50"/>
      <c r="D16" s="12">
        <v>20000</v>
      </c>
      <c r="E16" s="13">
        <f t="shared" si="0"/>
        <v>0</v>
      </c>
    </row>
    <row r="17" spans="1:6" ht="25.5" customHeight="1" x14ac:dyDescent="0.2">
      <c r="A17" s="1" t="s">
        <v>41</v>
      </c>
      <c r="B17" s="11">
        <v>1000</v>
      </c>
      <c r="C17" s="50"/>
      <c r="D17" s="12">
        <v>62000</v>
      </c>
      <c r="E17" s="13">
        <f t="shared" si="0"/>
        <v>0</v>
      </c>
    </row>
    <row r="18" spans="1:6" ht="25.5" customHeight="1" x14ac:dyDescent="0.2">
      <c r="A18" s="1" t="s">
        <v>40</v>
      </c>
      <c r="B18" s="11">
        <v>1000</v>
      </c>
      <c r="C18" s="50"/>
      <c r="D18" s="12">
        <v>102000</v>
      </c>
      <c r="E18" s="13">
        <f t="shared" si="0"/>
        <v>0</v>
      </c>
    </row>
    <row r="19" spans="1:6" ht="25.5" customHeight="1" x14ac:dyDescent="0.2">
      <c r="A19" s="1" t="s">
        <v>32</v>
      </c>
      <c r="B19" s="11" t="s">
        <v>33</v>
      </c>
      <c r="C19" s="50"/>
      <c r="D19" s="11">
        <v>1</v>
      </c>
      <c r="E19" s="13">
        <f>C19*D19</f>
        <v>0</v>
      </c>
    </row>
    <row r="20" spans="1:6" ht="25.5" customHeight="1" x14ac:dyDescent="0.2">
      <c r="A20" s="1" t="s">
        <v>34</v>
      </c>
      <c r="B20" s="11" t="s">
        <v>35</v>
      </c>
      <c r="C20" s="50"/>
      <c r="D20" s="11">
        <v>1</v>
      </c>
      <c r="E20" s="13">
        <f t="shared" ref="E20:E21" si="1">C20*D20</f>
        <v>0</v>
      </c>
    </row>
    <row r="21" spans="1:6" ht="25.5" customHeight="1" x14ac:dyDescent="0.2">
      <c r="A21" s="1" t="s">
        <v>42</v>
      </c>
      <c r="B21" s="11" t="s">
        <v>33</v>
      </c>
      <c r="C21" s="50"/>
      <c r="D21" s="11">
        <v>1</v>
      </c>
      <c r="E21" s="13">
        <f t="shared" si="1"/>
        <v>0</v>
      </c>
    </row>
    <row r="22" spans="1:6" ht="27" customHeight="1" x14ac:dyDescent="0.2">
      <c r="A22" s="10"/>
      <c r="B22" s="11"/>
      <c r="C22" s="51"/>
      <c r="D22" s="11" t="s">
        <v>0</v>
      </c>
      <c r="E22" s="13">
        <f>SUM(E5:E21)</f>
        <v>0</v>
      </c>
      <c r="F22" s="15" t="s">
        <v>43</v>
      </c>
    </row>
    <row r="23" spans="1:6" ht="15.75" x14ac:dyDescent="0.2">
      <c r="A23" s="5"/>
      <c r="B23" s="4"/>
      <c r="C23" s="4"/>
      <c r="D23" s="4"/>
      <c r="E23" s="6"/>
    </row>
    <row r="24" spans="1:6" ht="15" x14ac:dyDescent="0.2">
      <c r="A24" s="4"/>
      <c r="B24" s="2"/>
      <c r="C24" s="2"/>
      <c r="D24" s="7"/>
      <c r="E24" s="2"/>
    </row>
    <row r="25" spans="1:6" ht="15" x14ac:dyDescent="0.2">
      <c r="A25" s="9"/>
      <c r="B25" s="2"/>
      <c r="C25" s="2"/>
      <c r="D25" s="8"/>
      <c r="E25" s="2"/>
    </row>
    <row r="26" spans="1:6" ht="25.5" customHeight="1" x14ac:dyDescent="0.2">
      <c r="A26" s="1" t="s">
        <v>11</v>
      </c>
      <c r="B26" s="55"/>
      <c r="C26" s="55"/>
      <c r="D26" s="55"/>
    </row>
    <row r="27" spans="1:6" ht="25.5" customHeight="1" x14ac:dyDescent="0.2">
      <c r="A27" s="1" t="s">
        <v>12</v>
      </c>
      <c r="B27" s="55"/>
      <c r="C27" s="55"/>
      <c r="D27" s="55"/>
    </row>
    <row r="28" spans="1:6" ht="25.5" customHeight="1" x14ac:dyDescent="0.2">
      <c r="A28" s="1" t="s">
        <v>13</v>
      </c>
      <c r="B28" s="55"/>
      <c r="C28" s="55"/>
      <c r="D28" s="55"/>
    </row>
    <row r="29" spans="1:6" ht="25.5" customHeight="1" x14ac:dyDescent="0.2">
      <c r="A29" s="1" t="s">
        <v>14</v>
      </c>
      <c r="B29" s="55"/>
      <c r="C29" s="55"/>
      <c r="D29" s="55"/>
    </row>
    <row r="30" spans="1:6" ht="25.5" customHeight="1" x14ac:dyDescent="0.2">
      <c r="A30" s="1" t="s">
        <v>15</v>
      </c>
      <c r="B30" s="55"/>
      <c r="C30" s="55"/>
      <c r="D30" s="55"/>
    </row>
    <row r="31" spans="1:6" ht="25.5" customHeight="1" x14ac:dyDescent="0.2">
      <c r="A31" s="1" t="s">
        <v>16</v>
      </c>
      <c r="B31" s="55"/>
      <c r="C31" s="55"/>
      <c r="D31" s="55"/>
    </row>
  </sheetData>
  <sheetProtection algorithmName="SHA-512" hashValue="OFzVVWkgS8dHXiHmJrOKrvmJJAF74IrzikhibCK/Qke5mt2LRQ9VGDk0I5uQYUbksHpK5S/vdTt/kErsxV+uvw==" saltValue="31eNUZwkD5wVgrd0qix5Vg==" spinCount="100000" sheet="1" objects="1" scenarios="1"/>
  <mergeCells count="8">
    <mergeCell ref="B29:D29"/>
    <mergeCell ref="B30:D30"/>
    <mergeCell ref="B31:D31"/>
    <mergeCell ref="A2:F2"/>
    <mergeCell ref="A1:E1"/>
    <mergeCell ref="B26:D26"/>
    <mergeCell ref="B27:D27"/>
    <mergeCell ref="B28:D2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29603-1EB3-4212-B699-4481111EF55A}">
  <sheetPr>
    <tabColor theme="9" tint="0.79998168889431442"/>
  </sheetPr>
  <dimension ref="A1:BF171"/>
  <sheetViews>
    <sheetView zoomScale="115" zoomScaleNormal="115" workbookViewId="0">
      <pane ySplit="5" topLeftCell="A6" activePane="bottomLeft" state="frozen"/>
      <selection activeCell="D25" sqref="D25"/>
      <selection pane="bottomLeft" activeCell="E10" sqref="E10"/>
    </sheetView>
  </sheetViews>
  <sheetFormatPr defaultColWidth="0" defaultRowHeight="12" zeroHeight="1" x14ac:dyDescent="0.2"/>
  <cols>
    <col min="1" max="1" width="2.140625" style="49" customWidth="1"/>
    <col min="2" max="2" width="21.5703125" style="20" customWidth="1"/>
    <col min="3" max="3" width="46.42578125" style="20" customWidth="1"/>
    <col min="4" max="4" width="15.5703125" style="20" customWidth="1"/>
    <col min="5" max="5" width="12.140625" style="20" customWidth="1"/>
    <col min="6" max="6" width="11" style="20" bestFit="1" customWidth="1"/>
    <col min="7" max="8" width="11" style="20" customWidth="1"/>
    <col min="9" max="9" width="10" style="20" bestFit="1" customWidth="1"/>
    <col min="10" max="10" width="3.5703125" style="20" customWidth="1"/>
    <col min="11" max="11" width="8.85546875" style="20" customWidth="1"/>
    <col min="12" max="12" width="21.5703125" style="20" customWidth="1"/>
    <col min="13" max="13" width="12.5703125" style="20" customWidth="1"/>
    <col min="14" max="14" width="10.140625" style="20" customWidth="1"/>
    <col min="15" max="15" width="16.5703125" style="20" customWidth="1"/>
    <col min="16" max="16" width="4.85546875" style="20" customWidth="1"/>
    <col min="17" max="17" width="6.5703125" style="20" customWidth="1"/>
    <col min="18" max="18" width="13.42578125" style="20" customWidth="1"/>
    <col min="19" max="19" width="12.42578125" style="20" customWidth="1"/>
    <col min="20" max="20" width="22.5703125" style="20" customWidth="1"/>
    <col min="21" max="21" width="1.42578125" style="20" customWidth="1"/>
    <col min="22" max="22" width="26.42578125" style="20" customWidth="1"/>
    <col min="23" max="23" width="12.5703125" style="20" customWidth="1"/>
    <col min="24" max="24" width="8.85546875" style="20" customWidth="1"/>
    <col min="25" max="25" width="2.42578125" style="20" customWidth="1"/>
    <col min="26" max="26" width="8.85546875" style="20" customWidth="1"/>
    <col min="27" max="27" width="27.85546875" style="20" customWidth="1"/>
    <col min="28" max="28" width="12.5703125" style="20" customWidth="1"/>
    <col min="29" max="29" width="8.85546875" style="20" customWidth="1"/>
    <col min="30" max="30" width="2.5703125" style="20" customWidth="1"/>
    <col min="31" max="31" width="8.85546875" style="20" customWidth="1"/>
    <col min="32" max="32" width="25.5703125" style="20" customWidth="1"/>
    <col min="33" max="33" width="12.5703125" style="20" customWidth="1"/>
    <col min="34" max="34" width="8.85546875" style="20" customWidth="1"/>
    <col min="35" max="35" width="2" style="20" customWidth="1"/>
    <col min="36" max="36" width="8.85546875" style="20" customWidth="1"/>
    <col min="37" max="37" width="26.85546875" style="20" customWidth="1"/>
    <col min="38" max="38" width="12.5703125" style="20" customWidth="1"/>
    <col min="39" max="41" width="8.85546875" style="20" customWidth="1"/>
    <col min="42" max="42" width="26.140625" style="20" customWidth="1"/>
    <col min="43" max="43" width="12.5703125" style="20" customWidth="1"/>
    <col min="44" max="44" width="8.85546875" style="20" customWidth="1"/>
    <col min="45" max="45" width="2.42578125" style="20" customWidth="1"/>
    <col min="46" max="46" width="8.85546875" style="20" customWidth="1"/>
    <col min="47" max="47" width="26.5703125" style="20" customWidth="1"/>
    <col min="48" max="48" width="12.5703125" style="20" customWidth="1"/>
    <col min="49" max="49" width="8.85546875" style="20" customWidth="1"/>
    <col min="50" max="50" width="1.85546875" style="20" customWidth="1"/>
    <col min="51" max="51" width="20" style="20" customWidth="1"/>
    <col min="52" max="52" width="16.5703125" style="20" customWidth="1"/>
    <col min="53" max="53" width="12.5703125" style="20" customWidth="1"/>
    <col min="54" max="54" width="8.85546875" style="20" customWidth="1"/>
    <col min="55" max="55" width="1.5703125" style="20" customWidth="1"/>
    <col min="56" max="56" width="13" style="20" customWidth="1"/>
    <col min="57" max="57" width="21.85546875" style="20" customWidth="1"/>
    <col min="58" max="58" width="12.5703125" style="20" customWidth="1"/>
    <col min="59" max="16384" width="8.85546875" style="20" hidden="1"/>
  </cols>
  <sheetData>
    <row r="1" spans="1:11" x14ac:dyDescent="0.2">
      <c r="A1" s="17"/>
      <c r="B1" s="17"/>
      <c r="C1" s="18"/>
      <c r="D1" s="17"/>
      <c r="E1" s="17"/>
      <c r="F1" s="17"/>
      <c r="G1" s="17"/>
      <c r="H1" s="17"/>
      <c r="I1" s="17"/>
      <c r="J1" s="17"/>
      <c r="K1" s="17"/>
    </row>
    <row r="2" spans="1:11" ht="20.25" x14ac:dyDescent="0.2">
      <c r="A2" s="17"/>
      <c r="B2" s="21" t="s">
        <v>1</v>
      </c>
      <c r="C2" s="22"/>
      <c r="D2" s="23"/>
      <c r="E2" s="24"/>
      <c r="F2" s="23"/>
      <c r="G2" s="23"/>
      <c r="H2" s="23"/>
      <c r="I2" s="23"/>
      <c r="J2" s="23"/>
      <c r="K2" s="23"/>
    </row>
    <row r="3" spans="1:11" ht="15" customHeight="1" x14ac:dyDescent="0.2">
      <c r="A3" s="17"/>
      <c r="B3" s="25"/>
      <c r="C3" s="26"/>
      <c r="D3" s="26"/>
      <c r="E3" s="26"/>
      <c r="F3" s="26"/>
      <c r="G3" s="26"/>
      <c r="H3" s="26"/>
      <c r="I3" s="26"/>
      <c r="J3" s="26"/>
      <c r="K3" s="26"/>
    </row>
    <row r="4" spans="1:11" ht="12.75" x14ac:dyDescent="0.2">
      <c r="A4" s="27"/>
      <c r="B4" s="28"/>
      <c r="C4" s="29"/>
      <c r="D4" s="29"/>
      <c r="E4" s="29"/>
      <c r="F4" s="29"/>
      <c r="G4" s="29"/>
      <c r="H4" s="29"/>
      <c r="I4" s="29"/>
      <c r="J4" s="29"/>
      <c r="K4" s="29"/>
    </row>
    <row r="5" spans="1:11" ht="13.35" customHeight="1" x14ac:dyDescent="0.2">
      <c r="A5" s="30"/>
      <c r="B5" s="31"/>
      <c r="C5" s="31"/>
      <c r="D5" s="31"/>
      <c r="E5" s="31"/>
      <c r="F5" s="31"/>
      <c r="G5" s="31"/>
      <c r="H5" s="31"/>
      <c r="I5" s="31"/>
      <c r="J5" s="31"/>
      <c r="K5" s="31"/>
    </row>
    <row r="6" spans="1:11" ht="12.95" customHeight="1" x14ac:dyDescent="0.2">
      <c r="A6" s="19"/>
      <c r="B6" s="19"/>
      <c r="C6" s="19"/>
      <c r="D6" s="19"/>
      <c r="E6" s="19"/>
      <c r="F6" s="19"/>
      <c r="G6" s="19"/>
      <c r="H6" s="19"/>
      <c r="I6" s="19"/>
      <c r="J6" s="19"/>
      <c r="K6" s="19"/>
    </row>
    <row r="7" spans="1:11" ht="12.95" customHeight="1" x14ac:dyDescent="0.2">
      <c r="A7" s="19"/>
      <c r="B7" s="32"/>
      <c r="C7" s="33"/>
      <c r="D7" s="34" t="s">
        <v>2</v>
      </c>
      <c r="E7" s="34" t="s">
        <v>3</v>
      </c>
      <c r="F7" s="19"/>
      <c r="G7" s="19"/>
      <c r="H7" s="19"/>
      <c r="I7" s="19"/>
      <c r="J7" s="19"/>
      <c r="K7" s="19"/>
    </row>
    <row r="8" spans="1:11" ht="12.95" customHeight="1" x14ac:dyDescent="0.2">
      <c r="A8" s="19"/>
      <c r="B8" s="56" t="s">
        <v>4</v>
      </c>
      <c r="C8" s="57"/>
      <c r="D8" s="35">
        <v>50000</v>
      </c>
      <c r="E8" s="36">
        <v>0</v>
      </c>
      <c r="F8" s="37" t="str">
        <f>IF(D10&gt;D8,"Let op: de waarde in cel D10 moet lager zijn dan de waarde in cel D8","")</f>
        <v/>
      </c>
      <c r="G8" s="19"/>
      <c r="H8" s="19"/>
      <c r="I8" s="19"/>
      <c r="J8" s="19"/>
      <c r="K8" s="19"/>
    </row>
    <row r="9" spans="1:11" ht="12.95" customHeight="1" x14ac:dyDescent="0.2">
      <c r="A9" s="19"/>
      <c r="B9" s="58" t="s">
        <v>5</v>
      </c>
      <c r="C9" s="57"/>
      <c r="D9" s="38">
        <v>40000</v>
      </c>
      <c r="E9" s="39">
        <v>40</v>
      </c>
      <c r="F9" s="40"/>
      <c r="G9" s="19"/>
      <c r="H9" s="19"/>
      <c r="I9" s="19"/>
      <c r="J9" s="19"/>
      <c r="K9" s="19"/>
    </row>
    <row r="10" spans="1:11" ht="12.95" customHeight="1" x14ac:dyDescent="0.2">
      <c r="A10" s="19"/>
      <c r="B10" s="59" t="s">
        <v>6</v>
      </c>
      <c r="C10" s="59"/>
      <c r="D10" s="41">
        <v>0</v>
      </c>
      <c r="E10" s="42">
        <v>40</v>
      </c>
      <c r="F10" s="40"/>
      <c r="G10" s="19"/>
      <c r="H10" s="19"/>
      <c r="I10" s="19"/>
      <c r="J10" s="19"/>
      <c r="K10" s="19"/>
    </row>
    <row r="11" spans="1:11" ht="12.95" customHeight="1" x14ac:dyDescent="0.2">
      <c r="A11" s="19"/>
      <c r="B11" s="19"/>
      <c r="C11" s="19"/>
      <c r="D11" s="19"/>
      <c r="E11" s="19"/>
      <c r="F11" s="40"/>
      <c r="G11" s="40"/>
      <c r="H11" s="40"/>
      <c r="I11" s="19"/>
      <c r="J11" s="19"/>
      <c r="K11" s="19"/>
    </row>
    <row r="12" spans="1:11" ht="12.95" customHeight="1" x14ac:dyDescent="0.2">
      <c r="A12" s="19"/>
      <c r="B12" s="60" t="s">
        <v>7</v>
      </c>
      <c r="C12" s="61"/>
      <c r="D12" s="38">
        <f>Invulblad!E22</f>
        <v>0</v>
      </c>
      <c r="E12" s="43">
        <f>IF(D12="","",IF(D12&gt;D8,"Ongeldig",IF(D12&gt;D9,E8+(E9-E8)/(D9-D8)*(D12-D8),IF(D12&gt;=D10,(E10-E9)/(D10-D9)*(D12-D9)+E9,E10))))</f>
        <v>40</v>
      </c>
      <c r="F12" s="40"/>
      <c r="G12" s="19"/>
      <c r="H12" s="19"/>
      <c r="I12" s="19"/>
      <c r="J12" s="19"/>
      <c r="K12" s="19"/>
    </row>
    <row r="13" spans="1:11" ht="12.95" customHeight="1" x14ac:dyDescent="0.2">
      <c r="A13" s="19"/>
      <c r="B13" s="19"/>
      <c r="C13" s="19"/>
      <c r="D13" s="19"/>
      <c r="E13" s="19"/>
      <c r="F13" s="40"/>
      <c r="G13" s="40"/>
      <c r="H13" s="40"/>
      <c r="I13" s="19"/>
      <c r="J13" s="19"/>
      <c r="K13" s="19"/>
    </row>
    <row r="14" spans="1:11" ht="12.95" customHeight="1" x14ac:dyDescent="0.2">
      <c r="A14" s="19"/>
      <c r="B14" s="19"/>
      <c r="C14" s="19"/>
      <c r="D14" s="19"/>
      <c r="E14" s="19"/>
      <c r="F14" s="40"/>
      <c r="G14" s="40"/>
      <c r="H14" s="40"/>
      <c r="I14" s="19"/>
      <c r="J14" s="19"/>
      <c r="K14" s="19"/>
    </row>
    <row r="15" spans="1:11" ht="12.95" customHeight="1" x14ac:dyDescent="0.2">
      <c r="A15" s="19"/>
      <c r="B15" s="19"/>
      <c r="C15" s="19"/>
      <c r="D15" s="19"/>
      <c r="E15" s="19"/>
      <c r="F15" s="19"/>
      <c r="G15" s="19"/>
      <c r="H15" s="19"/>
      <c r="I15" s="19"/>
      <c r="J15" s="19"/>
      <c r="K15" s="19"/>
    </row>
    <row r="16" spans="1:11" ht="12.95" customHeight="1" x14ac:dyDescent="0.2">
      <c r="A16" s="19"/>
      <c r="B16" s="19"/>
      <c r="C16" s="19"/>
      <c r="D16" s="19"/>
      <c r="E16" s="44" t="s">
        <v>8</v>
      </c>
      <c r="F16" s="19"/>
      <c r="G16" s="19"/>
      <c r="H16" s="19"/>
      <c r="I16" s="19"/>
      <c r="J16" s="19"/>
      <c r="K16" s="19"/>
    </row>
    <row r="17" spans="1:11" ht="12.95" customHeight="1" x14ac:dyDescent="0.2">
      <c r="A17" s="19"/>
      <c r="B17" s="19"/>
      <c r="C17" s="19"/>
      <c r="D17" s="19"/>
      <c r="E17" s="45" t="str">
        <f>" = "&amp;E8&amp;" + ("&amp;E8&amp;-E10&amp;") / ("&amp;D8&amp;"- "&amp;D10&amp;") * (Inschrijfprijs - "&amp;D8&amp;")"</f>
        <v xml:space="preserve"> = 0 + (0-40) / (50000- 0) * (Inschrijfprijs - 50000)</v>
      </c>
      <c r="F17" s="19"/>
      <c r="G17" s="19"/>
      <c r="H17" s="19"/>
      <c r="I17" s="19"/>
      <c r="J17" s="19"/>
      <c r="K17" s="19"/>
    </row>
    <row r="18" spans="1:11" ht="12.95" customHeight="1" x14ac:dyDescent="0.2">
      <c r="A18" s="19"/>
      <c r="B18" s="19"/>
      <c r="C18" s="19"/>
      <c r="D18" s="19"/>
      <c r="E18" s="46" t="s">
        <v>9</v>
      </c>
      <c r="F18" s="47"/>
      <c r="G18" s="47"/>
      <c r="H18" s="47"/>
      <c r="I18" s="19"/>
      <c r="J18" s="19"/>
      <c r="K18" s="19"/>
    </row>
    <row r="19" spans="1:11" ht="12.95" customHeight="1" x14ac:dyDescent="0.2">
      <c r="A19" s="19"/>
      <c r="B19" s="19"/>
      <c r="C19" s="19"/>
      <c r="D19" s="19"/>
      <c r="E19" s="46"/>
      <c r="F19" s="47"/>
      <c r="G19" s="47"/>
      <c r="H19" s="47"/>
      <c r="I19" s="19"/>
      <c r="J19" s="19"/>
      <c r="K19" s="19"/>
    </row>
    <row r="20" spans="1:11" ht="12.95" customHeight="1" x14ac:dyDescent="0.2">
      <c r="A20" s="19"/>
      <c r="B20" s="19"/>
      <c r="C20" s="19"/>
      <c r="D20" s="19"/>
      <c r="E20" s="46" t="str">
        <f>"= "&amp;E8&amp;" + ("&amp;E9&amp;" - "&amp;E8&amp;") / ("&amp;D9&amp;" - "&amp;D8&amp;") * (Inschrijfprijs - "&amp;D8&amp;")"</f>
        <v>= 0 + (40 - 0) / (40000 - 50000) * (Inschrijfprijs - 50000)</v>
      </c>
      <c r="F20" s="47"/>
      <c r="G20" s="47"/>
      <c r="H20" s="47"/>
      <c r="I20" s="19"/>
      <c r="J20" s="19"/>
      <c r="K20" s="19"/>
    </row>
    <row r="21" spans="1:11" ht="12.95" customHeight="1" x14ac:dyDescent="0.2">
      <c r="A21" s="19"/>
      <c r="B21" s="19"/>
      <c r="C21" s="19"/>
      <c r="D21" s="19"/>
      <c r="E21" s="46"/>
      <c r="F21" s="47"/>
      <c r="G21" s="47"/>
      <c r="H21" s="47"/>
      <c r="I21" s="19"/>
      <c r="J21" s="19"/>
      <c r="K21" s="19"/>
    </row>
    <row r="22" spans="1:11" ht="12.95" customHeight="1" x14ac:dyDescent="0.2">
      <c r="A22" s="19"/>
      <c r="B22" s="19"/>
      <c r="C22" s="19"/>
      <c r="D22" s="19"/>
      <c r="E22" s="46" t="s">
        <v>10</v>
      </c>
      <c r="F22" s="47"/>
      <c r="G22" s="47"/>
      <c r="H22" s="47"/>
      <c r="I22" s="19"/>
      <c r="J22" s="19"/>
      <c r="K22" s="19"/>
    </row>
    <row r="23" spans="1:11" ht="12.95" customHeight="1" x14ac:dyDescent="0.2">
      <c r="A23" s="48"/>
      <c r="B23" s="19"/>
      <c r="C23" s="19"/>
      <c r="D23" s="19"/>
      <c r="E23" s="46" t="str">
        <f>"= "&amp;E9&amp;" + ("&amp;E10&amp;" - "&amp;E9&amp;") / ("&amp;D10&amp;" - "&amp;D9&amp;") * (Inschrijfprijs - "&amp;D9&amp;")"</f>
        <v>= 40 + (40 - 40) / (0 - 40000) * (Inschrijfprijs - 40000)</v>
      </c>
      <c r="F23" s="47"/>
      <c r="G23" s="47"/>
      <c r="H23" s="47"/>
      <c r="I23" s="19"/>
      <c r="J23" s="19"/>
      <c r="K23" s="19"/>
    </row>
    <row r="24" spans="1:11" ht="12.95" customHeight="1" x14ac:dyDescent="0.2">
      <c r="A24" s="48"/>
      <c r="B24" s="19"/>
      <c r="C24" s="19"/>
      <c r="D24" s="19"/>
      <c r="E24" s="19"/>
      <c r="F24" s="19"/>
      <c r="G24" s="19"/>
      <c r="H24" s="19"/>
      <c r="I24" s="19"/>
      <c r="J24" s="19"/>
      <c r="K24" s="19"/>
    </row>
    <row r="25" spans="1:11" ht="12.95" customHeight="1" x14ac:dyDescent="0.2">
      <c r="A25" s="48"/>
      <c r="B25" s="19"/>
      <c r="C25" s="19"/>
      <c r="D25" s="19"/>
      <c r="E25" s="19"/>
      <c r="F25" s="19"/>
      <c r="G25" s="19"/>
      <c r="H25" s="19"/>
      <c r="I25" s="19"/>
      <c r="J25" s="19"/>
      <c r="K25" s="19"/>
    </row>
    <row r="26" spans="1:11" ht="12.95" customHeight="1" x14ac:dyDescent="0.2">
      <c r="A26" s="48"/>
      <c r="B26" s="19"/>
      <c r="C26" s="19"/>
      <c r="D26" s="19"/>
      <c r="E26" s="19"/>
      <c r="F26" s="19"/>
      <c r="G26" s="19"/>
      <c r="H26" s="19"/>
      <c r="I26" s="19"/>
      <c r="J26" s="19"/>
      <c r="K26" s="19"/>
    </row>
    <row r="27" spans="1:11" ht="12.95" customHeight="1" x14ac:dyDescent="0.2">
      <c r="A27" s="48"/>
      <c r="B27" s="19"/>
      <c r="C27" s="19"/>
      <c r="D27" s="19"/>
      <c r="E27" s="19"/>
      <c r="F27" s="19"/>
      <c r="G27" s="19"/>
      <c r="H27" s="19"/>
      <c r="I27" s="19"/>
      <c r="J27" s="19"/>
      <c r="K27" s="19"/>
    </row>
    <row r="28" spans="1:11" ht="12.95" customHeight="1" x14ac:dyDescent="0.2">
      <c r="A28" s="19"/>
      <c r="B28" s="19"/>
      <c r="C28" s="19"/>
      <c r="D28" s="19"/>
      <c r="E28" s="19"/>
      <c r="F28" s="19"/>
      <c r="G28" s="19"/>
      <c r="H28" s="19"/>
      <c r="I28" s="19"/>
      <c r="J28" s="19"/>
      <c r="K28" s="19"/>
    </row>
    <row r="29" spans="1:11" ht="12.95" customHeight="1" x14ac:dyDescent="0.2">
      <c r="A29" s="19"/>
      <c r="B29" s="19"/>
      <c r="C29" s="19"/>
      <c r="D29" s="19"/>
      <c r="E29" s="19"/>
      <c r="F29" s="19"/>
      <c r="G29" s="19"/>
      <c r="H29" s="19"/>
      <c r="I29" s="19"/>
      <c r="J29" s="19"/>
      <c r="K29" s="19"/>
    </row>
    <row r="30" spans="1:11" ht="12.95" customHeight="1" x14ac:dyDescent="0.2">
      <c r="A30" s="19"/>
      <c r="B30" s="19"/>
      <c r="C30" s="19"/>
      <c r="D30" s="19"/>
      <c r="E30" s="19"/>
      <c r="F30" s="19"/>
      <c r="G30" s="19"/>
      <c r="H30" s="19"/>
      <c r="I30" s="19"/>
      <c r="J30" s="19"/>
      <c r="K30" s="19"/>
    </row>
    <row r="31" spans="1:11" ht="12.95" customHeight="1" x14ac:dyDescent="0.2">
      <c r="A31" s="19"/>
      <c r="B31" s="48"/>
      <c r="C31" s="19"/>
      <c r="D31" s="19"/>
      <c r="E31" s="19"/>
      <c r="F31" s="19"/>
      <c r="G31" s="19"/>
      <c r="H31" s="19"/>
      <c r="I31" s="19"/>
      <c r="J31" s="19"/>
      <c r="K31" s="19"/>
    </row>
    <row r="32" spans="1:11" ht="12.95" customHeight="1" x14ac:dyDescent="0.2">
      <c r="A32" s="19"/>
      <c r="B32" s="48"/>
      <c r="C32" s="19"/>
      <c r="D32" s="19"/>
      <c r="E32" s="19"/>
      <c r="F32" s="19"/>
      <c r="G32" s="19"/>
      <c r="H32" s="19"/>
      <c r="I32" s="19"/>
      <c r="J32" s="19"/>
      <c r="K32" s="19"/>
    </row>
    <row r="33" spans="1:11" ht="12.95" customHeight="1" x14ac:dyDescent="0.2">
      <c r="A33" s="19"/>
      <c r="B33" s="19"/>
      <c r="C33" s="19"/>
      <c r="D33" s="19"/>
      <c r="E33" s="19"/>
      <c r="F33" s="19"/>
      <c r="G33" s="19"/>
      <c r="H33" s="19"/>
      <c r="I33" s="19"/>
      <c r="J33" s="19"/>
      <c r="K33" s="19"/>
    </row>
    <row r="34" spans="1:11" ht="12.95" customHeight="1" x14ac:dyDescent="0.2">
      <c r="A34" s="19"/>
      <c r="B34" s="62"/>
      <c r="C34" s="62"/>
      <c r="D34" s="62"/>
      <c r="E34" s="62"/>
      <c r="F34" s="62"/>
      <c r="G34" s="62"/>
      <c r="H34" s="62"/>
      <c r="I34" s="62"/>
      <c r="J34" s="62"/>
      <c r="K34" s="19"/>
    </row>
    <row r="35" spans="1:11" ht="12.95" customHeight="1" x14ac:dyDescent="0.2">
      <c r="A35" s="19"/>
      <c r="B35" s="62"/>
      <c r="C35" s="62"/>
      <c r="D35" s="62"/>
      <c r="E35" s="62"/>
      <c r="F35" s="62"/>
      <c r="G35" s="62"/>
      <c r="H35" s="62"/>
      <c r="I35" s="62"/>
      <c r="J35" s="62"/>
      <c r="K35" s="19"/>
    </row>
    <row r="36" spans="1:11" ht="12.95" customHeight="1" x14ac:dyDescent="0.2">
      <c r="A36" s="19"/>
      <c r="B36" s="19"/>
      <c r="C36" s="19"/>
      <c r="D36" s="19"/>
      <c r="E36" s="19"/>
      <c r="F36" s="19"/>
      <c r="G36" s="19"/>
      <c r="H36" s="19"/>
      <c r="I36" s="19"/>
      <c r="J36" s="19"/>
      <c r="K36" s="19"/>
    </row>
    <row r="37" spans="1:11" ht="12.95" customHeight="1" x14ac:dyDescent="0.2">
      <c r="A37" s="20"/>
    </row>
    <row r="38" spans="1:11" ht="12.95" customHeight="1" x14ac:dyDescent="0.2">
      <c r="A38" s="20"/>
    </row>
    <row r="39" spans="1:11" x14ac:dyDescent="0.2">
      <c r="A39" s="20"/>
    </row>
    <row r="40" spans="1:11" x14ac:dyDescent="0.2">
      <c r="A40" s="20"/>
    </row>
    <row r="41" spans="1:11" x14ac:dyDescent="0.2">
      <c r="A41" s="20"/>
    </row>
    <row r="42" spans="1:11" x14ac:dyDescent="0.2">
      <c r="A42" s="20"/>
    </row>
    <row r="43" spans="1:11" x14ac:dyDescent="0.2">
      <c r="A43" s="20"/>
    </row>
    <row r="44" spans="1:11" x14ac:dyDescent="0.2">
      <c r="A44" s="20"/>
    </row>
    <row r="45" spans="1:11" x14ac:dyDescent="0.2">
      <c r="A45" s="20"/>
    </row>
    <row r="46" spans="1:11" x14ac:dyDescent="0.2">
      <c r="A46" s="20"/>
    </row>
    <row r="47" spans="1:11" x14ac:dyDescent="0.2">
      <c r="A47" s="20"/>
    </row>
    <row r="48" spans="1:11" x14ac:dyDescent="0.2">
      <c r="A48" s="20"/>
    </row>
    <row r="49" s="20" customFormat="1" x14ac:dyDescent="0.2"/>
    <row r="50" s="20" customFormat="1" x14ac:dyDescent="0.2"/>
    <row r="51" s="20" customFormat="1" x14ac:dyDescent="0.2"/>
    <row r="52" s="20" customFormat="1" x14ac:dyDescent="0.2"/>
    <row r="53" s="20" customFormat="1" x14ac:dyDescent="0.2"/>
    <row r="54" s="20" customFormat="1" x14ac:dyDescent="0.2"/>
    <row r="55" s="20" customFormat="1" x14ac:dyDescent="0.2"/>
    <row r="56" s="20" customFormat="1" x14ac:dyDescent="0.2"/>
    <row r="57" s="20" customFormat="1" x14ac:dyDescent="0.2"/>
    <row r="58" s="20" customFormat="1" x14ac:dyDescent="0.2"/>
    <row r="59" s="20" customFormat="1" x14ac:dyDescent="0.2"/>
    <row r="60" s="20" customFormat="1" x14ac:dyDescent="0.2"/>
    <row r="61" s="20" customFormat="1" x14ac:dyDescent="0.2"/>
    <row r="62" s="20" customFormat="1" x14ac:dyDescent="0.2"/>
    <row r="63" s="20" customFormat="1" x14ac:dyDescent="0.2"/>
    <row r="64" s="20" customFormat="1" x14ac:dyDescent="0.2"/>
    <row r="65" s="20" customFormat="1" x14ac:dyDescent="0.2"/>
    <row r="66" s="20" customFormat="1" x14ac:dyDescent="0.2"/>
    <row r="67" s="20" customFormat="1" x14ac:dyDescent="0.2"/>
    <row r="68" s="20" customFormat="1" x14ac:dyDescent="0.2"/>
    <row r="69" s="20" customFormat="1" x14ac:dyDescent="0.2"/>
    <row r="70" s="20" customFormat="1" x14ac:dyDescent="0.2"/>
    <row r="71" s="20" customFormat="1" x14ac:dyDescent="0.2"/>
    <row r="72" s="20" customFormat="1" x14ac:dyDescent="0.2"/>
    <row r="73" s="20" customFormat="1" x14ac:dyDescent="0.2"/>
    <row r="74" s="20" customFormat="1" x14ac:dyDescent="0.2"/>
    <row r="75" s="20" customFormat="1" x14ac:dyDescent="0.2"/>
    <row r="76" s="20" customFormat="1" x14ac:dyDescent="0.2"/>
    <row r="77" s="20" customFormat="1" x14ac:dyDescent="0.2"/>
    <row r="78" s="20" customFormat="1" x14ac:dyDescent="0.2"/>
    <row r="79" s="20" customFormat="1" x14ac:dyDescent="0.2"/>
    <row r="80" s="20" customFormat="1" x14ac:dyDescent="0.2"/>
    <row r="81" s="20" customFormat="1" x14ac:dyDescent="0.2"/>
    <row r="82" s="20" customFormat="1" x14ac:dyDescent="0.2"/>
    <row r="83" s="20" customFormat="1" x14ac:dyDescent="0.2"/>
    <row r="84" s="20" customFormat="1" x14ac:dyDescent="0.2"/>
    <row r="85" s="20" customFormat="1" x14ac:dyDescent="0.2"/>
    <row r="86" s="20" customFormat="1" x14ac:dyDescent="0.2"/>
    <row r="87" s="20" customFormat="1" x14ac:dyDescent="0.2"/>
    <row r="88" s="20" customFormat="1" x14ac:dyDescent="0.2"/>
    <row r="89" s="20" customFormat="1" x14ac:dyDescent="0.2"/>
    <row r="90" s="20" customFormat="1" x14ac:dyDescent="0.2"/>
    <row r="91" s="20" customFormat="1" x14ac:dyDescent="0.2"/>
    <row r="92" s="20" customFormat="1" x14ac:dyDescent="0.2"/>
    <row r="93" s="20" customFormat="1" x14ac:dyDescent="0.2"/>
    <row r="94" s="20" customFormat="1" x14ac:dyDescent="0.2"/>
    <row r="95" s="20" customFormat="1" x14ac:dyDescent="0.2"/>
    <row r="96" s="20" customFormat="1" x14ac:dyDescent="0.2"/>
    <row r="97" s="20" customFormat="1" x14ac:dyDescent="0.2"/>
    <row r="98" s="20" customFormat="1" x14ac:dyDescent="0.2"/>
    <row r="99" s="20" customFormat="1" x14ac:dyDescent="0.2"/>
    <row r="100" s="20" customFormat="1" x14ac:dyDescent="0.2"/>
    <row r="101" s="20" customFormat="1" x14ac:dyDescent="0.2"/>
    <row r="102" s="20" customFormat="1" x14ac:dyDescent="0.2"/>
    <row r="103" s="20" customFormat="1" x14ac:dyDescent="0.2"/>
    <row r="104" s="20" customFormat="1" x14ac:dyDescent="0.2"/>
    <row r="105" s="20" customFormat="1" x14ac:dyDescent="0.2"/>
    <row r="106" s="20" customFormat="1" x14ac:dyDescent="0.2"/>
    <row r="107" s="20" customFormat="1" x14ac:dyDescent="0.2"/>
    <row r="108" s="20" customFormat="1" x14ac:dyDescent="0.2"/>
    <row r="109" s="20" customFormat="1" x14ac:dyDescent="0.2"/>
    <row r="110" s="20" customFormat="1" x14ac:dyDescent="0.2"/>
    <row r="111" s="20" customFormat="1" x14ac:dyDescent="0.2"/>
    <row r="112" s="20" customFormat="1" x14ac:dyDescent="0.2"/>
    <row r="113" s="20" customFormat="1" x14ac:dyDescent="0.2"/>
    <row r="114" s="20" customFormat="1" x14ac:dyDescent="0.2"/>
    <row r="115" s="20" customFormat="1" x14ac:dyDescent="0.2"/>
    <row r="116" s="20" customFormat="1" x14ac:dyDescent="0.2"/>
    <row r="117" s="20" customFormat="1" x14ac:dyDescent="0.2"/>
    <row r="118" s="20" customFormat="1" x14ac:dyDescent="0.2"/>
    <row r="119" s="20" customFormat="1" x14ac:dyDescent="0.2"/>
    <row r="120" s="20" customFormat="1" x14ac:dyDescent="0.2"/>
    <row r="121" s="20" customFormat="1" x14ac:dyDescent="0.2"/>
    <row r="122" s="20" customFormat="1" x14ac:dyDescent="0.2"/>
    <row r="123" s="20" customFormat="1" x14ac:dyDescent="0.2"/>
    <row r="124" s="20" customFormat="1" x14ac:dyDescent="0.2"/>
    <row r="125" s="20" customFormat="1" x14ac:dyDescent="0.2"/>
    <row r="126" s="20" customFormat="1" x14ac:dyDescent="0.2"/>
    <row r="127" s="20" customFormat="1" x14ac:dyDescent="0.2"/>
    <row r="128" s="20" customFormat="1" x14ac:dyDescent="0.2"/>
    <row r="129" s="20" customFormat="1" x14ac:dyDescent="0.2"/>
    <row r="130" s="20" customFormat="1" x14ac:dyDescent="0.2"/>
    <row r="131" s="20" customFormat="1" x14ac:dyDescent="0.2"/>
    <row r="132" s="20" customFormat="1" x14ac:dyDescent="0.2"/>
    <row r="133" s="20" customFormat="1" x14ac:dyDescent="0.2"/>
    <row r="134" s="20" customFormat="1" x14ac:dyDescent="0.2"/>
    <row r="135" s="20" customFormat="1" x14ac:dyDescent="0.2"/>
    <row r="136" s="20" customFormat="1" x14ac:dyDescent="0.2"/>
    <row r="137" s="20" customFormat="1" x14ac:dyDescent="0.2"/>
    <row r="138" s="20" customFormat="1" x14ac:dyDescent="0.2"/>
    <row r="139" s="20" customFormat="1" x14ac:dyDescent="0.2"/>
    <row r="140" s="20" customFormat="1" x14ac:dyDescent="0.2"/>
    <row r="141" s="20" customFormat="1" x14ac:dyDescent="0.2"/>
    <row r="142" s="20" customFormat="1" x14ac:dyDescent="0.2"/>
    <row r="143" s="20" customFormat="1" x14ac:dyDescent="0.2"/>
    <row r="144" s="20" customFormat="1" x14ac:dyDescent="0.2"/>
    <row r="145" s="20" customFormat="1" x14ac:dyDescent="0.2"/>
    <row r="146" s="20" customFormat="1" x14ac:dyDescent="0.2"/>
    <row r="147" s="20" customFormat="1" x14ac:dyDescent="0.2"/>
    <row r="148" s="20" customFormat="1" x14ac:dyDescent="0.2"/>
    <row r="149" s="20" customFormat="1" x14ac:dyDescent="0.2"/>
    <row r="150" s="20" customFormat="1" x14ac:dyDescent="0.2"/>
    <row r="151" s="20" customFormat="1" x14ac:dyDescent="0.2"/>
    <row r="152" s="20" customFormat="1" x14ac:dyDescent="0.2"/>
    <row r="153" s="20" customFormat="1" x14ac:dyDescent="0.2"/>
    <row r="154" s="20" customFormat="1" x14ac:dyDescent="0.2"/>
    <row r="155" s="20" customFormat="1" x14ac:dyDescent="0.2"/>
    <row r="156" s="20" customFormat="1" x14ac:dyDescent="0.2"/>
    <row r="157" s="20" customFormat="1" x14ac:dyDescent="0.2"/>
    <row r="158" s="20" customFormat="1" x14ac:dyDescent="0.2"/>
    <row r="159" s="20" customFormat="1" x14ac:dyDescent="0.2"/>
    <row r="160" s="20" customFormat="1" x14ac:dyDescent="0.2"/>
    <row r="161" s="20" customFormat="1" x14ac:dyDescent="0.2"/>
    <row r="162" s="20" customFormat="1" x14ac:dyDescent="0.2"/>
    <row r="163" s="20" customFormat="1" x14ac:dyDescent="0.2"/>
    <row r="164" s="20" customFormat="1" x14ac:dyDescent="0.2"/>
    <row r="165" s="20" customFormat="1" x14ac:dyDescent="0.2"/>
    <row r="166" s="20" customFormat="1" x14ac:dyDescent="0.2"/>
    <row r="167" s="20" customFormat="1" x14ac:dyDescent="0.2"/>
    <row r="168" s="20" customFormat="1" x14ac:dyDescent="0.2"/>
    <row r="169" s="20" customFormat="1" x14ac:dyDescent="0.2"/>
    <row r="170" s="20" customFormat="1" x14ac:dyDescent="0.2"/>
    <row r="171" s="20" customFormat="1" x14ac:dyDescent="0.2"/>
  </sheetData>
  <sheetProtection algorithmName="SHA-512" hashValue="GY0QuB9G7SHsAeq1+RkMeSqR+xS1JSaam0x5Z8Tw7sj7rK/3LZuZWk67fan178VcDEMpANnm7tl7f6LaXo7UnA==" saltValue="0xtXdBl53UMhBJA2DW5C7Q==" spinCount="100000" sheet="1" objects="1" scenarios="1"/>
  <mergeCells count="5">
    <mergeCell ref="B8:C8"/>
    <mergeCell ref="B9:C9"/>
    <mergeCell ref="B10:C10"/>
    <mergeCell ref="B12:C12"/>
    <mergeCell ref="B34:J35"/>
  </mergeCells>
  <conditionalFormatting sqref="E16:E17">
    <cfRule type="expression" dxfId="1" priority="2">
      <formula>$E$9&gt;0</formula>
    </cfRule>
  </conditionalFormatting>
  <conditionalFormatting sqref="E18:E23">
    <cfRule type="expression" dxfId="0" priority="1">
      <formula>$E$9=0</formula>
    </cfRule>
  </conditionalFormatting>
  <dataValidations count="1">
    <dataValidation type="list" allowBlank="1" showInputMessage="1" showErrorMessage="1" sqref="F3:I3" xr:uid="{3D49B791-FFF7-4529-8A12-64D96C377DEA}">
      <formula1>"Kromme,Lineair"</formula1>
    </dataValidation>
  </dataValidations>
  <pageMargins left="0.7" right="0.7" top="0.75" bottom="0.75" header="0.3" footer="0.3"/>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34BDE3782EE042B8C28FB0944974DE" ma:contentTypeVersion="12" ma:contentTypeDescription="Een nieuw document maken." ma:contentTypeScope="" ma:versionID="4b75289b218953f2239ad30a197a165d">
  <xsd:schema xmlns:xsd="http://www.w3.org/2001/XMLSchema" xmlns:xs="http://www.w3.org/2001/XMLSchema" xmlns:p="http://schemas.microsoft.com/office/2006/metadata/properties" xmlns:ns2="cb76e99b-9025-4f78-af2c-7672ecf45d31" xmlns:ns3="6e2fc41d-52d2-4dbe-a840-30f5d9de3bdc" targetNamespace="http://schemas.microsoft.com/office/2006/metadata/properties" ma:root="true" ma:fieldsID="8810541e0dc81eb28cd8321a2c464728" ns2:_="" ns3:_="">
    <xsd:import namespace="cb76e99b-9025-4f78-af2c-7672ecf45d31"/>
    <xsd:import namespace="6e2fc41d-52d2-4dbe-a840-30f5d9de3b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6e99b-9025-4f78-af2c-7672ecf45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2fc41d-52d2-4dbe-a840-30f5d9de3b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f26f68-bb3b-41cc-b34c-2ed4adb4550f}" ma:internalName="TaxCatchAll" ma:showField="CatchAllData" ma:web="6e2fc41d-52d2-4dbe-a840-30f5d9de3b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b76e99b-9025-4f78-af2c-7672ecf45d31">
      <Terms xmlns="http://schemas.microsoft.com/office/infopath/2007/PartnerControls"/>
    </lcf76f155ced4ddcb4097134ff3c332f>
    <TaxCatchAll xmlns="6e2fc41d-52d2-4dbe-a840-30f5d9de3bd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8A8699-0E85-4BFD-AB1D-C32EA0724A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76e99b-9025-4f78-af2c-7672ecf45d31"/>
    <ds:schemaRef ds:uri="6e2fc41d-52d2-4dbe-a840-30f5d9de3b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E590AD-83E4-447A-A960-D04EF70EF71C}">
  <ds:schemaRefs>
    <ds:schemaRef ds:uri="http://schemas.microsoft.com/office/2006/metadata/properties"/>
    <ds:schemaRef ds:uri="http://schemas.microsoft.com/office/infopath/2007/PartnerControls"/>
    <ds:schemaRef ds:uri="cb76e99b-9025-4f78-af2c-7672ecf45d31"/>
    <ds:schemaRef ds:uri="6e2fc41d-52d2-4dbe-a840-30f5d9de3bdc"/>
  </ds:schemaRefs>
</ds:datastoreItem>
</file>

<file path=customXml/itemProps3.xml><?xml version="1.0" encoding="utf-8"?>
<ds:datastoreItem xmlns:ds="http://schemas.openxmlformats.org/officeDocument/2006/customXml" ds:itemID="{11C8368B-C900-436D-92B3-1C2C023CF8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Invulblad</vt:lpstr>
      <vt:lpstr>Tab 2 beoordeling 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2026-09-01T20:48:42Z</dcterms:created>
  <dcterms:modified xsi:type="dcterms:W3CDTF">2026-09-01T20:53:18Z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0x0101005034BDE3782EE042B8C28FB0944974DE</vt:lpwstr>
  </property>
  <property fmtid="{D5CDD505-2E9C-101B-9397-08002B2CF9AE}" pid="4" name="_dlc_DocIdItemGuid">
    <vt:lpwstr>6862f834-4334-4aba-9fe2-fad75cd4626a</vt:lpwstr>
  </property>
</Properties>
</file>