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ontys/projecten fontys 2026/EA Bancaire diensten/te publiceren documenten/"/>
    </mc:Choice>
  </mc:AlternateContent>
  <xr:revisionPtr revIDLastSave="24" documentId="8_{11538098-F503-E644-AAE3-7E7A82A1A5FC}" xr6:coauthVersionLast="47" xr6:coauthVersionMax="47" xr10:uidLastSave="{BF63A495-F5CC-CB4D-AF9F-4FC968D73006}"/>
  <bookViews>
    <workbookView xWindow="0" yWindow="680" windowWidth="34200" windowHeight="19380" xr2:uid="{00000000-000D-0000-FFFF-FFFF00000000}"/>
  </bookViews>
  <sheets>
    <sheet name="Def. prijzenblad " sheetId="6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6" l="1"/>
  <c r="H10" i="6"/>
  <c r="H9" i="6"/>
  <c r="H8" i="6"/>
  <c r="D15" i="6"/>
  <c r="D14" i="6"/>
  <c r="D13" i="6"/>
  <c r="H51" i="6"/>
  <c r="H49" i="6" l="1"/>
  <c r="H48" i="6"/>
  <c r="H47" i="6"/>
  <c r="H46" i="6"/>
  <c r="H45" i="6"/>
  <c r="H44" i="6"/>
  <c r="H43" i="6"/>
  <c r="H42" i="6"/>
  <c r="H41" i="6"/>
  <c r="H40" i="6"/>
  <c r="H39" i="6"/>
  <c r="H38" i="6"/>
  <c r="H37" i="6"/>
  <c r="H35" i="6"/>
  <c r="H34" i="6"/>
  <c r="H33" i="6"/>
  <c r="H31" i="6"/>
  <c r="H30" i="6"/>
  <c r="H29" i="6"/>
  <c r="H28" i="6"/>
  <c r="H27" i="6"/>
  <c r="H26" i="6"/>
  <c r="H25" i="6"/>
  <c r="H23" i="6"/>
  <c r="H22" i="6"/>
  <c r="H21" i="6"/>
  <c r="H20" i="6"/>
  <c r="H19" i="6"/>
  <c r="H18" i="6"/>
  <c r="H17" i="6"/>
  <c r="H16" i="6"/>
  <c r="H15" i="6"/>
  <c r="H14" i="6"/>
  <c r="H13" i="6"/>
  <c r="H12" i="6"/>
  <c r="H50" i="6"/>
  <c r="H52" i="6" l="1"/>
</calcChain>
</file>

<file path=xl/sharedStrings.xml><?xml version="1.0" encoding="utf-8"?>
<sst xmlns="http://schemas.openxmlformats.org/spreadsheetml/2006/main" count="109" uniqueCount="81">
  <si>
    <t>Naam inschrijver:</t>
  </si>
  <si>
    <t>AANTAL</t>
  </si>
  <si>
    <t>TARIEF</t>
  </si>
  <si>
    <t>EENHEID</t>
  </si>
  <si>
    <t>BEDRAG</t>
  </si>
  <si>
    <t>Aantallen totaal per jaar (Fontys en JHS)</t>
  </si>
  <si>
    <r>
      <t>Prijs per stuk in € (excl. btw)</t>
    </r>
    <r>
      <rPr>
        <sz val="10"/>
        <color rgb="FFFF0000"/>
        <rFont val="Arial"/>
        <family val="2"/>
      </rPr>
      <t xml:space="preserve"> </t>
    </r>
  </si>
  <si>
    <t>Eenmalige / Vaste prijs per jaar in € (excl. btw)</t>
  </si>
  <si>
    <t>Prijs per: jaar, maand, eenmalig, bestand, transactie, aanmelding, stuk</t>
  </si>
  <si>
    <t>Totale kosten per jaar (excl. btw, kolom E en F opgeteld)</t>
  </si>
  <si>
    <t>Eenmalige kosten</t>
  </si>
  <si>
    <t>Inrichten koppeling systemen / SFTP / API</t>
  </si>
  <si>
    <t>eenmalig</t>
  </si>
  <si>
    <t>Implementatie Schatkistbankieren</t>
  </si>
  <si>
    <t>Overstapservice (doorleiden betalingen en incasso's, informeren betalers en incassanten)</t>
  </si>
  <si>
    <t>&lt;&lt;overige kosten&gt;&gt;</t>
  </si>
  <si>
    <t>Algemeen</t>
  </si>
  <si>
    <t>Abonnement koppeling eigen systemen aan banksysteem</t>
  </si>
  <si>
    <t>per maand</t>
  </si>
  <si>
    <t xml:space="preserve">per maand </t>
  </si>
  <si>
    <t>per Debitcard</t>
  </si>
  <si>
    <t>Informatieverstrekking / Rapportage</t>
  </si>
  <si>
    <t>Standaard Bankverklaring</t>
  </si>
  <si>
    <t>per stuk/per jaar</t>
  </si>
  <si>
    <t>CAMT.053 - Detail comprimering</t>
  </si>
  <si>
    <t>per transactie</t>
  </si>
  <si>
    <t>CAMT.053 - Transactie informatie</t>
  </si>
  <si>
    <t>Rekeningrapportage Mutaties</t>
  </si>
  <si>
    <t>per stuk</t>
  </si>
  <si>
    <t>Rekeningrapportage Wekelijks/Tweewekelijks</t>
  </si>
  <si>
    <t>Incasso</t>
  </si>
  <si>
    <t>Incassoopdrachten</t>
  </si>
  <si>
    <t xml:space="preserve">Incasso contract </t>
  </si>
  <si>
    <t>per contract per maand</t>
  </si>
  <si>
    <t>Incasso algemeen (cr)</t>
  </si>
  <si>
    <t>Incassobatch algemeen (cr)</t>
  </si>
  <si>
    <t>per bestand</t>
  </si>
  <si>
    <t>Machtiging alg (dt)</t>
  </si>
  <si>
    <t>Incasso niet uitgevoerd, geweigerd of teruggeboekt</t>
  </si>
  <si>
    <t>Terugboeking machtiging incassobatch</t>
  </si>
  <si>
    <t>Ontvangen betalingen via Ideal/Wero</t>
  </si>
  <si>
    <t>Digitaal incassomachtigingen</t>
  </si>
  <si>
    <t>Entreekosten Ext.Dienstverlener</t>
  </si>
  <si>
    <t>Abonnement Ext.Dienstverlener</t>
  </si>
  <si>
    <t>Eenmalige machtiging algemeen</t>
  </si>
  <si>
    <t>per aanmelding</t>
  </si>
  <si>
    <t>per bericht</t>
  </si>
  <si>
    <t>Overboekingen</t>
  </si>
  <si>
    <t>SEPA Batch gecomprimeerd</t>
  </si>
  <si>
    <t>SEPA Batch transactie gecomprimeerd</t>
  </si>
  <si>
    <t>SEPA Overboeking (credit)</t>
  </si>
  <si>
    <t>SEPA Overboeking (debet)</t>
  </si>
  <si>
    <t>SEPA Overboeking EU buitenland overboeking (credit)</t>
  </si>
  <si>
    <t>SEPA Overboeking EU buitenland overboeking (debet)</t>
  </si>
  <si>
    <t>NON SEPA Overboekingen transferprovisie (incoming)</t>
  </si>
  <si>
    <t>NON SEPA Overboekingen transferprovisie (outgoing)</t>
  </si>
  <si>
    <t>Bankgaranties</t>
  </si>
  <si>
    <t>TOTALE INSCHRIJFSOM</t>
  </si>
  <si>
    <t>ja</t>
  </si>
  <si>
    <t>nee</t>
  </si>
  <si>
    <t>PRIJZENBLAD CN-00985</t>
  </si>
  <si>
    <t>Inschrijver dient alle groene cellen in te vullen.</t>
  </si>
  <si>
    <t>Totale kosten (excl BTW) op jaarbasis</t>
  </si>
  <si>
    <t>Administratiekosten bij bankgaranties</t>
  </si>
  <si>
    <t>Betaalverzoek zakelijk</t>
  </si>
  <si>
    <t>Betaalverzoek Abonnement</t>
  </si>
  <si>
    <t>Betaalverzoek SMS service</t>
  </si>
  <si>
    <t>Betaalverzoek transactie 1-100</t>
  </si>
  <si>
    <t>Betaalverzoek transactie 101-500</t>
  </si>
  <si>
    <t>Gebruikersgebonden kosten (per gebruiker)</t>
  </si>
  <si>
    <t>Kosten zakelijke rekeningen / betaalrekeningen (per rekening)</t>
  </si>
  <si>
    <t>Kosten Schatkistbankieren per rekening</t>
  </si>
  <si>
    <t>Kosten target balancing dagelijks</t>
  </si>
  <si>
    <t>Kosten passen en readers – betaalpas (per pas)</t>
  </si>
  <si>
    <t xml:space="preserve">per werkdag </t>
  </si>
  <si>
    <t>eenmalige kosten</t>
  </si>
  <si>
    <t>per bankgarantie</t>
  </si>
  <si>
    <t>Garantieprovisie (% per jaar)</t>
  </si>
  <si>
    <t>percentage in te vullen door inschrijver</t>
  </si>
  <si>
    <t xml:space="preserve"> De vermelde aantallen zijn indicatief (peiljaar 2025), uitsluitend bedoeld voor de prijsvergelijking; 
er kunnen geen rechten aan worden ontleend.</t>
  </si>
  <si>
    <t>de implementatiekosten zijn in dit prijzenblad verdisconteerd over 5 jaren.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</si>
</sst>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0"/>
    <numFmt numFmtId="166" formatCode="_ &quot;€&quot;\ * #,##0.000_ ;_ &quot;€&quot;\ * \-#,##0.000_ ;_ &quot;€&quot;\ * &quot;-&quot;???_ ;_ @_ "/>
    <numFmt numFmtId="167" formatCode="0.0000%"/>
  </numFmts>
  <fonts count="13" x14ac:knownFonts="1">
    <font>
      <sz val="10"/>
      <color rgb="FF333333"/>
      <name val="Roboto"/>
      <family val="2"/>
    </font>
    <font>
      <b/>
      <sz val="10"/>
      <color rgb="FF663366"/>
      <name val="Roboto"/>
      <family val="2"/>
    </font>
    <font>
      <sz val="10"/>
      <color rgb="FFE5007D"/>
      <name val="Roboto"/>
      <family val="2"/>
    </font>
    <font>
      <b/>
      <sz val="10"/>
      <color rgb="FFE5007D"/>
      <name val="Roboto"/>
      <family val="2"/>
    </font>
    <font>
      <b/>
      <sz val="11"/>
      <color rgb="FF663366"/>
      <name val="Roboto"/>
      <family val="2"/>
    </font>
    <font>
      <sz val="10"/>
      <color rgb="FF333333"/>
      <name val="Roboto"/>
      <family val="2"/>
    </font>
    <font>
      <i/>
      <sz val="10"/>
      <color rgb="FF666666"/>
      <name val="Roboto"/>
      <family val="2"/>
    </font>
    <font>
      <b/>
      <sz val="16"/>
      <color rgb="FF663366"/>
      <name val="Roboto"/>
      <family val="2"/>
    </font>
    <font>
      <sz val="10"/>
      <color rgb="FFFF0000"/>
      <name val="Arial"/>
      <family val="2"/>
    </font>
    <font>
      <b/>
      <sz val="14"/>
      <color rgb="FF333333"/>
      <name val="Roboto"/>
    </font>
    <font>
      <b/>
      <sz val="10"/>
      <color rgb="FFE5007D"/>
      <name val="Roboto"/>
    </font>
    <font>
      <i/>
      <sz val="8"/>
      <color rgb="FF663366"/>
      <name val="Roboto"/>
    </font>
    <font>
      <b/>
      <i/>
      <sz val="11"/>
      <color rgb="FF663366"/>
      <name val="Roboto"/>
    </font>
  </fonts>
  <fills count="5">
    <fill>
      <patternFill patternType="none"/>
    </fill>
    <fill>
      <patternFill patternType="gray125"/>
    </fill>
    <fill>
      <patternFill patternType="solid">
        <fgColor rgb="FFB0E1B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D6E0"/>
        <bgColor indexed="64"/>
      </patternFill>
    </fill>
  </fills>
  <borders count="26">
    <border>
      <left/>
      <right/>
      <top/>
      <bottom/>
      <diagonal/>
    </border>
    <border>
      <left style="thin">
        <color rgb="FFA384A3"/>
      </left>
      <right style="thin">
        <color rgb="FFA384A3"/>
      </right>
      <top style="thin">
        <color rgb="FFA384A3"/>
      </top>
      <bottom style="thin">
        <color rgb="FFA384A3"/>
      </bottom>
      <diagonal/>
    </border>
    <border>
      <left style="thin">
        <color rgb="FFA384A3"/>
      </left>
      <right/>
      <top style="thin">
        <color rgb="FFA384A3"/>
      </top>
      <bottom style="thin">
        <color rgb="FFA384A3"/>
      </bottom>
      <diagonal/>
    </border>
    <border>
      <left style="thin">
        <color rgb="FFA384A3"/>
      </left>
      <right style="thin">
        <color rgb="FFA384A3"/>
      </right>
      <top style="thin">
        <color rgb="FFA384A3"/>
      </top>
      <bottom/>
      <diagonal/>
    </border>
    <border>
      <left style="thin">
        <color rgb="FFA384A3"/>
      </left>
      <right style="thin">
        <color rgb="FFA384A3"/>
      </right>
      <top/>
      <bottom style="thin">
        <color rgb="FFA384A3"/>
      </bottom>
      <diagonal/>
    </border>
    <border>
      <left/>
      <right style="thin">
        <color rgb="FFA384A3"/>
      </right>
      <top/>
      <bottom style="thin">
        <color rgb="FFA384A3"/>
      </bottom>
      <diagonal/>
    </border>
    <border>
      <left/>
      <right style="thin">
        <color rgb="FFA384A3"/>
      </right>
      <top style="thin">
        <color rgb="FFA384A3"/>
      </top>
      <bottom style="thin">
        <color rgb="FFA384A3"/>
      </bottom>
      <diagonal/>
    </border>
    <border>
      <left style="medium">
        <color rgb="FFA384A3"/>
      </left>
      <right style="medium">
        <color rgb="FFA384A3"/>
      </right>
      <top style="medium">
        <color rgb="FFA384A3"/>
      </top>
      <bottom/>
      <diagonal/>
    </border>
    <border>
      <left style="medium">
        <color rgb="FFA384A3"/>
      </left>
      <right style="medium">
        <color rgb="FFA384A3"/>
      </right>
      <top/>
      <bottom/>
      <diagonal/>
    </border>
    <border>
      <left style="medium">
        <color rgb="FFA384A3"/>
      </left>
      <right style="medium">
        <color rgb="FFA384A3"/>
      </right>
      <top/>
      <bottom style="medium">
        <color rgb="FFA384A3"/>
      </bottom>
      <diagonal/>
    </border>
    <border>
      <left/>
      <right style="thin">
        <color rgb="FFA384A3"/>
      </right>
      <top style="medium">
        <color rgb="FFA384A3"/>
      </top>
      <bottom style="thin">
        <color rgb="FFA384A3"/>
      </bottom>
      <diagonal/>
    </border>
    <border>
      <left style="thin">
        <color rgb="FFA384A3"/>
      </left>
      <right style="thin">
        <color rgb="FFA384A3"/>
      </right>
      <top style="medium">
        <color rgb="FFA384A3"/>
      </top>
      <bottom style="thin">
        <color rgb="FFA384A3"/>
      </bottom>
      <diagonal/>
    </border>
    <border>
      <left/>
      <right style="thin">
        <color rgb="FFA384A3"/>
      </right>
      <top/>
      <bottom/>
      <diagonal/>
    </border>
    <border>
      <left/>
      <right style="thin">
        <color rgb="FFA384A3"/>
      </right>
      <top style="thin">
        <color rgb="FFA384A3"/>
      </top>
      <bottom/>
      <diagonal/>
    </border>
    <border>
      <left style="thin">
        <color rgb="FFA384A3"/>
      </left>
      <right style="thin">
        <color rgb="FFA384A3"/>
      </right>
      <top/>
      <bottom/>
      <diagonal/>
    </border>
    <border>
      <left style="medium">
        <color rgb="FFA384A3"/>
      </left>
      <right style="medium">
        <color rgb="FFA384A3"/>
      </right>
      <top style="medium">
        <color rgb="FFA384A3"/>
      </top>
      <bottom style="medium">
        <color rgb="FFA384A3"/>
      </bottom>
      <diagonal/>
    </border>
    <border>
      <left style="thin">
        <color rgb="FFA384A3"/>
      </left>
      <right style="medium">
        <color rgb="FFA384A3"/>
      </right>
      <top style="medium">
        <color rgb="FFA384A3"/>
      </top>
      <bottom style="thin">
        <color rgb="FFA384A3"/>
      </bottom>
      <diagonal/>
    </border>
    <border>
      <left style="thin">
        <color rgb="FFA384A3"/>
      </left>
      <right style="medium">
        <color rgb="FFA384A3"/>
      </right>
      <top style="thin">
        <color rgb="FFA384A3"/>
      </top>
      <bottom style="thin">
        <color rgb="FFA384A3"/>
      </bottom>
      <diagonal/>
    </border>
    <border>
      <left style="thin">
        <color rgb="FFA384A3"/>
      </left>
      <right style="medium">
        <color rgb="FFA384A3"/>
      </right>
      <top style="thin">
        <color rgb="FFA384A3"/>
      </top>
      <bottom/>
      <diagonal/>
    </border>
    <border>
      <left/>
      <right style="thin">
        <color rgb="FFA384A3"/>
      </right>
      <top style="medium">
        <color rgb="FFA384A3"/>
      </top>
      <bottom/>
      <diagonal/>
    </border>
    <border>
      <left style="medium">
        <color rgb="FFA384A3"/>
      </left>
      <right/>
      <top style="medium">
        <color rgb="FFA384A3"/>
      </top>
      <bottom style="medium">
        <color rgb="FFA384A3"/>
      </bottom>
      <diagonal/>
    </border>
    <border>
      <left/>
      <right/>
      <top style="medium">
        <color rgb="FFA384A3"/>
      </top>
      <bottom style="medium">
        <color rgb="FFA384A3"/>
      </bottom>
      <diagonal/>
    </border>
    <border>
      <left/>
      <right/>
      <top/>
      <bottom style="thin">
        <color rgb="FFA384A3"/>
      </bottom>
      <diagonal/>
    </border>
    <border>
      <left/>
      <right/>
      <top/>
      <bottom style="medium">
        <color rgb="FFA384A3"/>
      </bottom>
      <diagonal/>
    </border>
    <border>
      <left/>
      <right style="medium">
        <color rgb="FFA384A3"/>
      </right>
      <top style="medium">
        <color rgb="FFA384A3"/>
      </top>
      <bottom/>
      <diagonal/>
    </border>
    <border>
      <left/>
      <right style="thin">
        <color rgb="FFA384A3"/>
      </right>
      <top/>
      <bottom style="medium">
        <color rgb="FFA384A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top"/>
    </xf>
    <xf numFmtId="3" fontId="0" fillId="0" borderId="3" xfId="0" applyNumberFormat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9" xfId="0" applyBorder="1"/>
    <xf numFmtId="3" fontId="0" fillId="0" borderId="11" xfId="0" applyNumberFormat="1" applyBorder="1"/>
    <xf numFmtId="166" fontId="0" fillId="0" borderId="11" xfId="0" applyNumberFormat="1" applyBorder="1" applyProtection="1">
      <protection hidden="1"/>
    </xf>
    <xf numFmtId="164" fontId="0" fillId="0" borderId="16" xfId="0" applyNumberFormat="1" applyBorder="1"/>
    <xf numFmtId="0" fontId="0" fillId="0" borderId="13" xfId="0" applyBorder="1"/>
    <xf numFmtId="3" fontId="0" fillId="0" borderId="1" xfId="0" applyNumberFormat="1" applyBorder="1"/>
    <xf numFmtId="0" fontId="0" fillId="0" borderId="1" xfId="0" applyBorder="1"/>
    <xf numFmtId="164" fontId="0" fillId="0" borderId="17" xfId="0" applyNumberFormat="1" applyBorder="1"/>
    <xf numFmtId="0" fontId="0" fillId="0" borderId="13" xfId="0" applyBorder="1" applyAlignment="1">
      <alignment wrapText="1"/>
    </xf>
    <xf numFmtId="3" fontId="0" fillId="0" borderId="3" xfId="0" applyNumberFormat="1" applyBorder="1"/>
    <xf numFmtId="0" fontId="0" fillId="0" borderId="3" xfId="0" applyBorder="1"/>
    <xf numFmtId="164" fontId="0" fillId="0" borderId="18" xfId="0" applyNumberFormat="1" applyBorder="1"/>
    <xf numFmtId="0" fontId="0" fillId="0" borderId="10" xfId="0" applyBorder="1"/>
    <xf numFmtId="0" fontId="0" fillId="0" borderId="6" xfId="0" applyBorder="1"/>
    <xf numFmtId="0" fontId="5" fillId="0" borderId="6" xfId="0" applyFont="1" applyBorder="1"/>
    <xf numFmtId="0" fontId="0" fillId="0" borderId="5" xfId="0" applyBorder="1"/>
    <xf numFmtId="3" fontId="0" fillId="0" borderId="4" xfId="0" applyNumberFormat="1" applyBorder="1"/>
    <xf numFmtId="3" fontId="0" fillId="0" borderId="14" xfId="0" applyNumberFormat="1" applyBorder="1"/>
    <xf numFmtId="0" fontId="6" fillId="0" borderId="12" xfId="0" applyFont="1" applyBorder="1"/>
    <xf numFmtId="0" fontId="1" fillId="4" borderId="20" xfId="0" applyFont="1" applyFill="1" applyBorder="1" applyAlignment="1">
      <alignment horizontal="left" vertical="center"/>
    </xf>
    <xf numFmtId="165" fontId="0" fillId="4" borderId="21" xfId="0" applyNumberFormat="1" applyFill="1" applyBorder="1" applyProtection="1">
      <protection hidden="1"/>
    </xf>
    <xf numFmtId="0" fontId="1" fillId="0" borderId="0" xfId="0" applyFont="1" applyAlignment="1">
      <alignment horizontal="center" vertical="center"/>
    </xf>
    <xf numFmtId="165" fontId="0" fillId="0" borderId="0" xfId="0" applyNumberFormat="1" applyProtection="1">
      <protection hidden="1"/>
    </xf>
    <xf numFmtId="3" fontId="2" fillId="0" borderId="0" xfId="0" applyNumberFormat="1" applyFont="1"/>
    <xf numFmtId="165" fontId="2" fillId="0" borderId="0" xfId="0" applyNumberFormat="1" applyFont="1" applyProtection="1">
      <protection hidden="1"/>
    </xf>
    <xf numFmtId="0" fontId="4" fillId="0" borderId="0" xfId="0" applyFont="1"/>
    <xf numFmtId="0" fontId="0" fillId="4" borderId="21" xfId="0" applyFill="1" applyBorder="1" applyAlignment="1">
      <alignment vertical="center"/>
    </xf>
    <xf numFmtId="164" fontId="9" fillId="4" borderId="15" xfId="0" applyNumberFormat="1" applyFont="1" applyFill="1" applyBorder="1" applyAlignment="1">
      <alignment vertical="center"/>
    </xf>
    <xf numFmtId="44" fontId="0" fillId="2" borderId="1" xfId="1" applyFont="1" applyFill="1" applyBorder="1" applyProtection="1">
      <protection locked="0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49" fontId="0" fillId="0" borderId="0" xfId="0" applyNumberFormat="1" applyAlignment="1" applyProtection="1">
      <alignment horizontal="center" vertical="center"/>
      <protection hidden="1"/>
    </xf>
    <xf numFmtId="164" fontId="0" fillId="0" borderId="24" xfId="0" applyNumberFormat="1" applyBorder="1"/>
    <xf numFmtId="44" fontId="0" fillId="2" borderId="3" xfId="1" applyFont="1" applyFill="1" applyBorder="1" applyProtection="1">
      <protection locked="0"/>
    </xf>
    <xf numFmtId="0" fontId="0" fillId="4" borderId="23" xfId="0" applyFill="1" applyBorder="1"/>
    <xf numFmtId="3" fontId="0" fillId="4" borderId="23" xfId="0" applyNumberFormat="1" applyFill="1" applyBorder="1"/>
    <xf numFmtId="165" fontId="0" fillId="4" borderId="23" xfId="0" applyNumberFormat="1" applyFill="1" applyBorder="1" applyProtection="1">
      <protection hidden="1"/>
    </xf>
    <xf numFmtId="44" fontId="0" fillId="3" borderId="1" xfId="1" applyFont="1" applyFill="1" applyBorder="1" applyProtection="1"/>
    <xf numFmtId="0" fontId="0" fillId="0" borderId="14" xfId="0" applyBorder="1"/>
    <xf numFmtId="0" fontId="0" fillId="2" borderId="6" xfId="0" applyFill="1" applyBorder="1" applyProtection="1">
      <protection locked="0"/>
    </xf>
    <xf numFmtId="0" fontId="6" fillId="0" borderId="6" xfId="0" applyFont="1" applyBorder="1"/>
    <xf numFmtId="0" fontId="6" fillId="0" borderId="25" xfId="0" applyFont="1" applyBorder="1"/>
    <xf numFmtId="0" fontId="2" fillId="0" borderId="1" xfId="0" applyFont="1" applyBorder="1"/>
    <xf numFmtId="167" fontId="0" fillId="2" borderId="1" xfId="2" applyNumberFormat="1" applyFont="1" applyFill="1" applyBorder="1" applyProtection="1">
      <protection locked="0"/>
    </xf>
    <xf numFmtId="0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22" xfId="0" applyNumberFormat="1" applyBorder="1" applyAlignment="1">
      <alignment horizontal="center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23" xfId="0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49" fontId="0" fillId="0" borderId="3" xfId="0" applyNumberFormat="1" applyBorder="1" applyAlignment="1" applyProtection="1">
      <alignment horizontal="center" vertical="center"/>
      <protection hidden="1"/>
    </xf>
    <xf numFmtId="49" fontId="0" fillId="0" borderId="14" xfId="0" applyNumberFormat="1" applyBorder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center" vertical="center"/>
      <protection hidden="1"/>
    </xf>
    <xf numFmtId="49" fontId="0" fillId="0" borderId="12" xfId="0" applyNumberFormat="1" applyBorder="1" applyAlignment="1" applyProtection="1">
      <alignment horizontal="center" vertical="center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60960</xdr:rowOff>
    </xdr:from>
    <xdr:to>
      <xdr:col>7</xdr:col>
      <xdr:colOff>1905725</xdr:colOff>
      <xdr:row>0</xdr:row>
      <xdr:rowOff>861060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242457-541F-D245-2AF4-9F4FAAA3D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9360" y="60960"/>
          <a:ext cx="19050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57CA-DCF7-4BFD-B15F-473A79BE6524}">
  <sheetPr>
    <tabColor rgb="FF663366"/>
  </sheetPr>
  <dimension ref="B1:M64"/>
  <sheetViews>
    <sheetView tabSelected="1" topLeftCell="A16" zoomScale="140" zoomScaleNormal="140" workbookViewId="0">
      <selection activeCell="D51" sqref="D51"/>
    </sheetView>
  </sheetViews>
  <sheetFormatPr baseColWidth="10" defaultColWidth="8.83203125" defaultRowHeight="12" x14ac:dyDescent="0.15"/>
  <cols>
    <col min="1" max="1" width="2.6640625" customWidth="1"/>
    <col min="2" max="2" width="28.83203125" customWidth="1"/>
    <col min="3" max="3" width="47.6640625" customWidth="1"/>
    <col min="4" max="4" width="12.33203125" style="2" customWidth="1"/>
    <col min="5" max="5" width="14.33203125" customWidth="1"/>
    <col min="6" max="6" width="16" bestFit="1" customWidth="1"/>
    <col min="7" max="7" width="30.5" customWidth="1"/>
    <col min="8" max="8" width="26" style="3" customWidth="1"/>
    <col min="9" max="9" width="3.6640625" customWidth="1"/>
    <col min="10" max="10" width="8.83203125" style="4"/>
  </cols>
  <sheetData>
    <row r="1" spans="2:13" ht="73" customHeight="1" x14ac:dyDescent="0.15">
      <c r="B1" s="60" t="s">
        <v>60</v>
      </c>
      <c r="C1" s="60"/>
      <c r="D1" s="60"/>
      <c r="E1" s="60"/>
      <c r="F1" s="60"/>
      <c r="G1" s="60"/>
      <c r="H1" s="45"/>
    </row>
    <row r="2" spans="2:13" ht="25" customHeight="1" x14ac:dyDescent="0.15">
      <c r="B2" s="46" t="s">
        <v>61</v>
      </c>
      <c r="D2" s="61"/>
      <c r="E2" s="61"/>
      <c r="F2" s="61"/>
      <c r="G2" s="61"/>
      <c r="H2" s="61"/>
    </row>
    <row r="3" spans="2:13" ht="41" customHeight="1" x14ac:dyDescent="0.15">
      <c r="B3" s="44" t="s">
        <v>0</v>
      </c>
      <c r="C3" s="1"/>
      <c r="D3" s="61"/>
      <c r="E3" s="61"/>
      <c r="F3" s="61"/>
      <c r="G3" s="61"/>
      <c r="H3" s="61"/>
    </row>
    <row r="4" spans="2:13" x14ac:dyDescent="0.15">
      <c r="B4" s="63" t="s">
        <v>79</v>
      </c>
      <c r="C4" s="64"/>
      <c r="D4" s="61"/>
      <c r="E4" s="61"/>
      <c r="F4" s="61"/>
      <c r="G4" s="61"/>
      <c r="H4" s="61"/>
    </row>
    <row r="5" spans="2:13" x14ac:dyDescent="0.15">
      <c r="B5" s="64"/>
      <c r="C5" s="64"/>
      <c r="D5" s="62"/>
      <c r="E5" s="62"/>
      <c r="F5" s="62"/>
      <c r="G5" s="62"/>
      <c r="H5" s="62"/>
    </row>
    <row r="6" spans="2:13" x14ac:dyDescent="0.15">
      <c r="B6" s="64"/>
      <c r="C6" s="64"/>
      <c r="D6" s="5" t="s">
        <v>1</v>
      </c>
      <c r="E6" s="70" t="s">
        <v>2</v>
      </c>
      <c r="F6" s="71"/>
      <c r="G6" s="6" t="s">
        <v>3</v>
      </c>
      <c r="H6" s="7" t="s">
        <v>4</v>
      </c>
      <c r="J6" s="8"/>
    </row>
    <row r="7" spans="2:13" s="9" customFormat="1" ht="40" thickBot="1" x14ac:dyDescent="0.2">
      <c r="B7" s="65"/>
      <c r="C7" s="65"/>
      <c r="D7" s="10" t="s">
        <v>5</v>
      </c>
      <c r="E7" s="11" t="s">
        <v>6</v>
      </c>
      <c r="F7" s="12" t="s">
        <v>7</v>
      </c>
      <c r="G7" s="12" t="s">
        <v>8</v>
      </c>
      <c r="H7" s="13" t="s">
        <v>9</v>
      </c>
      <c r="J7" s="14"/>
    </row>
    <row r="8" spans="2:13" ht="13" thickBot="1" x14ac:dyDescent="0.2">
      <c r="B8" s="69" t="s">
        <v>10</v>
      </c>
      <c r="C8" s="15" t="s">
        <v>11</v>
      </c>
      <c r="D8" s="16">
        <v>1</v>
      </c>
      <c r="E8" s="73"/>
      <c r="F8" s="43">
        <v>0</v>
      </c>
      <c r="G8" s="21" t="s">
        <v>12</v>
      </c>
      <c r="H8" s="18">
        <f>(D8*F8)/5</f>
        <v>0</v>
      </c>
      <c r="J8" s="4" t="s">
        <v>80</v>
      </c>
    </row>
    <row r="9" spans="2:13" ht="13" thickBot="1" x14ac:dyDescent="0.2">
      <c r="B9" s="69"/>
      <c r="C9" s="19" t="s">
        <v>13</v>
      </c>
      <c r="D9" s="20">
        <v>1</v>
      </c>
      <c r="E9" s="74"/>
      <c r="F9" s="43">
        <v>0</v>
      </c>
      <c r="G9" s="21" t="s">
        <v>12</v>
      </c>
      <c r="H9" s="18">
        <f>(D9*F9)/5</f>
        <v>0</v>
      </c>
    </row>
    <row r="10" spans="2:13" ht="27" thickBot="1" x14ac:dyDescent="0.2">
      <c r="B10" s="69"/>
      <c r="C10" s="23" t="s">
        <v>14</v>
      </c>
      <c r="D10" s="24">
        <v>1</v>
      </c>
      <c r="E10" s="74"/>
      <c r="F10" s="43">
        <v>0</v>
      </c>
      <c r="G10" s="21" t="s">
        <v>12</v>
      </c>
      <c r="H10" s="18">
        <f>(D10*F10)/5</f>
        <v>0</v>
      </c>
    </row>
    <row r="11" spans="2:13" ht="13" thickBot="1" x14ac:dyDescent="0.2">
      <c r="B11" s="69"/>
      <c r="C11" s="55" t="s">
        <v>15</v>
      </c>
      <c r="D11" s="20">
        <v>1</v>
      </c>
      <c r="E11" s="75"/>
      <c r="F11" s="43">
        <v>0</v>
      </c>
      <c r="G11" s="21" t="s">
        <v>12</v>
      </c>
      <c r="H11" s="18">
        <f>(D11*F11)/5</f>
        <v>0</v>
      </c>
    </row>
    <row r="12" spans="2:13" ht="13" thickBot="1" x14ac:dyDescent="0.2">
      <c r="B12" s="69" t="s">
        <v>16</v>
      </c>
      <c r="C12" s="28" t="s">
        <v>17</v>
      </c>
      <c r="D12" s="20">
        <v>12</v>
      </c>
      <c r="E12" s="43">
        <v>0</v>
      </c>
      <c r="F12" s="73"/>
      <c r="G12" s="21" t="s">
        <v>18</v>
      </c>
      <c r="H12" s="18">
        <f>D12*E12</f>
        <v>0</v>
      </c>
      <c r="M12" s="4"/>
    </row>
    <row r="13" spans="2:13" ht="13" thickBot="1" x14ac:dyDescent="0.2">
      <c r="B13" s="69"/>
      <c r="C13" s="29" t="s">
        <v>69</v>
      </c>
      <c r="D13" s="20">
        <f>20*12</f>
        <v>240</v>
      </c>
      <c r="E13" s="43">
        <v>0</v>
      </c>
      <c r="F13" s="74"/>
      <c r="G13" s="21" t="s">
        <v>19</v>
      </c>
      <c r="H13" s="18">
        <f t="shared" ref="H13:H17" si="0">D13*E13</f>
        <v>0</v>
      </c>
    </row>
    <row r="14" spans="2:13" ht="13" thickBot="1" x14ac:dyDescent="0.2">
      <c r="B14" s="69"/>
      <c r="C14" s="29" t="s">
        <v>70</v>
      </c>
      <c r="D14" s="20">
        <f>7*12</f>
        <v>84</v>
      </c>
      <c r="E14" s="43">
        <v>0</v>
      </c>
      <c r="F14" s="74"/>
      <c r="G14" s="21" t="s">
        <v>19</v>
      </c>
      <c r="H14" s="18">
        <f t="shared" si="0"/>
        <v>0</v>
      </c>
    </row>
    <row r="15" spans="2:13" ht="13" thickBot="1" x14ac:dyDescent="0.2">
      <c r="B15" s="69"/>
      <c r="C15" s="28" t="s">
        <v>73</v>
      </c>
      <c r="D15" s="20">
        <f>12*12</f>
        <v>144</v>
      </c>
      <c r="E15" s="43">
        <v>0</v>
      </c>
      <c r="F15" s="74"/>
      <c r="G15" s="21" t="s">
        <v>20</v>
      </c>
      <c r="H15" s="18">
        <f t="shared" si="0"/>
        <v>0</v>
      </c>
    </row>
    <row r="16" spans="2:13" ht="13" thickBot="1" x14ac:dyDescent="0.2">
      <c r="B16" s="69"/>
      <c r="C16" s="29" t="s">
        <v>71</v>
      </c>
      <c r="D16" s="20">
        <v>12</v>
      </c>
      <c r="E16" s="43">
        <v>0</v>
      </c>
      <c r="F16" s="74"/>
      <c r="G16" s="21" t="s">
        <v>18</v>
      </c>
      <c r="H16" s="18">
        <f t="shared" si="0"/>
        <v>0</v>
      </c>
    </row>
    <row r="17" spans="2:8" ht="13" thickBot="1" x14ac:dyDescent="0.2">
      <c r="B17" s="69"/>
      <c r="C17" s="28" t="s">
        <v>72</v>
      </c>
      <c r="D17" s="24">
        <v>261</v>
      </c>
      <c r="E17" s="43">
        <v>0</v>
      </c>
      <c r="F17" s="74"/>
      <c r="G17" s="21" t="s">
        <v>74</v>
      </c>
      <c r="H17" s="18">
        <f t="shared" si="0"/>
        <v>0</v>
      </c>
    </row>
    <row r="18" spans="2:8" ht="13" thickBot="1" x14ac:dyDescent="0.2">
      <c r="B18" s="69"/>
      <c r="C18" s="55" t="s">
        <v>15</v>
      </c>
      <c r="D18" s="20">
        <v>12</v>
      </c>
      <c r="E18" s="43">
        <v>0</v>
      </c>
      <c r="F18" s="74"/>
      <c r="G18" s="21" t="s">
        <v>19</v>
      </c>
      <c r="H18" s="18">
        <f t="shared" ref="H18:H23" si="1">D18*E18</f>
        <v>0</v>
      </c>
    </row>
    <row r="19" spans="2:8" ht="13.25" customHeight="1" thickBot="1" x14ac:dyDescent="0.2">
      <c r="B19" s="72" t="s">
        <v>21</v>
      </c>
      <c r="C19" s="30" t="s">
        <v>22</v>
      </c>
      <c r="D19" s="31">
        <v>2</v>
      </c>
      <c r="E19" s="43">
        <v>0</v>
      </c>
      <c r="F19" s="74"/>
      <c r="G19" s="21" t="s">
        <v>23</v>
      </c>
      <c r="H19" s="18">
        <f t="shared" si="1"/>
        <v>0</v>
      </c>
    </row>
    <row r="20" spans="2:8" ht="13" thickBot="1" x14ac:dyDescent="0.2">
      <c r="B20" s="72"/>
      <c r="C20" s="28" t="s">
        <v>24</v>
      </c>
      <c r="D20" s="20">
        <v>110000</v>
      </c>
      <c r="E20" s="43">
        <v>0</v>
      </c>
      <c r="F20" s="74"/>
      <c r="G20" s="21" t="s">
        <v>25</v>
      </c>
      <c r="H20" s="18">
        <f t="shared" si="1"/>
        <v>0</v>
      </c>
    </row>
    <row r="21" spans="2:8" ht="13" thickBot="1" x14ac:dyDescent="0.2">
      <c r="B21" s="72"/>
      <c r="C21" s="28" t="s">
        <v>26</v>
      </c>
      <c r="D21" s="20">
        <v>75000</v>
      </c>
      <c r="E21" s="43">
        <v>0</v>
      </c>
      <c r="F21" s="74"/>
      <c r="G21" s="21" t="s">
        <v>25</v>
      </c>
      <c r="H21" s="18">
        <f t="shared" si="1"/>
        <v>0</v>
      </c>
    </row>
    <row r="22" spans="2:8" ht="13" thickBot="1" x14ac:dyDescent="0.2">
      <c r="B22" s="72"/>
      <c r="C22" s="28" t="s">
        <v>27</v>
      </c>
      <c r="D22" s="20">
        <v>23</v>
      </c>
      <c r="E22" s="43">
        <v>0</v>
      </c>
      <c r="F22" s="74"/>
      <c r="G22" s="21" t="s">
        <v>28</v>
      </c>
      <c r="H22" s="18">
        <f t="shared" si="1"/>
        <v>0</v>
      </c>
    </row>
    <row r="23" spans="2:8" ht="13" thickBot="1" x14ac:dyDescent="0.2">
      <c r="B23" s="72"/>
      <c r="C23" s="19" t="s">
        <v>29</v>
      </c>
      <c r="D23" s="24">
        <v>16</v>
      </c>
      <c r="E23" s="43">
        <v>0</v>
      </c>
      <c r="F23" s="74"/>
      <c r="G23" s="21" t="s">
        <v>28</v>
      </c>
      <c r="H23" s="18">
        <f t="shared" si="1"/>
        <v>0</v>
      </c>
    </row>
    <row r="24" spans="2:8" ht="13" thickBot="1" x14ac:dyDescent="0.2">
      <c r="B24" s="69" t="s">
        <v>30</v>
      </c>
      <c r="C24" s="56" t="s">
        <v>31</v>
      </c>
      <c r="D24" s="20"/>
      <c r="E24" s="17"/>
      <c r="F24" s="74"/>
      <c r="G24" s="58"/>
      <c r="H24" s="18"/>
    </row>
    <row r="25" spans="2:8" ht="13" thickBot="1" x14ac:dyDescent="0.2">
      <c r="B25" s="69"/>
      <c r="C25" s="30" t="s">
        <v>32</v>
      </c>
      <c r="D25" s="31">
        <v>12</v>
      </c>
      <c r="E25" s="43">
        <v>0</v>
      </c>
      <c r="F25" s="74"/>
      <c r="G25" s="21" t="s">
        <v>33</v>
      </c>
      <c r="H25" s="18">
        <f t="shared" ref="H25:H31" si="2">D25*E25</f>
        <v>0</v>
      </c>
    </row>
    <row r="26" spans="2:8" ht="13" thickBot="1" x14ac:dyDescent="0.2">
      <c r="B26" s="69"/>
      <c r="C26" s="28" t="s">
        <v>34</v>
      </c>
      <c r="D26" s="20">
        <v>180000</v>
      </c>
      <c r="E26" s="43">
        <v>0</v>
      </c>
      <c r="F26" s="74"/>
      <c r="G26" s="21" t="s">
        <v>25</v>
      </c>
      <c r="H26" s="18">
        <f t="shared" si="2"/>
        <v>0</v>
      </c>
    </row>
    <row r="27" spans="2:8" ht="13" thickBot="1" x14ac:dyDescent="0.2">
      <c r="B27" s="69"/>
      <c r="C27" s="28" t="s">
        <v>35</v>
      </c>
      <c r="D27" s="20">
        <v>15</v>
      </c>
      <c r="E27" s="43">
        <v>0</v>
      </c>
      <c r="F27" s="74"/>
      <c r="G27" s="21" t="s">
        <v>36</v>
      </c>
      <c r="H27" s="18">
        <f t="shared" si="2"/>
        <v>0</v>
      </c>
    </row>
    <row r="28" spans="2:8" ht="13" thickBot="1" x14ac:dyDescent="0.2">
      <c r="B28" s="69"/>
      <c r="C28" s="28" t="s">
        <v>37</v>
      </c>
      <c r="D28" s="20">
        <v>800</v>
      </c>
      <c r="E28" s="43">
        <v>0</v>
      </c>
      <c r="F28" s="74"/>
      <c r="G28" s="21" t="s">
        <v>25</v>
      </c>
      <c r="H28" s="18">
        <f t="shared" si="2"/>
        <v>0</v>
      </c>
    </row>
    <row r="29" spans="2:8" ht="13" thickBot="1" x14ac:dyDescent="0.2">
      <c r="B29" s="69"/>
      <c r="C29" s="28" t="s">
        <v>38</v>
      </c>
      <c r="D29" s="20">
        <v>11000</v>
      </c>
      <c r="E29" s="43">
        <v>0</v>
      </c>
      <c r="F29" s="74"/>
      <c r="G29" s="21" t="s">
        <v>25</v>
      </c>
      <c r="H29" s="18">
        <f t="shared" si="2"/>
        <v>0</v>
      </c>
    </row>
    <row r="30" spans="2:8" ht="13" thickBot="1" x14ac:dyDescent="0.2">
      <c r="B30" s="69"/>
      <c r="C30" s="28" t="s">
        <v>39</v>
      </c>
      <c r="D30" s="20">
        <v>2</v>
      </c>
      <c r="E30" s="43">
        <v>0</v>
      </c>
      <c r="F30" s="74"/>
      <c r="G30" s="21" t="s">
        <v>25</v>
      </c>
      <c r="H30" s="18">
        <f t="shared" si="2"/>
        <v>0</v>
      </c>
    </row>
    <row r="31" spans="2:8" ht="13" thickBot="1" x14ac:dyDescent="0.2">
      <c r="B31" s="69"/>
      <c r="C31" s="28" t="s">
        <v>40</v>
      </c>
      <c r="D31" s="20">
        <v>10000</v>
      </c>
      <c r="E31" s="43">
        <v>0</v>
      </c>
      <c r="F31" s="74"/>
      <c r="G31" s="21" t="s">
        <v>25</v>
      </c>
      <c r="H31" s="18">
        <f t="shared" si="2"/>
        <v>0</v>
      </c>
    </row>
    <row r="32" spans="2:8" ht="13" thickBot="1" x14ac:dyDescent="0.2">
      <c r="B32" s="69"/>
      <c r="C32" s="57" t="s">
        <v>41</v>
      </c>
      <c r="D32" s="20"/>
      <c r="E32" s="17"/>
      <c r="F32" s="74"/>
      <c r="G32" s="21"/>
      <c r="H32" s="22"/>
    </row>
    <row r="33" spans="2:10" ht="13" thickBot="1" x14ac:dyDescent="0.2">
      <c r="B33" s="69"/>
      <c r="C33" s="30" t="s">
        <v>42</v>
      </c>
      <c r="D33" s="20">
        <v>1</v>
      </c>
      <c r="E33" s="43">
        <v>0</v>
      </c>
      <c r="F33" s="74"/>
      <c r="G33" s="21" t="s">
        <v>75</v>
      </c>
      <c r="H33" s="18">
        <f t="shared" ref="H33:H35" si="3">D33*E33</f>
        <v>0</v>
      </c>
    </row>
    <row r="34" spans="2:10" ht="13" thickBot="1" x14ac:dyDescent="0.2">
      <c r="B34" s="69"/>
      <c r="C34" s="28" t="s">
        <v>43</v>
      </c>
      <c r="D34" s="20">
        <v>12</v>
      </c>
      <c r="E34" s="43">
        <v>0</v>
      </c>
      <c r="F34" s="74"/>
      <c r="G34" s="21" t="s">
        <v>18</v>
      </c>
      <c r="H34" s="18">
        <f t="shared" si="3"/>
        <v>0</v>
      </c>
    </row>
    <row r="35" spans="2:10" ht="13" thickBot="1" x14ac:dyDescent="0.2">
      <c r="B35" s="69"/>
      <c r="C35" s="19" t="s">
        <v>44</v>
      </c>
      <c r="D35" s="32">
        <v>12000</v>
      </c>
      <c r="E35" s="43">
        <v>0</v>
      </c>
      <c r="F35" s="74"/>
      <c r="G35" s="21" t="s">
        <v>45</v>
      </c>
      <c r="H35" s="18">
        <f t="shared" si="3"/>
        <v>0</v>
      </c>
    </row>
    <row r="36" spans="2:10" ht="13" thickBot="1" x14ac:dyDescent="0.2">
      <c r="B36" s="69"/>
      <c r="C36" s="33" t="s">
        <v>64</v>
      </c>
      <c r="D36" s="32"/>
      <c r="E36" s="17"/>
      <c r="F36" s="74"/>
      <c r="G36" s="21"/>
      <c r="H36" s="26"/>
    </row>
    <row r="37" spans="2:10" ht="13" thickBot="1" x14ac:dyDescent="0.2">
      <c r="B37" s="69"/>
      <c r="C37" s="27" t="s">
        <v>65</v>
      </c>
      <c r="D37" s="20">
        <v>12</v>
      </c>
      <c r="E37" s="43">
        <v>0</v>
      </c>
      <c r="F37" s="74"/>
      <c r="G37" s="21" t="s">
        <v>18</v>
      </c>
      <c r="H37" s="18">
        <f t="shared" ref="H37:H49" si="4">D37*E37</f>
        <v>0</v>
      </c>
    </row>
    <row r="38" spans="2:10" ht="13" thickBot="1" x14ac:dyDescent="0.2">
      <c r="B38" s="69"/>
      <c r="C38" s="28" t="s">
        <v>66</v>
      </c>
      <c r="D38" s="20">
        <v>4000</v>
      </c>
      <c r="E38" s="43">
        <v>0</v>
      </c>
      <c r="F38" s="74"/>
      <c r="G38" s="21" t="s">
        <v>46</v>
      </c>
      <c r="H38" s="18">
        <f t="shared" si="4"/>
        <v>0</v>
      </c>
    </row>
    <row r="39" spans="2:10" ht="13" thickBot="1" x14ac:dyDescent="0.2">
      <c r="B39" s="69"/>
      <c r="C39" s="28" t="s">
        <v>67</v>
      </c>
      <c r="D39" s="20">
        <v>500</v>
      </c>
      <c r="E39" s="43">
        <v>0</v>
      </c>
      <c r="F39" s="74"/>
      <c r="G39" s="21" t="s">
        <v>25</v>
      </c>
      <c r="H39" s="18">
        <f t="shared" si="4"/>
        <v>0</v>
      </c>
    </row>
    <row r="40" spans="2:10" ht="13" thickBot="1" x14ac:dyDescent="0.2">
      <c r="B40" s="69"/>
      <c r="C40" s="19" t="s">
        <v>68</v>
      </c>
      <c r="D40" s="24">
        <v>500</v>
      </c>
      <c r="E40" s="43">
        <v>0</v>
      </c>
      <c r="F40" s="74"/>
      <c r="G40" s="21" t="s">
        <v>25</v>
      </c>
      <c r="H40" s="18">
        <f t="shared" si="4"/>
        <v>0</v>
      </c>
    </row>
    <row r="41" spans="2:10" ht="13" thickBot="1" x14ac:dyDescent="0.2">
      <c r="B41" s="69"/>
      <c r="C41" s="55" t="s">
        <v>15</v>
      </c>
      <c r="D41" s="24">
        <v>12</v>
      </c>
      <c r="E41" s="43">
        <v>0</v>
      </c>
      <c r="F41" s="74"/>
      <c r="G41" s="21" t="s">
        <v>18</v>
      </c>
      <c r="H41" s="18">
        <f t="shared" si="4"/>
        <v>0</v>
      </c>
    </row>
    <row r="42" spans="2:10" ht="13" thickBot="1" x14ac:dyDescent="0.2">
      <c r="B42" s="66" t="s">
        <v>47</v>
      </c>
      <c r="C42" s="27" t="s">
        <v>48</v>
      </c>
      <c r="D42" s="16">
        <v>300</v>
      </c>
      <c r="E42" s="43">
        <v>0</v>
      </c>
      <c r="F42" s="74"/>
      <c r="G42" s="21" t="s">
        <v>36</v>
      </c>
      <c r="H42" s="18">
        <f t="shared" si="4"/>
        <v>0</v>
      </c>
      <c r="J42"/>
    </row>
    <row r="43" spans="2:10" ht="13" thickBot="1" x14ac:dyDescent="0.2">
      <c r="B43" s="66"/>
      <c r="C43" s="28" t="s">
        <v>49</v>
      </c>
      <c r="D43" s="20">
        <v>110000</v>
      </c>
      <c r="E43" s="43">
        <v>0</v>
      </c>
      <c r="F43" s="74"/>
      <c r="G43" s="21" t="s">
        <v>25</v>
      </c>
      <c r="H43" s="18">
        <f t="shared" si="4"/>
        <v>0</v>
      </c>
      <c r="J43"/>
    </row>
    <row r="44" spans="2:10" ht="13" thickBot="1" x14ac:dyDescent="0.2">
      <c r="B44" s="66"/>
      <c r="C44" s="28" t="s">
        <v>50</v>
      </c>
      <c r="D44" s="20">
        <v>21000</v>
      </c>
      <c r="E44" s="43">
        <v>0</v>
      </c>
      <c r="F44" s="74"/>
      <c r="G44" s="21" t="s">
        <v>25</v>
      </c>
      <c r="H44" s="18">
        <f t="shared" si="4"/>
        <v>0</v>
      </c>
      <c r="J44"/>
    </row>
    <row r="45" spans="2:10" ht="13" thickBot="1" x14ac:dyDescent="0.2">
      <c r="B45" s="66"/>
      <c r="C45" s="28" t="s">
        <v>51</v>
      </c>
      <c r="D45" s="20">
        <v>700</v>
      </c>
      <c r="E45" s="43">
        <v>0</v>
      </c>
      <c r="F45" s="74"/>
      <c r="G45" s="21" t="s">
        <v>25</v>
      </c>
      <c r="H45" s="18">
        <f t="shared" si="4"/>
        <v>0</v>
      </c>
      <c r="J45"/>
    </row>
    <row r="46" spans="2:10" ht="13" thickBot="1" x14ac:dyDescent="0.2">
      <c r="B46" s="66"/>
      <c r="C46" s="28" t="s">
        <v>52</v>
      </c>
      <c r="D46" s="20">
        <v>45</v>
      </c>
      <c r="E46" s="43">
        <v>0</v>
      </c>
      <c r="F46" s="74"/>
      <c r="G46" s="21" t="s">
        <v>25</v>
      </c>
      <c r="H46" s="18">
        <f t="shared" si="4"/>
        <v>0</v>
      </c>
      <c r="J46"/>
    </row>
    <row r="47" spans="2:10" ht="13" thickBot="1" x14ac:dyDescent="0.2">
      <c r="B47" s="66"/>
      <c r="C47" s="28" t="s">
        <v>53</v>
      </c>
      <c r="D47" s="20">
        <v>1</v>
      </c>
      <c r="E47" s="43">
        <v>0</v>
      </c>
      <c r="F47" s="74"/>
      <c r="G47" s="25" t="s">
        <v>25</v>
      </c>
      <c r="H47" s="18">
        <f t="shared" si="4"/>
        <v>0</v>
      </c>
    </row>
    <row r="48" spans="2:10" ht="13" thickBot="1" x14ac:dyDescent="0.2">
      <c r="B48" s="66"/>
      <c r="C48" s="28" t="s">
        <v>54</v>
      </c>
      <c r="D48" s="20">
        <v>38</v>
      </c>
      <c r="E48" s="43">
        <v>0</v>
      </c>
      <c r="F48" s="74"/>
      <c r="G48" s="21" t="s">
        <v>36</v>
      </c>
      <c r="H48" s="18">
        <f t="shared" si="4"/>
        <v>0</v>
      </c>
    </row>
    <row r="49" spans="2:9" ht="13" thickBot="1" x14ac:dyDescent="0.2">
      <c r="B49" s="66"/>
      <c r="C49" s="19" t="s">
        <v>55</v>
      </c>
      <c r="D49" s="24">
        <v>63</v>
      </c>
      <c r="E49" s="49">
        <v>0</v>
      </c>
      <c r="F49" s="74"/>
      <c r="G49" s="21" t="s">
        <v>36</v>
      </c>
      <c r="H49" s="18">
        <f t="shared" si="4"/>
        <v>0</v>
      </c>
    </row>
    <row r="50" spans="2:9" ht="13" thickBot="1" x14ac:dyDescent="0.2">
      <c r="B50" s="67" t="s">
        <v>56</v>
      </c>
      <c r="C50" s="28" t="s">
        <v>63</v>
      </c>
      <c r="D50" s="20">
        <v>4</v>
      </c>
      <c r="E50" s="43">
        <v>0</v>
      </c>
      <c r="F50" s="76"/>
      <c r="G50" s="21" t="s">
        <v>76</v>
      </c>
      <c r="H50" s="18">
        <f>D50*E50</f>
        <v>0</v>
      </c>
    </row>
    <row r="51" spans="2:9" ht="13" thickBot="1" x14ac:dyDescent="0.2">
      <c r="B51" s="68"/>
      <c r="C51" s="28" t="s">
        <v>77</v>
      </c>
      <c r="D51" s="59">
        <v>0</v>
      </c>
      <c r="E51" s="53">
        <v>800000</v>
      </c>
      <c r="F51" s="47"/>
      <c r="G51" s="54" t="s">
        <v>78</v>
      </c>
      <c r="H51" s="48">
        <f>D51*E51</f>
        <v>0</v>
      </c>
    </row>
    <row r="52" spans="2:9" ht="28" customHeight="1" thickBot="1" x14ac:dyDescent="0.2">
      <c r="B52" s="34" t="s">
        <v>57</v>
      </c>
      <c r="C52" s="50"/>
      <c r="D52" s="51"/>
      <c r="E52" s="52"/>
      <c r="F52" s="35"/>
      <c r="G52" s="41" t="s">
        <v>62</v>
      </c>
      <c r="H52" s="42">
        <f>SUM(H8:H51)</f>
        <v>0</v>
      </c>
    </row>
    <row r="53" spans="2:9" x14ac:dyDescent="0.15">
      <c r="B53" s="36"/>
      <c r="E53" s="37"/>
      <c r="F53" s="37"/>
    </row>
    <row r="54" spans="2:9" x14ac:dyDescent="0.15">
      <c r="B54" s="36"/>
      <c r="D54" s="38"/>
      <c r="E54" s="39"/>
      <c r="F54" s="39"/>
      <c r="G54" s="4"/>
    </row>
    <row r="55" spans="2:9" x14ac:dyDescent="0.15">
      <c r="B55" s="36"/>
      <c r="E55" s="37"/>
      <c r="F55" s="37"/>
    </row>
    <row r="56" spans="2:9" x14ac:dyDescent="0.15">
      <c r="B56" s="36"/>
    </row>
    <row r="63" spans="2:9" ht="14" x14ac:dyDescent="0.2">
      <c r="B63" s="40"/>
    </row>
    <row r="64" spans="2:9" x14ac:dyDescent="0.15">
      <c r="B64" s="36"/>
      <c r="I64" s="36"/>
    </row>
  </sheetData>
  <sheetProtection algorithmName="SHA-512" hashValue="DENTWKFVIPqKoI1iLEkKHvJ4SGCAmfdzJJWf24yP4ZZsdA/lXx8m5dhtDanVCg5f4NC8d4keJK++gK16EdWq+A==" saltValue="AByLalLTHZURB6kiDI6nhA==" spinCount="100000" sheet="1" objects="1" scenarios="1"/>
  <mergeCells count="12">
    <mergeCell ref="B1:G1"/>
    <mergeCell ref="D2:H5"/>
    <mergeCell ref="B4:C7"/>
    <mergeCell ref="B42:B49"/>
    <mergeCell ref="B50:B51"/>
    <mergeCell ref="B24:B41"/>
    <mergeCell ref="E6:F6"/>
    <mergeCell ref="B8:B11"/>
    <mergeCell ref="B12:B18"/>
    <mergeCell ref="B19:B23"/>
    <mergeCell ref="E8:E11"/>
    <mergeCell ref="F12:F50"/>
  </mergeCells>
  <pageMargins left="0.7" right="0.7" top="0.75" bottom="0.75" header="0.3" footer="0.3"/>
  <headerFooter>
    <oddHeader>&amp;L&amp;"Roboto,Standaard"&amp;8&amp;K855C85FONTYS FOR SOCIETY</oddHeader>
    <oddFooter>&amp;R&amp;"Roboto,Standaard"&amp;8&amp;K855C85PAGINA &amp;P VAN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2" sqref="D22"/>
    </sheetView>
  </sheetViews>
  <sheetFormatPr baseColWidth="10" defaultColWidth="8.83203125" defaultRowHeight="12" x14ac:dyDescent="0.15"/>
  <sheetData>
    <row r="1" spans="1:1" x14ac:dyDescent="0.15">
      <c r="A1" t="s">
        <v>58</v>
      </c>
    </row>
    <row r="2" spans="1:1" x14ac:dyDescent="0.15">
      <c r="A2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B5F8D-3451-448C-965D-75352D885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85F10-DBDF-4BCC-B4D4-3BD889E65D93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cdfd6af9-2027-427e-aee7-f2f3dc2ea940"/>
    <ds:schemaRef ds:uri="http://schemas.openxmlformats.org/package/2006/metadata/core-properties"/>
    <ds:schemaRef ds:uri="04d4ff2e-cf62-40b0-a5cf-f8c6524922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21878C9-D3A6-4DFC-B0DC-C7EB9DE50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Def. prijzenblad </vt:lpstr>
      <vt:lpstr>Blad1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Saskia Roos</cp:lastModifiedBy>
  <cp:revision/>
  <dcterms:created xsi:type="dcterms:W3CDTF">2019-12-09T15:07:49Z</dcterms:created>
  <dcterms:modified xsi:type="dcterms:W3CDTF">2026-09-01T16:33:05Z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