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ostgelrenl.sharepoint.com/sites/msteams_6ada36_226208/Gedeelde documenten/Unit CT Projecten/EVL Reconstructie Rembrandtplein e.o/1. Projectgegevens/Opdracht voorbereiding/"/>
    </mc:Choice>
  </mc:AlternateContent>
  <xr:revisionPtr revIDLastSave="314" documentId="8_{624E0EF8-361E-491D-A1FC-DFAF94BA4FF0}" xr6:coauthVersionLast="47" xr6:coauthVersionMax="47" xr10:uidLastSave="{0F05B9B6-C634-4D8B-BB1E-89B2AFCD8CCA}"/>
  <bookViews>
    <workbookView xWindow="-120" yWindow="-120" windowWidth="29040" windowHeight="15720" xr2:uid="{8E16F25D-8088-4856-80E5-F1A38FD7A9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4" i="1" l="1"/>
  <c r="G23" i="1"/>
  <c r="B15" i="1"/>
  <c r="B23" i="1" s="1"/>
  <c r="G24" i="1"/>
  <c r="G25" i="1"/>
  <c r="G26" i="1"/>
  <c r="G27" i="1"/>
  <c r="G28" i="1"/>
  <c r="A38" i="1"/>
  <c r="A39" i="1"/>
  <c r="A40" i="1"/>
  <c r="A41" i="1"/>
  <c r="A37" i="1"/>
  <c r="D4" i="1"/>
  <c r="H4" i="1" s="1"/>
  <c r="E15" i="1"/>
  <c r="E23" i="1" s="1"/>
  <c r="F15" i="1"/>
  <c r="F23" i="1" s="1"/>
  <c r="D15" i="1"/>
  <c r="D23" i="1" s="1"/>
  <c r="C15" i="1"/>
  <c r="C23" i="1" s="1"/>
  <c r="F28" i="1"/>
  <c r="E28" i="1"/>
  <c r="D28" i="1"/>
  <c r="C28" i="1"/>
  <c r="B28" i="1"/>
  <c r="F27" i="1"/>
  <c r="E27" i="1"/>
  <c r="D27" i="1"/>
  <c r="C27" i="1"/>
  <c r="B27" i="1"/>
  <c r="F26" i="1"/>
  <c r="E26" i="1"/>
  <c r="D26" i="1"/>
  <c r="C26" i="1"/>
  <c r="B26" i="1"/>
  <c r="F25" i="1"/>
  <c r="E25" i="1"/>
  <c r="D25" i="1"/>
  <c r="C25" i="1"/>
  <c r="B25" i="1"/>
  <c r="E24" i="1"/>
  <c r="D24" i="1"/>
  <c r="C24" i="1"/>
  <c r="B24" i="1"/>
  <c r="D8" i="1"/>
  <c r="B41" i="1" s="1"/>
  <c r="F41" i="1" s="1"/>
  <c r="H8" i="1"/>
  <c r="D7" i="1"/>
  <c r="H7" i="1" s="1"/>
  <c r="D6" i="1"/>
  <c r="H6" i="1" s="1"/>
  <c r="D5" i="1"/>
  <c r="H5" i="1" s="1"/>
  <c r="B37" i="1" l="1"/>
  <c r="F37" i="1" s="1"/>
  <c r="G30" i="1"/>
  <c r="E30" i="1"/>
  <c r="H40" i="1" s="1"/>
  <c r="D30" i="1"/>
  <c r="H39" i="1" s="1"/>
  <c r="B30" i="1"/>
  <c r="H37" i="1" s="1"/>
  <c r="J37" i="1" s="1"/>
  <c r="B38" i="1"/>
  <c r="F38" i="1" s="1"/>
  <c r="B39" i="1"/>
  <c r="F39" i="1" s="1"/>
  <c r="B40" i="1"/>
  <c r="F40" i="1" s="1"/>
  <c r="C30" i="1"/>
  <c r="H38" i="1" s="1"/>
  <c r="J38" i="1" s="1"/>
  <c r="F30" i="1"/>
  <c r="H41" i="1" s="1"/>
  <c r="J41" i="1" s="1"/>
  <c r="J39" i="1" l="1"/>
  <c r="J40" i="1"/>
</calcChain>
</file>

<file path=xl/sharedStrings.xml><?xml version="1.0" encoding="utf-8"?>
<sst xmlns="http://schemas.openxmlformats.org/spreadsheetml/2006/main" count="62" uniqueCount="28">
  <si>
    <t>x</t>
  </si>
  <si>
    <t>prijs</t>
  </si>
  <si>
    <t>kwaliteit</t>
  </si>
  <si>
    <t>inschrijfprijs</t>
  </si>
  <si>
    <t>inschrijver</t>
  </si>
  <si>
    <t>totaal score</t>
  </si>
  <si>
    <t>2.1</t>
  </si>
  <si>
    <t>2.2</t>
  </si>
  <si>
    <t>2.3</t>
  </si>
  <si>
    <t>2.4</t>
  </si>
  <si>
    <t>2.5</t>
  </si>
  <si>
    <t>Inschrijver</t>
  </si>
  <si>
    <t>wegingsfactor</t>
  </si>
  <si>
    <t>Score per onderdeel</t>
  </si>
  <si>
    <t>Aannemer A</t>
  </si>
  <si>
    <t>Aannemer B</t>
  </si>
  <si>
    <t>Aannemer C</t>
  </si>
  <si>
    <t>Aannemer D</t>
  </si>
  <si>
    <t>Aannemer E</t>
  </si>
  <si>
    <t>=</t>
  </si>
  <si>
    <t>+</t>
  </si>
  <si>
    <t>wegingsfactor prijs</t>
  </si>
  <si>
    <t>scoretabel</t>
  </si>
  <si>
    <t>Prijs</t>
  </si>
  <si>
    <t>Kwaliteit</t>
  </si>
  <si>
    <t>Totaal score Kwaliteit</t>
  </si>
  <si>
    <t>Aannemer X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</si>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</sst>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44" fontId="0" fillId="0" borderId="0" xfId="0" applyNumberFormat="1"/>
    <xf numFmtId="44" fontId="0" fillId="2" borderId="0" xfId="0" applyNumberFormat="1" applyFill="1"/>
    <xf numFmtId="9" fontId="0" fillId="0" borderId="0" xfId="0" applyNumberFormat="1"/>
    <xf numFmtId="9" fontId="0" fillId="0" borderId="0" xfId="1" applyFont="1"/>
    <xf numFmtId="0" fontId="0" fillId="0" borderId="1" xfId="0" applyBorder="1"/>
    <xf numFmtId="2" fontId="0" fillId="0" borderId="0" xfId="0" applyNumberFormat="1"/>
    <xf numFmtId="2" fontId="0" fillId="3" borderId="0" xfId="0" applyNumberFormat="1" applyFill="1"/>
    <xf numFmtId="9" fontId="0" fillId="3" borderId="0" xfId="0" applyNumberFormat="1" applyFill="1"/>
    <xf numFmtId="9" fontId="0" fillId="3" borderId="0" xfId="1" applyFont="1" applyFill="1"/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9" fontId="0" fillId="0" borderId="0" xfId="1" applyFont="1" applyFill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5" fillId="2" borderId="0" xfId="0" applyFont="1" applyFill="1" applyAlignment="1">
      <alignment horizontal="center"/>
    </xf>
    <xf numFmtId="0" fontId="5" fillId="2" borderId="1" xfId="0" applyFont="1" applyFill="1" applyBorder="1"/>
    <xf numFmtId="9" fontId="5" fillId="2" borderId="0" xfId="0" applyNumberFormat="1" applyFont="1" applyFill="1" applyAlignment="1">
      <alignment horizontal="center"/>
    </xf>
    <xf numFmtId="44" fontId="2" fillId="0" borderId="0" xfId="0" applyNumberFormat="1" applyFont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561975</xdr:colOff>
      <xdr:row>4</xdr:row>
      <xdr:rowOff>38100</xdr:rowOff>
    </xdr:from>
    <xdr:to>
      <xdr:col>16</xdr:col>
      <xdr:colOff>561975</xdr:colOff>
      <xdr:row>6</xdr:row>
      <xdr:rowOff>95250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7299040-B338-5963-63E8-5250ABF5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762000"/>
          <a:ext cx="38481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0E4C-660D-4A27-9D17-F1E4ABC1F300}">
  <dimension ref="A1:Z41"/>
  <sheetViews>
    <sheetView tabSelected="1" workbookViewId="0">
      <selection activeCell="F25" sqref="F25"/>
    </sheetView>
  </sheetViews>
  <sheetFormatPr defaultRowHeight="15" x14ac:dyDescent="0.25"/>
  <cols>
    <col min="1" max="1" width="19.5703125" bestFit="1" customWidth="1"/>
    <col min="2" max="2" width="18.7109375" style="1" bestFit="1" customWidth="1"/>
    <col min="3" max="5" width="11.5703125" bestFit="1" customWidth="1"/>
    <col min="6" max="6" width="11.42578125" bestFit="1" customWidth="1"/>
    <col min="7" max="7" width="11.42578125" customWidth="1"/>
    <col min="15" max="15" width="11.42578125" bestFit="1" customWidth="1"/>
  </cols>
  <sheetData>
    <row r="1" spans="1:26" ht="24" x14ac:dyDescent="0.4">
      <c r="A1" s="15" t="s">
        <v>23</v>
      </c>
    </row>
    <row r="2" spans="1:26" x14ac:dyDescent="0.25">
      <c r="A2" s="14"/>
    </row>
    <row r="3" spans="1:26" s="14" customFormat="1" x14ac:dyDescent="0.25">
      <c r="A3" s="14" t="s">
        <v>4</v>
      </c>
      <c r="B3" s="21" t="s">
        <v>3</v>
      </c>
      <c r="F3" s="16" t="s">
        <v>21</v>
      </c>
      <c r="H3" s="14" t="s">
        <v>27</v>
      </c>
    </row>
    <row r="4" spans="1:26" x14ac:dyDescent="0.25">
      <c r="A4" t="s">
        <v>14</v>
      </c>
      <c r="B4" s="1">
        <v>420000</v>
      </c>
      <c r="D4" s="6">
        <f>B7/B4</f>
        <v>0.8571428571428571</v>
      </c>
      <c r="E4" s="11" t="s">
        <v>0</v>
      </c>
      <c r="F4" s="3">
        <v>0.3</v>
      </c>
      <c r="G4" s="10" t="s">
        <v>19</v>
      </c>
      <c r="H4" s="4">
        <f>(D4*F4)</f>
        <v>0.25714285714285712</v>
      </c>
      <c r="M4" s="3"/>
      <c r="O4" s="3"/>
      <c r="Z4" s="3"/>
    </row>
    <row r="5" spans="1:26" x14ac:dyDescent="0.25">
      <c r="A5" t="s">
        <v>15</v>
      </c>
      <c r="B5" s="1">
        <v>389000</v>
      </c>
      <c r="D5" s="6">
        <f>B7/B5</f>
        <v>0.92544987146529567</v>
      </c>
      <c r="E5" s="11" t="s">
        <v>0</v>
      </c>
      <c r="F5" s="3">
        <v>0.3</v>
      </c>
      <c r="G5" s="10" t="s">
        <v>19</v>
      </c>
      <c r="H5" s="4">
        <f>(D5*F5)</f>
        <v>0.27763496143958871</v>
      </c>
      <c r="M5" s="3"/>
      <c r="O5" s="3"/>
      <c r="Z5" s="3"/>
    </row>
    <row r="6" spans="1:26" x14ac:dyDescent="0.25">
      <c r="A6" t="s">
        <v>16</v>
      </c>
      <c r="B6" s="1">
        <v>479000</v>
      </c>
      <c r="D6" s="6">
        <f>B7/B6</f>
        <v>0.75156576200417535</v>
      </c>
      <c r="E6" s="11" t="s">
        <v>0</v>
      </c>
      <c r="F6" s="3">
        <v>0.3</v>
      </c>
      <c r="G6" s="10" t="s">
        <v>19</v>
      </c>
      <c r="H6" s="4">
        <f>(D6*F6)</f>
        <v>0.22546972860125258</v>
      </c>
      <c r="M6" s="3"/>
      <c r="O6" s="3"/>
      <c r="Z6" s="3"/>
    </row>
    <row r="7" spans="1:26" x14ac:dyDescent="0.25">
      <c r="A7" t="s">
        <v>17</v>
      </c>
      <c r="B7" s="2">
        <v>360000</v>
      </c>
      <c r="D7" s="6">
        <f>B7/B7</f>
        <v>1</v>
      </c>
      <c r="E7" s="11" t="s">
        <v>0</v>
      </c>
      <c r="F7" s="3">
        <v>0.3</v>
      </c>
      <c r="G7" s="10" t="s">
        <v>19</v>
      </c>
      <c r="H7" s="4">
        <f>(D7*F7)</f>
        <v>0.3</v>
      </c>
      <c r="M7" s="3"/>
      <c r="O7" s="3"/>
      <c r="Z7" s="3"/>
    </row>
    <row r="8" spans="1:26" x14ac:dyDescent="0.25">
      <c r="A8" t="s">
        <v>18</v>
      </c>
      <c r="B8" s="1">
        <v>375000</v>
      </c>
      <c r="D8" s="6">
        <f>B7/B8</f>
        <v>0.96</v>
      </c>
      <c r="E8" s="11" t="s">
        <v>0</v>
      </c>
      <c r="F8" s="3">
        <v>0.3</v>
      </c>
      <c r="G8" s="10" t="s">
        <v>19</v>
      </c>
      <c r="H8" s="13">
        <f>(D8*F8)</f>
        <v>0.28799999999999998</v>
      </c>
      <c r="M8" s="3"/>
      <c r="O8" s="3"/>
      <c r="Z8" s="3"/>
    </row>
    <row r="9" spans="1:26" x14ac:dyDescent="0.25">
      <c r="Z9" s="3"/>
    </row>
    <row r="10" spans="1:26" x14ac:dyDescent="0.25">
      <c r="Z10" s="3"/>
    </row>
    <row r="11" spans="1:26" x14ac:dyDescent="0.25">
      <c r="Z11" s="3"/>
    </row>
    <row r="12" spans="1:26" ht="24" x14ac:dyDescent="0.4">
      <c r="A12" s="15" t="s">
        <v>24</v>
      </c>
      <c r="Z12" s="3"/>
    </row>
    <row r="14" spans="1:26" x14ac:dyDescent="0.25">
      <c r="A14" s="14" t="s">
        <v>22</v>
      </c>
      <c r="B14" s="14" t="s">
        <v>11</v>
      </c>
      <c r="I14" t="s">
        <v>12</v>
      </c>
    </row>
    <row r="15" spans="1:26" x14ac:dyDescent="0.25">
      <c r="B15" s="5" t="str">
        <f>A4</f>
        <v>Aannemer A</v>
      </c>
      <c r="C15" s="5" t="str">
        <f>A5</f>
        <v>Aannemer B</v>
      </c>
      <c r="D15" s="5" t="str">
        <f>A6</f>
        <v>Aannemer C</v>
      </c>
      <c r="E15" s="5" t="str">
        <f>A7</f>
        <v>Aannemer D</v>
      </c>
      <c r="F15" s="5" t="str">
        <f>A8</f>
        <v>Aannemer E</v>
      </c>
      <c r="G15" s="19" t="s">
        <v>26</v>
      </c>
      <c r="L15" s="3"/>
      <c r="M15" s="3"/>
      <c r="O15" s="3"/>
    </row>
    <row r="16" spans="1:26" x14ac:dyDescent="0.25">
      <c r="A16" t="s">
        <v>6</v>
      </c>
      <c r="B16" s="11">
        <v>8</v>
      </c>
      <c r="C16" s="11">
        <v>8</v>
      </c>
      <c r="D16" s="11">
        <v>5</v>
      </c>
      <c r="E16" s="11">
        <v>5</v>
      </c>
      <c r="F16" s="11">
        <v>8</v>
      </c>
      <c r="G16" s="18">
        <v>10</v>
      </c>
      <c r="I16" s="3">
        <v>0.2</v>
      </c>
      <c r="L16" s="3"/>
      <c r="M16" s="3"/>
      <c r="O16" s="3"/>
      <c r="T16" s="3"/>
      <c r="U16" s="3"/>
      <c r="V16" s="3"/>
      <c r="W16" s="3"/>
      <c r="X16" s="3"/>
    </row>
    <row r="17" spans="1:24" x14ac:dyDescent="0.25">
      <c r="A17" t="s">
        <v>7</v>
      </c>
      <c r="B17" s="11">
        <v>5</v>
      </c>
      <c r="C17" s="11">
        <v>5</v>
      </c>
      <c r="D17" s="11">
        <v>10</v>
      </c>
      <c r="E17" s="11">
        <v>2</v>
      </c>
      <c r="F17" s="11">
        <v>5</v>
      </c>
      <c r="G17" s="18">
        <v>10</v>
      </c>
      <c r="I17" s="3">
        <v>0.15</v>
      </c>
      <c r="L17" s="3"/>
      <c r="M17" s="3"/>
      <c r="O17" s="3"/>
      <c r="T17" s="3"/>
      <c r="U17" s="3"/>
      <c r="V17" s="3"/>
      <c r="W17" s="3"/>
      <c r="X17" s="3"/>
    </row>
    <row r="18" spans="1:24" x14ac:dyDescent="0.25">
      <c r="A18" t="s">
        <v>8</v>
      </c>
      <c r="B18" s="11">
        <v>8</v>
      </c>
      <c r="C18" s="11">
        <v>8</v>
      </c>
      <c r="D18" s="11">
        <v>8</v>
      </c>
      <c r="E18" s="11">
        <v>8</v>
      </c>
      <c r="F18" s="11">
        <v>8</v>
      </c>
      <c r="G18" s="18">
        <v>10</v>
      </c>
      <c r="I18" s="3">
        <v>0.15</v>
      </c>
      <c r="L18" s="3"/>
      <c r="M18" s="3"/>
      <c r="O18" s="3"/>
      <c r="T18" s="3"/>
      <c r="U18" s="3"/>
      <c r="V18" s="3"/>
      <c r="W18" s="3"/>
      <c r="X18" s="3"/>
    </row>
    <row r="19" spans="1:24" x14ac:dyDescent="0.25">
      <c r="A19" t="s">
        <v>9</v>
      </c>
      <c r="B19" s="11">
        <v>5</v>
      </c>
      <c r="C19" s="11">
        <v>8</v>
      </c>
      <c r="D19" s="11">
        <v>5</v>
      </c>
      <c r="E19" s="11">
        <v>2</v>
      </c>
      <c r="F19" s="11">
        <v>5</v>
      </c>
      <c r="G19" s="18">
        <v>10</v>
      </c>
      <c r="I19" s="3">
        <v>0.15</v>
      </c>
      <c r="T19" s="3"/>
      <c r="U19" s="3"/>
      <c r="V19" s="3"/>
      <c r="W19" s="3"/>
      <c r="X19" s="3"/>
    </row>
    <row r="20" spans="1:24" x14ac:dyDescent="0.25">
      <c r="A20" t="s">
        <v>10</v>
      </c>
      <c r="B20" s="11">
        <v>10</v>
      </c>
      <c r="C20" s="11">
        <v>5</v>
      </c>
      <c r="D20" s="11">
        <v>5</v>
      </c>
      <c r="E20" s="11">
        <v>8</v>
      </c>
      <c r="F20" s="11">
        <v>8</v>
      </c>
      <c r="G20" s="18">
        <v>10</v>
      </c>
      <c r="I20" s="3">
        <v>0.05</v>
      </c>
      <c r="T20" s="3"/>
      <c r="U20" s="3"/>
      <c r="V20" s="3"/>
      <c r="W20" s="3"/>
      <c r="X20" s="3"/>
    </row>
    <row r="21" spans="1:24" x14ac:dyDescent="0.25">
      <c r="B21"/>
      <c r="G21" s="17"/>
    </row>
    <row r="22" spans="1:24" x14ac:dyDescent="0.25">
      <c r="A22" s="14" t="s">
        <v>13</v>
      </c>
      <c r="B22" s="14" t="s">
        <v>11</v>
      </c>
      <c r="G22" s="17"/>
      <c r="T22" s="3"/>
      <c r="U22" s="3"/>
      <c r="V22" s="3"/>
      <c r="W22" s="3"/>
      <c r="X22" s="3"/>
    </row>
    <row r="23" spans="1:24" x14ac:dyDescent="0.25">
      <c r="B23" s="5" t="str">
        <f t="shared" ref="B23:G23" si="0">B15</f>
        <v>Aannemer A</v>
      </c>
      <c r="C23" s="5" t="str">
        <f t="shared" si="0"/>
        <v>Aannemer B</v>
      </c>
      <c r="D23" s="5" t="str">
        <f t="shared" si="0"/>
        <v>Aannemer C</v>
      </c>
      <c r="E23" s="5" t="str">
        <f t="shared" si="0"/>
        <v>Aannemer D</v>
      </c>
      <c r="F23" s="5" t="str">
        <f t="shared" si="0"/>
        <v>Aannemer E</v>
      </c>
      <c r="G23" s="19" t="str">
        <f t="shared" si="0"/>
        <v>Aannemer X</v>
      </c>
      <c r="I23" s="3"/>
    </row>
    <row r="24" spans="1:24" x14ac:dyDescent="0.25">
      <c r="A24" t="s">
        <v>6</v>
      </c>
      <c r="B24" s="10">
        <f>(B16*I16)/10</f>
        <v>0.16</v>
      </c>
      <c r="C24" s="10">
        <f>(C16*I16)/10</f>
        <v>0.16</v>
      </c>
      <c r="D24" s="10">
        <f>(D16*I16)/10</f>
        <v>0.1</v>
      </c>
      <c r="E24" s="10">
        <f>(E16*I16)/10</f>
        <v>0.1</v>
      </c>
      <c r="F24" s="10">
        <f>(F16*I16)/10</f>
        <v>0.16</v>
      </c>
      <c r="G24" s="20">
        <f>(G16*I16)/10</f>
        <v>0.2</v>
      </c>
    </row>
    <row r="25" spans="1:24" x14ac:dyDescent="0.25">
      <c r="A25" t="s">
        <v>7</v>
      </c>
      <c r="B25" s="10">
        <f>(B17*I17)/10</f>
        <v>7.4999999999999997E-2</v>
      </c>
      <c r="C25" s="10">
        <f>(C17*I17)/10</f>
        <v>7.4999999999999997E-2</v>
      </c>
      <c r="D25" s="10">
        <f>(D17*I17)/10</f>
        <v>0.15</v>
      </c>
      <c r="E25" s="10">
        <f>(E17*I17)/10</f>
        <v>0.03</v>
      </c>
      <c r="F25" s="10">
        <f>(F17*I17)/10</f>
        <v>7.4999999999999997E-2</v>
      </c>
      <c r="G25" s="20">
        <f>(G17*I17)/10</f>
        <v>0.15</v>
      </c>
    </row>
    <row r="26" spans="1:24" x14ac:dyDescent="0.25">
      <c r="A26" t="s">
        <v>8</v>
      </c>
      <c r="B26" s="10">
        <f>(B18*I18)/10</f>
        <v>0.12</v>
      </c>
      <c r="C26" s="10">
        <f>(C18*I18)/10</f>
        <v>0.12</v>
      </c>
      <c r="D26" s="10">
        <f>(D18*I18)/10</f>
        <v>0.12</v>
      </c>
      <c r="E26" s="10">
        <f>(E18*I18)/10</f>
        <v>0.12</v>
      </c>
      <c r="F26" s="10">
        <f>(F18*I18)/10</f>
        <v>0.12</v>
      </c>
      <c r="G26" s="20">
        <f>(G18*I18)/10</f>
        <v>0.15</v>
      </c>
    </row>
    <row r="27" spans="1:24" x14ac:dyDescent="0.25">
      <c r="A27" t="s">
        <v>9</v>
      </c>
      <c r="B27" s="10">
        <f>(B19*I19)/10</f>
        <v>7.4999999999999997E-2</v>
      </c>
      <c r="C27" s="10">
        <f>(C19*I19)/10</f>
        <v>0.12</v>
      </c>
      <c r="D27" s="10">
        <f>(D19*I19)/10</f>
        <v>7.4999999999999997E-2</v>
      </c>
      <c r="E27" s="10">
        <f>(E19*I19)/10</f>
        <v>0.03</v>
      </c>
      <c r="F27" s="10">
        <f>(F19*I19)/10</f>
        <v>7.4999999999999997E-2</v>
      </c>
      <c r="G27" s="20">
        <f>(G19*I19)/10</f>
        <v>0.15</v>
      </c>
    </row>
    <row r="28" spans="1:24" x14ac:dyDescent="0.25">
      <c r="A28" t="s">
        <v>10</v>
      </c>
      <c r="B28" s="10">
        <f>(B20*I20)/10</f>
        <v>0.05</v>
      </c>
      <c r="C28" s="10">
        <f>(C20*I20)/10</f>
        <v>2.5000000000000001E-2</v>
      </c>
      <c r="D28" s="10">
        <f>(D20*I20)/10</f>
        <v>2.5000000000000001E-2</v>
      </c>
      <c r="E28" s="10">
        <f>(E20*I20)/10</f>
        <v>0.04</v>
      </c>
      <c r="F28" s="10">
        <f>(F20*I20)/10</f>
        <v>0.04</v>
      </c>
      <c r="G28" s="20">
        <f>(G20*I20)/10</f>
        <v>0.05</v>
      </c>
    </row>
    <row r="29" spans="1:24" x14ac:dyDescent="0.25">
      <c r="B29" s="11"/>
      <c r="C29" s="11"/>
      <c r="D29" s="11"/>
      <c r="E29" s="11"/>
      <c r="F29" s="11"/>
      <c r="G29" s="18"/>
    </row>
    <row r="30" spans="1:24" x14ac:dyDescent="0.25">
      <c r="A30" t="s">
        <v>25</v>
      </c>
      <c r="B30" s="10">
        <f t="shared" ref="B30:G30" si="1">SUM(B24:B28)</f>
        <v>0.48</v>
      </c>
      <c r="C30" s="10">
        <f t="shared" si="1"/>
        <v>0.5</v>
      </c>
      <c r="D30" s="10">
        <f t="shared" si="1"/>
        <v>0.47000000000000003</v>
      </c>
      <c r="E30" s="10">
        <f t="shared" si="1"/>
        <v>0.32</v>
      </c>
      <c r="F30" s="10">
        <f t="shared" si="1"/>
        <v>0.47</v>
      </c>
      <c r="G30" s="20">
        <f t="shared" si="1"/>
        <v>0.70000000000000007</v>
      </c>
    </row>
    <row r="36" spans="1:10" s="14" customFormat="1" x14ac:dyDescent="0.25">
      <c r="D36" s="16" t="s">
        <v>21</v>
      </c>
      <c r="F36" s="14" t="s">
        <v>1</v>
      </c>
      <c r="H36" s="14" t="s">
        <v>2</v>
      </c>
      <c r="J36" s="14" t="s">
        <v>5</v>
      </c>
    </row>
    <row r="37" spans="1:10" x14ac:dyDescent="0.25">
      <c r="A37" t="str">
        <f>A4</f>
        <v>Aannemer A</v>
      </c>
      <c r="B37" s="6">
        <f>D4</f>
        <v>0.8571428571428571</v>
      </c>
      <c r="C37" s="11" t="s">
        <v>0</v>
      </c>
      <c r="D37" s="3">
        <v>0.3</v>
      </c>
      <c r="E37" s="11" t="s">
        <v>19</v>
      </c>
      <c r="F37" s="4">
        <f>(B37*D37)</f>
        <v>0.25714285714285712</v>
      </c>
      <c r="G37" s="11" t="s">
        <v>20</v>
      </c>
      <c r="H37" s="3">
        <f>B30</f>
        <v>0.48</v>
      </c>
      <c r="I37" s="11" t="s">
        <v>19</v>
      </c>
      <c r="J37" s="3">
        <f>F37+H37</f>
        <v>0.7371428571428571</v>
      </c>
    </row>
    <row r="38" spans="1:10" x14ac:dyDescent="0.25">
      <c r="A38" t="str">
        <f t="shared" ref="A38:A41" si="2">A5</f>
        <v>Aannemer B</v>
      </c>
      <c r="B38" s="7">
        <f>D5</f>
        <v>0.92544987146529567</v>
      </c>
      <c r="C38" s="12" t="s">
        <v>0</v>
      </c>
      <c r="D38" s="8">
        <v>0.3</v>
      </c>
      <c r="E38" s="11" t="s">
        <v>19</v>
      </c>
      <c r="F38" s="9">
        <f>(B38*D38)</f>
        <v>0.27763496143958871</v>
      </c>
      <c r="G38" s="11" t="s">
        <v>20</v>
      </c>
      <c r="H38" s="8">
        <f>C30</f>
        <v>0.5</v>
      </c>
      <c r="I38" s="11" t="s">
        <v>19</v>
      </c>
      <c r="J38" s="8">
        <f>F38+H38</f>
        <v>0.77763496143958877</v>
      </c>
    </row>
    <row r="39" spans="1:10" x14ac:dyDescent="0.25">
      <c r="A39" t="str">
        <f t="shared" si="2"/>
        <v>Aannemer C</v>
      </c>
      <c r="B39" s="6">
        <f>D6</f>
        <v>0.75156576200417535</v>
      </c>
      <c r="C39" s="11" t="s">
        <v>0</v>
      </c>
      <c r="D39" s="3">
        <v>0.3</v>
      </c>
      <c r="E39" s="11" t="s">
        <v>19</v>
      </c>
      <c r="F39" s="4">
        <f>(B39*D39)</f>
        <v>0.22546972860125258</v>
      </c>
      <c r="G39" s="11" t="s">
        <v>20</v>
      </c>
      <c r="H39" s="3">
        <f>D30</f>
        <v>0.47000000000000003</v>
      </c>
      <c r="I39" s="11" t="s">
        <v>19</v>
      </c>
      <c r="J39" s="3">
        <f>F39+H39</f>
        <v>0.69546972860125256</v>
      </c>
    </row>
    <row r="40" spans="1:10" x14ac:dyDescent="0.25">
      <c r="A40" t="str">
        <f t="shared" si="2"/>
        <v>Aannemer D</v>
      </c>
      <c r="B40" s="6">
        <f>D7</f>
        <v>1</v>
      </c>
      <c r="C40" s="11" t="s">
        <v>0</v>
      </c>
      <c r="D40" s="3">
        <v>0.3</v>
      </c>
      <c r="E40" s="11" t="s">
        <v>19</v>
      </c>
      <c r="F40" s="4">
        <f>(B40*D40)</f>
        <v>0.3</v>
      </c>
      <c r="G40" s="11" t="s">
        <v>20</v>
      </c>
      <c r="H40" s="3">
        <f>E30</f>
        <v>0.32</v>
      </c>
      <c r="I40" s="11" t="s">
        <v>19</v>
      </c>
      <c r="J40" s="3">
        <f>F40+H40</f>
        <v>0.62</v>
      </c>
    </row>
    <row r="41" spans="1:10" x14ac:dyDescent="0.25">
      <c r="A41" t="str">
        <f t="shared" si="2"/>
        <v>Aannemer E</v>
      </c>
      <c r="B41" s="6">
        <f>D8</f>
        <v>0.96</v>
      </c>
      <c r="C41" s="11" t="s">
        <v>0</v>
      </c>
      <c r="D41" s="3">
        <v>0.3</v>
      </c>
      <c r="E41" s="11" t="s">
        <v>19</v>
      </c>
      <c r="F41" s="13">
        <f>(B41*D41)</f>
        <v>0.28799999999999998</v>
      </c>
      <c r="G41" s="11" t="s">
        <v>20</v>
      </c>
      <c r="H41" s="3">
        <f>F30</f>
        <v>0.47</v>
      </c>
      <c r="I41" s="11" t="s">
        <v>19</v>
      </c>
      <c r="J41" s="3">
        <f>F41+H41</f>
        <v>0.75800000000000001</v>
      </c>
    </row>
  </sheetData>
  <phoneticPr fontId="3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163523-c7ba-4980-b873-244c62fee03e">
      <Terms xmlns="http://schemas.microsoft.com/office/infopath/2007/PartnerControls"/>
    </lcf76f155ced4ddcb4097134ff3c332f>
    <TaxCatchAll xmlns="81498d79-a71b-4f4d-b11a-cf4cb1dd4b6e" xsi:nil="true"/>
    <documenten xmlns="08163523-c7ba-4980-b873-244c62fee03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97AFED1A4140BE1E909564F96647" ma:contentTypeVersion="17" ma:contentTypeDescription="Een nieuw document maken." ma:contentTypeScope="" ma:versionID="46eb0871224b60b5dd0542bffe5d9ce0">
  <xsd:schema xmlns:xsd="http://www.w3.org/2001/XMLSchema" xmlns:xs="http://www.w3.org/2001/XMLSchema" xmlns:p="http://schemas.microsoft.com/office/2006/metadata/properties" xmlns:ns2="08163523-c7ba-4980-b873-244c62fee03e" xmlns:ns3="81498d79-a71b-4f4d-b11a-cf4cb1dd4b6e" targetNamespace="http://schemas.microsoft.com/office/2006/metadata/properties" ma:root="true" ma:fieldsID="069110ac062b95615832af845dcb6a3d" ns2:_="" ns3:_="">
    <xsd:import namespace="08163523-c7ba-4980-b873-244c62fee03e"/>
    <xsd:import namespace="81498d79-a71b-4f4d-b11a-cf4cb1dd4b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ocument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63523-c7ba-4980-b873-244c62fee0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6493b17-365b-4500-9fae-d8d3fff60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ocumenten" ma:index="24" nillable="true" ma:displayName="documenten" ma:description="inhoud" ma:internalName="documenten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98d79-a71b-4f4d-b11a-cf4cb1dd4b6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3a6f363-18c7-4353-88dc-7a8df3e3b52d}" ma:internalName="TaxCatchAll" ma:showField="CatchAllData" ma:web="81498d79-a71b-4f4d-b11a-cf4cb1dd4b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A8290A-5038-4DAA-9C5A-0C2AEF238962}">
  <ds:schemaRefs>
    <ds:schemaRef ds:uri="http://schemas.microsoft.com/office/2006/metadata/properties"/>
    <ds:schemaRef ds:uri="http://schemas.microsoft.com/office/infopath/2007/PartnerControls"/>
    <ds:schemaRef ds:uri="08163523-c7ba-4980-b873-244c62fee03e"/>
    <ds:schemaRef ds:uri="81498d79-a71b-4f4d-b11a-cf4cb1dd4b6e"/>
  </ds:schemaRefs>
</ds:datastoreItem>
</file>

<file path=customXml/itemProps2.xml><?xml version="1.0" encoding="utf-8"?>
<ds:datastoreItem xmlns:ds="http://schemas.openxmlformats.org/officeDocument/2006/customXml" ds:itemID="{9B3ECC1B-B5C4-4C8C-A84D-8B7EC800CB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163523-c7ba-4980-b873-244c62fee03e"/>
    <ds:schemaRef ds:uri="81498d79-a71b-4f4d-b11a-cf4cb1dd4b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5BD5A0-0FA5-43BC-A26A-357E91A24A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Oost Gelre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 van Londen</dc:creator>
  <cp:lastModifiedBy>Eugene van Londen</cp:lastModifiedBy>
  <dcterms:created xsi:type="dcterms:W3CDTF">2026-04-28T12:55:51Z</dcterms:created>
  <dcterms:modified xsi:type="dcterms:W3CDTF">2026-09-29T06:36:19Z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0x010100076697AFED1A4140BE1E909564F96647</vt:lpwstr>
  </property>
  <property fmtid="{D5CDD505-2E9C-101B-9397-08002B2CF9AE}" pid="3" name="MediaServiceImageTags">
    <vt:lpwstr/>
  </property>
</Properties>
</file>