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emeentegouda.sharepoint.com/sites/ICAV-/Shared Documents/Teamzaken/Projecten (01)/Projecten 2026/Leveringen/26 Vervanging VMS (cameras tnh)/04 Publicatie versie aanbesteding/"/>
    </mc:Choice>
  </mc:AlternateContent>
  <xr:revisionPtr revIDLastSave="27" documentId="8_{E7D7C724-8A6A-409D-8EEA-EF77413506B2}" xr6:coauthVersionLast="47" xr6:coauthVersionMax="47" xr10:uidLastSave="{0D7412ED-1AC2-4291-B436-CFCF79FC8B53}"/>
  <bookViews>
    <workbookView xWindow="-120" yWindow="-120" windowWidth="29040" windowHeight="15990" xr2:uid="{FC98E854-B7DA-4E5F-ADBA-F1BF10CCCE18}"/>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9" i="1" l="1"/>
  <c r="G39" i="1" s="1"/>
  <c r="F40" i="1"/>
  <c r="G40" i="1" s="1"/>
  <c r="F41" i="1"/>
  <c r="G41" i="1" s="1"/>
  <c r="F42" i="1"/>
  <c r="G42" i="1" s="1"/>
  <c r="F43" i="1"/>
  <c r="G43" i="1" s="1"/>
  <c r="F44" i="1"/>
  <c r="G44" i="1" s="1"/>
  <c r="F45" i="1"/>
  <c r="G45" i="1" s="1"/>
  <c r="F46" i="1"/>
  <c r="G46" i="1" s="1"/>
  <c r="F47" i="1"/>
  <c r="G47" i="1" s="1"/>
  <c r="F48" i="1"/>
  <c r="G48" i="1" s="1"/>
  <c r="F49" i="1"/>
  <c r="G49" i="1" s="1"/>
  <c r="F50" i="1"/>
  <c r="G50" i="1" s="1"/>
  <c r="F51" i="1"/>
  <c r="G51" i="1" s="1"/>
  <c r="F52" i="1"/>
  <c r="G52" i="1" s="1"/>
  <c r="G31" i="1"/>
  <c r="G66" i="1"/>
  <c r="E32" i="1"/>
  <c r="E74" i="1"/>
  <c r="G74" i="1" s="1"/>
  <c r="F64" i="1"/>
  <c r="G64" i="1" s="1"/>
  <c r="F63" i="1"/>
  <c r="G63" i="1" s="1"/>
  <c r="F61" i="1"/>
  <c r="G61" i="1" s="1"/>
  <c r="F60" i="1"/>
  <c r="G60" i="1" s="1"/>
  <c r="F58" i="1"/>
  <c r="G58" i="1" s="1"/>
  <c r="F57" i="1"/>
  <c r="G57" i="1" s="1"/>
  <c r="F38" i="1"/>
  <c r="G38" i="1" s="1"/>
  <c r="G15" i="1"/>
  <c r="G16" i="1"/>
  <c r="G29" i="1"/>
  <c r="G28" i="1"/>
  <c r="G27" i="1"/>
  <c r="G32" i="1" s="1"/>
  <c r="G26" i="1"/>
  <c r="G25" i="1"/>
  <c r="G24" i="1"/>
  <c r="G23" i="1"/>
  <c r="G22" i="1"/>
  <c r="G67" i="1" l="1"/>
  <c r="G54" i="1"/>
  <c r="G68" i="1" s="1"/>
  <c r="G17" i="1"/>
  <c r="M16" i="2"/>
  <c r="L16" i="2"/>
  <c r="K16" i="2"/>
  <c r="G69" i="1" l="1"/>
  <c r="G80" i="1" s="1"/>
</calcChain>
</file>

<file path=xl/sharedStrings.xml><?xml version="1.0" encoding="utf-8"?>
<sst xmlns="http://schemas.openxmlformats.org/spreadsheetml/2006/main" count="140" uniqueCount="97">
  <si>
    <t>Prijsbijlage</t>
  </si>
  <si>
    <t>Cameratoezicht</t>
  </si>
  <si>
    <t>Gemeente Gouda</t>
  </si>
  <si>
    <t>Naam Inschrijver</t>
  </si>
  <si>
    <t>U dient de gele cellen in te vullen</t>
  </si>
  <si>
    <t>De gemeente wil middels deze prijsbijlage een gedegen inzicht verkrijgen in de prijsstelling van de verschillende Oplossingen om deze goed te kunnen vergelijken. De gemeente vraagt om prijzen op basis van ‘fixed price’ en conform de uitgangspunten zoals opgenomen inde aanbestedingsdocumenten.
De ingediende aantallen of hoeveelheden zijn indicatief en geven geen enkele verplichting tot afname en dient slechts om een objectieve vergelijking te kunnen maken tussen de verschillende Inschrijvingenen.
In uw prijsopbouw biedt u ook de toezegging uit uw ingediende plannen en de demonstratie aan in de eenmalige en jaarlijkse prijzen. 
Het later toevoegen van prijsonderdelen die, op basis van het programma van eisen noodzakelijk zijn, die u nu niet opneemt, zijn voor uw eigen risico en voor uw kosten.</t>
  </si>
  <si>
    <t>Post</t>
  </si>
  <si>
    <t>aantal</t>
  </si>
  <si>
    <t>eenheid</t>
  </si>
  <si>
    <t>Omschrijving</t>
  </si>
  <si>
    <t>Eenheidsprijs</t>
  </si>
  <si>
    <t>jaren</t>
  </si>
  <si>
    <t>Totaal</t>
  </si>
  <si>
    <t>Eenmalige kosten</t>
  </si>
  <si>
    <t>Implementatie</t>
  </si>
  <si>
    <t>job</t>
  </si>
  <si>
    <t>Alle kosten om de bestaande omgeving volledig operationeel over te nemen conform het PvE en de SLA</t>
  </si>
  <si>
    <t>Exitplan</t>
  </si>
  <si>
    <t>Alle kosten die worden gemaakt bij het overdragen van de dienstverlening aan een nieuwe opdrachtnemer</t>
  </si>
  <si>
    <t>Totale eenmalige kosten</t>
  </si>
  <si>
    <t>Eenheidsprijs / jaar</t>
  </si>
  <si>
    <t>Jaarlijkse kosten beheer, onderhoud en support</t>
  </si>
  <si>
    <t>De jaarlijkse kosten omvatten alle werkzaamheden, diensten, licenties en voorzieningen die noodzakelijk zijn om het cameratoezichtsysteem gedurende de contractperiode volledig operationeel, veilig, beschikbaar en up-to-date te houden conform het Programma van Eisen, de Service Level Agreement (SLA) en de overeenkomst. Onder deze kosten worden in ieder geval verstaan: beheer, preventief en correctief onderhoud, softwareonderhoud, support, monitoring, storingsafhandeling, patchmanagement, cybersecuritymaatregelen, rapportages, lifecyclemanagement, back-upvoorzieningen, documentatiebeheer, jaarlijkse inspecties en overige werkzaamheden die noodzakelijk zijn voor het behalen van de overeengekomen beschikbaarheids- en serviceniveaus</t>
  </si>
  <si>
    <t>VMS licenties</t>
  </si>
  <si>
    <t>Jaar</t>
  </si>
  <si>
    <t>Incidentregistratie</t>
  </si>
  <si>
    <t>Onderhoud (correctief en preventief)</t>
  </si>
  <si>
    <t>Servicedesk</t>
  </si>
  <si>
    <t>Monitoring</t>
  </si>
  <si>
    <t>Patchmanagement</t>
  </si>
  <si>
    <t>Lifecycle management</t>
  </si>
  <si>
    <t>Storage</t>
  </si>
  <si>
    <t>Hybride Cloud/SaaS</t>
  </si>
  <si>
    <t>Totale jaarlijkse kosten beheer onderhoud en support exclusief optie</t>
  </si>
  <si>
    <t>Bruto (catalogus) prijs</t>
  </si>
  <si>
    <t>Kortings-percentage</t>
  </si>
  <si>
    <t>Netto eenheidsprijs</t>
  </si>
  <si>
    <t>Afroep van leveringen en diensten</t>
  </si>
  <si>
    <t>Ten behoeve van uitbreidingen, vervangingen, herstelwerkzaamheden en overige afnames gedurende de looptijd van de raamovereenkomst dient Inschrijver de bruto catalogusprijzen en bijbehorende kortingspercentages op te geven
De opgegeven bruto catalogusprijzen dienen gebaseerd te zijn op de door de fabrikant gepubliceerde geldende adviesprijzen met prijspeil 2026.
De door u aangeboden kortingspercentages gelden gedurende de gehele contractduur, inclusief eventuele verlengingsjaren. Indien gedurende de looptijd van de overeenkomst de fabrikant zijn catalogusprijzen wijzigt, geldt het door u aangeboden kortingspercentage ongewijzigd op de op dat moment geldende bruto adviesprijzen van de fabrikant.
U dient  de actuele bruto prijslijst van de betreffende fabrikant als separate bijlage toe te voegen bij het indienen van de prijsbijlage op TenderNed.</t>
  </si>
  <si>
    <t>Leveringen op afroep</t>
  </si>
  <si>
    <t>PTZ dome camera</t>
  </si>
  <si>
    <t>stuk</t>
  </si>
  <si>
    <t>Multisensor camera</t>
  </si>
  <si>
    <t>PTZ Multisensor camera</t>
  </si>
  <si>
    <r>
      <rPr>
        <sz val="11"/>
        <color rgb="FF000000"/>
        <rFont val="Arial"/>
        <family val="2"/>
      </rPr>
      <t>Mobiele camera</t>
    </r>
    <r>
      <rPr>
        <sz val="11"/>
        <rFont val="Arial"/>
        <family val="2"/>
      </rPr>
      <t xml:space="preserve"> (MSP)</t>
    </r>
  </si>
  <si>
    <t>VMS-licentie per camera</t>
  </si>
  <si>
    <t>Server</t>
  </si>
  <si>
    <t>Stuk</t>
  </si>
  <si>
    <t>Extra TB opslag</t>
  </si>
  <si>
    <t>TB</t>
  </si>
  <si>
    <t>Videowall compleet</t>
  </si>
  <si>
    <t>Beugels</t>
  </si>
  <si>
    <t>Joysticks</t>
  </si>
  <si>
    <t>Extenders</t>
  </si>
  <si>
    <t>Switches</t>
  </si>
  <si>
    <t>Glasvezelcomponenten</t>
  </si>
  <si>
    <t>Voedingen</t>
  </si>
  <si>
    <t>Reserveonderdelen</t>
  </si>
  <si>
    <t>Algemeen kortingspercentage overige leveringen</t>
  </si>
  <si>
    <t>subtotaal leveringen</t>
  </si>
  <si>
    <t>Diensten op afroep</t>
  </si>
  <si>
    <t>Vervanging van één camera</t>
  </si>
  <si>
    <t xml:space="preserve">Engineering </t>
  </si>
  <si>
    <t>uur</t>
  </si>
  <si>
    <t>Projectmanagement</t>
  </si>
  <si>
    <t>Uitbreiding met één nieuwe camerapositie</t>
  </si>
  <si>
    <t>Tijdelijke één (mobiele) camera plaatsen</t>
  </si>
  <si>
    <t>Overig</t>
  </si>
  <si>
    <t>Hoogwerker</t>
  </si>
  <si>
    <t>dagdeel (max 4 uur)</t>
  </si>
  <si>
    <t>Subtotaal diensten</t>
  </si>
  <si>
    <t>Totaal Leveringen en diensten op afroep per jaar</t>
  </si>
  <si>
    <t>Totaal Leveringen en diensten op afroep looptijd 2 jaar</t>
  </si>
  <si>
    <t>Rol</t>
  </si>
  <si>
    <t>aantal / jaar</t>
  </si>
  <si>
    <t>Uurtarief</t>
  </si>
  <si>
    <t>Gemiddeld uurtarief</t>
  </si>
  <si>
    <t>Aantal jaar</t>
  </si>
  <si>
    <t xml:space="preserve"> </t>
  </si>
  <si>
    <t>Additionele ondersteunende uren / Strippenkaart</t>
  </si>
  <si>
    <t>De eerder genoemde prijzen voor de eenmalige , jaarlijkse en de afroep kosten zijn inclusief de daarbij benodigde uren. Geef hier de mogelijke functionarissen (rollen) die u denkt in te gaan zetten gedurende de looptijd van de overeenkomst en de uurtarieven voor eventuele aanvullende opdrachten welke niet vallen onder de huidige uitvraag. Deze uren worden in de vorm van een strippenkaart opgenomen in de overeenkomst. Het aantal van 50 uur per jaar is louter een indicatie, hier zijn geen minimale of maximale.uren afname verplichtingen te ontlenen
All-in Uurtarieven excl. BTW en inclusief eventuele reis- en verblijfkosten en overige kosten.</t>
  </si>
  <si>
    <t>Totale inschrijvingsprijs (TCO) 3 jaar</t>
  </si>
  <si>
    <t>Overnemen in TenderNed</t>
  </si>
  <si>
    <t>Naam</t>
  </si>
  <si>
    <t>Functie</t>
  </si>
  <si>
    <t>Handtekening</t>
  </si>
  <si>
    <t>Datum</t>
  </si>
  <si>
    <t>Kostprijs berekening 2023 </t>
  </si>
  <si>
    <r>
      <t>Bron:</t>
    </r>
    <r>
      <rPr>
        <sz val="10"/>
        <rFont val="Calibri"/>
        <family val="2"/>
      </rPr>
      <t xml:space="preserve"> </t>
    </r>
    <r>
      <rPr>
        <sz val="10"/>
        <rFont val="Verdana"/>
        <family val="2"/>
      </rPr>
      <t>“Berekeningsblad inschrijfprijs.pdf” </t>
    </r>
  </si>
  <si>
    <t>“Berekening ODV overzicht Gemeente Gouda 2025.xlsx” </t>
  </si>
  <si>
    <t>Loonschalen ODV </t>
  </si>
  <si>
    <t>Cao 2025</t>
  </si>
  <si>
    <t>Index 20%</t>
  </si>
  <si>
    <t>Tarief verloop 2023 - 2026 </t>
  </si>
  <si>
    <t>Prognose 2027 </t>
  </si>
  <si>
    <r>
      <t xml:space="preserve">Onder implementatie wordt verstaan: inventarisatie, technisch ontwerp, projectmanagement, migratie, configuratie, conversie, testen (FAT/SAT), opleidingen, documentatie, ingebruikname en nazorg. De inschrijver dient alle kosten op te nemen die benodigd zijn om de bestaande omgeving volledig operationeel over te nemen conform het PvE en de SLA.
Iedere afzonderlijke inschrijver, ook de zittende inschrijver, dient een prijs aan te bieden die hoort bij een gedegen implementatie bij een </t>
    </r>
    <r>
      <rPr>
        <b/>
        <sz val="11"/>
        <color theme="1"/>
        <rFont val="Arial"/>
        <family val="2"/>
      </rPr>
      <t xml:space="preserve">nieuwe klant.
</t>
    </r>
    <r>
      <rPr>
        <sz val="11"/>
        <color theme="1"/>
        <rFont val="Arial"/>
        <family val="2"/>
      </rPr>
      <t xml:space="preserve">
Exitkosten dienen prijspijl 2026 te worden aangeboden en worden op het moment van exit geïndexeerd, conform de indexeringsvoorwaarden uit de overeenkomst. 
</t>
    </r>
  </si>
  <si>
    <t>Genetec Security Center 5.12:   
- 90 cameraposities on premis.
- 28 bodycam licenties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</si>
</sst>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1"/>
      <color theme="1"/>
      <name val="Aptos Narrow"/>
      <family val="2"/>
      <scheme val="minor"/>
    </font>
    <font>
      <sz val="11"/>
      <color theme="1"/>
      <name val="Aptos Narrow"/>
      <family val="2"/>
      <scheme val="minor"/>
    </font>
    <font>
      <b/>
      <sz val="16"/>
      <color theme="1"/>
      <name val="Arial"/>
      <family val="2"/>
    </font>
    <font>
      <sz val="14"/>
      <color theme="1"/>
      <name val="Arial"/>
      <family val="2"/>
    </font>
    <font>
      <sz val="11"/>
      <color theme="1"/>
      <name val="Arial"/>
      <family val="2"/>
    </font>
    <font>
      <sz val="11"/>
      <name val="Arial"/>
      <family val="2"/>
    </font>
    <font>
      <b/>
      <sz val="11"/>
      <name val="Arial"/>
      <family val="2"/>
    </font>
    <font>
      <sz val="16"/>
      <name val="Arial"/>
      <family val="2"/>
    </font>
    <font>
      <sz val="9"/>
      <name val="Segoe UI"/>
      <family val="2"/>
    </font>
    <font>
      <sz val="10"/>
      <name val="Verdana"/>
      <family val="2"/>
    </font>
    <font>
      <sz val="10"/>
      <name val="Calibri"/>
      <family val="2"/>
    </font>
    <font>
      <sz val="12"/>
      <color theme="1"/>
      <name val="Arial"/>
      <family val="2"/>
    </font>
    <font>
      <b/>
      <sz val="12"/>
      <color theme="1"/>
      <name val="Arial"/>
      <family val="2"/>
    </font>
    <font>
      <sz val="11"/>
      <color theme="1"/>
      <name val="Segoe UI"/>
      <family val="2"/>
    </font>
    <font>
      <b/>
      <sz val="11"/>
      <color theme="1"/>
      <name val="Arial"/>
      <family val="2"/>
    </font>
    <font>
      <b/>
      <sz val="11"/>
      <color theme="0"/>
      <name val="Arial"/>
      <family val="2"/>
    </font>
    <font>
      <sz val="11"/>
      <color rgb="FFFF0000"/>
      <name val="Arial"/>
      <family val="2"/>
    </font>
    <font>
      <sz val="11"/>
      <color rgb="FF0000CC"/>
      <name val="Arial"/>
      <family val="2"/>
    </font>
    <font>
      <b/>
      <sz val="11"/>
      <color rgb="FF0000CC"/>
      <name val="Arial"/>
      <family val="2"/>
    </font>
    <font>
      <u/>
      <sz val="11"/>
      <color theme="10"/>
      <name val="Aptos Narrow"/>
      <family val="2"/>
      <scheme val="minor"/>
    </font>
    <font>
      <b/>
      <sz val="12"/>
      <color rgb="FF0000CC"/>
      <name val="Arial"/>
      <family val="2"/>
    </font>
    <font>
      <b/>
      <sz val="16"/>
      <color rgb="FF0000CC"/>
      <name val="Arial"/>
      <family val="2"/>
    </font>
    <font>
      <sz val="11"/>
      <color theme="0"/>
      <name val="Arial"/>
      <family val="2"/>
    </font>
    <font>
      <sz val="11"/>
      <color rgb="FF000000"/>
      <name val="Arial"/>
      <family val="2"/>
    </font>
    <font>
      <sz val="11"/>
      <name val="Aptos Narrow"/>
      <family val="2"/>
      <scheme val="minor"/>
    </font>
    <font>
      <sz val="11"/>
      <color rgb="FF000000"/>
      <name val="Arial"/>
      <family val="2"/>
    </font>
  </fonts>
  <fills count="8">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3" tint="0.499984740745262"/>
        <bgColor indexed="64"/>
      </patternFill>
    </fill>
    <fill>
      <patternFill patternType="solid">
        <fgColor rgb="FF0070C0"/>
        <bgColor indexed="64"/>
      </patternFill>
    </fill>
    <fill>
      <patternFill patternType="solid">
        <fgColor theme="0"/>
        <bgColor indexed="64"/>
      </patternFill>
    </fill>
    <fill>
      <patternFill patternType="solid">
        <fgColor rgb="FFFFFF00"/>
        <bgColor rgb="FF000000"/>
      </patternFill>
    </fill>
  </fills>
  <borders count="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cellStyleXfs>
  <cellXfs count="110">
    <xf numFmtId="0" fontId="0" fillId="0" borderId="0" xfId="0"/>
    <xf numFmtId="0" fontId="0" fillId="0" borderId="0" xfId="0"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vertical="center" readingOrder="1"/>
    </xf>
    <xf numFmtId="0" fontId="4" fillId="0" borderId="0" xfId="0" applyFont="1" applyAlignment="1">
      <alignment vertical="top"/>
    </xf>
    <xf numFmtId="2" fontId="4" fillId="0" borderId="0" xfId="0" applyNumberFormat="1" applyFont="1" applyAlignment="1">
      <alignment vertical="top"/>
    </xf>
    <xf numFmtId="0" fontId="4" fillId="0" borderId="1" xfId="0" applyFont="1" applyBorder="1" applyAlignment="1">
      <alignment vertical="top"/>
    </xf>
    <xf numFmtId="0" fontId="4" fillId="0" borderId="1" xfId="0" applyFont="1" applyBorder="1" applyAlignment="1">
      <alignment vertical="top" wrapText="1"/>
    </xf>
    <xf numFmtId="44" fontId="4" fillId="2" borderId="1" xfId="1" applyFont="1" applyFill="1" applyBorder="1" applyAlignment="1">
      <alignment vertical="top"/>
    </xf>
    <xf numFmtId="44" fontId="4" fillId="0" borderId="1" xfId="0" applyNumberFormat="1" applyFont="1" applyBorder="1" applyAlignment="1">
      <alignment vertical="top"/>
    </xf>
    <xf numFmtId="0" fontId="4" fillId="0" borderId="1" xfId="0" applyFont="1" applyBorder="1" applyAlignment="1">
      <alignment horizontal="left" vertical="top" wrapText="1"/>
    </xf>
    <xf numFmtId="44" fontId="4" fillId="0" borderId="1" xfId="1" applyFont="1" applyBorder="1" applyAlignment="1">
      <alignment vertical="top"/>
    </xf>
    <xf numFmtId="0" fontId="4" fillId="0" borderId="2" xfId="0" applyFont="1" applyBorder="1" applyAlignment="1">
      <alignment vertical="top"/>
    </xf>
    <xf numFmtId="0" fontId="4" fillId="0" borderId="4" xfId="0" applyFont="1" applyBorder="1" applyAlignment="1">
      <alignment vertical="top"/>
    </xf>
    <xf numFmtId="0" fontId="4" fillId="0" borderId="4" xfId="0" applyFont="1" applyBorder="1" applyAlignment="1">
      <alignment vertical="top" wrapText="1"/>
    </xf>
    <xf numFmtId="44" fontId="4" fillId="0" borderId="4" xfId="1" applyFont="1" applyFill="1" applyBorder="1" applyAlignment="1">
      <alignment vertical="top"/>
    </xf>
    <xf numFmtId="44" fontId="4" fillId="0" borderId="3" xfId="0" applyNumberFormat="1" applyFont="1" applyBorder="1" applyAlignment="1">
      <alignment vertical="top"/>
    </xf>
    <xf numFmtId="44" fontId="18" fillId="0" borderId="1" xfId="0" applyNumberFormat="1" applyFont="1" applyBorder="1" applyAlignment="1">
      <alignment vertical="top"/>
    </xf>
    <xf numFmtId="0" fontId="4" fillId="0" borderId="1" xfId="0" applyFont="1" applyBorder="1" applyAlignment="1">
      <alignment horizontal="right" vertical="top" wrapText="1"/>
    </xf>
    <xf numFmtId="0" fontId="15" fillId="4" borderId="1" xfId="0" applyFont="1" applyFill="1" applyBorder="1" applyAlignment="1">
      <alignment vertical="top" wrapText="1"/>
    </xf>
    <xf numFmtId="44" fontId="4" fillId="2" borderId="1" xfId="1" applyFont="1" applyFill="1" applyBorder="1" applyAlignment="1">
      <alignment horizontal="left" vertical="top" wrapText="1"/>
    </xf>
    <xf numFmtId="9" fontId="4" fillId="2" borderId="1" xfId="2" applyFont="1" applyFill="1" applyBorder="1" applyAlignment="1">
      <alignment horizontal="left" vertical="top" wrapText="1"/>
    </xf>
    <xf numFmtId="44" fontId="4" fillId="0" borderId="1" xfId="1" applyFont="1" applyBorder="1" applyAlignment="1">
      <alignment horizontal="left" vertical="top" wrapText="1"/>
    </xf>
    <xf numFmtId="0" fontId="4" fillId="2" borderId="1" xfId="0" applyFont="1" applyFill="1" applyBorder="1" applyAlignment="1">
      <alignment horizontal="right" vertical="top" wrapText="1"/>
    </xf>
    <xf numFmtId="44" fontId="17" fillId="0" borderId="1" xfId="1" applyFont="1" applyBorder="1" applyAlignment="1">
      <alignment horizontal="left" vertical="top" wrapText="1"/>
    </xf>
    <xf numFmtId="44" fontId="18" fillId="0" borderId="1" xfId="1" applyFont="1" applyBorder="1" applyAlignment="1">
      <alignment horizontal="left" vertical="top" wrapText="1"/>
    </xf>
    <xf numFmtId="44" fontId="17" fillId="0" borderId="3" xfId="1" applyFont="1" applyBorder="1" applyAlignment="1">
      <alignment horizontal="left" vertical="top" wrapText="1"/>
    </xf>
    <xf numFmtId="0" fontId="11" fillId="2" borderId="1" xfId="0" applyFont="1" applyFill="1" applyBorder="1" applyAlignment="1">
      <alignment horizontal="left" vertical="top"/>
    </xf>
    <xf numFmtId="44" fontId="11" fillId="2" borderId="1" xfId="1" applyFont="1" applyFill="1" applyBorder="1" applyAlignment="1">
      <alignment horizontal="left" vertical="top"/>
    </xf>
    <xf numFmtId="0" fontId="2" fillId="0" borderId="0" xfId="0" applyFont="1" applyAlignment="1">
      <alignment vertical="top"/>
    </xf>
    <xf numFmtId="2" fontId="2" fillId="0" borderId="0" xfId="0" applyNumberFormat="1" applyFont="1" applyAlignment="1">
      <alignment vertical="top"/>
    </xf>
    <xf numFmtId="0" fontId="3" fillId="0" borderId="0" xfId="0" applyFont="1" applyAlignment="1">
      <alignment vertical="top"/>
    </xf>
    <xf numFmtId="0" fontId="4" fillId="0" borderId="0" xfId="0" applyFont="1" applyAlignment="1" applyProtection="1">
      <alignment vertical="top"/>
      <protection locked="0"/>
    </xf>
    <xf numFmtId="0" fontId="4" fillId="0" borderId="0" xfId="0" applyFont="1" applyAlignment="1">
      <alignment horizontal="left" vertical="top" wrapText="1"/>
    </xf>
    <xf numFmtId="0" fontId="15" fillId="4" borderId="1" xfId="0" applyFont="1" applyFill="1" applyBorder="1" applyAlignment="1">
      <alignment vertical="top"/>
    </xf>
    <xf numFmtId="0" fontId="18" fillId="0" borderId="1" xfId="0" applyFont="1" applyBorder="1" applyAlignment="1">
      <alignment vertical="top"/>
    </xf>
    <xf numFmtId="0" fontId="4" fillId="0" borderId="0" xfId="0" applyFont="1" applyAlignment="1">
      <alignment vertical="top" wrapText="1"/>
    </xf>
    <xf numFmtId="2" fontId="4" fillId="0" borderId="0" xfId="0" applyNumberFormat="1" applyFont="1" applyAlignment="1">
      <alignment vertical="top" wrapText="1"/>
    </xf>
    <xf numFmtId="0" fontId="13" fillId="0" borderId="0" xfId="0" applyFont="1" applyAlignment="1">
      <alignment vertical="top"/>
    </xf>
    <xf numFmtId="0" fontId="0" fillId="0" borderId="0" xfId="0" applyAlignment="1">
      <alignment vertical="top"/>
    </xf>
    <xf numFmtId="0" fontId="19" fillId="0" borderId="0" xfId="3" applyAlignment="1">
      <alignment vertical="top"/>
    </xf>
    <xf numFmtId="44" fontId="4" fillId="0" borderId="0" xfId="0" applyNumberFormat="1" applyFont="1" applyAlignment="1">
      <alignment vertical="top"/>
    </xf>
    <xf numFmtId="44" fontId="21" fillId="0" borderId="1" xfId="0" applyNumberFormat="1" applyFont="1" applyBorder="1" applyAlignment="1">
      <alignment vertical="top"/>
    </xf>
    <xf numFmtId="0" fontId="4" fillId="5" borderId="1" xfId="0" applyFont="1" applyFill="1" applyBorder="1" applyAlignment="1">
      <alignment horizontal="right" vertical="top" wrapText="1"/>
    </xf>
    <xf numFmtId="0" fontId="4" fillId="5" borderId="1" xfId="0" applyFont="1" applyFill="1" applyBorder="1" applyAlignment="1">
      <alignment horizontal="left" vertical="top" wrapText="1"/>
    </xf>
    <xf numFmtId="44" fontId="4" fillId="5" borderId="1" xfId="1" applyFont="1" applyFill="1" applyBorder="1" applyAlignment="1">
      <alignment horizontal="left" vertical="top" wrapText="1"/>
    </xf>
    <xf numFmtId="9" fontId="4" fillId="5" borderId="1" xfId="2" applyFont="1" applyFill="1" applyBorder="1" applyAlignment="1">
      <alignment horizontal="left" vertical="top" wrapText="1"/>
    </xf>
    <xf numFmtId="0" fontId="22" fillId="5" borderId="2" xfId="0" applyFont="1" applyFill="1" applyBorder="1" applyAlignment="1">
      <alignment vertical="top"/>
    </xf>
    <xf numFmtId="0" fontId="22" fillId="5" borderId="4" xfId="0" applyFont="1" applyFill="1" applyBorder="1" applyAlignment="1">
      <alignment vertical="top"/>
    </xf>
    <xf numFmtId="0" fontId="22" fillId="5" borderId="3" xfId="0" applyFont="1" applyFill="1" applyBorder="1" applyAlignment="1">
      <alignment vertical="top"/>
    </xf>
    <xf numFmtId="0" fontId="22" fillId="5" borderId="1" xfId="0" applyFont="1" applyFill="1" applyBorder="1" applyAlignment="1">
      <alignment vertical="top"/>
    </xf>
    <xf numFmtId="0" fontId="22" fillId="5" borderId="1" xfId="0" applyFont="1" applyFill="1" applyBorder="1" applyAlignment="1">
      <alignment horizontal="right" vertical="top" wrapText="1"/>
    </xf>
    <xf numFmtId="0" fontId="22" fillId="5" borderId="1" xfId="0" applyFont="1" applyFill="1" applyBorder="1" applyAlignment="1">
      <alignment horizontal="left" vertical="top" wrapText="1"/>
    </xf>
    <xf numFmtId="44" fontId="22" fillId="5" borderId="1" xfId="1" applyFont="1" applyFill="1" applyBorder="1" applyAlignment="1">
      <alignment horizontal="left" vertical="top" wrapText="1"/>
    </xf>
    <xf numFmtId="9" fontId="22" fillId="5" borderId="1" xfId="2" applyFont="1" applyFill="1" applyBorder="1" applyAlignment="1">
      <alignment horizontal="left" vertical="top" wrapText="1"/>
    </xf>
    <xf numFmtId="0" fontId="24" fillId="0" borderId="0" xfId="3" applyFont="1" applyAlignment="1">
      <alignment vertical="top"/>
    </xf>
    <xf numFmtId="0" fontId="11" fillId="0" borderId="0" xfId="0" applyFont="1" applyAlignment="1">
      <alignment horizontal="center" vertical="center"/>
    </xf>
    <xf numFmtId="0" fontId="4" fillId="0" borderId="4" xfId="0" applyFont="1" applyBorder="1" applyAlignment="1">
      <alignment horizontal="left" vertical="top" wrapText="1"/>
    </xf>
    <xf numFmtId="44" fontId="4" fillId="0" borderId="3" xfId="1" applyFont="1" applyBorder="1" applyAlignment="1">
      <alignment horizontal="left" vertical="top" wrapText="1"/>
    </xf>
    <xf numFmtId="0" fontId="4"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alignment horizontal="right" vertical="center"/>
    </xf>
    <xf numFmtId="44" fontId="4" fillId="2" borderId="0" xfId="1" applyFont="1" applyFill="1" applyBorder="1" applyAlignment="1">
      <alignment horizontal="left" vertical="top"/>
    </xf>
    <xf numFmtId="44" fontId="18" fillId="0" borderId="0" xfId="1" applyFont="1" applyBorder="1" applyAlignment="1">
      <alignment horizontal="center" vertical="center"/>
    </xf>
    <xf numFmtId="0" fontId="4" fillId="5" borderId="0" xfId="0" applyFont="1" applyFill="1" applyAlignment="1">
      <alignment vertical="top"/>
    </xf>
    <xf numFmtId="0" fontId="4" fillId="5" borderId="0" xfId="0" applyFont="1" applyFill="1" applyAlignment="1">
      <alignment horizontal="right" vertical="top" wrapText="1"/>
    </xf>
    <xf numFmtId="0" fontId="4" fillId="5" borderId="0" xfId="0" applyFont="1" applyFill="1" applyAlignment="1">
      <alignment horizontal="left" vertical="top" wrapText="1"/>
    </xf>
    <xf numFmtId="44" fontId="4" fillId="5" borderId="0" xfId="1" applyFont="1" applyFill="1" applyBorder="1" applyAlignment="1">
      <alignment horizontal="left" vertical="top" wrapText="1"/>
    </xf>
    <xf numFmtId="9" fontId="4" fillId="5" borderId="0" xfId="2" applyFont="1" applyFill="1" applyBorder="1" applyAlignment="1">
      <alignment horizontal="left" vertical="top" wrapText="1"/>
    </xf>
    <xf numFmtId="0" fontId="5" fillId="0" borderId="1" xfId="0" applyFont="1" applyBorder="1" applyAlignment="1">
      <alignment vertical="top"/>
    </xf>
    <xf numFmtId="0" fontId="5" fillId="3" borderId="1" xfId="0" applyFont="1" applyFill="1" applyBorder="1" applyAlignment="1">
      <alignment vertical="top"/>
    </xf>
    <xf numFmtId="44" fontId="5" fillId="3" borderId="1" xfId="1" applyFont="1" applyFill="1" applyBorder="1" applyAlignment="1">
      <alignment vertical="top"/>
    </xf>
    <xf numFmtId="0" fontId="4" fillId="0" borderId="4" xfId="0" applyFont="1" applyBorder="1" applyAlignment="1">
      <alignment horizontal="right" vertical="top" wrapText="1"/>
    </xf>
    <xf numFmtId="44" fontId="4" fillId="0" borderId="4" xfId="1" applyFont="1" applyBorder="1" applyAlignment="1">
      <alignment horizontal="left" vertical="top" wrapText="1"/>
    </xf>
    <xf numFmtId="44" fontId="4" fillId="6" borderId="4" xfId="1" applyFont="1" applyFill="1" applyBorder="1" applyAlignment="1">
      <alignment horizontal="left" vertical="top" wrapText="1"/>
    </xf>
    <xf numFmtId="0" fontId="25" fillId="0" borderId="1" xfId="0" applyFont="1" applyBorder="1" applyAlignment="1">
      <alignment vertical="top"/>
    </xf>
    <xf numFmtId="0" fontId="25" fillId="0" borderId="3" xfId="0" applyFont="1" applyBorder="1" applyAlignment="1">
      <alignment vertical="top" wrapText="1"/>
    </xf>
    <xf numFmtId="44" fontId="25" fillId="7" borderId="3" xfId="0" applyNumberFormat="1" applyFont="1" applyFill="1" applyBorder="1" applyAlignment="1">
      <alignment vertical="top" wrapText="1"/>
    </xf>
    <xf numFmtId="9" fontId="25" fillId="7" borderId="3" xfId="0" applyNumberFormat="1" applyFont="1" applyFill="1" applyBorder="1" applyAlignment="1">
      <alignment horizontal="left" vertical="top" wrapText="1"/>
    </xf>
    <xf numFmtId="0" fontId="5" fillId="2" borderId="1" xfId="0" applyFont="1" applyFill="1" applyBorder="1" applyAlignment="1">
      <alignment vertical="top"/>
    </xf>
    <xf numFmtId="0" fontId="12" fillId="0" borderId="1" xfId="0" applyFont="1" applyBorder="1" applyAlignment="1">
      <alignment horizontal="left" vertical="top"/>
    </xf>
    <xf numFmtId="0" fontId="4" fillId="0" borderId="1" xfId="0" applyFont="1" applyBorder="1" applyAlignment="1">
      <alignment horizontal="left" vertical="top" wrapText="1"/>
    </xf>
    <xf numFmtId="0" fontId="11" fillId="0" borderId="1" xfId="0" applyFont="1" applyBorder="1" applyAlignment="1">
      <alignment horizontal="center" vertical="center"/>
    </xf>
    <xf numFmtId="44" fontId="11" fillId="0" borderId="1" xfId="0" applyNumberFormat="1" applyFont="1" applyBorder="1" applyAlignment="1">
      <alignment horizontal="center" vertical="center"/>
    </xf>
    <xf numFmtId="44" fontId="20" fillId="0" borderId="1" xfId="1" applyFont="1" applyBorder="1" applyAlignment="1">
      <alignment horizontal="center" vertical="center"/>
    </xf>
    <xf numFmtId="0" fontId="4" fillId="0" borderId="1" xfId="0" applyFont="1" applyBorder="1" applyAlignment="1">
      <alignment horizontal="left" vertical="center" wrapText="1"/>
    </xf>
    <xf numFmtId="0" fontId="18" fillId="0" borderId="2" xfId="0" applyFont="1" applyBorder="1" applyAlignment="1">
      <alignment horizontal="left" vertical="top"/>
    </xf>
    <xf numFmtId="0" fontId="18" fillId="0" borderId="4" xfId="0" applyFont="1" applyBorder="1" applyAlignment="1">
      <alignment horizontal="left" vertical="top"/>
    </xf>
    <xf numFmtId="0" fontId="18" fillId="0" borderId="3" xfId="0" applyFont="1" applyBorder="1" applyAlignment="1">
      <alignment horizontal="left" vertical="top"/>
    </xf>
    <xf numFmtId="0" fontId="17" fillId="0" borderId="2" xfId="0" applyFont="1" applyBorder="1" applyAlignment="1">
      <alignment horizontal="left" vertical="top"/>
    </xf>
    <xf numFmtId="0" fontId="17" fillId="0" borderId="4" xfId="0" applyFont="1" applyBorder="1" applyAlignment="1">
      <alignment horizontal="left" vertical="top"/>
    </xf>
    <xf numFmtId="0" fontId="17" fillId="0" borderId="3" xfId="0" applyFont="1" applyBorder="1" applyAlignment="1">
      <alignment horizontal="left" vertical="top"/>
    </xf>
    <xf numFmtId="0" fontId="14" fillId="0" borderId="2" xfId="0" applyFont="1" applyBorder="1" applyAlignment="1">
      <alignment horizontal="left" vertical="top" wrapText="1"/>
    </xf>
    <xf numFmtId="0" fontId="14" fillId="0" borderId="4" xfId="0" applyFont="1" applyBorder="1" applyAlignment="1">
      <alignment horizontal="left" vertical="top" wrapText="1"/>
    </xf>
    <xf numFmtId="0" fontId="14" fillId="0" borderId="3" xfId="0" applyFont="1" applyBorder="1" applyAlignment="1">
      <alignment horizontal="left" vertical="top" wrapText="1"/>
    </xf>
    <xf numFmtId="0" fontId="14" fillId="0" borderId="2" xfId="0" applyFont="1" applyBorder="1" applyAlignment="1">
      <alignment horizontal="left" vertical="top"/>
    </xf>
    <xf numFmtId="0" fontId="14" fillId="0" borderId="4" xfId="0" applyFont="1" applyBorder="1" applyAlignment="1">
      <alignment horizontal="left" vertical="top"/>
    </xf>
    <xf numFmtId="0" fontId="14" fillId="0" borderId="3"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4" fillId="2" borderId="2" xfId="0" applyFont="1" applyFill="1" applyBorder="1" applyAlignment="1" applyProtection="1">
      <alignment horizontal="center" vertical="top"/>
      <protection locked="0"/>
    </xf>
    <xf numFmtId="0" fontId="4" fillId="2" borderId="3" xfId="0" applyFont="1" applyFill="1" applyBorder="1" applyAlignment="1" applyProtection="1">
      <alignment horizontal="center" vertical="top"/>
      <protection locked="0"/>
    </xf>
    <xf numFmtId="0" fontId="5" fillId="2" borderId="1" xfId="0" applyFont="1" applyFill="1" applyBorder="1" applyAlignment="1" applyProtection="1">
      <alignment horizontal="left" vertical="top"/>
      <protection locked="0"/>
    </xf>
    <xf numFmtId="0" fontId="7" fillId="2" borderId="1" xfId="0" applyFont="1" applyFill="1" applyBorder="1" applyAlignment="1" applyProtection="1">
      <alignment horizontal="left" vertical="top"/>
      <protection locked="0"/>
    </xf>
    <xf numFmtId="0" fontId="21" fillId="0" borderId="2" xfId="0" applyFont="1" applyBorder="1" applyAlignment="1">
      <alignment horizontal="left" vertical="top"/>
    </xf>
    <xf numFmtId="0" fontId="21" fillId="0" borderId="4" xfId="0" applyFont="1" applyBorder="1" applyAlignment="1">
      <alignment horizontal="left" vertical="top"/>
    </xf>
    <xf numFmtId="0" fontId="21" fillId="0" borderId="3" xfId="0" applyFont="1" applyBorder="1" applyAlignment="1">
      <alignment horizontal="left" vertical="top"/>
    </xf>
    <xf numFmtId="0" fontId="11" fillId="0" borderId="0" xfId="0" applyFont="1" applyAlignment="1">
      <alignment horizontal="left" vertical="top" wrapText="1"/>
    </xf>
    <xf numFmtId="0" fontId="16" fillId="3" borderId="1" xfId="0" applyFont="1" applyFill="1" applyBorder="1" applyAlignment="1">
      <alignment horizontal="left" vertical="top"/>
    </xf>
  </cellXfs>
  <cellStyles count="4">
    <cellStyle name="Hyperlink" xfId="3" builtinId="8"/>
    <cellStyle name="Procent" xfId="2" builtinId="5"/>
    <cellStyle name="Standaard" xfId="0" builtinId="0"/>
    <cellStyle name="Valuta" xfId="1" builtinId="4"/>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9</xdr:col>
      <xdr:colOff>57150</xdr:colOff>
      <xdr:row>20</xdr:row>
      <xdr:rowOff>161925</xdr:rowOff>
    </xdr:to>
    <xdr:pic>
      <xdr:nvPicPr>
        <xdr:cNvPr id="2" name="Afbeelding 1">
          <a:extLst>
            <a:ext uri="{FF2B5EF4-FFF2-40B4-BE49-F238E27FC236}">
              <a16:creationId xmlns:a16="http://schemas.microsoft.com/office/drawing/2014/main" id="{207E0D33-2460-3AC7-9934-EB0FAD42F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00"/>
          <a:ext cx="5543550"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10</xdr:col>
      <xdr:colOff>28575</xdr:colOff>
      <xdr:row>28</xdr:row>
      <xdr:rowOff>114300</xdr:rowOff>
    </xdr:to>
    <xdr:pic>
      <xdr:nvPicPr>
        <xdr:cNvPr id="3" name="Afbeelding 2">
          <a:extLst>
            <a:ext uri="{FF2B5EF4-FFF2-40B4-BE49-F238E27FC236}">
              <a16:creationId xmlns:a16="http://schemas.microsoft.com/office/drawing/2014/main" id="{F024B07E-9538-142A-5D38-B594CB684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191000"/>
          <a:ext cx="6124575"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10</xdr:col>
      <xdr:colOff>76200</xdr:colOff>
      <xdr:row>38</xdr:row>
      <xdr:rowOff>76200</xdr:rowOff>
    </xdr:to>
    <xdr:pic>
      <xdr:nvPicPr>
        <xdr:cNvPr id="4" name="Afbeelding 3">
          <a:extLst>
            <a:ext uri="{FF2B5EF4-FFF2-40B4-BE49-F238E27FC236}">
              <a16:creationId xmlns:a16="http://schemas.microsoft.com/office/drawing/2014/main" id="{7073727A-DD7E-BDDA-50DE-6F5E02D65F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00"/>
          <a:ext cx="61722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D12E9-D554-4DD3-999A-342CE7EC0466}">
  <dimension ref="A1:R87"/>
  <sheetViews>
    <sheetView tabSelected="1" workbookViewId="0">
      <selection activeCell="D74" sqref="D74"/>
    </sheetView>
  </sheetViews>
  <sheetFormatPr defaultColWidth="9.140625" defaultRowHeight="14.25" x14ac:dyDescent="0.25"/>
  <cols>
    <col min="1" max="1" width="33.7109375" style="5" customWidth="1"/>
    <col min="2" max="2" width="15" style="5" bestFit="1" customWidth="1"/>
    <col min="3" max="3" width="19.140625" style="5" customWidth="1"/>
    <col min="4" max="4" width="37.7109375" style="5" customWidth="1"/>
    <col min="5" max="5" width="19.7109375" style="5" customWidth="1"/>
    <col min="6" max="6" width="16.7109375" style="5" bestFit="1" customWidth="1"/>
    <col min="7" max="7" width="23.7109375" style="5" customWidth="1"/>
    <col min="8" max="8" width="18" style="5" bestFit="1" customWidth="1"/>
    <col min="9" max="9" width="14.5703125" style="5" customWidth="1"/>
    <col min="10" max="11" width="9.140625" style="5"/>
    <col min="12" max="12" width="12.5703125" style="6" bestFit="1" customWidth="1"/>
    <col min="13" max="16384" width="9.140625" style="5"/>
  </cols>
  <sheetData>
    <row r="1" spans="1:12" s="30" customFormat="1" ht="20.25" x14ac:dyDescent="0.25">
      <c r="A1" s="30" t="s">
        <v>0</v>
      </c>
      <c r="C1" s="30" t="s">
        <v>1</v>
      </c>
      <c r="L1" s="31"/>
    </row>
    <row r="2" spans="1:12" ht="20.25" x14ac:dyDescent="0.25">
      <c r="B2" s="30"/>
      <c r="C2" s="30" t="s">
        <v>2</v>
      </c>
    </row>
    <row r="3" spans="1:12" ht="15" thickBot="1" x14ac:dyDescent="0.3"/>
    <row r="4" spans="1:12" ht="18.75" thickBot="1" x14ac:dyDescent="0.3">
      <c r="A4" s="32" t="s">
        <v>3</v>
      </c>
      <c r="C4" s="101"/>
      <c r="D4" s="102"/>
      <c r="E4" s="33"/>
    </row>
    <row r="6" spans="1:12" ht="18" x14ac:dyDescent="0.25">
      <c r="A6" s="32" t="s">
        <v>4</v>
      </c>
    </row>
    <row r="9" spans="1:12" x14ac:dyDescent="0.25">
      <c r="A9" s="108" t="s">
        <v>5</v>
      </c>
      <c r="B9" s="108"/>
      <c r="C9" s="108"/>
      <c r="D9" s="108"/>
      <c r="E9" s="108"/>
      <c r="F9" s="108"/>
      <c r="G9" s="108"/>
    </row>
    <row r="10" spans="1:12" ht="95.25" customHeight="1" x14ac:dyDescent="0.25">
      <c r="A10" s="108"/>
      <c r="B10" s="108"/>
      <c r="C10" s="108"/>
      <c r="D10" s="108"/>
      <c r="E10" s="108"/>
      <c r="F10" s="108"/>
      <c r="G10" s="108"/>
    </row>
    <row r="11" spans="1:12" ht="15" customHeight="1" thickBot="1" x14ac:dyDescent="0.3">
      <c r="A11" s="34"/>
      <c r="B11" s="34"/>
      <c r="C11" s="34"/>
      <c r="D11" s="34"/>
      <c r="E11" s="34"/>
      <c r="F11" s="34"/>
      <c r="G11" s="34"/>
    </row>
    <row r="12" spans="1:12" ht="15" customHeight="1" thickBot="1" x14ac:dyDescent="0.3">
      <c r="A12" s="35" t="s">
        <v>6</v>
      </c>
      <c r="B12" s="35" t="s">
        <v>7</v>
      </c>
      <c r="C12" s="35" t="s">
        <v>8</v>
      </c>
      <c r="D12" s="35" t="s">
        <v>9</v>
      </c>
      <c r="E12" s="35" t="s">
        <v>10</v>
      </c>
      <c r="F12" s="35" t="s">
        <v>11</v>
      </c>
      <c r="G12" s="35" t="s">
        <v>12</v>
      </c>
    </row>
    <row r="13" spans="1:12" ht="16.5" thickBot="1" x14ac:dyDescent="0.3">
      <c r="A13" s="81" t="s">
        <v>13</v>
      </c>
      <c r="B13" s="81"/>
      <c r="C13" s="81"/>
      <c r="D13" s="81"/>
      <c r="E13" s="81"/>
      <c r="F13" s="81"/>
      <c r="G13" s="81"/>
    </row>
    <row r="14" spans="1:12" ht="93" customHeight="1" thickBot="1" x14ac:dyDescent="0.3">
      <c r="A14" s="82" t="s">
        <v>95</v>
      </c>
      <c r="B14" s="82"/>
      <c r="C14" s="82"/>
      <c r="D14" s="82"/>
      <c r="E14" s="82"/>
      <c r="F14" s="82"/>
      <c r="G14" s="82"/>
    </row>
    <row r="15" spans="1:12" ht="43.5" thickBot="1" x14ac:dyDescent="0.3">
      <c r="A15" s="7" t="s">
        <v>14</v>
      </c>
      <c r="B15" s="7">
        <v>1</v>
      </c>
      <c r="C15" s="7" t="s">
        <v>15</v>
      </c>
      <c r="D15" s="8" t="s">
        <v>16</v>
      </c>
      <c r="E15" s="9"/>
      <c r="F15" s="7"/>
      <c r="G15" s="10">
        <f>B15*E15</f>
        <v>0</v>
      </c>
    </row>
    <row r="16" spans="1:12" ht="47.25" customHeight="1" thickBot="1" x14ac:dyDescent="0.3">
      <c r="A16" s="7" t="s">
        <v>17</v>
      </c>
      <c r="B16" s="7">
        <v>1</v>
      </c>
      <c r="C16" s="7" t="s">
        <v>15</v>
      </c>
      <c r="D16" s="8" t="s">
        <v>18</v>
      </c>
      <c r="E16" s="9"/>
      <c r="F16" s="7"/>
      <c r="G16" s="10">
        <f>B16*E16</f>
        <v>0</v>
      </c>
    </row>
    <row r="17" spans="1:7" ht="15.75" customHeight="1" thickBot="1" x14ac:dyDescent="0.3">
      <c r="A17" s="87" t="s">
        <v>19</v>
      </c>
      <c r="B17" s="88"/>
      <c r="C17" s="88"/>
      <c r="D17" s="88"/>
      <c r="E17" s="88"/>
      <c r="F17" s="89"/>
      <c r="G17" s="18">
        <f>SUM(G15:G16)</f>
        <v>0</v>
      </c>
    </row>
    <row r="18" spans="1:7" ht="20.25" customHeight="1" thickBot="1" x14ac:dyDescent="0.3">
      <c r="A18" s="13"/>
      <c r="B18" s="14"/>
      <c r="C18" s="14"/>
      <c r="D18" s="15"/>
      <c r="E18" s="16"/>
      <c r="F18" s="14"/>
      <c r="G18" s="17"/>
    </row>
    <row r="19" spans="1:7" ht="15" customHeight="1" thickBot="1" x14ac:dyDescent="0.3">
      <c r="A19" s="35" t="s">
        <v>6</v>
      </c>
      <c r="B19" s="35" t="s">
        <v>7</v>
      </c>
      <c r="C19" s="35" t="s">
        <v>8</v>
      </c>
      <c r="D19" s="35" t="s">
        <v>9</v>
      </c>
      <c r="E19" s="35" t="s">
        <v>20</v>
      </c>
      <c r="F19" s="35" t="s">
        <v>11</v>
      </c>
      <c r="G19" s="35" t="s">
        <v>12</v>
      </c>
    </row>
    <row r="20" spans="1:7" ht="15.75" customHeight="1" thickBot="1" x14ac:dyDescent="0.3">
      <c r="A20" s="81" t="s">
        <v>21</v>
      </c>
      <c r="B20" s="81"/>
      <c r="C20" s="81"/>
      <c r="D20" s="81"/>
      <c r="E20" s="81"/>
      <c r="F20" s="81"/>
      <c r="G20" s="81"/>
    </row>
    <row r="21" spans="1:7" ht="70.5" customHeight="1" thickBot="1" x14ac:dyDescent="0.3">
      <c r="A21" s="82" t="s">
        <v>22</v>
      </c>
      <c r="B21" s="82"/>
      <c r="C21" s="82"/>
      <c r="D21" s="82"/>
      <c r="E21" s="82"/>
      <c r="F21" s="82"/>
      <c r="G21" s="82"/>
    </row>
    <row r="22" spans="1:7" x14ac:dyDescent="0.25">
      <c r="A22" s="7" t="s">
        <v>23</v>
      </c>
      <c r="B22" s="7">
        <v>1</v>
      </c>
      <c r="C22" s="7" t="s">
        <v>24</v>
      </c>
      <c r="D22" s="86" t="s">
        <v>96</v>
      </c>
      <c r="E22" s="9"/>
      <c r="F22" s="7">
        <v>2</v>
      </c>
      <c r="G22" s="12">
        <f>E22*F22</f>
        <v>0</v>
      </c>
    </row>
    <row r="23" spans="1:7" ht="15.75" customHeight="1" thickBot="1" x14ac:dyDescent="0.3">
      <c r="A23" s="7" t="s">
        <v>25</v>
      </c>
      <c r="B23" s="7">
        <v>1</v>
      </c>
      <c r="C23" s="7" t="s">
        <v>24</v>
      </c>
      <c r="D23" s="86"/>
      <c r="E23" s="9"/>
      <c r="F23" s="7">
        <v>2</v>
      </c>
      <c r="G23" s="12">
        <f t="shared" ref="G23:G29" si="0">E23*F23</f>
        <v>0</v>
      </c>
    </row>
    <row r="24" spans="1:7" ht="15.75" customHeight="1" thickBot="1" x14ac:dyDescent="0.3">
      <c r="A24" s="7" t="s">
        <v>26</v>
      </c>
      <c r="B24" s="7">
        <v>1</v>
      </c>
      <c r="C24" s="7" t="s">
        <v>24</v>
      </c>
      <c r="D24" s="86"/>
      <c r="E24" s="9"/>
      <c r="F24" s="7">
        <v>2</v>
      </c>
      <c r="G24" s="12">
        <f t="shared" si="0"/>
        <v>0</v>
      </c>
    </row>
    <row r="25" spans="1:7" ht="15.75" customHeight="1" thickBot="1" x14ac:dyDescent="0.3">
      <c r="A25" s="7" t="s">
        <v>27</v>
      </c>
      <c r="B25" s="7">
        <v>1</v>
      </c>
      <c r="C25" s="7" t="s">
        <v>24</v>
      </c>
      <c r="D25" s="86"/>
      <c r="E25" s="9"/>
      <c r="F25" s="7">
        <v>2</v>
      </c>
      <c r="G25" s="12">
        <f t="shared" si="0"/>
        <v>0</v>
      </c>
    </row>
    <row r="26" spans="1:7" ht="15.75" customHeight="1" thickBot="1" x14ac:dyDescent="0.3">
      <c r="A26" s="7" t="s">
        <v>28</v>
      </c>
      <c r="B26" s="7">
        <v>1</v>
      </c>
      <c r="C26" s="7" t="s">
        <v>24</v>
      </c>
      <c r="D26" s="86"/>
      <c r="E26" s="9"/>
      <c r="F26" s="7">
        <v>2</v>
      </c>
      <c r="G26" s="12">
        <f t="shared" si="0"/>
        <v>0</v>
      </c>
    </row>
    <row r="27" spans="1:7" ht="15.75" customHeight="1" thickBot="1" x14ac:dyDescent="0.3">
      <c r="A27" s="7" t="s">
        <v>29</v>
      </c>
      <c r="B27" s="7">
        <v>1</v>
      </c>
      <c r="C27" s="7" t="s">
        <v>24</v>
      </c>
      <c r="D27" s="86"/>
      <c r="E27" s="9"/>
      <c r="F27" s="7">
        <v>2</v>
      </c>
      <c r="G27" s="12">
        <f t="shared" si="0"/>
        <v>0</v>
      </c>
    </row>
    <row r="28" spans="1:7" ht="15.75" customHeight="1" thickBot="1" x14ac:dyDescent="0.3">
      <c r="A28" s="7" t="s">
        <v>30</v>
      </c>
      <c r="B28" s="7">
        <v>1</v>
      </c>
      <c r="C28" s="7" t="s">
        <v>24</v>
      </c>
      <c r="D28" s="86"/>
      <c r="E28" s="9"/>
      <c r="F28" s="7">
        <v>2</v>
      </c>
      <c r="G28" s="12">
        <f t="shared" si="0"/>
        <v>0</v>
      </c>
    </row>
    <row r="29" spans="1:7" ht="15.75" customHeight="1" thickBot="1" x14ac:dyDescent="0.3">
      <c r="A29" s="7" t="s">
        <v>31</v>
      </c>
      <c r="B29" s="7">
        <v>1</v>
      </c>
      <c r="C29" s="7" t="s">
        <v>24</v>
      </c>
      <c r="D29" s="86"/>
      <c r="E29" s="9"/>
      <c r="F29" s="7">
        <v>2</v>
      </c>
      <c r="G29" s="12">
        <f t="shared" si="0"/>
        <v>0</v>
      </c>
    </row>
    <row r="30" spans="1:7" ht="15.75" customHeight="1" thickBot="1" x14ac:dyDescent="0.3">
      <c r="A30" s="109"/>
      <c r="B30" s="109"/>
      <c r="C30" s="109"/>
      <c r="D30" s="109"/>
      <c r="E30" s="109"/>
      <c r="F30" s="109"/>
      <c r="G30" s="109"/>
    </row>
    <row r="31" spans="1:7" ht="15" thickBot="1" x14ac:dyDescent="0.3">
      <c r="A31" s="71" t="s">
        <v>32</v>
      </c>
      <c r="B31" s="71">
        <v>1</v>
      </c>
      <c r="C31" s="71" t="s">
        <v>24</v>
      </c>
      <c r="D31" s="71"/>
      <c r="E31" s="80">
        <v>0</v>
      </c>
      <c r="F31" s="71">
        <v>2</v>
      </c>
      <c r="G31" s="72">
        <f>E31*F31</f>
        <v>0</v>
      </c>
    </row>
    <row r="32" spans="1:7" ht="15.75" thickBot="1" x14ac:dyDescent="0.3">
      <c r="A32" s="36" t="s">
        <v>33</v>
      </c>
      <c r="B32" s="36"/>
      <c r="C32" s="36"/>
      <c r="D32" s="36"/>
      <c r="E32" s="18">
        <f>SUM(E22:E29)</f>
        <v>0</v>
      </c>
      <c r="F32" s="36"/>
      <c r="G32" s="18">
        <f>SUM(G22:G29)</f>
        <v>0</v>
      </c>
    </row>
    <row r="33" spans="1:12" ht="21" customHeight="1" thickBot="1" x14ac:dyDescent="0.3"/>
    <row r="34" spans="1:12" s="37" customFormat="1" ht="31.5" customHeight="1" thickBot="1" x14ac:dyDescent="0.3">
      <c r="A34" s="20" t="s">
        <v>6</v>
      </c>
      <c r="B34" s="20" t="s">
        <v>7</v>
      </c>
      <c r="C34" s="20" t="s">
        <v>8</v>
      </c>
      <c r="D34" s="20" t="s">
        <v>34</v>
      </c>
      <c r="E34" s="20" t="s">
        <v>35</v>
      </c>
      <c r="F34" s="20" t="s">
        <v>36</v>
      </c>
      <c r="G34" s="20" t="s">
        <v>12</v>
      </c>
      <c r="L34" s="38"/>
    </row>
    <row r="35" spans="1:12" ht="15.75" customHeight="1" thickBot="1" x14ac:dyDescent="0.3">
      <c r="A35" s="81" t="s">
        <v>37</v>
      </c>
      <c r="B35" s="81"/>
      <c r="C35" s="81"/>
      <c r="D35" s="81"/>
      <c r="E35" s="81"/>
      <c r="F35" s="81"/>
      <c r="G35" s="81"/>
    </row>
    <row r="36" spans="1:12" ht="100.5" customHeight="1" thickBot="1" x14ac:dyDescent="0.3">
      <c r="A36" s="82" t="s">
        <v>38</v>
      </c>
      <c r="B36" s="82"/>
      <c r="C36" s="82"/>
      <c r="D36" s="82"/>
      <c r="E36" s="82"/>
      <c r="F36" s="82"/>
      <c r="G36" s="82"/>
    </row>
    <row r="37" spans="1:12" ht="15.75" customHeight="1" thickBot="1" x14ac:dyDescent="0.3">
      <c r="A37" s="93" t="s">
        <v>39</v>
      </c>
      <c r="B37" s="94"/>
      <c r="C37" s="94"/>
      <c r="D37" s="94"/>
      <c r="E37" s="94"/>
      <c r="F37" s="94"/>
      <c r="G37" s="95"/>
    </row>
    <row r="38" spans="1:12" ht="15" thickBot="1" x14ac:dyDescent="0.3">
      <c r="A38" s="7" t="s">
        <v>40</v>
      </c>
      <c r="B38" s="19">
        <v>3</v>
      </c>
      <c r="C38" s="11" t="s">
        <v>41</v>
      </c>
      <c r="D38" s="21"/>
      <c r="E38" s="22"/>
      <c r="F38" s="23">
        <f>D38-(D38*E38)</f>
        <v>0</v>
      </c>
      <c r="G38" s="23">
        <f>B38*F38</f>
        <v>0</v>
      </c>
    </row>
    <row r="39" spans="1:12" ht="15" thickBot="1" x14ac:dyDescent="0.3">
      <c r="A39" s="7" t="s">
        <v>42</v>
      </c>
      <c r="B39" s="19">
        <v>3</v>
      </c>
      <c r="C39" s="11" t="s">
        <v>41</v>
      </c>
      <c r="D39" s="21"/>
      <c r="E39" s="22"/>
      <c r="F39" s="23">
        <f t="shared" ref="F39:F52" si="1">D39-(D39*E39)</f>
        <v>0</v>
      </c>
      <c r="G39" s="23">
        <f t="shared" ref="G39:G52" si="2">B39*F39</f>
        <v>0</v>
      </c>
    </row>
    <row r="40" spans="1:12" ht="15" thickBot="1" x14ac:dyDescent="0.3">
      <c r="A40" s="7" t="s">
        <v>43</v>
      </c>
      <c r="B40" s="19">
        <v>3</v>
      </c>
      <c r="C40" s="11" t="s">
        <v>41</v>
      </c>
      <c r="D40" s="21"/>
      <c r="E40" s="22"/>
      <c r="F40" s="23">
        <f t="shared" si="1"/>
        <v>0</v>
      </c>
      <c r="G40" s="23">
        <f t="shared" si="2"/>
        <v>0</v>
      </c>
    </row>
    <row r="41" spans="1:12" ht="15" thickBot="1" x14ac:dyDescent="0.3">
      <c r="A41" s="7" t="s">
        <v>44</v>
      </c>
      <c r="B41" s="19">
        <v>1</v>
      </c>
      <c r="C41" s="11" t="s">
        <v>41</v>
      </c>
      <c r="D41" s="21"/>
      <c r="E41" s="22"/>
      <c r="F41" s="23">
        <f t="shared" si="1"/>
        <v>0</v>
      </c>
      <c r="G41" s="23">
        <f t="shared" si="2"/>
        <v>0</v>
      </c>
    </row>
    <row r="42" spans="1:12" ht="15" thickBot="1" x14ac:dyDescent="0.3">
      <c r="A42" s="7" t="s">
        <v>45</v>
      </c>
      <c r="B42" s="19">
        <v>10</v>
      </c>
      <c r="C42" s="11" t="s">
        <v>41</v>
      </c>
      <c r="D42" s="21"/>
      <c r="E42" s="22"/>
      <c r="F42" s="23">
        <f t="shared" si="1"/>
        <v>0</v>
      </c>
      <c r="G42" s="23">
        <f t="shared" si="2"/>
        <v>0</v>
      </c>
    </row>
    <row r="43" spans="1:12" ht="14.25" customHeight="1" thickBot="1" x14ac:dyDescent="0.3">
      <c r="A43" s="76" t="s">
        <v>46</v>
      </c>
      <c r="B43" s="77">
        <v>1</v>
      </c>
      <c r="C43" s="77" t="s">
        <v>47</v>
      </c>
      <c r="D43" s="78"/>
      <c r="E43" s="79"/>
      <c r="F43" s="23">
        <f t="shared" si="1"/>
        <v>0</v>
      </c>
      <c r="G43" s="23">
        <f t="shared" si="2"/>
        <v>0</v>
      </c>
    </row>
    <row r="44" spans="1:12" ht="15" thickBot="1" x14ac:dyDescent="0.3">
      <c r="A44" s="7" t="s">
        <v>48</v>
      </c>
      <c r="B44" s="19">
        <v>1</v>
      </c>
      <c r="C44" s="11" t="s">
        <v>49</v>
      </c>
      <c r="D44" s="21"/>
      <c r="E44" s="22"/>
      <c r="F44" s="23">
        <f t="shared" si="1"/>
        <v>0</v>
      </c>
      <c r="G44" s="23">
        <f t="shared" si="2"/>
        <v>0</v>
      </c>
    </row>
    <row r="45" spans="1:12" ht="14.25" customHeight="1" thickBot="1" x14ac:dyDescent="0.3">
      <c r="A45" s="76" t="s">
        <v>50</v>
      </c>
      <c r="B45" s="77">
        <v>1</v>
      </c>
      <c r="C45" s="77" t="s">
        <v>41</v>
      </c>
      <c r="D45" s="78"/>
      <c r="E45" s="79"/>
      <c r="F45" s="23">
        <f t="shared" si="1"/>
        <v>0</v>
      </c>
      <c r="G45" s="23">
        <f t="shared" si="2"/>
        <v>0</v>
      </c>
    </row>
    <row r="46" spans="1:12" ht="15" thickBot="1" x14ac:dyDescent="0.3">
      <c r="A46" s="7" t="s">
        <v>51</v>
      </c>
      <c r="B46" s="19">
        <v>10</v>
      </c>
      <c r="C46" s="11" t="s">
        <v>41</v>
      </c>
      <c r="D46" s="21"/>
      <c r="E46" s="22"/>
      <c r="F46" s="23">
        <f t="shared" si="1"/>
        <v>0</v>
      </c>
      <c r="G46" s="23">
        <f t="shared" si="2"/>
        <v>0</v>
      </c>
    </row>
    <row r="47" spans="1:12" ht="15" thickBot="1" x14ac:dyDescent="0.3">
      <c r="A47" s="7" t="s">
        <v>52</v>
      </c>
      <c r="B47" s="19">
        <v>10</v>
      </c>
      <c r="C47" s="11" t="s">
        <v>41</v>
      </c>
      <c r="D47" s="21"/>
      <c r="E47" s="22"/>
      <c r="F47" s="23">
        <f t="shared" si="1"/>
        <v>0</v>
      </c>
      <c r="G47" s="23">
        <f t="shared" si="2"/>
        <v>0</v>
      </c>
    </row>
    <row r="48" spans="1:12" ht="15" thickBot="1" x14ac:dyDescent="0.3">
      <c r="A48" s="70" t="s">
        <v>53</v>
      </c>
      <c r="B48" s="19">
        <v>10</v>
      </c>
      <c r="C48" s="11" t="s">
        <v>41</v>
      </c>
      <c r="D48" s="21"/>
      <c r="E48" s="22"/>
      <c r="F48" s="23">
        <f t="shared" si="1"/>
        <v>0</v>
      </c>
      <c r="G48" s="23">
        <f t="shared" si="2"/>
        <v>0</v>
      </c>
    </row>
    <row r="49" spans="1:7" ht="15" thickBot="1" x14ac:dyDescent="0.3">
      <c r="A49" s="7" t="s">
        <v>54</v>
      </c>
      <c r="B49" s="19">
        <v>10</v>
      </c>
      <c r="C49" s="11" t="s">
        <v>41</v>
      </c>
      <c r="D49" s="21"/>
      <c r="E49" s="22"/>
      <c r="F49" s="23">
        <f t="shared" si="1"/>
        <v>0</v>
      </c>
      <c r="G49" s="23">
        <f t="shared" si="2"/>
        <v>0</v>
      </c>
    </row>
    <row r="50" spans="1:7" ht="15" thickBot="1" x14ac:dyDescent="0.3">
      <c r="A50" s="7" t="s">
        <v>55</v>
      </c>
      <c r="B50" s="19">
        <v>10</v>
      </c>
      <c r="C50" s="11" t="s">
        <v>41</v>
      </c>
      <c r="D50" s="21"/>
      <c r="E50" s="22"/>
      <c r="F50" s="23">
        <f t="shared" si="1"/>
        <v>0</v>
      </c>
      <c r="G50" s="23">
        <f t="shared" si="2"/>
        <v>0</v>
      </c>
    </row>
    <row r="51" spans="1:7" ht="15" thickBot="1" x14ac:dyDescent="0.3">
      <c r="A51" s="7" t="s">
        <v>56</v>
      </c>
      <c r="B51" s="19">
        <v>10</v>
      </c>
      <c r="C51" s="11" t="s">
        <v>41</v>
      </c>
      <c r="D51" s="21"/>
      <c r="E51" s="22"/>
      <c r="F51" s="23">
        <f t="shared" si="1"/>
        <v>0</v>
      </c>
      <c r="G51" s="23">
        <f t="shared" si="2"/>
        <v>0</v>
      </c>
    </row>
    <row r="52" spans="1:7" ht="15" thickBot="1" x14ac:dyDescent="0.3">
      <c r="A52" s="7" t="s">
        <v>57</v>
      </c>
      <c r="B52" s="19">
        <v>10</v>
      </c>
      <c r="C52" s="11" t="s">
        <v>41</v>
      </c>
      <c r="D52" s="21"/>
      <c r="E52" s="22"/>
      <c r="F52" s="23">
        <f t="shared" si="1"/>
        <v>0</v>
      </c>
      <c r="G52" s="23">
        <f t="shared" si="2"/>
        <v>0</v>
      </c>
    </row>
    <row r="53" spans="1:7" ht="15" thickBot="1" x14ac:dyDescent="0.3">
      <c r="A53" s="13" t="s">
        <v>58</v>
      </c>
      <c r="B53" s="73"/>
      <c r="C53" s="58"/>
      <c r="D53" s="75"/>
      <c r="E53" s="22"/>
      <c r="F53" s="74"/>
      <c r="G53" s="59"/>
    </row>
    <row r="54" spans="1:7" ht="15.75" customHeight="1" thickBot="1" x14ac:dyDescent="0.3">
      <c r="A54" s="90" t="s">
        <v>59</v>
      </c>
      <c r="B54" s="91"/>
      <c r="C54" s="91"/>
      <c r="D54" s="91"/>
      <c r="E54" s="91"/>
      <c r="F54" s="91"/>
      <c r="G54" s="27">
        <f>SUM(G38:G52)</f>
        <v>0</v>
      </c>
    </row>
    <row r="55" spans="1:7" ht="15.75" customHeight="1" thickBot="1" x14ac:dyDescent="0.3">
      <c r="A55" s="96" t="s">
        <v>60</v>
      </c>
      <c r="B55" s="97"/>
      <c r="C55" s="97"/>
      <c r="D55" s="97"/>
      <c r="E55" s="97"/>
      <c r="F55" s="97"/>
      <c r="G55" s="98"/>
    </row>
    <row r="56" spans="1:7" ht="15.75" customHeight="1" thickBot="1" x14ac:dyDescent="0.3">
      <c r="A56" s="48" t="s">
        <v>61</v>
      </c>
      <c r="B56" s="49"/>
      <c r="C56" s="49"/>
      <c r="D56" s="49"/>
      <c r="E56" s="49"/>
      <c r="F56" s="49"/>
      <c r="G56" s="50"/>
    </row>
    <row r="57" spans="1:7" ht="15" thickBot="1" x14ac:dyDescent="0.3">
      <c r="A57" s="7" t="s">
        <v>62</v>
      </c>
      <c r="B57" s="24"/>
      <c r="C57" s="11" t="s">
        <v>63</v>
      </c>
      <c r="D57" s="21"/>
      <c r="E57" s="22"/>
      <c r="F57" s="23">
        <f t="shared" ref="F57:F58" si="3">D57-(D57*E57)</f>
        <v>0</v>
      </c>
      <c r="G57" s="23">
        <f t="shared" ref="G57:G58" si="4">B57*F57</f>
        <v>0</v>
      </c>
    </row>
    <row r="58" spans="1:7" ht="15" thickBot="1" x14ac:dyDescent="0.3">
      <c r="A58" s="7" t="s">
        <v>64</v>
      </c>
      <c r="B58" s="24"/>
      <c r="C58" s="11" t="s">
        <v>63</v>
      </c>
      <c r="D58" s="21"/>
      <c r="E58" s="22"/>
      <c r="F58" s="23">
        <f t="shared" si="3"/>
        <v>0</v>
      </c>
      <c r="G58" s="23">
        <f t="shared" si="4"/>
        <v>0</v>
      </c>
    </row>
    <row r="59" spans="1:7" x14ac:dyDescent="0.25">
      <c r="A59" s="51" t="s">
        <v>65</v>
      </c>
      <c r="B59" s="52"/>
      <c r="C59" s="53"/>
      <c r="D59" s="54"/>
      <c r="E59" s="55"/>
      <c r="F59" s="54"/>
      <c r="G59" s="54"/>
    </row>
    <row r="60" spans="1:7" ht="15" thickBot="1" x14ac:dyDescent="0.3">
      <c r="A60" s="7" t="s">
        <v>62</v>
      </c>
      <c r="B60" s="24"/>
      <c r="C60" s="11" t="s">
        <v>63</v>
      </c>
      <c r="D60" s="21"/>
      <c r="E60" s="22"/>
      <c r="F60" s="23">
        <f t="shared" ref="F60:F61" si="5">D60-(D60*E60)</f>
        <v>0</v>
      </c>
      <c r="G60" s="23">
        <f t="shared" ref="G60:G61" si="6">B60*F60</f>
        <v>0</v>
      </c>
    </row>
    <row r="61" spans="1:7" ht="15" thickBot="1" x14ac:dyDescent="0.3">
      <c r="A61" s="7" t="s">
        <v>64</v>
      </c>
      <c r="B61" s="24"/>
      <c r="C61" s="11" t="s">
        <v>63</v>
      </c>
      <c r="D61" s="21"/>
      <c r="E61" s="22"/>
      <c r="F61" s="23">
        <f t="shared" si="5"/>
        <v>0</v>
      </c>
      <c r="G61" s="23">
        <f t="shared" si="6"/>
        <v>0</v>
      </c>
    </row>
    <row r="62" spans="1:7" x14ac:dyDescent="0.25">
      <c r="A62" s="51" t="s">
        <v>66</v>
      </c>
      <c r="B62" s="44"/>
      <c r="C62" s="45"/>
      <c r="D62" s="46"/>
      <c r="E62" s="47"/>
      <c r="F62" s="46"/>
      <c r="G62" s="46"/>
    </row>
    <row r="63" spans="1:7" ht="15" thickBot="1" x14ac:dyDescent="0.3">
      <c r="A63" s="7" t="s">
        <v>62</v>
      </c>
      <c r="B63" s="24"/>
      <c r="C63" s="11" t="s">
        <v>63</v>
      </c>
      <c r="D63" s="21"/>
      <c r="E63" s="22"/>
      <c r="F63" s="23">
        <f t="shared" ref="F63:F64" si="7">D63-(D63*E63)</f>
        <v>0</v>
      </c>
      <c r="G63" s="23">
        <f t="shared" ref="G63:G64" si="8">B63*F63</f>
        <v>0</v>
      </c>
    </row>
    <row r="64" spans="1:7" ht="15" thickBot="1" x14ac:dyDescent="0.3">
      <c r="A64" s="7" t="s">
        <v>64</v>
      </c>
      <c r="B64" s="24"/>
      <c r="C64" s="11" t="s">
        <v>63</v>
      </c>
      <c r="D64" s="21"/>
      <c r="E64" s="22"/>
      <c r="F64" s="23">
        <f t="shared" si="7"/>
        <v>0</v>
      </c>
      <c r="G64" s="23">
        <f t="shared" si="8"/>
        <v>0</v>
      </c>
    </row>
    <row r="65" spans="1:18" x14ac:dyDescent="0.25">
      <c r="A65" s="65" t="s">
        <v>67</v>
      </c>
      <c r="B65" s="66"/>
      <c r="C65" s="67"/>
      <c r="D65" s="68"/>
      <c r="E65" s="69"/>
      <c r="F65" s="68"/>
      <c r="G65" s="68"/>
    </row>
    <row r="66" spans="1:18" ht="15.75" thickBot="1" x14ac:dyDescent="0.3">
      <c r="A66" s="61" t="s">
        <v>68</v>
      </c>
      <c r="B66" s="62">
        <v>15</v>
      </c>
      <c r="C66" s="61" t="s">
        <v>69</v>
      </c>
      <c r="D66" s="63"/>
      <c r="E66" s="57"/>
      <c r="F66" s="60"/>
      <c r="G66" s="64">
        <f>B66*D66</f>
        <v>0</v>
      </c>
      <c r="H66" s="41"/>
      <c r="L66" s="5"/>
      <c r="R66" s="6"/>
    </row>
    <row r="67" spans="1:18" ht="15.75" customHeight="1" thickBot="1" x14ac:dyDescent="0.3">
      <c r="A67" s="90" t="s">
        <v>70</v>
      </c>
      <c r="B67" s="91"/>
      <c r="C67" s="91"/>
      <c r="D67" s="91"/>
      <c r="E67" s="91"/>
      <c r="F67" s="92"/>
      <c r="G67" s="25">
        <f>SUM(G57:G66)</f>
        <v>0</v>
      </c>
    </row>
    <row r="68" spans="1:18" ht="15.75" customHeight="1" x14ac:dyDescent="0.25">
      <c r="A68" s="90" t="s">
        <v>71</v>
      </c>
      <c r="B68" s="91"/>
      <c r="C68" s="91"/>
      <c r="D68" s="91"/>
      <c r="E68" s="91"/>
      <c r="F68" s="92"/>
      <c r="G68" s="25">
        <f>G54+G67</f>
        <v>0</v>
      </c>
    </row>
    <row r="69" spans="1:18" ht="15" x14ac:dyDescent="0.25">
      <c r="A69" s="87" t="s">
        <v>72</v>
      </c>
      <c r="B69" s="88"/>
      <c r="C69" s="88"/>
      <c r="D69" s="88"/>
      <c r="E69" s="88"/>
      <c r="F69" s="89"/>
      <c r="G69" s="26">
        <f>G68*2</f>
        <v>0</v>
      </c>
    </row>
    <row r="70" spans="1:18" ht="23.25" customHeight="1" thickBot="1" x14ac:dyDescent="0.3">
      <c r="A70" s="39"/>
    </row>
    <row r="71" spans="1:18" ht="30.75" thickBot="1" x14ac:dyDescent="0.3">
      <c r="A71" s="20" t="s">
        <v>73</v>
      </c>
      <c r="B71" s="20" t="s">
        <v>74</v>
      </c>
      <c r="C71" s="20" t="s">
        <v>8</v>
      </c>
      <c r="D71" s="20" t="s">
        <v>75</v>
      </c>
      <c r="E71" s="20" t="s">
        <v>76</v>
      </c>
      <c r="F71" s="20" t="s">
        <v>77</v>
      </c>
      <c r="G71" s="20" t="s">
        <v>12</v>
      </c>
      <c r="H71" s="40"/>
      <c r="L71" s="5" t="s">
        <v>78</v>
      </c>
      <c r="R71" s="6"/>
    </row>
    <row r="72" spans="1:18" ht="16.5" thickBot="1" x14ac:dyDescent="0.3">
      <c r="A72" s="81" t="s">
        <v>79</v>
      </c>
      <c r="B72" s="81"/>
      <c r="C72" s="81"/>
      <c r="D72" s="81"/>
      <c r="E72" s="81"/>
      <c r="F72" s="81"/>
      <c r="G72" s="81"/>
      <c r="H72" s="41"/>
      <c r="L72" s="5"/>
      <c r="R72" s="6"/>
    </row>
    <row r="73" spans="1:18" ht="72" customHeight="1" thickBot="1" x14ac:dyDescent="0.3">
      <c r="A73" s="82" t="s">
        <v>80</v>
      </c>
      <c r="B73" s="82"/>
      <c r="C73" s="82"/>
      <c r="D73" s="82"/>
      <c r="E73" s="82"/>
      <c r="F73" s="82"/>
      <c r="G73" s="82"/>
      <c r="H73" s="41"/>
      <c r="L73" s="5"/>
      <c r="R73" s="6"/>
    </row>
    <row r="74" spans="1:18" ht="15" x14ac:dyDescent="0.25">
      <c r="A74" s="28"/>
      <c r="B74" s="83">
        <v>50</v>
      </c>
      <c r="C74" s="83" t="s">
        <v>63</v>
      </c>
      <c r="D74" s="29"/>
      <c r="E74" s="84" t="e">
        <f>AVERAGEIF(D74:D78,"&lt;&gt;0")</f>
        <v>#DIV/0!</v>
      </c>
      <c r="F74" s="83">
        <v>2</v>
      </c>
      <c r="G74" s="85" t="e">
        <f>B74*E74*F74</f>
        <v>#DIV/0!</v>
      </c>
      <c r="H74" s="41"/>
      <c r="L74" s="5"/>
      <c r="R74" s="6"/>
    </row>
    <row r="75" spans="1:18" ht="15" x14ac:dyDescent="0.25">
      <c r="A75" s="28"/>
      <c r="B75" s="83"/>
      <c r="C75" s="83"/>
      <c r="D75" s="29"/>
      <c r="E75" s="83"/>
      <c r="F75" s="83"/>
      <c r="G75" s="85"/>
      <c r="H75" s="41"/>
      <c r="I75" s="42"/>
      <c r="L75" s="5"/>
      <c r="R75" s="6"/>
    </row>
    <row r="76" spans="1:18" ht="15" x14ac:dyDescent="0.25">
      <c r="A76" s="28"/>
      <c r="B76" s="83"/>
      <c r="C76" s="83"/>
      <c r="D76" s="29"/>
      <c r="E76" s="83"/>
      <c r="F76" s="83"/>
      <c r="G76" s="85"/>
      <c r="H76" s="56"/>
      <c r="I76" s="42"/>
      <c r="L76" s="5"/>
      <c r="R76" s="6"/>
    </row>
    <row r="77" spans="1:18" ht="15.75" thickBot="1" x14ac:dyDescent="0.3">
      <c r="A77" s="28"/>
      <c r="B77" s="83"/>
      <c r="C77" s="83"/>
      <c r="D77" s="29"/>
      <c r="E77" s="83"/>
      <c r="F77" s="83"/>
      <c r="G77" s="85"/>
      <c r="H77" s="41"/>
      <c r="L77" s="5"/>
      <c r="R77" s="6"/>
    </row>
    <row r="78" spans="1:18" ht="15.75" thickBot="1" x14ac:dyDescent="0.3">
      <c r="A78" s="28"/>
      <c r="B78" s="83"/>
      <c r="C78" s="83"/>
      <c r="D78" s="29"/>
      <c r="E78" s="83"/>
      <c r="F78" s="83"/>
      <c r="G78" s="85"/>
      <c r="H78" s="41"/>
      <c r="L78" s="5"/>
      <c r="R78" s="6"/>
    </row>
    <row r="79" spans="1:18" ht="15" thickBot="1" x14ac:dyDescent="0.3"/>
    <row r="80" spans="1:18" ht="21" thickBot="1" x14ac:dyDescent="0.3">
      <c r="A80" s="105" t="s">
        <v>81</v>
      </c>
      <c r="B80" s="106"/>
      <c r="C80" s="106"/>
      <c r="D80" s="106"/>
      <c r="E80" s="106"/>
      <c r="F80" s="107"/>
      <c r="G80" s="43" t="e">
        <f>G17+G32+G69+G74</f>
        <v>#DIV/0!</v>
      </c>
      <c r="H80" s="5" t="s">
        <v>82</v>
      </c>
    </row>
    <row r="83" spans="1:4" ht="15" thickBot="1" x14ac:dyDescent="0.3"/>
    <row r="84" spans="1:4" ht="15.75" thickBot="1" x14ac:dyDescent="0.3">
      <c r="A84" s="99" t="s">
        <v>83</v>
      </c>
      <c r="B84" s="100"/>
      <c r="C84" s="103"/>
      <c r="D84" s="103"/>
    </row>
    <row r="85" spans="1:4" ht="15.75" thickBot="1" x14ac:dyDescent="0.3">
      <c r="A85" s="99" t="s">
        <v>84</v>
      </c>
      <c r="B85" s="100"/>
      <c r="C85" s="103"/>
      <c r="D85" s="103"/>
    </row>
    <row r="86" spans="1:4" ht="66.75" customHeight="1" thickBot="1" x14ac:dyDescent="0.3">
      <c r="A86" s="99" t="s">
        <v>85</v>
      </c>
      <c r="B86" s="100"/>
      <c r="C86" s="104"/>
      <c r="D86" s="104"/>
    </row>
    <row r="87" spans="1:4" ht="21" thickBot="1" x14ac:dyDescent="0.3">
      <c r="A87" s="99" t="s">
        <v>86</v>
      </c>
      <c r="B87" s="100"/>
      <c r="C87" s="104"/>
      <c r="D87" s="104"/>
    </row>
  </sheetData>
  <mergeCells count="33">
    <mergeCell ref="A86:B86"/>
    <mergeCell ref="A87:B87"/>
    <mergeCell ref="A84:B84"/>
    <mergeCell ref="A85:B85"/>
    <mergeCell ref="C4:D4"/>
    <mergeCell ref="C84:D84"/>
    <mergeCell ref="C85:D85"/>
    <mergeCell ref="C86:D86"/>
    <mergeCell ref="C87:D87"/>
    <mergeCell ref="A14:G14"/>
    <mergeCell ref="A80:F80"/>
    <mergeCell ref="A9:G10"/>
    <mergeCell ref="A13:G13"/>
    <mergeCell ref="A20:G20"/>
    <mergeCell ref="A21:G21"/>
    <mergeCell ref="A30:G30"/>
    <mergeCell ref="D22:D29"/>
    <mergeCell ref="A17:F17"/>
    <mergeCell ref="A69:F69"/>
    <mergeCell ref="A54:F54"/>
    <mergeCell ref="A67:F67"/>
    <mergeCell ref="A35:G35"/>
    <mergeCell ref="A36:G36"/>
    <mergeCell ref="A37:G37"/>
    <mergeCell ref="A55:G55"/>
    <mergeCell ref="A68:F68"/>
    <mergeCell ref="A72:G72"/>
    <mergeCell ref="A73:G73"/>
    <mergeCell ref="B74:B78"/>
    <mergeCell ref="C74:C78"/>
    <mergeCell ref="E74:E78"/>
    <mergeCell ref="F74:F78"/>
    <mergeCell ref="G74:G7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3BA3-C226-4F41-8FCD-65E753FE368F}">
  <dimension ref="A1:M37"/>
  <sheetViews>
    <sheetView topLeftCell="A16" zoomScale="150" zoomScaleNormal="150" workbookViewId="0">
      <selection activeCell="M18" sqref="M18"/>
    </sheetView>
  </sheetViews>
  <sheetFormatPr defaultRowHeight="15" x14ac:dyDescent="0.25"/>
  <sheetData>
    <row r="1" spans="1:13" x14ac:dyDescent="0.25">
      <c r="A1" s="2" t="s">
        <v>87</v>
      </c>
    </row>
    <row r="2" spans="1:13" x14ac:dyDescent="0.25">
      <c r="A2" s="2" t="s">
        <v>88</v>
      </c>
    </row>
    <row r="3" spans="1:13" x14ac:dyDescent="0.25">
      <c r="A3" s="2" t="s">
        <v>89</v>
      </c>
    </row>
    <row r="4" spans="1:13" x14ac:dyDescent="0.25">
      <c r="A4" s="2"/>
    </row>
    <row r="5" spans="1:13" x14ac:dyDescent="0.25">
      <c r="A5" s="2" t="s">
        <v>90</v>
      </c>
    </row>
    <row r="6" spans="1:13" x14ac:dyDescent="0.25">
      <c r="A6" s="2"/>
    </row>
    <row r="7" spans="1:13" x14ac:dyDescent="0.25">
      <c r="A7" s="1"/>
    </row>
    <row r="8" spans="1:13" x14ac:dyDescent="0.25">
      <c r="A8" s="1"/>
    </row>
    <row r="9" spans="1:13" x14ac:dyDescent="0.25">
      <c r="A9" s="1"/>
    </row>
    <row r="10" spans="1:13" x14ac:dyDescent="0.25">
      <c r="A10" s="1"/>
    </row>
    <row r="11" spans="1:13" x14ac:dyDescent="0.25">
      <c r="A11" s="1"/>
    </row>
    <row r="12" spans="1:13" x14ac:dyDescent="0.25">
      <c r="A12" s="1"/>
    </row>
    <row r="13" spans="1:13" x14ac:dyDescent="0.25">
      <c r="A13" s="1"/>
    </row>
    <row r="14" spans="1:13" x14ac:dyDescent="0.25">
      <c r="A14" s="1"/>
      <c r="M14">
        <v>2025</v>
      </c>
    </row>
    <row r="15" spans="1:13" x14ac:dyDescent="0.25">
      <c r="A15" s="1"/>
      <c r="K15">
        <v>2023</v>
      </c>
      <c r="L15" t="s">
        <v>91</v>
      </c>
      <c r="M15" t="s">
        <v>92</v>
      </c>
    </row>
    <row r="16" spans="1:13" x14ac:dyDescent="0.25">
      <c r="A16" s="1"/>
      <c r="K16">
        <f>14.25+15.53</f>
        <v>29.78</v>
      </c>
      <c r="L16">
        <f>17.66+18.87</f>
        <v>36.53</v>
      </c>
      <c r="M16">
        <f>K16+(K16*20%)</f>
        <v>35.736000000000004</v>
      </c>
    </row>
    <row r="17" spans="1:1" x14ac:dyDescent="0.25">
      <c r="A17" s="1"/>
    </row>
    <row r="18" spans="1:1" x14ac:dyDescent="0.25">
      <c r="A18" s="1"/>
    </row>
    <row r="19" spans="1:1" x14ac:dyDescent="0.25">
      <c r="A19" s="1"/>
    </row>
    <row r="20" spans="1:1" x14ac:dyDescent="0.25">
      <c r="A20" s="4"/>
    </row>
    <row r="21" spans="1:1" x14ac:dyDescent="0.25">
      <c r="A21" s="2"/>
    </row>
    <row r="22" spans="1:1" x14ac:dyDescent="0.25">
      <c r="A22" s="2" t="s">
        <v>93</v>
      </c>
    </row>
    <row r="23" spans="1:1" x14ac:dyDescent="0.25">
      <c r="A23" s="2"/>
    </row>
    <row r="24" spans="1:1" x14ac:dyDescent="0.25">
      <c r="A24" s="1"/>
    </row>
    <row r="25" spans="1:1" x14ac:dyDescent="0.25">
      <c r="A25" s="1"/>
    </row>
    <row r="26" spans="1:1" x14ac:dyDescent="0.25">
      <c r="A26" s="1"/>
    </row>
    <row r="27" spans="1:1" x14ac:dyDescent="0.25">
      <c r="A27" s="1"/>
    </row>
    <row r="28" spans="1:1" x14ac:dyDescent="0.25">
      <c r="A28" s="4"/>
    </row>
    <row r="29" spans="1:1" x14ac:dyDescent="0.25">
      <c r="A29" s="2"/>
    </row>
    <row r="30" spans="1:1" x14ac:dyDescent="0.25">
      <c r="A30" s="2" t="s">
        <v>94</v>
      </c>
    </row>
    <row r="31" spans="1:1" x14ac:dyDescent="0.25">
      <c r="A31" s="3"/>
    </row>
    <row r="32" spans="1:1" x14ac:dyDescent="0.25">
      <c r="A32" s="1"/>
    </row>
    <row r="33" spans="1:1" x14ac:dyDescent="0.25">
      <c r="A33" s="1"/>
    </row>
    <row r="34" spans="1:1" x14ac:dyDescent="0.25">
      <c r="A34" s="1"/>
    </row>
    <row r="35" spans="1:1" x14ac:dyDescent="0.25">
      <c r="A35" s="1"/>
    </row>
    <row r="36" spans="1:1" x14ac:dyDescent="0.25">
      <c r="A36" s="1"/>
    </row>
    <row r="37" spans="1:1" x14ac:dyDescent="0.25">
      <c r="A37" s="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cd780cd-240e-409c-8ece-5fd62b21dc85" ContentTypeId="0x0101002859384C76FBF24CA8D7524B6C79F57B02"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7115ccbe5894438a73c0eca74d379b2 xmlns="b7a62b35-0bb6-4585-a33f-866d66a3c363">
      <Terms xmlns="http://schemas.microsoft.com/office/infopath/2007/PartnerControls">
        <TermInfo xmlns="http://schemas.microsoft.com/office/infopath/2007/PartnerControls">
          <TermName xmlns="http://schemas.microsoft.com/office/infopath/2007/PartnerControls">Gemeente Gouda</TermName>
          <TermId xmlns="http://schemas.microsoft.com/office/infopath/2007/PartnerControls">6479f7ea-bafe-4720-a6df-05cb27071ec6</TermId>
        </TermInfo>
      </Terms>
    </k7115ccbe5894438a73c0eca74d379b2>
    <k7d3361741ef47ed8f5fc612d1aa042b xmlns="b7a62b35-0bb6-4585-a33f-866d66a3c363" xsi:nil="true"/>
    <TaxCatchAll xmlns="b7a62b35-0bb6-4585-a33f-866d66a3c363">
      <Value>1</Value>
    </TaxCatchAll>
    <_dlc_DocId xmlns="2b3a5638-dbbc-4a90-9713-595fe53f3caa">2K6TKMEZ6V2J-333240437-138994</_dlc_DocId>
    <_dlc_DocIdUrl xmlns="2b3a5638-dbbc-4a90-9713-595fe53f3caa">
      <Url>https://gemeentegouda.sharepoint.com/sites/ICAV-/_layouts/15/DocIdRedir.aspx?ID=2K6TKMEZ6V2J-333240437-138994</Url>
      <Description>2K6TKMEZ6V2J-333240437-138994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Gouda afdelingsdocument" ma:contentTypeID="0x0101002859384C76FBF24CA8D7524B6C79F57B020036F859F2E825FA4792790F0E5AD9C09C" ma:contentTypeVersion="7" ma:contentTypeDescription="Document voor het afdelingstemplate" ma:contentTypeScope="" ma:versionID="e4de94f8db00b948b010b3988e95a57d">
  <xsd:schema xmlns:xsd="http://www.w3.org/2001/XMLSchema" xmlns:xs="http://www.w3.org/2001/XMLSchema" xmlns:p="http://schemas.microsoft.com/office/2006/metadata/properties" xmlns:ns2="b7a62b35-0bb6-4585-a33f-866d66a3c363" xmlns:ns3="2b3a5638-dbbc-4a90-9713-595fe53f3caa" targetNamespace="http://schemas.microsoft.com/office/2006/metadata/properties" ma:root="true" ma:fieldsID="6f881f84cfafeb2df7c6e1a86819d535" ns2:_="" ns3:_="">
    <xsd:import namespace="b7a62b35-0bb6-4585-a33f-866d66a3c363"/>
    <xsd:import namespace="2b3a5638-dbbc-4a90-9713-595fe53f3caa"/>
    <xsd:element name="properties">
      <xsd:complexType>
        <xsd:sequence>
          <xsd:element name="documentManagement">
            <xsd:complexType>
              <xsd:all>
                <xsd:element ref="ns2:k7115ccbe5894438a73c0eca74d379b2" minOccurs="0"/>
                <xsd:element ref="ns2:TaxCatchAll" minOccurs="0"/>
                <xsd:element ref="ns2:TaxCatchAllLabel" minOccurs="0"/>
                <xsd:element ref="ns2:k7d3361741ef47ed8f5fc612d1aa04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62b35-0bb6-4585-a33f-866d66a3c363" elementFormDefault="qualified">
    <xsd:import namespace="http://schemas.microsoft.com/office/2006/documentManagement/types"/>
    <xsd:import namespace="http://schemas.microsoft.com/office/infopath/2007/PartnerControls"/>
    <xsd:element name="k7115ccbe5894438a73c0eca74d379b2" ma:index="8" nillable="true" ma:taxonomy="true" ma:internalName="k7115ccbe5894438a73c0eca74d379b2" ma:taxonomyFieldName="Archiefvormer" ma:displayName="Archiefvormer" ma:default="1;#Gemeente Gouda|6479f7ea-bafe-4720-a6df-05cb27071ec6" ma:fieldId="{47115ccb-e589-4438-a73c-0eca74d379b2}" ma:sspId="9cd780cd-240e-409c-8ece-5fd62b21dc85" ma:termSetId="1ce00b09-9327-4d3a-9e37-419f345833a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93791cca-0094-4a9b-897d-102c03e558b5}" ma:internalName="TaxCatchAll" ma:showField="CatchAllData" ma:web="2b3a5638-dbbc-4a90-9713-595fe53f3ca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3791cca-0094-4a9b-897d-102c03e558b5}" ma:internalName="TaxCatchAllLabel" ma:readOnly="true" ma:showField="CatchAllDataLabel" ma:web="2b3a5638-dbbc-4a90-9713-595fe53f3caa">
      <xsd:complexType>
        <xsd:complexContent>
          <xsd:extension base="dms:MultiChoiceLookup">
            <xsd:sequence>
              <xsd:element name="Value" type="dms:Lookup" maxOccurs="unbounded" minOccurs="0" nillable="true"/>
            </xsd:sequence>
          </xsd:extension>
        </xsd:complexContent>
      </xsd:complexType>
    </xsd:element>
    <xsd:element name="k7d3361741ef47ed8f5fc612d1aa042b" ma:index="12" nillable="true" ma:taxonomy="true" ma:internalName="k7d3361741ef47ed8f5fc612d1aa042b" ma:taxonomyFieldName="Afdeling" ma:displayName="Afdeling" ma:default="" ma:fieldId="{47d33617-41ef-47ed-8f5f-c612d1aa042b}" ma:sspId="9cd780cd-240e-409c-8ece-5fd62b21dc85" ma:termSetId="df1ba213-0acb-443a-9f9c-29991120785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3a5638-dbbc-4a90-9713-595fe53f3caa"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The value of the document ID assigned to this item." ma:indexed="true" ma:internalName="_dlc_DocId" ma:readOnly="true">
      <xsd:simpleType>
        <xsd:restriction base="dms:Text"/>
      </xsd:simpleType>
    </xsd:element>
    <xsd:element name="_dlc_DocIdUrl" ma:index="15"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0611CD-30B6-467E-B91D-6B6736C07C6F}">
  <ds:schemaRefs>
    <ds:schemaRef ds:uri="Microsoft.SharePoint.Taxonomy.ContentTypeSync"/>
  </ds:schemaRefs>
</ds:datastoreItem>
</file>

<file path=customXml/itemProps2.xml><?xml version="1.0" encoding="utf-8"?>
<ds:datastoreItem xmlns:ds="http://schemas.openxmlformats.org/officeDocument/2006/customXml" ds:itemID="{F979A9DD-835B-4535-B5B8-77E2684DDC55}">
  <ds:schemaRefs>
    <ds:schemaRef ds:uri="http://schemas.microsoft.com/sharepoint/v3/contenttype/forms"/>
  </ds:schemaRefs>
</ds:datastoreItem>
</file>

<file path=customXml/itemProps3.xml><?xml version="1.0" encoding="utf-8"?>
<ds:datastoreItem xmlns:ds="http://schemas.openxmlformats.org/officeDocument/2006/customXml" ds:itemID="{07E1C9AE-A2B6-4634-A510-1DC5E9BF3F5C}">
  <ds:schemaRefs>
    <ds:schemaRef ds:uri="http://schemas.microsoft.com/office/2006/documentManagement/types"/>
    <ds:schemaRef ds:uri="44d5aa03-33f3-4754-a513-fe27f36efc1e"/>
    <ds:schemaRef ds:uri="http://www.w3.org/XML/1998/namespace"/>
    <ds:schemaRef ds:uri="b7a62b35-0bb6-4585-a33f-866d66a3c363"/>
    <ds:schemaRef ds:uri="http://purl.org/dc/elements/1.1/"/>
    <ds:schemaRef ds:uri="http://schemas.microsoft.com/office/infopath/2007/PartnerControls"/>
    <ds:schemaRef ds:uri="http://schemas.openxmlformats.org/package/2006/metadata/core-properties"/>
    <ds:schemaRef ds:uri="http://purl.org/dc/dcmitype/"/>
    <ds:schemaRef ds:uri="0b9825f8-0fa7-4f63-8da4-b132bbbd38c8"/>
    <ds:schemaRef ds:uri="http://schemas.microsoft.com/office/2006/metadata/properties"/>
    <ds:schemaRef ds:uri="http://purl.org/dc/terms/"/>
    <ds:schemaRef ds:uri="2b3a5638-dbbc-4a90-9713-595fe53f3caa"/>
  </ds:schemaRefs>
</ds:datastoreItem>
</file>

<file path=customXml/itemProps4.xml><?xml version="1.0" encoding="utf-8"?>
<ds:datastoreItem xmlns:ds="http://schemas.openxmlformats.org/officeDocument/2006/customXml" ds:itemID="{80231B9E-16F4-42CD-B35C-1AA443B3F0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a62b35-0bb6-4585-a33f-866d66a3c363"/>
    <ds:schemaRef ds:uri="2b3a5638-dbbc-4a90-9713-595fe53f3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CF39FFE-DA97-40B0-ABC7-B71AC9192EB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van Loenhout</dc:creator>
  <cp:keywords/>
  <dc:description/>
  <cp:lastModifiedBy>Simon t Hooft</cp:lastModifiedBy>
  <cp:revision/>
  <dcterms:created xsi:type="dcterms:W3CDTF">2026-08-17T15:50:30Z</dcterms:created>
  <dcterms:modified xsi:type="dcterms:W3CDTF">2026-08-31T13:38:47Z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0x0101002859384C76FBF24CA8D7524B6C79F57B020036F859F2E825FA4792790F0E5AD9C09C</vt:lpwstr>
  </property>
  <property fmtid="{D5CDD505-2E9C-101B-9397-08002B2CF9AE}" pid="3" name="_dlc_DocIdItemGuid">
    <vt:lpwstr>e6cd133b-8ce2-41dd-99ab-b76f6706b526</vt:lpwstr>
  </property>
  <property fmtid="{D5CDD505-2E9C-101B-9397-08002B2CF9AE}" pid="4" name="Afdeling">
    <vt:lpwstr/>
  </property>
  <property fmtid="{D5CDD505-2E9C-101B-9397-08002B2CF9AE}" pid="5" name="Documentsoort">
    <vt:lpwstr/>
  </property>
  <property fmtid="{D5CDD505-2E9C-101B-9397-08002B2CF9AE}" pid="6" name="Archiefvormer">
    <vt:lpwstr>1;#Gemeente Gouda|6479f7ea-bafe-4720-a6df-05cb27071ec6</vt:lpwstr>
  </property>
  <property fmtid="{D5CDD505-2E9C-101B-9397-08002B2CF9AE}" pid="7" name="MediaServiceImageTags">
    <vt:lpwstr/>
  </property>
  <property fmtid="{D5CDD505-2E9C-101B-9397-08002B2CF9AE}" pid="8" name="lcf76f155ced4ddcb4097134ff3c332f">
    <vt:lpwstr/>
  </property>
</Properties>
</file>