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eppelnl.sharepoint.com/sites/ORG-Inkoop/Shared Documents/General/2. Inkoop/2.4 Inkoopdossiers/2026/AL26156 Parkeerautomaten/03. Aanbestedingsdocumenten/"/>
    </mc:Choice>
  </mc:AlternateContent>
  <xr:revisionPtr revIDLastSave="84" documentId="13_ncr:1_{5187CC80-47FA-744E-BEEC-B47E5F5E4974}" xr6:coauthVersionLast="47" xr6:coauthVersionMax="47" xr10:uidLastSave="{4C69EB2A-3E10-4B60-B97D-AC242B5F558E}"/>
  <bookViews>
    <workbookView xWindow="-120" yWindow="-120" windowWidth="29040" windowHeight="15720" tabRatio="500" xr2:uid="{00000000-000D-0000-FFFF-FFFF00000000}"/>
  </bookViews>
  <sheets>
    <sheet name="1. Aanschaf en installatie" sheetId="1" r:id="rId1"/>
    <sheet name="2. Reserveonderdelen" sheetId="2" r:id="rId2"/>
    <sheet name="3. Toelichting en instructies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3" i="2" l="1"/>
  <c r="E12" i="2"/>
  <c r="E11" i="2"/>
  <c r="E10" i="2"/>
  <c r="E9" i="2"/>
  <c r="E8" i="2"/>
  <c r="E7" i="2"/>
  <c r="E6" i="2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2" i="1"/>
  <c r="E31" i="1"/>
  <c r="E30" i="1"/>
  <c r="E29" i="1"/>
  <c r="E28" i="1"/>
  <c r="E27" i="1"/>
  <c r="E26" i="1"/>
  <c r="E25" i="1"/>
  <c r="E24" i="1"/>
  <c r="E18" i="1"/>
  <c r="E17" i="1"/>
  <c r="E16" i="1"/>
  <c r="E15" i="1"/>
  <c r="E14" i="1"/>
  <c r="E13" i="1"/>
  <c r="E12" i="1"/>
  <c r="E11" i="1"/>
  <c r="E10" i="1"/>
  <c r="E9" i="1"/>
  <c r="E14" i="2" l="1"/>
  <c r="E33" i="1"/>
  <c r="E54" i="1" s="1"/>
  <c r="E50" i="1"/>
  <c r="E55" i="1" s="1"/>
  <c r="E19" i="1"/>
  <c r="E53" i="1" s="1"/>
  <c r="E56" i="1" l="1"/>
</calcChain>
</file>

<file path=xl/sharedStrings.xml><?xml version="1.0" encoding="utf-8"?>
<sst xmlns="http://schemas.openxmlformats.org/spreadsheetml/2006/main" count="192" uniqueCount="168">
  <si>
    <t>PRIJZENBLAD PARKEERAUTOMATEN — GEMEENTE MEPPEL</t>
  </si>
  <si>
    <t>Bijlage D — Prijzenblad aanbesteding cashless/ticketless parkeerautomaten  |  Prijspeil: 1-1-2026  |  Bedragen excl. btw</t>
  </si>
  <si>
    <t>Invulvelden (geel) worden ingevuld door de inschrijver. Blauwe tekst = hardcoded invoer inschrijver. Zwarte tekst = berekende waarden.</t>
  </si>
  <si>
    <t>Naam inschrijver:</t>
  </si>
  <si>
    <t>Datum:</t>
  </si>
  <si>
    <t>SECTIE 1 — LEVERING, INSTALLATIE &amp; PLAATSING</t>
  </si>
  <si>
    <t>#</t>
  </si>
  <si>
    <t>Omschrijving</t>
  </si>
  <si>
    <t>Prijs per stuk (€)</t>
  </si>
  <si>
    <t>Aantal</t>
  </si>
  <si>
    <t>Totaal (€)</t>
  </si>
  <si>
    <t>Toelichting</t>
  </si>
  <si>
    <t>1.1</t>
  </si>
  <si>
    <t>Centraal beheersysteem (eenmalige licentie/aanschaf)</t>
  </si>
  <si>
    <t>Inclusief software, configuratie en ingebruikstelling</t>
  </si>
  <si>
    <t>1.2</t>
  </si>
  <si>
    <t>Parkeerautomaat cashless/ticketless — volledig nieuw</t>
  </si>
  <si>
    <t>Aantal verrekenbaar o.b.v. daadwerkelijk geleverde automaten</t>
  </si>
  <si>
    <t>1.3</t>
  </si>
  <si>
    <t>Installatie en plaatsing per parkeerautomaat</t>
  </si>
  <si>
    <t>Inclusief bekabeling, voeding en inregeling</t>
  </si>
  <si>
    <t>1.4</t>
  </si>
  <si>
    <t>Fundatie incl. montage per locatie</t>
  </si>
  <si>
    <t>Standaard grondbeugel/fundatiekoker</t>
  </si>
  <si>
    <t>1.5</t>
  </si>
  <si>
    <t>Vuurwerkkap per automaat</t>
  </si>
  <si>
    <t>1.6</t>
  </si>
  <si>
    <t>Aardpen + slaan per locatie (PvE eis §107)</t>
  </si>
  <si>
    <t>Forfaitair aantal; verrekenbaar op werkelijk aantal</t>
  </si>
  <si>
    <t>1.7</t>
  </si>
  <si>
    <t>Afvoeren en retourneren bestaande parkeerautomaten</t>
  </si>
  <si>
    <t>Inclusief transport en verwerking</t>
  </si>
  <si>
    <t>1.8</t>
  </si>
  <si>
    <t>Ombouwkosten bestaande automaat naar cashless (optioneel)</t>
  </si>
  <si>
    <t>Optionele post; in te vullen indien van toepassing (aantal=0 indien N.v.t.)</t>
  </si>
  <si>
    <t>1.9</t>
  </si>
  <si>
    <t>Koppeling NPR (indien vereist)</t>
  </si>
  <si>
    <t>Eenmalige koppelingskost; apart te specificeren indien N.v.t. = €0</t>
  </si>
  <si>
    <t>1.10</t>
  </si>
  <si>
    <t>Overige eenmalige kosten (nader te specificeren)</t>
  </si>
  <si>
    <t>Indien van toepassing; onderbouwing verplicht in begeleidend document</t>
  </si>
  <si>
    <t>1</t>
  </si>
  <si>
    <t>SUBTOTAAL SECTIE 1 — Levering, installatie &amp; plaatsing</t>
  </si>
  <si>
    <t>SECTIE 2 — BEHEER, ONDERHOUD &amp; HOSTING (JAARLIJKS, 10 JAAR)</t>
  </si>
  <si>
    <t>Omschrijving / periode</t>
  </si>
  <si>
    <t>All-in onderhoud (€/jr)</t>
  </si>
  <si>
    <t>Hosting, licenties &amp; datacom (€/jr)</t>
  </si>
  <si>
    <t>Totaal per jaar (€)</t>
  </si>
  <si>
    <t>2.1</t>
  </si>
  <si>
    <t>Jaar 1 — Garantieperiode (onderhoud n.v.t.)</t>
  </si>
  <si>
    <t>nvt; garantie</t>
  </si>
  <si>
    <t>2.2</t>
  </si>
  <si>
    <t>Jaar 2</t>
  </si>
  <si>
    <t>2.3</t>
  </si>
  <si>
    <t>Jaar 3</t>
  </si>
  <si>
    <t>2.4</t>
  </si>
  <si>
    <t>Jaar 4</t>
  </si>
  <si>
    <t>2.5</t>
  </si>
  <si>
    <t>Jaar 5</t>
  </si>
  <si>
    <t>2.6</t>
  </si>
  <si>
    <t>Jaar 6</t>
  </si>
  <si>
    <t>2.7</t>
  </si>
  <si>
    <t>Jaar 7</t>
  </si>
  <si>
    <t>2.8</t>
  </si>
  <si>
    <t>Jaar 8</t>
  </si>
  <si>
    <t>2.9</t>
  </si>
  <si>
    <t>Jaar 9</t>
  </si>
  <si>
    <t>2.10</t>
  </si>
  <si>
    <t>Jaar 10</t>
  </si>
  <si>
    <t>2</t>
  </si>
  <si>
    <t>SUBTOTAAL SECTIE 2 — Beheer, onderhoud &amp; hosting (10 jaar)</t>
  </si>
  <si>
    <t>SECTIE 3 — STUKSPRIJZEN ONDERDELEN &amp; TARIEVEN BUITEN ALL-IN CONTRACT</t>
  </si>
  <si>
    <t>Stuksprijs / uurtarief (€)</t>
  </si>
  <si>
    <t>Forfaitair aantal (10 jr)</t>
  </si>
  <si>
    <t>Geraamd totaal (€)</t>
  </si>
  <si>
    <t>3.1</t>
  </si>
  <si>
    <t>Kleuren touchscreen</t>
  </si>
  <si>
    <t>3.2</t>
  </si>
  <si>
    <t>Moederboard / hoofdkaart</t>
  </si>
  <si>
    <t>3.3</t>
  </si>
  <si>
    <t>Kaartlezer (EMV-gecertificeerd)</t>
  </si>
  <si>
    <t>3.4</t>
  </si>
  <si>
    <t>Accu / energieopslagmodule</t>
  </si>
  <si>
    <t>3.5</t>
  </si>
  <si>
    <t>Modem / SIM-module</t>
  </si>
  <si>
    <t>3.6</t>
  </si>
  <si>
    <t>Zonnepaneel (indien toegepast)</t>
  </si>
  <si>
    <t>Aantal = 0 indien N.v.t.</t>
  </si>
  <si>
    <t>3.7</t>
  </si>
  <si>
    <t>Ticketprinter (indien aangeboden)</t>
  </si>
  <si>
    <t>Aantal = 0 indien ticketloos</t>
  </si>
  <si>
    <t>3.8</t>
  </si>
  <si>
    <t>Muntcassette (indien toegepast)</t>
  </si>
  <si>
    <t>Aantal = 0 indien cashless</t>
  </si>
  <si>
    <t>3.9</t>
  </si>
  <si>
    <t>Overig onderdeel (nader te specificeren)</t>
  </si>
  <si>
    <t>3.10</t>
  </si>
  <si>
    <t>Uurtarief werkzaamheden buiten contract (incl. voorrijden)</t>
  </si>
  <si>
    <t>uren</t>
  </si>
  <si>
    <t>3.11</t>
  </si>
  <si>
    <t>Voorrijkosten (los tarief)</t>
  </si>
  <si>
    <t>aantal ritten</t>
  </si>
  <si>
    <t>3.12</t>
  </si>
  <si>
    <t>Verplaatsen parkeerautomaat (incl. eventuele fundering)</t>
  </si>
  <si>
    <t>3.13</t>
  </si>
  <si>
    <t>Aanpassen configuratie per automaat (tarieven/zones etc.)</t>
  </si>
  <si>
    <t>3</t>
  </si>
  <si>
    <t>SUBTOTAAL SECTIE 3 — Onderdelen &amp; tarieven (forfaitair)</t>
  </si>
  <si>
    <t>TOTAALOVERZICHT TCO — GUNNINGSCRITERIUM PRIJS</t>
  </si>
  <si>
    <t>Levering, installatie &amp; plaatsing</t>
  </si>
  <si>
    <t>Beheer, onderhoud &amp; hosting (10 jaar)</t>
  </si>
  <si>
    <t>Onderdelen &amp; tarieven buiten contract (forfaitair)</t>
  </si>
  <si>
    <t>TOTAAL TCO (tbv gunning) — excl. btw</t>
  </si>
  <si>
    <t>Voetnoten:</t>
  </si>
  <si>
    <t>[1] Aantallen zijn indicatief (prijspeil 1-1-2026). Verrekening vindt plaats op basis van daadwerkelijk geleverde/onderhouden eenheden.</t>
  </si>
  <si>
    <t>[2] Jaar 1 valt onder garantie; all-in onderhoud is in dat jaar niet van toepassing.</t>
  </si>
  <si>
    <t>[3] Forfaitaire aantallen in sectie 3 dienen als basis voor gunning; verrekening vindt plaats op werkelijke afname.</t>
  </si>
  <si>
    <t>[4] Alle bedragen zijn exclusief btw.</t>
  </si>
  <si>
    <t>[5] Inschrijver ondertekent en dateert het prijzenblad; dit blad is onderdeel van de inschrijving.</t>
  </si>
  <si>
    <t>Naam en functie ondertekenaar:</t>
  </si>
  <si>
    <t>Handtekening:</t>
  </si>
  <si>
    <t>Tabblad 2 — Reserveonderdelen initiële levering (op te nemen in depot bij aanvang contract)</t>
  </si>
  <si>
    <t>INITIEEL RESERVEDEPOT — te leveren bij aanvang contract</t>
  </si>
  <si>
    <t>Onderdeel</t>
  </si>
  <si>
    <t>Stuksprijs (€)</t>
  </si>
  <si>
    <t>R.1</t>
  </si>
  <si>
    <t>R.2</t>
  </si>
  <si>
    <t>Ticketprinter (indien van toepassing)</t>
  </si>
  <si>
    <t>R.3</t>
  </si>
  <si>
    <t>R.4</t>
  </si>
  <si>
    <t>R.5</t>
  </si>
  <si>
    <t>Vuurwerkkappen (cashless uitvoering)</t>
  </si>
  <si>
    <t>R.6</t>
  </si>
  <si>
    <t>R.7</t>
  </si>
  <si>
    <t>Muntcassette reserve (indien van toepassing)</t>
  </si>
  <si>
    <t>R.8</t>
  </si>
  <si>
    <t>TOTAAL RESERVEDEPOT</t>
  </si>
  <si>
    <t>* Prijzen dienen marktconform te zijn. Overeengekomen stuksprijzen gelden tevens als verrekenprijs voor vervanging buiten het all-in contract (zie tabblad 1, sectie 3).</t>
  </si>
  <si>
    <t>TOELICHTING BIJ HET INVULLEN VAN DIT PRIJZENBLAD</t>
  </si>
  <si>
    <t>ALGEMEEN</t>
  </si>
  <si>
    <t>Dit prijzenblad bestaat uit twee invulbare tabbladen:</t>
  </si>
  <si>
    <t xml:space="preserve">  • Tabblad 1 — Aanschaf en installatie: alle eenmalige en jaarlijkse kosten</t>
  </si>
  <si>
    <t xml:space="preserve">  • Tabblad 2 — Reserveonderdelen: het initiële reservedepot</t>
  </si>
  <si>
    <t>KLEURCODERING</t>
  </si>
  <si>
    <t>Gele cellen     → in te vullen door inschrijver</t>
  </si>
  <si>
    <t>Blauwe tekst   → hardcoded invoer inschrijver</t>
  </si>
  <si>
    <t>Zwarte tekst   → berekend door het spreadsheet (niet handmatig invullen)</t>
  </si>
  <si>
    <t>Vul voor elke post de prijs per stuk in. Totalen worden automatisch berekend.</t>
  </si>
  <si>
    <t>De aantallen zijn indicatief op basis van het huidige PvE. Verrekening vindt</t>
  </si>
  <si>
    <t>plaats op basis van daadwerkelijk geleverde eenheden.</t>
  </si>
  <si>
    <t>SECTIE 2 — BEHEER, ONDERHOUD &amp; HOSTING</t>
  </si>
  <si>
    <t>Vul voor elk jaar (jaar 2 t/m 10) twee bedragen in:</t>
  </si>
  <si>
    <t xml:space="preserve">  Kolom C: All-in onderhoudsprijs per jaar (voor alle 27 automaten gezamenlijk)</t>
  </si>
  <si>
    <t xml:space="preserve">  Kolom D: Hosting, licenties, koppelingen &amp; datacommunicatie per jaar</t>
  </si>
  <si>
    <t>Jaar 1 valt onder de garantieperiode; all-in onderhoud is gratis.</t>
  </si>
  <si>
    <t>SECTIE 3 — STUKSPRIJZEN BUITEN CONTRACT</t>
  </si>
  <si>
    <t>Geef voor elk onderdeel de stuksprijs of het uurtarief. De forfaitaire aantallen</t>
  </si>
  <si>
    <t>worden gebruikt als grondslag voor de gunningsberekening (TCO). Verrekening</t>
  </si>
  <si>
    <t>vindt plaats op werkelijke afname.</t>
  </si>
  <si>
    <t>Vermeld 0 bij posten die niet van toepassing zijn (bijv. ticketprinter indien</t>
  </si>
  <si>
    <t>inschrijver een ticketloos systeem aanbiedt).</t>
  </si>
  <si>
    <t>TCO EN GUNNING</t>
  </si>
  <si>
    <t>Het totaal TCO (sectie 1 + 2 + 3) wordt gebruikt als gunningscriterium Prijs.</t>
  </si>
  <si>
    <t>Zie de Aanbestedingsleidraad voor de weging van dit criterium.</t>
  </si>
  <si>
    <t>ONDERTEKENING</t>
  </si>
  <si>
    <t>Het prijzenblad dient te worden ondertekend en gedateerd door een</t>
  </si>
  <si>
    <t>tekenbevoegde vertegenwoordiger van de inschrijver.</t>
  </si>
  <si>
    <t>Optionele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</si>
</sst>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&quot;(€ &quot;#,##0.00\);\-"/>
  </numFmts>
  <fonts count="19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  <charset val="1"/>
    </font>
    <font>
      <i/>
      <sz val="9"/>
      <color rgb="FF6B6B6B"/>
      <name val="Arial"/>
      <family val="2"/>
      <charset val="1"/>
    </font>
    <font>
      <sz val="11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FF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9"/>
      <color rgb="FFFFFFFF"/>
      <name val="Arial"/>
      <family val="2"/>
      <charset val="1"/>
    </font>
    <font>
      <b/>
      <sz val="9"/>
      <color rgb="FFEA5403"/>
      <name val="Arial"/>
      <family val="2"/>
      <charset val="1"/>
    </font>
    <font>
      <sz val="9"/>
      <color rgb="FF000000"/>
      <name val="Arial"/>
      <family val="2"/>
      <charset val="1"/>
    </font>
    <font>
      <sz val="9"/>
      <color rgb="FF0000FF"/>
      <name val="Arial"/>
      <family val="2"/>
      <charset val="1"/>
    </font>
    <font>
      <i/>
      <sz val="8"/>
      <color rgb="FF6B6B6B"/>
      <name val="Arial"/>
      <family val="2"/>
      <charset val="1"/>
    </font>
    <font>
      <b/>
      <sz val="9"/>
      <color rgb="FF000000"/>
      <name val="Arial"/>
      <family val="2"/>
      <charset val="1"/>
    </font>
    <font>
      <i/>
      <sz val="9"/>
      <color rgb="FF000000"/>
      <name val="Arial"/>
      <family val="2"/>
      <charset val="1"/>
    </font>
    <font>
      <i/>
      <sz val="9"/>
      <color rgb="FF888888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8"/>
      <color rgb="FF6B6B6B"/>
      <name val="Arial"/>
      <family val="2"/>
      <charset val="1"/>
    </font>
    <font>
      <sz val="10"/>
      <color rgb="FF333333"/>
      <name val="Arial"/>
      <family val="2"/>
      <charset val="1"/>
    </font>
    <font>
      <b/>
      <sz val="10"/>
      <color rgb="FFEA5403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EA5403"/>
        <bgColor rgb="FF993300"/>
      </patternFill>
    </fill>
    <fill>
      <patternFill patternType="solid">
        <fgColor rgb="FFF5F5F5"/>
        <bgColor rgb="FFFEF5E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EF5EF"/>
      </patternFill>
    </fill>
    <fill>
      <patternFill patternType="solid">
        <fgColor rgb="FFFDE8D8"/>
        <bgColor rgb="FFFEF5EF"/>
      </patternFill>
    </fill>
    <fill>
      <patternFill patternType="solid">
        <fgColor rgb="FFFEF5EF"/>
        <bgColor rgb="FFF5F5F5"/>
      </patternFill>
    </fill>
  </fills>
  <borders count="4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medium">
        <color rgb="FF1F38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/>
    <xf numFmtId="0" fontId="3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right" vertical="center"/>
    </xf>
    <xf numFmtId="0" fontId="11" fillId="5" borderId="2" xfId="0" applyFont="1" applyFill="1" applyBorder="1" applyAlignment="1">
      <alignment horizontal="left" vertical="center" wrapText="1"/>
    </xf>
    <xf numFmtId="0" fontId="12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center" vertical="center"/>
    </xf>
    <xf numFmtId="164" fontId="4" fillId="6" borderId="2" xfId="0" applyNumberFormat="1" applyFont="1" applyFill="1" applyBorder="1" applyAlignment="1">
      <alignment horizontal="right" vertical="center"/>
    </xf>
    <xf numFmtId="0" fontId="11" fillId="6" borderId="2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right" vertical="center"/>
    </xf>
    <xf numFmtId="164" fontId="9" fillId="5" borderId="2" xfId="0" applyNumberFormat="1" applyFont="1" applyFill="1" applyBorder="1" applyAlignment="1">
      <alignment horizontal="right" vertical="center"/>
    </xf>
    <xf numFmtId="0" fontId="9" fillId="7" borderId="2" xfId="0" applyFont="1" applyFill="1" applyBorder="1" applyAlignment="1">
      <alignment horizontal="left" vertical="center"/>
    </xf>
    <xf numFmtId="164" fontId="9" fillId="7" borderId="2" xfId="0" applyNumberFormat="1" applyFont="1" applyFill="1" applyBorder="1" applyAlignment="1">
      <alignment horizontal="right" vertical="center"/>
    </xf>
    <xf numFmtId="0" fontId="11" fillId="7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center" vertical="center"/>
    </xf>
    <xf numFmtId="164" fontId="4" fillId="6" borderId="3" xfId="0" applyNumberFormat="1" applyFont="1" applyFill="1" applyBorder="1" applyAlignment="1">
      <alignment horizontal="right" vertical="center"/>
    </xf>
    <xf numFmtId="0" fontId="3" fillId="7" borderId="2" xfId="0" applyFont="1" applyFill="1" applyBorder="1"/>
    <xf numFmtId="164" fontId="15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/>
    <xf numFmtId="0" fontId="4" fillId="0" borderId="0" xfId="0" applyFont="1"/>
    <xf numFmtId="0" fontId="11" fillId="0" borderId="0" xfId="0" applyFont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0" fontId="6" fillId="2" borderId="0" xfId="0" applyFont="1" applyFill="1" applyAlignment="1" applyProtection="1">
      <alignment horizontal="left" vertical="center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8" fillId="5" borderId="2" xfId="0" applyFont="1" applyFill="1" applyBorder="1" applyAlignment="1" applyProtection="1">
      <alignment horizontal="center" vertical="center"/>
      <protection hidden="1"/>
    </xf>
    <xf numFmtId="0" fontId="9" fillId="5" borderId="2" xfId="0" applyFont="1" applyFill="1" applyBorder="1" applyAlignment="1" applyProtection="1">
      <alignment horizontal="left" vertical="center" wrapText="1"/>
      <protection hidden="1"/>
    </xf>
    <xf numFmtId="0" fontId="9" fillId="5" borderId="2" xfId="0" applyFont="1" applyFill="1" applyBorder="1" applyAlignment="1" applyProtection="1">
      <alignment horizontal="center" vertical="center"/>
      <protection hidden="1"/>
    </xf>
    <xf numFmtId="164" fontId="3" fillId="5" borderId="2" xfId="0" applyNumberFormat="1" applyFont="1" applyFill="1" applyBorder="1" applyAlignment="1" applyProtection="1">
      <alignment horizontal="right" vertical="center"/>
      <protection hidden="1"/>
    </xf>
    <xf numFmtId="0" fontId="11" fillId="5" borderId="2" xfId="0" applyFont="1" applyFill="1" applyBorder="1" applyAlignment="1" applyProtection="1">
      <alignment horizontal="left" vertical="center" wrapText="1"/>
      <protection hidden="1"/>
    </xf>
    <xf numFmtId="0" fontId="12" fillId="6" borderId="2" xfId="0" applyFont="1" applyFill="1" applyBorder="1" applyAlignment="1" applyProtection="1">
      <alignment horizontal="center" vertical="center"/>
      <protection hidden="1"/>
    </xf>
    <xf numFmtId="0" fontId="12" fillId="6" borderId="2" xfId="0" applyFont="1" applyFill="1" applyBorder="1" applyAlignment="1" applyProtection="1">
      <alignment horizontal="left" vertical="center" wrapText="1"/>
      <protection hidden="1"/>
    </xf>
    <xf numFmtId="0" fontId="3" fillId="6" borderId="2" xfId="0" applyFont="1" applyFill="1" applyBorder="1" applyAlignment="1" applyProtection="1">
      <alignment horizontal="right" vertical="center"/>
      <protection hidden="1"/>
    </xf>
    <xf numFmtId="0" fontId="3" fillId="6" borderId="2" xfId="0" applyFont="1" applyFill="1" applyBorder="1" applyAlignment="1" applyProtection="1">
      <alignment horizontal="center" vertical="center"/>
      <protection hidden="1"/>
    </xf>
    <xf numFmtId="164" fontId="4" fillId="6" borderId="2" xfId="0" applyNumberFormat="1" applyFont="1" applyFill="1" applyBorder="1" applyAlignment="1" applyProtection="1">
      <alignment horizontal="right" vertical="center"/>
      <protection hidden="1"/>
    </xf>
    <xf numFmtId="0" fontId="11" fillId="6" borderId="2" xfId="0" applyFont="1" applyFill="1" applyBorder="1" applyAlignment="1" applyProtection="1">
      <alignment horizontal="left" vertical="center" wrapText="1"/>
      <protection hidden="1"/>
    </xf>
    <xf numFmtId="0" fontId="3" fillId="4" borderId="1" xfId="0" applyFont="1" applyFill="1" applyBorder="1" applyProtection="1">
      <protection locked="0"/>
    </xf>
    <xf numFmtId="164" fontId="10" fillId="4" borderId="2" xfId="0" applyNumberFormat="1" applyFont="1" applyFill="1" applyBorder="1" applyAlignment="1" applyProtection="1">
      <alignment horizontal="right" vertical="center"/>
      <protection locked="0"/>
    </xf>
    <xf numFmtId="0" fontId="5" fillId="4" borderId="1" xfId="0" applyFont="1" applyFill="1" applyBorder="1" applyProtection="1">
      <protection locked="0"/>
    </xf>
    <xf numFmtId="0" fontId="5" fillId="4" borderId="2" xfId="0" applyFont="1" applyFill="1" applyBorder="1" applyProtection="1">
      <protection locked="0"/>
    </xf>
    <xf numFmtId="0" fontId="11" fillId="0" borderId="0" xfId="0" applyFont="1" applyAlignment="1" applyProtection="1">
      <alignment horizontal="left" vertical="center" wrapText="1"/>
      <protection hidden="1"/>
    </xf>
    <xf numFmtId="0" fontId="9" fillId="5" borderId="2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horizontal="left" vertical="center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666666"/>
      <rgbColor rgb="FF800080"/>
      <rgbColor rgb="FF02706D"/>
      <rgbColor rgb="FFCCCCCC"/>
      <rgbColor rgb="FF888888"/>
      <rgbColor rgb="FF9999FF"/>
      <rgbColor rgb="FF993366"/>
      <rgbColor rgb="FFFEF5EF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8D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A5403"/>
      <rgbColor rgb="FF6B6B6B"/>
      <rgbColor rgb="FFAAAAAA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showGridLines="0" tabSelected="1" zoomScale="120" zoomScaleNormal="120" workbookViewId="0">
      <selection activeCell="C67" sqref="C67:F67"/>
    </sheetView>
  </sheetViews>
  <sheetFormatPr defaultColWidth="8.7109375" defaultRowHeight="15" x14ac:dyDescent="0.25"/>
  <cols>
    <col min="1" max="1" width="6" customWidth="1"/>
    <col min="2" max="2" width="50" customWidth="1"/>
    <col min="3" max="3" width="18" customWidth="1"/>
    <col min="4" max="4" width="12" customWidth="1"/>
    <col min="5" max="5" width="18" customWidth="1"/>
    <col min="6" max="6" width="30" customWidth="1"/>
  </cols>
  <sheetData>
    <row r="1" spans="1:6" ht="27.75" customHeight="1" x14ac:dyDescent="0.25">
      <c r="A1" s="33" t="s">
        <v>0</v>
      </c>
      <c r="B1" s="33"/>
      <c r="C1" s="33"/>
      <c r="D1" s="33"/>
      <c r="E1" s="33"/>
      <c r="F1" s="33"/>
    </row>
    <row r="2" spans="1:6" ht="15" customHeight="1" x14ac:dyDescent="0.25">
      <c r="A2" s="34" t="s">
        <v>1</v>
      </c>
      <c r="B2" s="34"/>
      <c r="C2" s="34"/>
      <c r="D2" s="34"/>
      <c r="E2" s="34"/>
      <c r="F2" s="34"/>
    </row>
    <row r="3" spans="1:6" ht="13.5" customHeight="1" x14ac:dyDescent="0.25">
      <c r="A3" s="34" t="s">
        <v>2</v>
      </c>
      <c r="B3" s="34"/>
      <c r="C3" s="34"/>
      <c r="D3" s="34"/>
      <c r="E3" s="34"/>
      <c r="F3" s="34"/>
    </row>
    <row r="4" spans="1:6" x14ac:dyDescent="0.25">
      <c r="A4" s="2"/>
      <c r="B4" s="2"/>
      <c r="C4" s="2"/>
      <c r="D4" s="2"/>
      <c r="E4" s="2"/>
      <c r="F4" s="2"/>
    </row>
    <row r="5" spans="1:6" ht="18" customHeight="1" x14ac:dyDescent="0.25">
      <c r="A5" s="1" t="s">
        <v>3</v>
      </c>
      <c r="B5" s="54"/>
      <c r="C5" s="54"/>
      <c r="D5" s="2"/>
      <c r="E5" s="1" t="s">
        <v>4</v>
      </c>
      <c r="F5" s="55"/>
    </row>
    <row r="6" spans="1:6" x14ac:dyDescent="0.25">
      <c r="A6" s="2"/>
      <c r="B6" s="2"/>
      <c r="C6" s="2"/>
      <c r="D6" s="2"/>
      <c r="E6" s="2"/>
      <c r="F6" s="2"/>
    </row>
    <row r="7" spans="1:6" ht="18" customHeight="1" x14ac:dyDescent="0.25">
      <c r="A7" s="32" t="s">
        <v>5</v>
      </c>
      <c r="B7" s="32"/>
      <c r="C7" s="32"/>
      <c r="D7" s="32"/>
      <c r="E7" s="32"/>
      <c r="F7" s="32"/>
    </row>
    <row r="8" spans="1:6" ht="30" customHeight="1" x14ac:dyDescent="0.25">
      <c r="A8" s="3" t="s">
        <v>6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</row>
    <row r="9" spans="1:6" ht="19.5" customHeight="1" x14ac:dyDescent="0.25">
      <c r="A9" s="4" t="s">
        <v>12</v>
      </c>
      <c r="B9" s="5" t="s">
        <v>13</v>
      </c>
      <c r="C9" s="53"/>
      <c r="D9" s="6">
        <v>1</v>
      </c>
      <c r="E9" s="7">
        <f t="shared" ref="E9:E18" si="0">IF(C9="",0,C9*D9)</f>
        <v>0</v>
      </c>
      <c r="F9" s="8" t="s">
        <v>14</v>
      </c>
    </row>
    <row r="10" spans="1:6" ht="19.5" customHeight="1" x14ac:dyDescent="0.25">
      <c r="A10" s="4" t="s">
        <v>15</v>
      </c>
      <c r="B10" s="5" t="s">
        <v>16</v>
      </c>
      <c r="C10" s="53"/>
      <c r="D10" s="6">
        <v>45</v>
      </c>
      <c r="E10" s="7">
        <f t="shared" si="0"/>
        <v>0</v>
      </c>
      <c r="F10" s="8" t="s">
        <v>17</v>
      </c>
    </row>
    <row r="11" spans="1:6" ht="19.5" customHeight="1" x14ac:dyDescent="0.25">
      <c r="A11" s="4" t="s">
        <v>18</v>
      </c>
      <c r="B11" s="5" t="s">
        <v>19</v>
      </c>
      <c r="C11" s="53"/>
      <c r="D11" s="6">
        <v>45</v>
      </c>
      <c r="E11" s="7">
        <f t="shared" si="0"/>
        <v>0</v>
      </c>
      <c r="F11" s="8" t="s">
        <v>20</v>
      </c>
    </row>
    <row r="12" spans="1:6" ht="19.5" customHeight="1" x14ac:dyDescent="0.25">
      <c r="A12" s="4" t="s">
        <v>21</v>
      </c>
      <c r="B12" s="5" t="s">
        <v>22</v>
      </c>
      <c r="C12" s="53"/>
      <c r="D12" s="6">
        <v>45</v>
      </c>
      <c r="E12" s="7">
        <f t="shared" si="0"/>
        <v>0</v>
      </c>
      <c r="F12" s="8" t="s">
        <v>23</v>
      </c>
    </row>
    <row r="13" spans="1:6" ht="19.5" customHeight="1" x14ac:dyDescent="0.25">
      <c r="A13" s="4" t="s">
        <v>24</v>
      </c>
      <c r="B13" s="5" t="s">
        <v>25</v>
      </c>
      <c r="C13" s="53"/>
      <c r="D13" s="6">
        <v>45</v>
      </c>
      <c r="E13" s="7">
        <f t="shared" si="0"/>
        <v>0</v>
      </c>
      <c r="F13" s="8" t="s">
        <v>167</v>
      </c>
    </row>
    <row r="14" spans="1:6" ht="19.5" customHeight="1" x14ac:dyDescent="0.25">
      <c r="A14" s="4" t="s">
        <v>26</v>
      </c>
      <c r="B14" s="5" t="s">
        <v>27</v>
      </c>
      <c r="C14" s="53"/>
      <c r="D14" s="6">
        <v>31</v>
      </c>
      <c r="E14" s="7">
        <f t="shared" si="0"/>
        <v>0</v>
      </c>
      <c r="F14" s="8" t="s">
        <v>28</v>
      </c>
    </row>
    <row r="15" spans="1:6" ht="19.5" customHeight="1" x14ac:dyDescent="0.25">
      <c r="A15" s="4" t="s">
        <v>29</v>
      </c>
      <c r="B15" s="5" t="s">
        <v>30</v>
      </c>
      <c r="C15" s="53"/>
      <c r="D15" s="6">
        <v>45</v>
      </c>
      <c r="E15" s="7">
        <f t="shared" si="0"/>
        <v>0</v>
      </c>
      <c r="F15" s="8" t="s">
        <v>31</v>
      </c>
    </row>
    <row r="16" spans="1:6" ht="19.5" customHeight="1" x14ac:dyDescent="0.25">
      <c r="A16" s="4" t="s">
        <v>32</v>
      </c>
      <c r="B16" s="5" t="s">
        <v>33</v>
      </c>
      <c r="C16" s="53"/>
      <c r="D16" s="6">
        <v>0</v>
      </c>
      <c r="E16" s="7">
        <f t="shared" si="0"/>
        <v>0</v>
      </c>
      <c r="F16" s="8" t="s">
        <v>34</v>
      </c>
    </row>
    <row r="17" spans="1:6" ht="19.5" customHeight="1" x14ac:dyDescent="0.25">
      <c r="A17" s="4" t="s">
        <v>35</v>
      </c>
      <c r="B17" s="5" t="s">
        <v>36</v>
      </c>
      <c r="C17" s="53"/>
      <c r="D17" s="6">
        <v>1</v>
      </c>
      <c r="E17" s="7">
        <f t="shared" si="0"/>
        <v>0</v>
      </c>
      <c r="F17" s="8" t="s">
        <v>37</v>
      </c>
    </row>
    <row r="18" spans="1:6" ht="19.5" customHeight="1" x14ac:dyDescent="0.25">
      <c r="A18" s="4" t="s">
        <v>38</v>
      </c>
      <c r="B18" s="5" t="s">
        <v>39</v>
      </c>
      <c r="C18" s="53"/>
      <c r="D18" s="6">
        <v>1</v>
      </c>
      <c r="E18" s="7">
        <f t="shared" si="0"/>
        <v>0</v>
      </c>
      <c r="F18" s="8" t="s">
        <v>40</v>
      </c>
    </row>
    <row r="19" spans="1:6" ht="19.5" customHeight="1" x14ac:dyDescent="0.25">
      <c r="A19" s="9" t="s">
        <v>41</v>
      </c>
      <c r="B19" s="10" t="s">
        <v>42</v>
      </c>
      <c r="C19" s="11"/>
      <c r="D19" s="12"/>
      <c r="E19" s="13">
        <f>SUM(E9:E18)</f>
        <v>0</v>
      </c>
      <c r="F19" s="14"/>
    </row>
    <row r="20" spans="1:6" x14ac:dyDescent="0.25">
      <c r="A20" s="2"/>
      <c r="B20" s="2"/>
      <c r="C20" s="2"/>
      <c r="D20" s="2"/>
      <c r="E20" s="2"/>
      <c r="F20" s="2"/>
    </row>
    <row r="21" spans="1:6" ht="18" customHeight="1" x14ac:dyDescent="0.25">
      <c r="A21" s="32" t="s">
        <v>43</v>
      </c>
      <c r="B21" s="32"/>
      <c r="C21" s="32"/>
      <c r="D21" s="32"/>
      <c r="E21" s="32"/>
      <c r="F21" s="32"/>
    </row>
    <row r="22" spans="1:6" ht="30" customHeight="1" x14ac:dyDescent="0.25">
      <c r="A22" s="3" t="s">
        <v>6</v>
      </c>
      <c r="B22" s="3" t="s">
        <v>44</v>
      </c>
      <c r="C22" s="3" t="s">
        <v>45</v>
      </c>
      <c r="D22" s="3" t="s">
        <v>46</v>
      </c>
      <c r="E22" s="3" t="s">
        <v>47</v>
      </c>
      <c r="F22" s="3" t="s">
        <v>11</v>
      </c>
    </row>
    <row r="23" spans="1:6" ht="18" customHeight="1" x14ac:dyDescent="0.25">
      <c r="A23" s="4" t="s">
        <v>48</v>
      </c>
      <c r="B23" s="15" t="s">
        <v>49</v>
      </c>
      <c r="C23" s="16" t="s">
        <v>50</v>
      </c>
      <c r="D23" s="16" t="s">
        <v>50</v>
      </c>
      <c r="E23" s="17">
        <v>0</v>
      </c>
      <c r="F23" s="8" t="s">
        <v>50</v>
      </c>
    </row>
    <row r="24" spans="1:6" ht="18" customHeight="1" x14ac:dyDescent="0.25">
      <c r="A24" s="4" t="s">
        <v>51</v>
      </c>
      <c r="B24" s="18" t="s">
        <v>52</v>
      </c>
      <c r="C24" s="53"/>
      <c r="D24" s="53"/>
      <c r="E24" s="19" t="str">
        <f t="shared" ref="E24:E32" si="1">IF(OR(C24="",D24=""),"-",C24+D24)</f>
        <v>-</v>
      </c>
      <c r="F24" s="20"/>
    </row>
    <row r="25" spans="1:6" ht="18" customHeight="1" x14ac:dyDescent="0.25">
      <c r="A25" s="4" t="s">
        <v>53</v>
      </c>
      <c r="B25" s="21" t="s">
        <v>54</v>
      </c>
      <c r="C25" s="53"/>
      <c r="D25" s="53"/>
      <c r="E25" s="17" t="str">
        <f t="shared" si="1"/>
        <v>-</v>
      </c>
      <c r="F25" s="8"/>
    </row>
    <row r="26" spans="1:6" ht="18" customHeight="1" x14ac:dyDescent="0.25">
      <c r="A26" s="4" t="s">
        <v>55</v>
      </c>
      <c r="B26" s="18" t="s">
        <v>56</v>
      </c>
      <c r="C26" s="53"/>
      <c r="D26" s="53"/>
      <c r="E26" s="19" t="str">
        <f t="shared" si="1"/>
        <v>-</v>
      </c>
      <c r="F26" s="20"/>
    </row>
    <row r="27" spans="1:6" ht="18" customHeight="1" x14ac:dyDescent="0.25">
      <c r="A27" s="4" t="s">
        <v>57</v>
      </c>
      <c r="B27" s="21" t="s">
        <v>58</v>
      </c>
      <c r="C27" s="53"/>
      <c r="D27" s="53"/>
      <c r="E27" s="17" t="str">
        <f t="shared" si="1"/>
        <v>-</v>
      </c>
      <c r="F27" s="8"/>
    </row>
    <row r="28" spans="1:6" ht="18" customHeight="1" x14ac:dyDescent="0.25">
      <c r="A28" s="4" t="s">
        <v>59</v>
      </c>
      <c r="B28" s="18" t="s">
        <v>60</v>
      </c>
      <c r="C28" s="53"/>
      <c r="D28" s="53"/>
      <c r="E28" s="19" t="str">
        <f t="shared" si="1"/>
        <v>-</v>
      </c>
      <c r="F28" s="20"/>
    </row>
    <row r="29" spans="1:6" ht="18" customHeight="1" x14ac:dyDescent="0.25">
      <c r="A29" s="4" t="s">
        <v>61</v>
      </c>
      <c r="B29" s="21" t="s">
        <v>62</v>
      </c>
      <c r="C29" s="53"/>
      <c r="D29" s="53"/>
      <c r="E29" s="17" t="str">
        <f t="shared" si="1"/>
        <v>-</v>
      </c>
      <c r="F29" s="8"/>
    </row>
    <row r="30" spans="1:6" ht="18" customHeight="1" x14ac:dyDescent="0.25">
      <c r="A30" s="4" t="s">
        <v>63</v>
      </c>
      <c r="B30" s="18" t="s">
        <v>64</v>
      </c>
      <c r="C30" s="53"/>
      <c r="D30" s="53"/>
      <c r="E30" s="19" t="str">
        <f t="shared" si="1"/>
        <v>-</v>
      </c>
      <c r="F30" s="20"/>
    </row>
    <row r="31" spans="1:6" ht="18" customHeight="1" x14ac:dyDescent="0.25">
      <c r="A31" s="4" t="s">
        <v>65</v>
      </c>
      <c r="B31" s="21" t="s">
        <v>66</v>
      </c>
      <c r="C31" s="53"/>
      <c r="D31" s="53"/>
      <c r="E31" s="17" t="str">
        <f t="shared" si="1"/>
        <v>-</v>
      </c>
      <c r="F31" s="8"/>
    </row>
    <row r="32" spans="1:6" ht="18" customHeight="1" x14ac:dyDescent="0.25">
      <c r="A32" s="4" t="s">
        <v>67</v>
      </c>
      <c r="B32" s="18" t="s">
        <v>68</v>
      </c>
      <c r="C32" s="53"/>
      <c r="D32" s="53"/>
      <c r="E32" s="19" t="str">
        <f t="shared" si="1"/>
        <v>-</v>
      </c>
      <c r="F32" s="20"/>
    </row>
    <row r="33" spans="1:6" ht="19.5" customHeight="1" x14ac:dyDescent="0.25">
      <c r="A33" s="9" t="s">
        <v>69</v>
      </c>
      <c r="B33" s="10" t="s">
        <v>70</v>
      </c>
      <c r="C33" s="11"/>
      <c r="D33" s="12"/>
      <c r="E33" s="13">
        <f>SUM(E23:E32)</f>
        <v>0</v>
      </c>
      <c r="F33" s="14"/>
    </row>
    <row r="34" spans="1:6" x14ac:dyDescent="0.25">
      <c r="A34" s="2"/>
      <c r="B34" s="2"/>
      <c r="C34" s="2"/>
      <c r="D34" s="2"/>
      <c r="E34" s="2"/>
      <c r="F34" s="2"/>
    </row>
    <row r="35" spans="1:6" ht="18" customHeight="1" x14ac:dyDescent="0.25">
      <c r="A35" s="32" t="s">
        <v>71</v>
      </c>
      <c r="B35" s="32"/>
      <c r="C35" s="32"/>
      <c r="D35" s="32"/>
      <c r="E35" s="32"/>
      <c r="F35" s="32"/>
    </row>
    <row r="36" spans="1:6" ht="30" customHeight="1" x14ac:dyDescent="0.25">
      <c r="A36" s="3" t="s">
        <v>6</v>
      </c>
      <c r="B36" s="3" t="s">
        <v>7</v>
      </c>
      <c r="C36" s="3" t="s">
        <v>72</v>
      </c>
      <c r="D36" s="3" t="s">
        <v>73</v>
      </c>
      <c r="E36" s="3" t="s">
        <v>74</v>
      </c>
      <c r="F36" s="3" t="s">
        <v>11</v>
      </c>
    </row>
    <row r="37" spans="1:6" ht="19.5" customHeight="1" x14ac:dyDescent="0.25">
      <c r="A37" s="4" t="s">
        <v>75</v>
      </c>
      <c r="B37" s="5" t="s">
        <v>76</v>
      </c>
      <c r="C37" s="53"/>
      <c r="D37" s="6">
        <v>22</v>
      </c>
      <c r="E37" s="7">
        <f t="shared" ref="E37:E49" si="2">IF(C37="",0,C37*D37)</f>
        <v>0</v>
      </c>
      <c r="F37" s="8"/>
    </row>
    <row r="38" spans="1:6" ht="19.5" customHeight="1" x14ac:dyDescent="0.25">
      <c r="A38" s="4" t="s">
        <v>77</v>
      </c>
      <c r="B38" s="5" t="s">
        <v>78</v>
      </c>
      <c r="C38" s="53"/>
      <c r="D38" s="6">
        <v>18</v>
      </c>
      <c r="E38" s="7">
        <f t="shared" si="2"/>
        <v>0</v>
      </c>
      <c r="F38" s="8"/>
    </row>
    <row r="39" spans="1:6" ht="19.5" customHeight="1" x14ac:dyDescent="0.25">
      <c r="A39" s="4" t="s">
        <v>79</v>
      </c>
      <c r="B39" s="5" t="s">
        <v>80</v>
      </c>
      <c r="C39" s="53"/>
      <c r="D39" s="6">
        <v>22</v>
      </c>
      <c r="E39" s="7">
        <f t="shared" si="2"/>
        <v>0</v>
      </c>
      <c r="F39" s="8"/>
    </row>
    <row r="40" spans="1:6" ht="19.5" customHeight="1" x14ac:dyDescent="0.25">
      <c r="A40" s="4" t="s">
        <v>81</v>
      </c>
      <c r="B40" s="5" t="s">
        <v>82</v>
      </c>
      <c r="C40" s="53"/>
      <c r="D40" s="6">
        <v>18</v>
      </c>
      <c r="E40" s="7">
        <f t="shared" si="2"/>
        <v>0</v>
      </c>
      <c r="F40" s="8"/>
    </row>
    <row r="41" spans="1:6" ht="19.5" customHeight="1" x14ac:dyDescent="0.25">
      <c r="A41" s="4" t="s">
        <v>83</v>
      </c>
      <c r="B41" s="5" t="s">
        <v>84</v>
      </c>
      <c r="C41" s="53"/>
      <c r="D41" s="6">
        <v>33</v>
      </c>
      <c r="E41" s="7">
        <f t="shared" si="2"/>
        <v>0</v>
      </c>
      <c r="F41" s="8"/>
    </row>
    <row r="42" spans="1:6" ht="19.5" customHeight="1" x14ac:dyDescent="0.25">
      <c r="A42" s="4" t="s">
        <v>85</v>
      </c>
      <c r="B42" s="5" t="s">
        <v>86</v>
      </c>
      <c r="C42" s="53"/>
      <c r="D42" s="6">
        <v>11</v>
      </c>
      <c r="E42" s="7">
        <f t="shared" si="2"/>
        <v>0</v>
      </c>
      <c r="F42" s="8" t="s">
        <v>87</v>
      </c>
    </row>
    <row r="43" spans="1:6" ht="19.5" customHeight="1" x14ac:dyDescent="0.25">
      <c r="A43" s="4" t="s">
        <v>88</v>
      </c>
      <c r="B43" s="5" t="s">
        <v>89</v>
      </c>
      <c r="C43" s="53"/>
      <c r="D43" s="6">
        <v>0</v>
      </c>
      <c r="E43" s="7">
        <f t="shared" si="2"/>
        <v>0</v>
      </c>
      <c r="F43" s="8" t="s">
        <v>90</v>
      </c>
    </row>
    <row r="44" spans="1:6" ht="19.5" customHeight="1" x14ac:dyDescent="0.25">
      <c r="A44" s="4" t="s">
        <v>91</v>
      </c>
      <c r="B44" s="5" t="s">
        <v>92</v>
      </c>
      <c r="C44" s="53"/>
      <c r="D44" s="6">
        <v>0</v>
      </c>
      <c r="E44" s="7">
        <f t="shared" si="2"/>
        <v>0</v>
      </c>
      <c r="F44" s="8" t="s">
        <v>93</v>
      </c>
    </row>
    <row r="45" spans="1:6" ht="19.5" customHeight="1" x14ac:dyDescent="0.25">
      <c r="A45" s="4" t="s">
        <v>94</v>
      </c>
      <c r="B45" s="5" t="s">
        <v>95</v>
      </c>
      <c r="C45" s="53"/>
      <c r="D45" s="6">
        <v>0</v>
      </c>
      <c r="E45" s="7">
        <f t="shared" si="2"/>
        <v>0</v>
      </c>
      <c r="F45" s="8"/>
    </row>
    <row r="46" spans="1:6" ht="19.5" customHeight="1" x14ac:dyDescent="0.25">
      <c r="A46" s="4" t="s">
        <v>96</v>
      </c>
      <c r="B46" s="5" t="s">
        <v>97</v>
      </c>
      <c r="C46" s="53"/>
      <c r="D46" s="6">
        <v>90</v>
      </c>
      <c r="E46" s="7">
        <f t="shared" si="2"/>
        <v>0</v>
      </c>
      <c r="F46" s="8" t="s">
        <v>98</v>
      </c>
    </row>
    <row r="47" spans="1:6" ht="19.5" customHeight="1" x14ac:dyDescent="0.25">
      <c r="A47" s="4" t="s">
        <v>99</v>
      </c>
      <c r="B47" s="5" t="s">
        <v>100</v>
      </c>
      <c r="C47" s="53"/>
      <c r="D47" s="6">
        <v>45</v>
      </c>
      <c r="E47" s="7">
        <f t="shared" si="2"/>
        <v>0</v>
      </c>
      <c r="F47" s="8" t="s">
        <v>101</v>
      </c>
    </row>
    <row r="48" spans="1:6" ht="19.5" customHeight="1" x14ac:dyDescent="0.25">
      <c r="A48" s="4" t="s">
        <v>102</v>
      </c>
      <c r="B48" s="5" t="s">
        <v>103</v>
      </c>
      <c r="C48" s="53"/>
      <c r="D48" s="6">
        <v>22</v>
      </c>
      <c r="E48" s="7">
        <f t="shared" si="2"/>
        <v>0</v>
      </c>
      <c r="F48" s="8"/>
    </row>
    <row r="49" spans="1:6" ht="19.5" customHeight="1" x14ac:dyDescent="0.25">
      <c r="A49" s="4" t="s">
        <v>104</v>
      </c>
      <c r="B49" s="5" t="s">
        <v>105</v>
      </c>
      <c r="C49" s="53"/>
      <c r="D49" s="6">
        <v>60</v>
      </c>
      <c r="E49" s="7">
        <f t="shared" si="2"/>
        <v>0</v>
      </c>
      <c r="F49" s="8"/>
    </row>
    <row r="50" spans="1:6" ht="19.5" customHeight="1" x14ac:dyDescent="0.25">
      <c r="A50" s="9" t="s">
        <v>106</v>
      </c>
      <c r="B50" s="10" t="s">
        <v>107</v>
      </c>
      <c r="C50" s="11"/>
      <c r="D50" s="12"/>
      <c r="E50" s="13">
        <f>SUM(E37:E49)</f>
        <v>0</v>
      </c>
      <c r="F50" s="14"/>
    </row>
    <row r="51" spans="1:6" x14ac:dyDescent="0.25">
      <c r="A51" s="2"/>
      <c r="B51" s="2"/>
      <c r="C51" s="2"/>
      <c r="D51" s="2"/>
      <c r="E51" s="2"/>
      <c r="F51" s="2"/>
    </row>
    <row r="52" spans="1:6" ht="18" customHeight="1" x14ac:dyDescent="0.25">
      <c r="A52" s="32" t="s">
        <v>108</v>
      </c>
      <c r="B52" s="32"/>
      <c r="C52" s="32"/>
      <c r="D52" s="32"/>
      <c r="E52" s="32"/>
      <c r="F52" s="32"/>
    </row>
    <row r="53" spans="1:6" ht="19.5" customHeight="1" x14ac:dyDescent="0.25">
      <c r="A53" s="22" t="s">
        <v>41</v>
      </c>
      <c r="B53" s="29" t="s">
        <v>109</v>
      </c>
      <c r="C53" s="29"/>
      <c r="D53" s="29"/>
      <c r="E53" s="23">
        <f>E19</f>
        <v>0</v>
      </c>
      <c r="F53" s="24"/>
    </row>
    <row r="54" spans="1:6" ht="19.5" customHeight="1" x14ac:dyDescent="0.25">
      <c r="A54" s="22" t="s">
        <v>69</v>
      </c>
      <c r="B54" s="29" t="s">
        <v>110</v>
      </c>
      <c r="C54" s="29"/>
      <c r="D54" s="29"/>
      <c r="E54" s="23">
        <f>E33</f>
        <v>0</v>
      </c>
      <c r="F54" s="24"/>
    </row>
    <row r="55" spans="1:6" ht="19.5" customHeight="1" x14ac:dyDescent="0.25">
      <c r="A55" s="22" t="s">
        <v>106</v>
      </c>
      <c r="B55" s="29" t="s">
        <v>111</v>
      </c>
      <c r="C55" s="29"/>
      <c r="D55" s="29"/>
      <c r="E55" s="23">
        <f>E50</f>
        <v>0</v>
      </c>
      <c r="F55" s="24"/>
    </row>
    <row r="56" spans="1:6" ht="27.75" customHeight="1" x14ac:dyDescent="0.25">
      <c r="A56" s="30" t="s">
        <v>112</v>
      </c>
      <c r="B56" s="30"/>
      <c r="C56" s="30"/>
      <c r="D56" s="30"/>
      <c r="E56" s="25">
        <f>E53+E54+E55</f>
        <v>0</v>
      </c>
      <c r="F56" s="26"/>
    </row>
    <row r="57" spans="1:6" x14ac:dyDescent="0.25">
      <c r="A57" s="2"/>
      <c r="B57" s="2"/>
      <c r="C57" s="2"/>
      <c r="D57" s="2"/>
      <c r="E57" s="2"/>
      <c r="F57" s="2"/>
    </row>
    <row r="58" spans="1:6" ht="13.5" customHeight="1" x14ac:dyDescent="0.25">
      <c r="A58" s="31" t="s">
        <v>113</v>
      </c>
      <c r="B58" s="31"/>
      <c r="C58" s="31"/>
      <c r="D58" s="31"/>
      <c r="E58" s="31"/>
      <c r="F58" s="31"/>
    </row>
    <row r="59" spans="1:6" ht="13.5" customHeight="1" x14ac:dyDescent="0.25">
      <c r="A59" s="28" t="s">
        <v>114</v>
      </c>
      <c r="B59" s="28"/>
      <c r="C59" s="28"/>
      <c r="D59" s="28"/>
      <c r="E59" s="28"/>
      <c r="F59" s="28"/>
    </row>
    <row r="60" spans="1:6" ht="13.5" customHeight="1" x14ac:dyDescent="0.25">
      <c r="A60" s="28" t="s">
        <v>115</v>
      </c>
      <c r="B60" s="28"/>
      <c r="C60" s="28"/>
      <c r="D60" s="28"/>
      <c r="E60" s="28"/>
      <c r="F60" s="28"/>
    </row>
    <row r="61" spans="1:6" ht="13.5" customHeight="1" x14ac:dyDescent="0.25">
      <c r="A61" s="28" t="s">
        <v>116</v>
      </c>
      <c r="B61" s="28"/>
      <c r="C61" s="28"/>
      <c r="D61" s="28"/>
      <c r="E61" s="28"/>
      <c r="F61" s="28"/>
    </row>
    <row r="62" spans="1:6" ht="13.5" customHeight="1" x14ac:dyDescent="0.25">
      <c r="A62" s="28" t="s">
        <v>117</v>
      </c>
      <c r="B62" s="28"/>
      <c r="C62" s="28"/>
      <c r="D62" s="28"/>
      <c r="E62" s="28"/>
      <c r="F62" s="28"/>
    </row>
    <row r="63" spans="1:6" ht="13.5" customHeight="1" x14ac:dyDescent="0.25">
      <c r="A63" s="28" t="s">
        <v>118</v>
      </c>
      <c r="B63" s="28"/>
      <c r="C63" s="28"/>
      <c r="D63" s="28"/>
      <c r="E63" s="28"/>
      <c r="F63" s="28"/>
    </row>
    <row r="64" spans="1:6" x14ac:dyDescent="0.25">
      <c r="A64" s="2"/>
      <c r="B64" s="2"/>
      <c r="C64" s="2"/>
      <c r="D64" s="2"/>
      <c r="E64" s="2"/>
      <c r="F64" s="2"/>
    </row>
    <row r="65" spans="1:6" ht="15" customHeight="1" x14ac:dyDescent="0.25">
      <c r="A65" s="27" t="s">
        <v>4</v>
      </c>
      <c r="B65" s="27"/>
      <c r="C65" s="52"/>
      <c r="D65" s="52"/>
      <c r="E65" s="2"/>
      <c r="F65" s="2"/>
    </row>
    <row r="66" spans="1:6" ht="15" customHeight="1" x14ac:dyDescent="0.25">
      <c r="A66" s="27" t="s">
        <v>119</v>
      </c>
      <c r="B66" s="27"/>
      <c r="C66" s="52"/>
      <c r="D66" s="52"/>
      <c r="E66" s="2"/>
      <c r="F66" s="2"/>
    </row>
    <row r="67" spans="1:6" ht="39.75" customHeight="1" x14ac:dyDescent="0.25">
      <c r="A67" s="27" t="s">
        <v>120</v>
      </c>
      <c r="B67" s="27"/>
      <c r="C67" s="52"/>
      <c r="D67" s="52"/>
      <c r="E67" s="52"/>
      <c r="F67" s="52"/>
    </row>
  </sheetData>
  <sheetProtection algorithmName="SHA-512" hashValue="Ktchc3/HLiQnvK51un6WuFS4hCBb9V4UBTNtyVQGMw9Uxkr2ZYqLpZD/9QM4EyStQxZnOzuYlrndsZjUi8ZlNg==" saltValue="z6Djoi7/WDU26JjcwSCLbg==" spinCount="100000" sheet="1" objects="1" scenarios="1"/>
  <mergeCells count="24">
    <mergeCell ref="A1:F1"/>
    <mergeCell ref="A2:F2"/>
    <mergeCell ref="A3:F3"/>
    <mergeCell ref="B5:C5"/>
    <mergeCell ref="A7:F7"/>
    <mergeCell ref="A21:F21"/>
    <mergeCell ref="A35:F35"/>
    <mergeCell ref="A52:F52"/>
    <mergeCell ref="B53:D53"/>
    <mergeCell ref="B54:D54"/>
    <mergeCell ref="B55:D55"/>
    <mergeCell ref="A56:D56"/>
    <mergeCell ref="A58:F58"/>
    <mergeCell ref="A59:F59"/>
    <mergeCell ref="A60:F60"/>
    <mergeCell ref="A66:B66"/>
    <mergeCell ref="C66:D66"/>
    <mergeCell ref="A67:B67"/>
    <mergeCell ref="C67:F67"/>
    <mergeCell ref="A61:F61"/>
    <mergeCell ref="A62:F62"/>
    <mergeCell ref="A63:F63"/>
    <mergeCell ref="A65:B65"/>
    <mergeCell ref="C65:D6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showGridLines="0" zoomScaleNormal="100" workbookViewId="0">
      <pane ySplit="5" topLeftCell="A6" activePane="bottomLeft" state="frozen"/>
      <selection pane="bottomLeft" activeCell="B19" sqref="B19"/>
    </sheetView>
  </sheetViews>
  <sheetFormatPr defaultColWidth="8.7109375" defaultRowHeight="15" x14ac:dyDescent="0.25"/>
  <cols>
    <col min="1" max="1" width="6" style="36" customWidth="1"/>
    <col min="2" max="2" width="45" style="36" customWidth="1"/>
    <col min="3" max="3" width="20" style="36" customWidth="1"/>
    <col min="4" max="4" width="12" style="36" customWidth="1"/>
    <col min="5" max="5" width="20" style="36" customWidth="1"/>
    <col min="6" max="6" width="30" style="36" customWidth="1"/>
    <col min="7" max="16384" width="8.7109375" style="36"/>
  </cols>
  <sheetData>
    <row r="1" spans="1:6" ht="27.75" customHeight="1" x14ac:dyDescent="0.25">
      <c r="A1" s="35" t="s">
        <v>0</v>
      </c>
      <c r="B1" s="35"/>
      <c r="C1" s="35"/>
      <c r="D1" s="35"/>
      <c r="E1" s="35"/>
      <c r="F1" s="35"/>
    </row>
    <row r="2" spans="1:6" ht="15" customHeight="1" x14ac:dyDescent="0.25">
      <c r="A2" s="37" t="s">
        <v>121</v>
      </c>
      <c r="B2" s="37"/>
      <c r="C2" s="37"/>
      <c r="D2" s="37"/>
      <c r="E2" s="37"/>
      <c r="F2" s="37"/>
    </row>
    <row r="3" spans="1:6" x14ac:dyDescent="0.25">
      <c r="A3" s="38"/>
      <c r="B3" s="38"/>
      <c r="C3" s="38"/>
      <c r="D3" s="38"/>
      <c r="E3" s="38"/>
      <c r="F3" s="38"/>
    </row>
    <row r="4" spans="1:6" ht="18" customHeight="1" x14ac:dyDescent="0.25">
      <c r="A4" s="39" t="s">
        <v>122</v>
      </c>
      <c r="B4" s="39"/>
      <c r="C4" s="39"/>
      <c r="D4" s="39"/>
      <c r="E4" s="39"/>
      <c r="F4" s="39"/>
    </row>
    <row r="5" spans="1:6" ht="30" customHeight="1" x14ac:dyDescent="0.25">
      <c r="A5" s="40" t="s">
        <v>6</v>
      </c>
      <c r="B5" s="40" t="s">
        <v>123</v>
      </c>
      <c r="C5" s="40" t="s">
        <v>124</v>
      </c>
      <c r="D5" s="40" t="s">
        <v>9</v>
      </c>
      <c r="E5" s="40" t="s">
        <v>10</v>
      </c>
      <c r="F5" s="40" t="s">
        <v>11</v>
      </c>
    </row>
    <row r="6" spans="1:6" ht="19.5" customHeight="1" x14ac:dyDescent="0.25">
      <c r="A6" s="41" t="s">
        <v>125</v>
      </c>
      <c r="B6" s="42" t="s">
        <v>80</v>
      </c>
      <c r="C6" s="53"/>
      <c r="D6" s="43">
        <v>2</v>
      </c>
      <c r="E6" s="44">
        <f t="shared" ref="E6:E13" si="0">IF(C6="",0,C6*D6)</f>
        <v>0</v>
      </c>
      <c r="F6" s="45"/>
    </row>
    <row r="7" spans="1:6" ht="19.5" customHeight="1" x14ac:dyDescent="0.25">
      <c r="A7" s="41" t="s">
        <v>126</v>
      </c>
      <c r="B7" s="42" t="s">
        <v>127</v>
      </c>
      <c r="C7" s="53"/>
      <c r="D7" s="43">
        <v>2</v>
      </c>
      <c r="E7" s="44">
        <f t="shared" si="0"/>
        <v>0</v>
      </c>
      <c r="F7" s="45" t="s">
        <v>90</v>
      </c>
    </row>
    <row r="8" spans="1:6" ht="19.5" customHeight="1" x14ac:dyDescent="0.25">
      <c r="A8" s="41" t="s">
        <v>128</v>
      </c>
      <c r="B8" s="42" t="s">
        <v>82</v>
      </c>
      <c r="C8" s="53"/>
      <c r="D8" s="43">
        <v>2</v>
      </c>
      <c r="E8" s="44">
        <f t="shared" si="0"/>
        <v>0</v>
      </c>
      <c r="F8" s="45"/>
    </row>
    <row r="9" spans="1:6" ht="19.5" customHeight="1" x14ac:dyDescent="0.25">
      <c r="A9" s="41" t="s">
        <v>129</v>
      </c>
      <c r="B9" s="42" t="s">
        <v>76</v>
      </c>
      <c r="C9" s="53"/>
      <c r="D9" s="43">
        <v>2</v>
      </c>
      <c r="E9" s="44">
        <f t="shared" si="0"/>
        <v>0</v>
      </c>
      <c r="F9" s="45"/>
    </row>
    <row r="10" spans="1:6" ht="19.5" customHeight="1" x14ac:dyDescent="0.25">
      <c r="A10" s="41" t="s">
        <v>130</v>
      </c>
      <c r="B10" s="42" t="s">
        <v>131</v>
      </c>
      <c r="C10" s="53"/>
      <c r="D10" s="43">
        <v>12</v>
      </c>
      <c r="E10" s="44">
        <f t="shared" si="0"/>
        <v>0</v>
      </c>
      <c r="F10" s="45"/>
    </row>
    <row r="11" spans="1:6" ht="19.5" customHeight="1" x14ac:dyDescent="0.25">
      <c r="A11" s="41" t="s">
        <v>132</v>
      </c>
      <c r="B11" s="42" t="s">
        <v>84</v>
      </c>
      <c r="C11" s="53"/>
      <c r="D11" s="43">
        <v>2</v>
      </c>
      <c r="E11" s="44">
        <f t="shared" si="0"/>
        <v>0</v>
      </c>
      <c r="F11" s="45"/>
    </row>
    <row r="12" spans="1:6" ht="19.5" customHeight="1" x14ac:dyDescent="0.25">
      <c r="A12" s="41" t="s">
        <v>133</v>
      </c>
      <c r="B12" s="42" t="s">
        <v>134</v>
      </c>
      <c r="C12" s="53"/>
      <c r="D12" s="43">
        <v>2</v>
      </c>
      <c r="E12" s="44">
        <f t="shared" si="0"/>
        <v>0</v>
      </c>
      <c r="F12" s="45" t="s">
        <v>93</v>
      </c>
    </row>
    <row r="13" spans="1:6" ht="19.5" customHeight="1" x14ac:dyDescent="0.25">
      <c r="A13" s="41" t="s">
        <v>135</v>
      </c>
      <c r="B13" s="57" t="s">
        <v>95</v>
      </c>
      <c r="C13" s="53"/>
      <c r="D13" s="43">
        <v>0</v>
      </c>
      <c r="E13" s="44">
        <f t="shared" si="0"/>
        <v>0</v>
      </c>
      <c r="F13" s="45"/>
    </row>
    <row r="14" spans="1:6" ht="19.5" customHeight="1" x14ac:dyDescent="0.25">
      <c r="A14" s="46"/>
      <c r="B14" s="47" t="s">
        <v>136</v>
      </c>
      <c r="C14" s="48"/>
      <c r="D14" s="49"/>
      <c r="E14" s="50">
        <f>SUM(E1:E13)</f>
        <v>0</v>
      </c>
      <c r="F14" s="51"/>
    </row>
    <row r="15" spans="1:6" x14ac:dyDescent="0.25">
      <c r="A15" s="38"/>
      <c r="B15" s="38"/>
      <c r="C15" s="38"/>
      <c r="D15" s="38"/>
      <c r="E15" s="38"/>
      <c r="F15" s="38"/>
    </row>
    <row r="16" spans="1:6" ht="30" customHeight="1" x14ac:dyDescent="0.25">
      <c r="A16" s="56" t="s">
        <v>137</v>
      </c>
      <c r="B16" s="56"/>
      <c r="C16" s="56"/>
      <c r="D16" s="56"/>
      <c r="E16" s="56"/>
      <c r="F16" s="56"/>
    </row>
  </sheetData>
  <sheetProtection algorithmName="SHA-512" hashValue="GJ35TRM7F2unrgQwSxHJ6Al1xaVz90GpgBb1zp8aiRsY3sg/sB/yM+UvYmR0287RGFV/6x9U6l3x8aqF88NUjw==" saltValue="b2NjO1pPkdKd99VrKh5jXA==" spinCount="100000" sheet="1" objects="1" scenarios="1"/>
  <mergeCells count="4">
    <mergeCell ref="A1:F1"/>
    <mergeCell ref="A2:F2"/>
    <mergeCell ref="A4:F4"/>
    <mergeCell ref="A16:F16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7"/>
  <sheetViews>
    <sheetView showGridLines="0" zoomScaleNormal="100" workbookViewId="0">
      <selection activeCell="D1" sqref="D1"/>
    </sheetView>
  </sheetViews>
  <sheetFormatPr defaultColWidth="8.7109375" defaultRowHeight="15" x14ac:dyDescent="0.25"/>
  <cols>
    <col min="1" max="1" width="120" style="36" customWidth="1"/>
    <col min="2" max="16384" width="8.7109375" style="36"/>
  </cols>
  <sheetData>
    <row r="1" spans="1:1" ht="27.75" customHeight="1" x14ac:dyDescent="0.25">
      <c r="A1" s="58" t="s">
        <v>138</v>
      </c>
    </row>
    <row r="2" spans="1:1" ht="15.75" customHeight="1" x14ac:dyDescent="0.25">
      <c r="A2" s="59"/>
    </row>
    <row r="3" spans="1:1" ht="15.75" customHeight="1" x14ac:dyDescent="0.25">
      <c r="A3" s="60" t="s">
        <v>139</v>
      </c>
    </row>
    <row r="4" spans="1:1" ht="15.75" customHeight="1" x14ac:dyDescent="0.25">
      <c r="A4" s="59" t="s">
        <v>140</v>
      </c>
    </row>
    <row r="5" spans="1:1" ht="15.75" customHeight="1" x14ac:dyDescent="0.25">
      <c r="A5" s="59" t="s">
        <v>141</v>
      </c>
    </row>
    <row r="6" spans="1:1" ht="15.75" customHeight="1" x14ac:dyDescent="0.25">
      <c r="A6" s="59" t="s">
        <v>142</v>
      </c>
    </row>
    <row r="7" spans="1:1" ht="15.75" customHeight="1" x14ac:dyDescent="0.25">
      <c r="A7" s="59"/>
    </row>
    <row r="8" spans="1:1" ht="15.75" customHeight="1" x14ac:dyDescent="0.25">
      <c r="A8" s="60" t="s">
        <v>143</v>
      </c>
    </row>
    <row r="9" spans="1:1" ht="15.75" customHeight="1" x14ac:dyDescent="0.25">
      <c r="A9" s="59" t="s">
        <v>144</v>
      </c>
    </row>
    <row r="10" spans="1:1" ht="15.75" customHeight="1" x14ac:dyDescent="0.25">
      <c r="A10" s="59" t="s">
        <v>145</v>
      </c>
    </row>
    <row r="11" spans="1:1" ht="15.75" customHeight="1" x14ac:dyDescent="0.25">
      <c r="A11" s="59" t="s">
        <v>146</v>
      </c>
    </row>
    <row r="12" spans="1:1" ht="15.75" customHeight="1" x14ac:dyDescent="0.25">
      <c r="A12" s="59"/>
    </row>
    <row r="13" spans="1:1" ht="15.75" customHeight="1" x14ac:dyDescent="0.25">
      <c r="A13" s="60" t="s">
        <v>5</v>
      </c>
    </row>
    <row r="14" spans="1:1" ht="15.75" customHeight="1" x14ac:dyDescent="0.25">
      <c r="A14" s="59" t="s">
        <v>147</v>
      </c>
    </row>
    <row r="15" spans="1:1" ht="15.75" customHeight="1" x14ac:dyDescent="0.25">
      <c r="A15" s="59" t="s">
        <v>148</v>
      </c>
    </row>
    <row r="16" spans="1:1" ht="15.75" customHeight="1" x14ac:dyDescent="0.25">
      <c r="A16" s="59" t="s">
        <v>149</v>
      </c>
    </row>
    <row r="17" spans="1:1" ht="15.75" customHeight="1" x14ac:dyDescent="0.25">
      <c r="A17" s="59"/>
    </row>
    <row r="18" spans="1:1" ht="15.75" customHeight="1" x14ac:dyDescent="0.25">
      <c r="A18" s="60" t="s">
        <v>150</v>
      </c>
    </row>
    <row r="19" spans="1:1" ht="15.75" customHeight="1" x14ac:dyDescent="0.25">
      <c r="A19" s="59" t="s">
        <v>151</v>
      </c>
    </row>
    <row r="20" spans="1:1" ht="15.75" customHeight="1" x14ac:dyDescent="0.25">
      <c r="A20" s="59" t="s">
        <v>152</v>
      </c>
    </row>
    <row r="21" spans="1:1" ht="15.75" customHeight="1" x14ac:dyDescent="0.25">
      <c r="A21" s="59" t="s">
        <v>153</v>
      </c>
    </row>
    <row r="22" spans="1:1" ht="15.75" customHeight="1" x14ac:dyDescent="0.25">
      <c r="A22" s="59" t="s">
        <v>154</v>
      </c>
    </row>
    <row r="23" spans="1:1" ht="15.75" customHeight="1" x14ac:dyDescent="0.25">
      <c r="A23" s="59"/>
    </row>
    <row r="24" spans="1:1" ht="15.75" customHeight="1" x14ac:dyDescent="0.25">
      <c r="A24" s="60" t="s">
        <v>155</v>
      </c>
    </row>
    <row r="25" spans="1:1" ht="15.75" customHeight="1" x14ac:dyDescent="0.25">
      <c r="A25" s="59" t="s">
        <v>156</v>
      </c>
    </row>
    <row r="26" spans="1:1" ht="15.75" customHeight="1" x14ac:dyDescent="0.25">
      <c r="A26" s="59" t="s">
        <v>157</v>
      </c>
    </row>
    <row r="27" spans="1:1" ht="15.75" customHeight="1" x14ac:dyDescent="0.25">
      <c r="A27" s="59" t="s">
        <v>158</v>
      </c>
    </row>
    <row r="28" spans="1:1" ht="15.75" customHeight="1" x14ac:dyDescent="0.25">
      <c r="A28" s="59" t="s">
        <v>159</v>
      </c>
    </row>
    <row r="29" spans="1:1" ht="15.75" customHeight="1" x14ac:dyDescent="0.25">
      <c r="A29" s="59" t="s">
        <v>160</v>
      </c>
    </row>
    <row r="30" spans="1:1" ht="15.75" customHeight="1" x14ac:dyDescent="0.25">
      <c r="A30" s="59"/>
    </row>
    <row r="31" spans="1:1" ht="15.75" customHeight="1" x14ac:dyDescent="0.25">
      <c r="A31" s="60" t="s">
        <v>161</v>
      </c>
    </row>
    <row r="32" spans="1:1" ht="15.75" customHeight="1" x14ac:dyDescent="0.25">
      <c r="A32" s="59" t="s">
        <v>162</v>
      </c>
    </row>
    <row r="33" spans="1:1" ht="15.75" customHeight="1" x14ac:dyDescent="0.25">
      <c r="A33" s="59" t="s">
        <v>163</v>
      </c>
    </row>
    <row r="34" spans="1:1" ht="15.75" customHeight="1" x14ac:dyDescent="0.25">
      <c r="A34" s="59"/>
    </row>
    <row r="35" spans="1:1" ht="15.75" customHeight="1" x14ac:dyDescent="0.25">
      <c r="A35" s="60" t="s">
        <v>164</v>
      </c>
    </row>
    <row r="36" spans="1:1" ht="15.75" customHeight="1" x14ac:dyDescent="0.25">
      <c r="A36" s="59" t="s">
        <v>165</v>
      </c>
    </row>
    <row r="37" spans="1:1" ht="15.75" customHeight="1" x14ac:dyDescent="0.25">
      <c r="A37" s="59" t="s">
        <v>166</v>
      </c>
    </row>
  </sheetData>
  <sheetProtection algorithmName="SHA-512" hashValue="xjRlkggaFuB8Okwc8tZ3VOCQowfNaBsyJIY3Bo5A6B3r8y9XaqRK/4z4rmzcZsqDbRsITXqzDv/LHoGvzloojA==" saltValue="HcH3M/ZGqQSpaEDDI65+dQ==" spinCount="100000" sheet="1" objects="1" scenarios="1"/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7A849F51C094795E6ACECA5AC240D" ma:contentTypeVersion="5" ma:contentTypeDescription="Create a new document." ma:contentTypeScope="" ma:versionID="aaa9cadd53577f88c248e7fae9ee5d54">
  <xsd:schema xmlns:xsd="http://www.w3.org/2001/XMLSchema" xmlns:xs="http://www.w3.org/2001/XMLSchema" xmlns:p="http://schemas.microsoft.com/office/2006/metadata/properties" xmlns:ns1="http://schemas.microsoft.com/sharepoint/v3" xmlns:ns2="2d5068ee-a725-499e-abfd-8a24ac5bbd02" targetNamespace="http://schemas.microsoft.com/office/2006/metadata/properties" ma:root="true" ma:fieldsID="41569f9a1315a311653a5afaad79f5e8" ns1:_="" ns2:_="">
    <xsd:import namespace="http://schemas.microsoft.com/sharepoint/v3"/>
    <xsd:import namespace="2d5068ee-a725-499e-abfd-8a24ac5bbd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068ee-a725-499e-abfd-8a24ac5bbd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4E88BE2-FB7A-456F-B0AE-B216625AF2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E0DACC-50DB-42ED-99FB-FA7E333233EB}"/>
</file>

<file path=customXml/itemProps3.xml><?xml version="1.0" encoding="utf-8"?>
<ds:datastoreItem xmlns:ds="http://schemas.openxmlformats.org/officeDocument/2006/customXml" ds:itemID="{28C7CD72-3891-4846-A4B8-E64DF244810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a4b67f7-38cf-4e59-a676-47b990a29515"/>
    <ds:schemaRef ds:uri="d91d5e72-1f03-4f73-a679-ecdeae3a8c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Aanschaf en installatie</vt:lpstr>
      <vt:lpstr>2. Reserveonderdelen</vt:lpstr>
      <vt:lpstr>3. Toelichting en instructies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Marc Brinks</cp:lastModifiedBy>
  <cp:revision>0</cp:revision>
  <dcterms:created xsi:type="dcterms:W3CDTF">2026-04-30T10:54:15Z</dcterms:created>
  <dcterms:modified xsi:type="dcterms:W3CDTF">2026-08-26T08:50:24Z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0x0101001847A849F51C094795E6ACECA5AC240D</vt:lpwstr>
  </property>
  <property fmtid="{D5CDD505-2E9C-101B-9397-08002B2CF9AE}" pid="3" name="MSIP_Label_bfd2294e-4005-4687-af26-75cb69c0c802_Enabled">
    <vt:lpwstr>true</vt:lpwstr>
  </property>
  <property fmtid="{D5CDD505-2E9C-101B-9397-08002B2CF9AE}" pid="4" name="MSIP_Label_bfd2294e-4005-4687-af26-75cb69c0c802_SetDate">
    <vt:lpwstr>2026-07-15T13:54:38Z</vt:lpwstr>
  </property>
  <property fmtid="{D5CDD505-2E9C-101B-9397-08002B2CF9AE}" pid="5" name="MSIP_Label_bfd2294e-4005-4687-af26-75cb69c0c802_Method">
    <vt:lpwstr>Standard</vt:lpwstr>
  </property>
  <property fmtid="{D5CDD505-2E9C-101B-9397-08002B2CF9AE}" pid="6" name="MSIP_Label_bfd2294e-4005-4687-af26-75cb69c0c802_Name">
    <vt:lpwstr>Intern</vt:lpwstr>
  </property>
  <property fmtid="{D5CDD505-2E9C-101B-9397-08002B2CF9AE}" pid="7" name="MSIP_Label_bfd2294e-4005-4687-af26-75cb69c0c802_SiteId">
    <vt:lpwstr>183a353a-82e9-4abf-ac52-9b20cdc13211</vt:lpwstr>
  </property>
  <property fmtid="{D5CDD505-2E9C-101B-9397-08002B2CF9AE}" pid="8" name="MSIP_Label_bfd2294e-4005-4687-af26-75cb69c0c802_ActionId">
    <vt:lpwstr>9f584423-2402-4e04-9169-a7aa44031dd3</vt:lpwstr>
  </property>
  <property fmtid="{D5CDD505-2E9C-101B-9397-08002B2CF9AE}" pid="9" name="MSIP_Label_bfd2294e-4005-4687-af26-75cb69c0c802_ContentBits">
    <vt:lpwstr>0</vt:lpwstr>
  </property>
  <property fmtid="{D5CDD505-2E9C-101B-9397-08002B2CF9AE}" pid="10" name="MSIP_Label_bfd2294e-4005-4687-af26-75cb69c0c802_Tag">
    <vt:lpwstr>10, 3, 0, 1</vt:lpwstr>
  </property>
  <property fmtid="{D5CDD505-2E9C-101B-9397-08002B2CF9AE}" pid="11" name="MediaServiceImageTags">
    <vt:lpwstr/>
  </property>
</Properties>
</file>