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TP\ICM\Projectdossiers\Inkoop VB\ODV.27\02. (Voor)aankondiging\Publicatie\"/>
    </mc:Choice>
  </mc:AlternateContent>
  <xr:revisionPtr revIDLastSave="0" documentId="8_{6783D501-118A-4218-8935-B822398F3B08}" xr6:coauthVersionLast="47" xr6:coauthVersionMax="47" xr10:uidLastSave="{00000000-0000-0000-0000-000000000000}"/>
  <bookViews>
    <workbookView xWindow="43102" yWindow="-2055" windowWidth="28995" windowHeight="15675" xr2:uid="{6794F8FA-FEA6-478D-9355-A5E534C64A87}"/>
  </bookViews>
  <sheets>
    <sheet name="Inschrijfstaat" sheetId="2" r:id="rId1"/>
    <sheet name="Staat van Verrekenprijzen" sheetId="4" r:id="rId2"/>
    <sheet name="Prijs per Regio BVO Noord-West" sheetId="5" r:id="rId3"/>
  </sheets>
  <definedNames>
    <definedName name="_xlnm._FilterDatabase" localSheetId="2" hidden="1">'Prijs per Regio BVO Noord-West'!$B$4:$I$217</definedName>
    <definedName name="_xlnm.Print_Area" localSheetId="1">'Staat van Verrekenprijzen'!$B$4:$G$37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5" l="1"/>
  <c r="C4" i="2" s="1"/>
  <c r="F4" i="2" s="1"/>
  <c r="G11" i="4"/>
  <c r="G10" i="4"/>
  <c r="G9" i="4"/>
  <c r="G8" i="4"/>
  <c r="G7" i="4"/>
  <c r="G12" i="4" l="1"/>
  <c r="C7" i="2" s="1"/>
  <c r="F7" i="2" s="1"/>
  <c r="F13" i="2" s="1"/>
</calcChain>
</file>

<file path=xl/sharedStrings.xml><?xml version="1.0" encoding="utf-8"?>
<sst xmlns="http://schemas.openxmlformats.org/spreadsheetml/2006/main" count="1324" uniqueCount="662">
  <si>
    <t>Versie 28-07-2026</t>
  </si>
  <si>
    <t>Inspecteur valbeveiliging</t>
  </si>
  <si>
    <t>Onderhoudsmonteur valbeveiliging</t>
  </si>
  <si>
    <t>Hogere Veiligheidskundige</t>
  </si>
  <si>
    <t>Opstellen RI&amp;E rapportage valbeveiliging</t>
  </si>
  <si>
    <t>Aanpassen RI&amp;E rapportage valbeveiliging</t>
  </si>
  <si>
    <t>De fictieve inschrijvingssom is A+B:</t>
  </si>
  <si>
    <t>OVERNEMEN OP INSCHRIJVINGSBILJET &gt;&gt;&gt;</t>
  </si>
  <si>
    <t>Plaats</t>
  </si>
  <si>
    <t>Datum</t>
  </si>
  <si>
    <t>Naam Inschrijver</t>
  </si>
  <si>
    <t>Naam Gevolmachtigde</t>
  </si>
  <si>
    <t xml:space="preserve"> INSCHRIJFSTAAT Perceel ODV.27.002</t>
  </si>
  <si>
    <t>A. Prijs inspecties o.b.v. BVO (prijzentabel per regio)</t>
  </si>
  <si>
    <t>B. Staat van verrekenprijzen*</t>
  </si>
  <si>
    <t>Handtekening</t>
  </si>
  <si>
    <t xml:space="preserve">Nota Bene : De invulvelden A en B worden automatisch gevuld door tabblad Staat van verrekenprijzen en Prijs per Regio in te vullen. Alle in te vullen velden zijn in het geel aangeven. In de grijze velden worden de tarieven automatisch berekend. Het wijzigen van de Inschrijfstaat buiten de gele invulvelden maakt de Inschrijfstaat ongeldig. </t>
  </si>
  <si>
    <t>* Let op de twee andere tabbladen moeten worden ingevuld.</t>
  </si>
  <si>
    <t xml:space="preserve">  </t>
  </si>
  <si>
    <r>
      <t>BIJLAGE 9, Staat Van Verrekenprijzen (</t>
    </r>
    <r>
      <rPr>
        <b/>
        <sz val="10"/>
        <color rgb="FFFF0000"/>
        <rFont val="Verdana"/>
        <family val="2"/>
      </rPr>
      <t>Prijspeil 1-1-2027</t>
    </r>
    <r>
      <rPr>
        <b/>
        <sz val="10"/>
        <color theme="1"/>
        <rFont val="Verdana"/>
        <family val="2"/>
      </rPr>
      <t>)</t>
    </r>
  </si>
  <si>
    <t>Verrekenprijs   per uur op werkdagen</t>
  </si>
  <si>
    <t>Verrekenprijs per RI&amp;E opname</t>
  </si>
  <si>
    <t>Aantal fictief</t>
  </si>
  <si>
    <t>Fictieve waarde Staat van Verrekenprijzen</t>
  </si>
  <si>
    <t>Opmerking</t>
  </si>
  <si>
    <t>Uurloon</t>
  </si>
  <si>
    <t>Omvang (FEW)</t>
  </si>
  <si>
    <t>Hergebruik van dezelfde opnamegegevens voor rapportages, actualisaties of aanvullende uitwerkingen, ongeacht het aantal daaruit voortvloeiende rapportages of deelproducten, komen niet voor facturatie in aanmerking.</t>
  </si>
  <si>
    <t>Fictief bedrag staat van verrekenprijzen</t>
  </si>
  <si>
    <t>Opgegeven prijzen zijn binnen kantoor uren: (werkdagen van  7:00 - 19:00 uur)</t>
  </si>
  <si>
    <t>Onder verrekenprijs wordt verstaan: het uurtarief inclusief alle directe en indirecte kosten zoals loon,loonkosten, sociale lasten, algemene kosten, voorrijkosten en materieelkosten, met uitzondering van kosten voor hoogwerkers en tijdelijke voorzieningen zoals steigermateriaal. Een en ander exclusief de verschuldigde omzetbelasting.</t>
  </si>
  <si>
    <t>Ondergetekende verklaart dat voor alle werkzaamheden, leveringen en diensten die overeenkomstig het Technisch Programma van Eisen ten behoeve van het inspecteren en uitvoeren van klein herstel aan valbeveiligingsvoorzieningen voor verrekening in aanmerking komen, de hierboven vermelde vaste tarieven (exclusief BTW) van toepassing zijn.</t>
  </si>
  <si>
    <t>Na gunning zal dit document een seperate bijlage worden</t>
  </si>
  <si>
    <t>Ondertekening</t>
  </si>
  <si>
    <t>Inschrijver:</t>
  </si>
  <si>
    <t>Na(a)m(en), vertegenwoordigingsbevoegde, ondertekenaar(s):</t>
  </si>
  <si>
    <t>Datum:</t>
  </si>
  <si>
    <t>Handtekening:</t>
  </si>
  <si>
    <t>Bijlage 14B - perceelindeling Prijzenblad regio 002-  Noord_West Nederland</t>
  </si>
  <si>
    <t>Object code</t>
  </si>
  <si>
    <t>Object naam</t>
  </si>
  <si>
    <t>Assetcode</t>
  </si>
  <si>
    <t>Adres</t>
  </si>
  <si>
    <t>Regio</t>
  </si>
  <si>
    <t>BVO M2</t>
  </si>
  <si>
    <t>Prijs excl btw per inspectie</t>
  </si>
  <si>
    <t>1704C10-1_01</t>
  </si>
  <si>
    <t>Detentiegebouw (100077G01)</t>
  </si>
  <si>
    <t>0000240533</t>
  </si>
  <si>
    <t>Copernicusstraat 10</t>
  </si>
  <si>
    <t>Heerhugowaard</t>
  </si>
  <si>
    <t>Noord-West</t>
  </si>
  <si>
    <t>3631Z3_03</t>
  </si>
  <si>
    <t>Gebouw A (100079G03)</t>
  </si>
  <si>
    <t>0000241629</t>
  </si>
  <si>
    <t>Zandpad 3</t>
  </si>
  <si>
    <t>Nieuwersluis</t>
  </si>
  <si>
    <t>3631Z3_10</t>
  </si>
  <si>
    <t>Gebouw R (100079G10)</t>
  </si>
  <si>
    <t>0000241930</t>
  </si>
  <si>
    <t>0000242150</t>
  </si>
  <si>
    <t>3631Z3_12</t>
  </si>
  <si>
    <t>Gebouw E (100079G12)</t>
  </si>
  <si>
    <t>0000242155</t>
  </si>
  <si>
    <t>0000242274</t>
  </si>
  <si>
    <t>3631Z3_11</t>
  </si>
  <si>
    <t>Gebouw Q (100079G11)</t>
  </si>
  <si>
    <t>0000242726</t>
  </si>
  <si>
    <t>0000242825</t>
  </si>
  <si>
    <t>2011J77_03</t>
  </si>
  <si>
    <t>Gerechtsgebouw</t>
  </si>
  <si>
    <t>0000243497</t>
  </si>
  <si>
    <t>Jansstraat 81</t>
  </si>
  <si>
    <t>Haarlem</t>
  </si>
  <si>
    <t>0000243505</t>
  </si>
  <si>
    <t>1118F98_01</t>
  </si>
  <si>
    <t>100089G01</t>
  </si>
  <si>
    <t>0000243930</t>
  </si>
  <si>
    <t>Folkstoneweg 98</t>
  </si>
  <si>
    <t>Schiphol</t>
  </si>
  <si>
    <t>3182*</t>
  </si>
  <si>
    <t>2035S4_01</t>
  </si>
  <si>
    <t>SURINAMEPAD 90</t>
  </si>
  <si>
    <t>0000244069</t>
  </si>
  <si>
    <t>Surinamepad 90</t>
  </si>
  <si>
    <t>0000244070</t>
  </si>
  <si>
    <t>1118F98_06</t>
  </si>
  <si>
    <t>100089G06</t>
  </si>
  <si>
    <t>0000244418</t>
  </si>
  <si>
    <t>0000244444</t>
  </si>
  <si>
    <t>3526G2-2_01</t>
  </si>
  <si>
    <t>100099G01</t>
  </si>
  <si>
    <t>0000245103</t>
  </si>
  <si>
    <t>Griffioenlaan 2</t>
  </si>
  <si>
    <t>Utrecht</t>
  </si>
  <si>
    <t>3552N6_02</t>
  </si>
  <si>
    <t>100100G02</t>
  </si>
  <si>
    <t>0000245559</t>
  </si>
  <si>
    <t>Boomgaardlaan 23 A</t>
  </si>
  <si>
    <t>0000245560</t>
  </si>
  <si>
    <t>3552N6_01</t>
  </si>
  <si>
    <t>100100G01</t>
  </si>
  <si>
    <t>0000245820</t>
  </si>
  <si>
    <t>Nijenoord 6</t>
  </si>
  <si>
    <t>0000245821</t>
  </si>
  <si>
    <t>1011K29_01</t>
  </si>
  <si>
    <t>100101G01</t>
  </si>
  <si>
    <t>0000245895</t>
  </si>
  <si>
    <t>Kloveniersburgwal 29</t>
  </si>
  <si>
    <t>Amsterdam</t>
  </si>
  <si>
    <t>0000245973</t>
  </si>
  <si>
    <t>1096JM25_01</t>
  </si>
  <si>
    <t>Kantoorgebouw</t>
  </si>
  <si>
    <t>0000246645</t>
  </si>
  <si>
    <t>Joan Muyskenweg 25</t>
  </si>
  <si>
    <t>1625NS4_01</t>
  </si>
  <si>
    <t>100117G01</t>
  </si>
  <si>
    <t>0000249196</t>
  </si>
  <si>
    <t>Nieuwe Steen 4</t>
  </si>
  <si>
    <t>Hoorn</t>
  </si>
  <si>
    <t>0000249202</t>
  </si>
  <si>
    <t>3769R13_01</t>
  </si>
  <si>
    <t>Gebouw 52 (100124G01)</t>
  </si>
  <si>
    <t>0000249555</t>
  </si>
  <si>
    <t>Richelleweg 13</t>
  </si>
  <si>
    <t>Soesterberg</t>
  </si>
  <si>
    <t>3769R13_14</t>
  </si>
  <si>
    <t>Hal 10 (100124G14)</t>
  </si>
  <si>
    <t>0000249925</t>
  </si>
  <si>
    <t>3769R13_23</t>
  </si>
  <si>
    <t>Hal 10 (100124G23)</t>
  </si>
  <si>
    <t>0000250020</t>
  </si>
  <si>
    <t>Richelleweg 21</t>
  </si>
  <si>
    <t>0000250021</t>
  </si>
  <si>
    <t>3769R13_25</t>
  </si>
  <si>
    <t>Energiegebouw (100124G25)</t>
  </si>
  <si>
    <t>0000250050</t>
  </si>
  <si>
    <t>3769R13_54</t>
  </si>
  <si>
    <t>Tijdelijke sporthal DC Zeist (100124GA2)</t>
  </si>
  <si>
    <t>0000250088</t>
  </si>
  <si>
    <t>0000250089</t>
  </si>
  <si>
    <t>3769R13_55</t>
  </si>
  <si>
    <t>Temp huisvesting Werving &amp; Selectie (100124GA3)</t>
  </si>
  <si>
    <t>0000250137</t>
  </si>
  <si>
    <t>0000250138</t>
  </si>
  <si>
    <t>3769R13_57</t>
  </si>
  <si>
    <t>Inkoopstation (100124GA5)</t>
  </si>
  <si>
    <t>0000250150</t>
  </si>
  <si>
    <t>0000250151</t>
  </si>
  <si>
    <t>3769R13_58</t>
  </si>
  <si>
    <t>Tijdelijke schietbaan (100124GA6)</t>
  </si>
  <si>
    <t>0000250153</t>
  </si>
  <si>
    <t>0000250154</t>
  </si>
  <si>
    <t>3769R13_03</t>
  </si>
  <si>
    <t>Gebouw 50 (100124G03)</t>
  </si>
  <si>
    <t>0000250298</t>
  </si>
  <si>
    <t>0000250480</t>
  </si>
  <si>
    <t>1704C10-2_01</t>
  </si>
  <si>
    <t>Bouwdeel Z (100135G01)</t>
  </si>
  <si>
    <t>0000250572</t>
  </si>
  <si>
    <t>3769R13_08</t>
  </si>
  <si>
    <t>Gebouw 51 (100124G08)</t>
  </si>
  <si>
    <t>0000250777</t>
  </si>
  <si>
    <t>0000250800</t>
  </si>
  <si>
    <t>3769R13_11</t>
  </si>
  <si>
    <t>GGV (100124G11)</t>
  </si>
  <si>
    <t>0000251521</t>
  </si>
  <si>
    <t>0000251529</t>
  </si>
  <si>
    <t>0000251554</t>
  </si>
  <si>
    <t>3734D120_01</t>
  </si>
  <si>
    <t>Vergaderlocatie (100141G01)</t>
  </si>
  <si>
    <t>0000251941</t>
  </si>
  <si>
    <t>Dolderseweg 120</t>
  </si>
  <si>
    <t>Den Dolder</t>
  </si>
  <si>
    <t>0000251942</t>
  </si>
  <si>
    <t>3769R13_56</t>
  </si>
  <si>
    <t>Tijdelijke oefenlocatie DV&amp;O (100124GA4)</t>
  </si>
  <si>
    <t>0000252321</t>
  </si>
  <si>
    <t>0000252322</t>
  </si>
  <si>
    <t>2011J15_01</t>
  </si>
  <si>
    <t>0000278752</t>
  </si>
  <si>
    <t>Jansweg 15</t>
  </si>
  <si>
    <t>0000278869</t>
  </si>
  <si>
    <t>3811S5_01</t>
  </si>
  <si>
    <t>100610G01</t>
  </si>
  <si>
    <t>0000279293</t>
  </si>
  <si>
    <t>Smallepad 5</t>
  </si>
  <si>
    <t>Amersfoort</t>
  </si>
  <si>
    <t>0000279294</t>
  </si>
  <si>
    <t>1506R23_01</t>
  </si>
  <si>
    <t>100560G01</t>
  </si>
  <si>
    <t>0000279387</t>
  </si>
  <si>
    <t>Rembrandtstraat 23</t>
  </si>
  <si>
    <t>Zaandam</t>
  </si>
  <si>
    <t>0000279427</t>
  </si>
  <si>
    <t>3512M7_01</t>
  </si>
  <si>
    <t>100570G01</t>
  </si>
  <si>
    <t>0000279519</t>
  </si>
  <si>
    <t>Muntstraat 7</t>
  </si>
  <si>
    <t>1016H380_01</t>
  </si>
  <si>
    <t>100572G01</t>
  </si>
  <si>
    <t>0000279667</t>
  </si>
  <si>
    <t>Herengracht 380</t>
  </si>
  <si>
    <t>0000279734</t>
  </si>
  <si>
    <t>0000279756</t>
  </si>
  <si>
    <t>3411Z1_01</t>
  </si>
  <si>
    <t>100559G01</t>
  </si>
  <si>
    <t>0000279933</t>
  </si>
  <si>
    <t>Zijdeweg 1</t>
  </si>
  <si>
    <t>Lopik</t>
  </si>
  <si>
    <t>0000279938</t>
  </si>
  <si>
    <t>1069Z1_01</t>
  </si>
  <si>
    <t>100598G01</t>
  </si>
  <si>
    <t>0000280100</t>
  </si>
  <si>
    <t>Zuidermolenweg 1</t>
  </si>
  <si>
    <t>0000280101</t>
  </si>
  <si>
    <t>3511SJ16_01</t>
  </si>
  <si>
    <t>100636G01</t>
  </si>
  <si>
    <t>0000280639</t>
  </si>
  <si>
    <t>St.-Jacobsstraat 16</t>
  </si>
  <si>
    <t>2019SDV1_01</t>
  </si>
  <si>
    <t>100672G01</t>
  </si>
  <si>
    <t>0000281025</t>
  </si>
  <si>
    <t>Simon de Vrieshof 1</t>
  </si>
  <si>
    <t>0000281026</t>
  </si>
  <si>
    <t>1817KVE2_01</t>
  </si>
  <si>
    <t>100723G01</t>
  </si>
  <si>
    <t>0000281313</t>
  </si>
  <si>
    <t>Kruseman van Eltenweg 2</t>
  </si>
  <si>
    <t>Alkmaar</t>
  </si>
  <si>
    <t>0000281352</t>
  </si>
  <si>
    <t>3511VJ1_01</t>
  </si>
  <si>
    <t>100724G01</t>
  </si>
  <si>
    <t>0000281633</t>
  </si>
  <si>
    <t>Vrouwe Justitiaplein 1</t>
  </si>
  <si>
    <t>0000281692</t>
  </si>
  <si>
    <t>1013I163_01</t>
  </si>
  <si>
    <t>101374G01</t>
  </si>
  <si>
    <t>0000310538</t>
  </si>
  <si>
    <t>IJdok 163</t>
  </si>
  <si>
    <t>1043O2_01</t>
  </si>
  <si>
    <t>101640G01</t>
  </si>
  <si>
    <t>0000321357</t>
  </si>
  <si>
    <t>Orlyplein 2</t>
  </si>
  <si>
    <t>0000321368</t>
  </si>
  <si>
    <t>1013I20_01</t>
  </si>
  <si>
    <t>101342G01</t>
  </si>
  <si>
    <t>0000432519</t>
  </si>
  <si>
    <t>IJdok 20</t>
  </si>
  <si>
    <t>1627APH_001</t>
  </si>
  <si>
    <t>Verbindingsgebouw &amp; Mast</t>
  </si>
  <si>
    <t>0000381980</t>
  </si>
  <si>
    <t>Electronweg 4</t>
  </si>
  <si>
    <t>1171KMK_001</t>
  </si>
  <si>
    <t>Kantoor en Legeringsgebouw</t>
  </si>
  <si>
    <t>0000385919</t>
  </si>
  <si>
    <t>Sloterweg 400</t>
  </si>
  <si>
    <t>Badhoevedorp</t>
  </si>
  <si>
    <t>3818BKE_A</t>
  </si>
  <si>
    <t>0000385928</t>
  </si>
  <si>
    <t>Barchman Wuytierslaan 198</t>
  </si>
  <si>
    <t>3712CNA_A101</t>
  </si>
  <si>
    <t>0000386426</t>
  </si>
  <si>
    <t>Dolderseweg 34</t>
  </si>
  <si>
    <t>Huis ter Heide</t>
  </si>
  <si>
    <t>1213KVOK_13</t>
  </si>
  <si>
    <t>Tetrode</t>
  </si>
  <si>
    <t>0000386577</t>
  </si>
  <si>
    <t>Noodweg 37</t>
  </si>
  <si>
    <t>Hilversum</t>
  </si>
  <si>
    <t>3769DMK_D30</t>
  </si>
  <si>
    <t>Legeringsgebouw Onderofficieren</t>
  </si>
  <si>
    <t>0000386593</t>
  </si>
  <si>
    <t>Het Zeisterspoor 19</t>
  </si>
  <si>
    <t>3769DMK_D5</t>
  </si>
  <si>
    <t>Keuken , Eetzaal</t>
  </si>
  <si>
    <t>0000386594</t>
  </si>
  <si>
    <t>3941MRCA_30</t>
  </si>
  <si>
    <t>Werkplaats , Orthopedie</t>
  </si>
  <si>
    <t>0000386595</t>
  </si>
  <si>
    <t>Korte Molenweg 3</t>
  </si>
  <si>
    <t>Doorn</t>
  </si>
  <si>
    <t>3712CNA_A27</t>
  </si>
  <si>
    <t>0000386596</t>
  </si>
  <si>
    <t>3818BKE_W</t>
  </si>
  <si>
    <t>0000386597</t>
  </si>
  <si>
    <t>3818BKE_AX</t>
  </si>
  <si>
    <t>Proefstandgebouw</t>
  </si>
  <si>
    <t>0000386598</t>
  </si>
  <si>
    <t>3818BKE_AR</t>
  </si>
  <si>
    <t>0000386599</t>
  </si>
  <si>
    <t>3818BKE_AU</t>
  </si>
  <si>
    <t>Werkplaats , Kantoor</t>
  </si>
  <si>
    <t>0000386600</t>
  </si>
  <si>
    <t>3818BKE_AT</t>
  </si>
  <si>
    <t>Werkplaatsen</t>
  </si>
  <si>
    <t>0000386601</t>
  </si>
  <si>
    <t>3818BKE_AC9</t>
  </si>
  <si>
    <t>Instructiegebouw</t>
  </si>
  <si>
    <t>0000386602</t>
  </si>
  <si>
    <t>3818BKE_AC10</t>
  </si>
  <si>
    <t>0000386603</t>
  </si>
  <si>
    <t>3818BKE_AC8</t>
  </si>
  <si>
    <t>Instructieruimte</t>
  </si>
  <si>
    <t>0000386604</t>
  </si>
  <si>
    <t>3818BKE_AE8</t>
  </si>
  <si>
    <t>Tactis</t>
  </si>
  <si>
    <t>0000386605</t>
  </si>
  <si>
    <t>3818BKE_M</t>
  </si>
  <si>
    <t>0000386607</t>
  </si>
  <si>
    <t>3832IBL_1</t>
  </si>
  <si>
    <t>Herstelwerkplaats , Kantoor , Eetzaal</t>
  </si>
  <si>
    <t>0000386608</t>
  </si>
  <si>
    <t>Kolonel H L van Royenweg 3</t>
  </si>
  <si>
    <t>Leusden</t>
  </si>
  <si>
    <t>3832IBL_3</t>
  </si>
  <si>
    <t>Motorenproefstand</t>
  </si>
  <si>
    <t>0000386609</t>
  </si>
  <si>
    <t>3832IBL_14</t>
  </si>
  <si>
    <t>J Hijmissen-hal</t>
  </si>
  <si>
    <t>0000386610</t>
  </si>
  <si>
    <t>3832IBL_20</t>
  </si>
  <si>
    <t>Magazijn , Hobbyclub</t>
  </si>
  <si>
    <t>0000386611</t>
  </si>
  <si>
    <t>3832IBL_43</t>
  </si>
  <si>
    <t>Versnellingsbakkenproefstand</t>
  </si>
  <si>
    <t>0000386612</t>
  </si>
  <si>
    <t>1781FHS_D002</t>
  </si>
  <si>
    <t>Havendienst</t>
  </si>
  <si>
    <t>0000387438</t>
  </si>
  <si>
    <t>Havenplein 5</t>
  </si>
  <si>
    <t>Den Helder</t>
  </si>
  <si>
    <t>1781CNH_W005</t>
  </si>
  <si>
    <t>Zwaluw</t>
  </si>
  <si>
    <t>0000390747</t>
  </si>
  <si>
    <t>Het Nieuwe Diep 27</t>
  </si>
  <si>
    <t>1786MVKDK_049</t>
  </si>
  <si>
    <t>NH-90 Full Mission Flight Trainer</t>
  </si>
  <si>
    <t>0000390748</t>
  </si>
  <si>
    <t>Rijksweg 20</t>
  </si>
  <si>
    <t>0000390749</t>
  </si>
  <si>
    <t>3712CNA_A125</t>
  </si>
  <si>
    <t>Magazijn , Distributie</t>
  </si>
  <si>
    <t>0000393041</t>
  </si>
  <si>
    <t>1782MKE_046</t>
  </si>
  <si>
    <t>Athene , Lesgebouw</t>
  </si>
  <si>
    <t>0000393707</t>
  </si>
  <si>
    <t>Schapendijkje 8</t>
  </si>
  <si>
    <t>1797JDK_022</t>
  </si>
  <si>
    <t>OCEANUS</t>
  </si>
  <si>
    <t>0000394925</t>
  </si>
  <si>
    <t>Mokweg 18</t>
  </si>
  <si>
    <t>Den Hoorn</t>
  </si>
  <si>
    <t>1797JDK_036</t>
  </si>
  <si>
    <t>Amphitrite</t>
  </si>
  <si>
    <t>0000394926</t>
  </si>
  <si>
    <t>1781FHS_A001</t>
  </si>
  <si>
    <t>Marineclub</t>
  </si>
  <si>
    <t>0000394927</t>
  </si>
  <si>
    <t>Bevesierweg 1</t>
  </si>
  <si>
    <t>1781FHS_D003</t>
  </si>
  <si>
    <t>Radarstation WHH</t>
  </si>
  <si>
    <t>0000394928</t>
  </si>
  <si>
    <t>1781CNH_C037</t>
  </si>
  <si>
    <t>NBCD Pyromaan</t>
  </si>
  <si>
    <t>0000394929</t>
  </si>
  <si>
    <t>1781CNH_D470</t>
  </si>
  <si>
    <t>Materieelsgroep Casco 2</t>
  </si>
  <si>
    <t>0000394930</t>
  </si>
  <si>
    <t>1781CNH_E015</t>
  </si>
  <si>
    <t>Zeearend (NLBEOPS)</t>
  </si>
  <si>
    <t>0000394931</t>
  </si>
  <si>
    <t>1781CNH_N002</t>
  </si>
  <si>
    <t>Werkplaatsen B en O</t>
  </si>
  <si>
    <t>0000394932</t>
  </si>
  <si>
    <t>1781CNH_P001</t>
  </si>
  <si>
    <t>Flevo</t>
  </si>
  <si>
    <t>0000394955</t>
  </si>
  <si>
    <t>1781CNH_P007</t>
  </si>
  <si>
    <t>Gruno  Brandweerkazerne</t>
  </si>
  <si>
    <t>0000394958</t>
  </si>
  <si>
    <t>1781CNH_Q012</t>
  </si>
  <si>
    <t>Zeeduiker</t>
  </si>
  <si>
    <t>0000394971</t>
  </si>
  <si>
    <t>1781CNH_R007</t>
  </si>
  <si>
    <t>Meeuwenest</t>
  </si>
  <si>
    <t>0000394972</t>
  </si>
  <si>
    <t>1781CNH_R009</t>
  </si>
  <si>
    <t>Spotmeeuw</t>
  </si>
  <si>
    <t>0000394973</t>
  </si>
  <si>
    <t>1781CNH_R012</t>
  </si>
  <si>
    <t>IJsmeeuw</t>
  </si>
  <si>
    <t>0000394974</t>
  </si>
  <si>
    <t>1781CNH_R016</t>
  </si>
  <si>
    <t>Dwergmeeuw</t>
  </si>
  <si>
    <t>0000394992</t>
  </si>
  <si>
    <t>1781CNH_R043</t>
  </si>
  <si>
    <t>0000394993</t>
  </si>
  <si>
    <t>1781CNH_R045</t>
  </si>
  <si>
    <t>Peperhuisje Nieuwe Haven</t>
  </si>
  <si>
    <t>0000394994</t>
  </si>
  <si>
    <t>1781CNH_S001</t>
  </si>
  <si>
    <t>0000394995</t>
  </si>
  <si>
    <t>1781CNH_S003</t>
  </si>
  <si>
    <t>Sloepenloos</t>
  </si>
  <si>
    <t>0000394996</t>
  </si>
  <si>
    <t>1781CNH_X001</t>
  </si>
  <si>
    <t>Waalhaven</t>
  </si>
  <si>
    <t>0000394997</t>
  </si>
  <si>
    <t>1781CNH_Y050</t>
  </si>
  <si>
    <t>Het Arsenaal</t>
  </si>
  <si>
    <t>0000394998</t>
  </si>
  <si>
    <t>1782MKE_014</t>
  </si>
  <si>
    <t>Jurrjens , Lesgebouw</t>
  </si>
  <si>
    <t>0000395000</t>
  </si>
  <si>
    <t>1782MKE_037</t>
  </si>
  <si>
    <t>Cerberus</t>
  </si>
  <si>
    <t>0000395001</t>
  </si>
  <si>
    <t>1782MKE_081</t>
  </si>
  <si>
    <t>Salamander</t>
  </si>
  <si>
    <t>0000395002</t>
  </si>
  <si>
    <t>1781KIM_002</t>
  </si>
  <si>
    <t>Klooster</t>
  </si>
  <si>
    <t>0000395003</t>
  </si>
  <si>
    <t>Het Nieuwe Diep 8</t>
  </si>
  <si>
    <t>1781KIM_037</t>
  </si>
  <si>
    <t>SHS-trainer</t>
  </si>
  <si>
    <t>0000395004</t>
  </si>
  <si>
    <t>1786MVKDK_039</t>
  </si>
  <si>
    <t>Aeolus</t>
  </si>
  <si>
    <t>0000395005</t>
  </si>
  <si>
    <t>1786MVKDK_048</t>
  </si>
  <si>
    <t>Gemini</t>
  </si>
  <si>
    <t>0000395006</t>
  </si>
  <si>
    <t>1786MVKDK_070</t>
  </si>
  <si>
    <t>Hangar B-8</t>
  </si>
  <si>
    <t>0000395007</t>
  </si>
  <si>
    <t>1786MVKDK_138</t>
  </si>
  <si>
    <t>Hangar NH90</t>
  </si>
  <si>
    <t>0000395008</t>
  </si>
  <si>
    <t>1018MEA_012</t>
  </si>
  <si>
    <t>Politie</t>
  </si>
  <si>
    <t>0000395009</t>
  </si>
  <si>
    <t>Kattenburgerstraat 7</t>
  </si>
  <si>
    <t>1018MEA_014</t>
  </si>
  <si>
    <t>Kantoor Koninklijke Marechaussee</t>
  </si>
  <si>
    <t>0000395010</t>
  </si>
  <si>
    <t>1018MEA_028</t>
  </si>
  <si>
    <t>DCWS</t>
  </si>
  <si>
    <t>0000395011</t>
  </si>
  <si>
    <t>3769LCKS_V10</t>
  </si>
  <si>
    <t>Ontvangsthal</t>
  </si>
  <si>
    <t>0000395012</t>
  </si>
  <si>
    <t>Het Zeisterspoor 8</t>
  </si>
  <si>
    <t>3769LCKS_V37</t>
  </si>
  <si>
    <t>Lesgebouw</t>
  </si>
  <si>
    <t>0000395013</t>
  </si>
  <si>
    <t>Het Zeisterspoor 10</t>
  </si>
  <si>
    <t>3769LCKS_V40</t>
  </si>
  <si>
    <t>3e Echelonswerkplaats</t>
  </si>
  <si>
    <t>0000395014</t>
  </si>
  <si>
    <t>3769CMEL_01</t>
  </si>
  <si>
    <t>0000395017</t>
  </si>
  <si>
    <t>Kampweg 53</t>
  </si>
  <si>
    <t>3712CNA_A165</t>
  </si>
  <si>
    <t>Hoofdgebouw BSB</t>
  </si>
  <si>
    <t>0000395018</t>
  </si>
  <si>
    <t>3712CNA_A33A</t>
  </si>
  <si>
    <t>0000395019</t>
  </si>
  <si>
    <t>3769SMSK_W1</t>
  </si>
  <si>
    <t>Staf- , Lesgebouw</t>
  </si>
  <si>
    <t>0000395020</t>
  </si>
  <si>
    <t>Het Zeisterspoor 12</t>
  </si>
  <si>
    <t>3818BKE_AC11</t>
  </si>
  <si>
    <t>Bureelgebouw</t>
  </si>
  <si>
    <t>0000395021</t>
  </si>
  <si>
    <t>3818BKE_AF</t>
  </si>
  <si>
    <t>2e Echelons Werkplaats</t>
  </si>
  <si>
    <t>0000395022</t>
  </si>
  <si>
    <t>3818BKE_DK</t>
  </si>
  <si>
    <t>Legering</t>
  </si>
  <si>
    <t>0000395023</t>
  </si>
  <si>
    <t>3818BKE_DL</t>
  </si>
  <si>
    <t>0000395024</t>
  </si>
  <si>
    <t>3818BKE_V</t>
  </si>
  <si>
    <t>Legeringsgebouw</t>
  </si>
  <si>
    <t>0000395025</t>
  </si>
  <si>
    <t>3818BKE_X</t>
  </si>
  <si>
    <t>Gevechtstrainingsschool</t>
  </si>
  <si>
    <t>0000395026</t>
  </si>
  <si>
    <t>3818BKE_Y</t>
  </si>
  <si>
    <t>0000395027</t>
  </si>
  <si>
    <t>3818BKE_Z</t>
  </si>
  <si>
    <t>0000395028</t>
  </si>
  <si>
    <t>3941MRCA_32D</t>
  </si>
  <si>
    <t>Verpleeg , Medisch Centrum</t>
  </si>
  <si>
    <t>0000395029</t>
  </si>
  <si>
    <t>1171KMK_003</t>
  </si>
  <si>
    <t>Opleidingen , Sporthal , Schietbaan</t>
  </si>
  <si>
    <t>0000395531</t>
  </si>
  <si>
    <t>1171KMK_004</t>
  </si>
  <si>
    <t>Restaurant</t>
  </si>
  <si>
    <t>0000395532</t>
  </si>
  <si>
    <t>1171KMK_005</t>
  </si>
  <si>
    <t>Logistiek Gezondheidscentrum</t>
  </si>
  <si>
    <t>0000395533</t>
  </si>
  <si>
    <t>3941MRCA_32</t>
  </si>
  <si>
    <t>0000395598</t>
  </si>
  <si>
    <t>3712CNA_A144</t>
  </si>
  <si>
    <t>Joint CIS Groep</t>
  </si>
  <si>
    <t>0000395615</t>
  </si>
  <si>
    <t>1781FHS_C002</t>
  </si>
  <si>
    <t>Grote Beer</t>
  </si>
  <si>
    <t>0000395635</t>
  </si>
  <si>
    <t>3769SKOK_O5</t>
  </si>
  <si>
    <t>Instructiehal Rupsvoertuigen</t>
  </si>
  <si>
    <t>0000395638</t>
  </si>
  <si>
    <t>Het Zeisterspoor 1</t>
  </si>
  <si>
    <t>3769SKOK_O4</t>
  </si>
  <si>
    <t>AOO Nouwenshal</t>
  </si>
  <si>
    <t>0000395639</t>
  </si>
  <si>
    <t>3769SKOK_O17</t>
  </si>
  <si>
    <t>Lunchaccommodatie</t>
  </si>
  <si>
    <t>0000395640</t>
  </si>
  <si>
    <t>1781CNH_R003</t>
  </si>
  <si>
    <t>Gezondheids-en Tandheelkundige Centra Defensie</t>
  </si>
  <si>
    <t>0000395653</t>
  </si>
  <si>
    <t>3941VBHK_090</t>
  </si>
  <si>
    <t>Kantoorgebouw As Samawah</t>
  </si>
  <si>
    <t>0000396233</t>
  </si>
  <si>
    <t>Oude Arnhemse Bovenweg 1 D</t>
  </si>
  <si>
    <t>1213KVOK_4</t>
  </si>
  <si>
    <t>0000396235</t>
  </si>
  <si>
    <t>3832IBL_P13</t>
  </si>
  <si>
    <t>Trafogebouw</t>
  </si>
  <si>
    <t>0000397278</t>
  </si>
  <si>
    <t>3832IBL_P14</t>
  </si>
  <si>
    <t>0000397281</t>
  </si>
  <si>
    <t>3832IBL_P15</t>
  </si>
  <si>
    <t>0000397282</t>
  </si>
  <si>
    <t>3832IBL_P16</t>
  </si>
  <si>
    <t>0000397284</t>
  </si>
  <si>
    <t>3712CNA_A177</t>
  </si>
  <si>
    <t>LTC2 KMAR</t>
  </si>
  <si>
    <t>0000397646</t>
  </si>
  <si>
    <t>1782MKE_030</t>
  </si>
  <si>
    <t>JM van Nassau</t>
  </si>
  <si>
    <t>0000399355</t>
  </si>
  <si>
    <t>0000400101</t>
  </si>
  <si>
    <t>3712CNA_A45</t>
  </si>
  <si>
    <t>Brigade Verzamelgebouw KMar</t>
  </si>
  <si>
    <t>0000400220</t>
  </si>
  <si>
    <t>3712CNA_A44B</t>
  </si>
  <si>
    <t>Landelijk Tactisch Commando (LTC)</t>
  </si>
  <si>
    <t>0000400508</t>
  </si>
  <si>
    <t>1781CBG_017</t>
  </si>
  <si>
    <t>Marinevervoersdienst</t>
  </si>
  <si>
    <t>0000402324</t>
  </si>
  <si>
    <t>Bassingracht 105</t>
  </si>
  <si>
    <t>3712CNA_A39</t>
  </si>
  <si>
    <t>Buitensport BSB</t>
  </si>
  <si>
    <t>0000402902</t>
  </si>
  <si>
    <t>3769LCKS_V62</t>
  </si>
  <si>
    <t>Tijdelijke Kantoorunit</t>
  </si>
  <si>
    <t>0000402903</t>
  </si>
  <si>
    <t>3769LCKS_V2</t>
  </si>
  <si>
    <t>0000402905</t>
  </si>
  <si>
    <t>3941MRCA_1</t>
  </si>
  <si>
    <t>Kantoor , Portier</t>
  </si>
  <si>
    <t>0000402906</t>
  </si>
  <si>
    <t>3769LCKS_V16</t>
  </si>
  <si>
    <t>Werkplaats , Magazijn</t>
  </si>
  <si>
    <t>0000402913</t>
  </si>
  <si>
    <t>1784APJ_R20</t>
  </si>
  <si>
    <t>R20 ZENDERSTATION</t>
  </si>
  <si>
    <t>0000402914</t>
  </si>
  <si>
    <t>Nieuweweg 24 B</t>
  </si>
  <si>
    <t>1782MKE_022</t>
  </si>
  <si>
    <t>Zeven Provinciën</t>
  </si>
  <si>
    <t>0000402915</t>
  </si>
  <si>
    <t>3941VBHK_001</t>
  </si>
  <si>
    <t>Jacmel ziekenboeg</t>
  </si>
  <si>
    <t>0000402920</t>
  </si>
  <si>
    <t>1782MKE_043H</t>
  </si>
  <si>
    <t>Eendracht Hoog</t>
  </si>
  <si>
    <t>0000402922</t>
  </si>
  <si>
    <t>1782MKE_043L</t>
  </si>
  <si>
    <t>Eendracht</t>
  </si>
  <si>
    <t>0000402923</t>
  </si>
  <si>
    <t>1781FHS_B005</t>
  </si>
  <si>
    <t>Zeemanschaptrainer , Poolster</t>
  </si>
  <si>
    <t>0000402924</t>
  </si>
  <si>
    <t>1781CNH_L036</t>
  </si>
  <si>
    <t>Opslag Chemicaliën</t>
  </si>
  <si>
    <t>0000402925</t>
  </si>
  <si>
    <t>1781CNH_L030</t>
  </si>
  <si>
    <t>Opslagruimte</t>
  </si>
  <si>
    <t>0000402926</t>
  </si>
  <si>
    <t>1781CNH_L026</t>
  </si>
  <si>
    <t>0000402927</t>
  </si>
  <si>
    <t>1781CNH_F006</t>
  </si>
  <si>
    <t>Schietbaan 25 Meter   Schermen schietbaan</t>
  </si>
  <si>
    <t>0000402929</t>
  </si>
  <si>
    <t>Oostoeverweg 100</t>
  </si>
  <si>
    <t>1781CNH_F001</t>
  </si>
  <si>
    <t>Schermen schietbaan</t>
  </si>
  <si>
    <t>0000402930</t>
  </si>
  <si>
    <t>1781CNH_D301B</t>
  </si>
  <si>
    <t>Kantoorunit</t>
  </si>
  <si>
    <t>0000402931</t>
  </si>
  <si>
    <t>1781CNH_D440</t>
  </si>
  <si>
    <t>Phoenix</t>
  </si>
  <si>
    <t>0000402932</t>
  </si>
  <si>
    <t>1781CNH_D401</t>
  </si>
  <si>
    <t>Reparatiehal</t>
  </si>
  <si>
    <t>0000402933</t>
  </si>
  <si>
    <t>1781CNH_D170</t>
  </si>
  <si>
    <t>Casco 1</t>
  </si>
  <si>
    <t>0000402934</t>
  </si>
  <si>
    <t>1781CNH_D106</t>
  </si>
  <si>
    <t>Accuwerkplaats</t>
  </si>
  <si>
    <t>0000402935</t>
  </si>
  <si>
    <t>1781CNH_D002</t>
  </si>
  <si>
    <t>Magazijn , Eetzaal , Kantoor</t>
  </si>
  <si>
    <t>0000402936</t>
  </si>
  <si>
    <t>1781CNH_C001</t>
  </si>
  <si>
    <t>NBCD , Lesgebouw</t>
  </si>
  <si>
    <t>0000402937</t>
  </si>
  <si>
    <t>1781CNH_D004</t>
  </si>
  <si>
    <t>Dok VI</t>
  </si>
  <si>
    <t>0000402939</t>
  </si>
  <si>
    <t>1781CNH_D003</t>
  </si>
  <si>
    <t>Ketelhuis</t>
  </si>
  <si>
    <t>0000402941</t>
  </si>
  <si>
    <t>1781CNH_D130</t>
  </si>
  <si>
    <t>Venko</t>
  </si>
  <si>
    <t>0000402944</t>
  </si>
  <si>
    <t>1781CNH_G014</t>
  </si>
  <si>
    <t>Werkplaats Reddings- en Overlevingsmiddelen</t>
  </si>
  <si>
    <t>0000402945</t>
  </si>
  <si>
    <t>1781CNH_G038</t>
  </si>
  <si>
    <t>Werkplaats , Testgebouw L3</t>
  </si>
  <si>
    <t>0000402946</t>
  </si>
  <si>
    <t>1781CNH_M001</t>
  </si>
  <si>
    <t>Warmtekrachtstation</t>
  </si>
  <si>
    <t>0000402948</t>
  </si>
  <si>
    <t>1781CNH_N003</t>
  </si>
  <si>
    <t>Noorderkroon</t>
  </si>
  <si>
    <t>0000402950</t>
  </si>
  <si>
    <t>1781CNH_N017</t>
  </si>
  <si>
    <t>Kaiser</t>
  </si>
  <si>
    <t>0000402951</t>
  </si>
  <si>
    <t>1781CNH_D300</t>
  </si>
  <si>
    <t>Systemen</t>
  </si>
  <si>
    <t>0000402952</t>
  </si>
  <si>
    <t>0000402953</t>
  </si>
  <si>
    <t>0000403006</t>
  </si>
  <si>
    <t>3712CNA_A44A</t>
  </si>
  <si>
    <t>0000403007</t>
  </si>
  <si>
    <t>0000403085</t>
  </si>
  <si>
    <t>* BVO is een geschatte BVO, deze zal bij de eerste inspectie moeten worden vastgesteld.</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</si>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</sst>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23">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sz val="14"/>
      <color theme="1"/>
      <name val="Aptos Narrow"/>
      <family val="2"/>
      <scheme val="minor"/>
    </font>
    <font>
      <sz val="8"/>
      <color theme="1"/>
      <name val="Aptos Narrow"/>
      <family val="2"/>
      <scheme val="minor"/>
    </font>
    <font>
      <sz val="18"/>
      <name val="Aptos Narrow"/>
      <family val="2"/>
      <scheme val="minor"/>
    </font>
    <font>
      <b/>
      <sz val="24"/>
      <color theme="1"/>
      <name val="Aptos Narrow"/>
      <family val="2"/>
      <scheme val="minor"/>
    </font>
    <font>
      <b/>
      <i/>
      <sz val="11"/>
      <color theme="1"/>
      <name val="Aptos Narrow"/>
      <family val="2"/>
      <scheme val="minor"/>
    </font>
    <font>
      <b/>
      <sz val="9"/>
      <color theme="1"/>
      <name val="Verdana"/>
      <family val="2"/>
    </font>
    <font>
      <b/>
      <sz val="10"/>
      <color theme="1"/>
      <name val="Verdana"/>
      <family val="2"/>
    </font>
    <font>
      <b/>
      <sz val="10"/>
      <color rgb="FFFF0000"/>
      <name val="Verdana"/>
      <family val="2"/>
    </font>
    <font>
      <sz val="9"/>
      <name val="Verdana"/>
      <family val="2"/>
    </font>
    <font>
      <sz val="9"/>
      <color theme="1"/>
      <name val="Verdana"/>
      <family val="2"/>
    </font>
    <font>
      <b/>
      <sz val="9"/>
      <name val="Verdana"/>
      <family val="2"/>
    </font>
    <font>
      <sz val="7"/>
      <color rgb="FF00B050"/>
      <name val="Verdana"/>
      <family val="2"/>
    </font>
    <font>
      <sz val="9"/>
      <color rgb="FF00B050"/>
      <name val="Verdana"/>
      <family val="2"/>
    </font>
    <font>
      <b/>
      <sz val="9"/>
      <color rgb="FFFF0000"/>
      <name val="Verdana"/>
      <family val="2"/>
    </font>
    <font>
      <b/>
      <sz val="11"/>
      <color theme="1"/>
      <name val="Aptos"/>
      <family val="2"/>
    </font>
    <font>
      <b/>
      <sz val="9"/>
      <color rgb="FF333333"/>
      <name val="Arimo"/>
    </font>
    <font>
      <b/>
      <sz val="10"/>
      <color theme="1"/>
      <name val="Arial"/>
      <family val="2"/>
    </font>
    <font>
      <sz val="9"/>
      <color indexed="63"/>
      <name val="Arimo"/>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rgb="FFFFFFC1"/>
        <bgColor indexed="64"/>
      </patternFill>
    </fill>
    <fill>
      <patternFill patternType="lightDown"/>
    </fill>
    <fill>
      <patternFill patternType="solid">
        <fgColor theme="2" tint="-9.9978637043366805E-2"/>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92">
    <xf numFmtId="0" fontId="0" fillId="0" borderId="0" xfId="0"/>
    <xf numFmtId="0" fontId="3" fillId="0" borderId="0" xfId="0" applyFont="1"/>
    <xf numFmtId="0" fontId="2" fillId="0" borderId="0" xfId="0" applyFont="1"/>
    <xf numFmtId="0" fontId="4" fillId="0" borderId="0" xfId="0" applyFont="1"/>
    <xf numFmtId="44" fontId="3" fillId="2" borderId="0" xfId="1" applyFont="1" applyFill="1"/>
    <xf numFmtId="0" fontId="5" fillId="0" borderId="0" xfId="0" applyFont="1"/>
    <xf numFmtId="0" fontId="0" fillId="0" borderId="0" xfId="0" applyAlignment="1">
      <alignment vertical="top" wrapText="1"/>
    </xf>
    <xf numFmtId="4" fontId="4" fillId="0" borderId="0" xfId="0" applyNumberFormat="1" applyFont="1" applyAlignment="1">
      <alignment vertical="top"/>
    </xf>
    <xf numFmtId="0" fontId="5" fillId="0" borderId="0" xfId="0" applyFont="1" applyAlignment="1">
      <alignment vertical="top" wrapText="1"/>
    </xf>
    <xf numFmtId="4" fontId="0" fillId="0" borderId="0" xfId="0" applyNumberFormat="1" applyAlignment="1">
      <alignment vertical="top" wrapText="1"/>
    </xf>
    <xf numFmtId="3" fontId="6" fillId="0" borderId="0" xfId="0" applyNumberFormat="1" applyFont="1" applyAlignment="1">
      <alignment vertical="top" wrapText="1"/>
    </xf>
    <xf numFmtId="44" fontId="3" fillId="0" borderId="0" xfId="1" applyFont="1"/>
    <xf numFmtId="0" fontId="3" fillId="0" borderId="0" xfId="0" applyFont="1" applyAlignment="1">
      <alignment horizontal="right"/>
    </xf>
    <xf numFmtId="44" fontId="3" fillId="2" borderId="7" xfId="0" applyNumberFormat="1" applyFont="1" applyFill="1" applyBorder="1"/>
    <xf numFmtId="0" fontId="3" fillId="0" borderId="1" xfId="0" applyFont="1" applyBorder="1"/>
    <xf numFmtId="0" fontId="0" fillId="0" borderId="2" xfId="0" applyBorder="1"/>
    <xf numFmtId="0" fontId="0" fillId="3" borderId="2" xfId="0" applyFill="1" applyBorder="1" applyProtection="1">
      <protection locked="0"/>
    </xf>
    <xf numFmtId="44" fontId="0" fillId="3" borderId="2" xfId="0" applyNumberFormat="1" applyFill="1" applyBorder="1"/>
    <xf numFmtId="0" fontId="3" fillId="0" borderId="9" xfId="0" applyFont="1" applyBorder="1"/>
    <xf numFmtId="0" fontId="3" fillId="0" borderId="4" xfId="0" applyFont="1" applyBorder="1"/>
    <xf numFmtId="0" fontId="0" fillId="0" borderId="5" xfId="0" applyBorder="1"/>
    <xf numFmtId="0" fontId="9" fillId="0" borderId="0" xfId="0" applyFont="1"/>
    <xf numFmtId="44" fontId="1" fillId="2" borderId="0" xfId="1" applyFont="1" applyFill="1"/>
    <xf numFmtId="0" fontId="0" fillId="0" borderId="2" xfId="0" applyBorder="1" applyProtection="1">
      <protection locked="0"/>
    </xf>
    <xf numFmtId="0" fontId="3" fillId="0" borderId="9" xfId="0" applyFont="1" applyBorder="1" applyAlignment="1">
      <alignment vertical="top"/>
    </xf>
    <xf numFmtId="0" fontId="10" fillId="0" borderId="11" xfId="0" applyFont="1" applyBorder="1" applyAlignment="1">
      <alignment vertical="top" wrapText="1"/>
    </xf>
    <xf numFmtId="0" fontId="11" fillId="0" borderId="11" xfId="0" applyFont="1" applyBorder="1" applyAlignment="1">
      <alignment horizontal="left" vertical="center" wrapText="1"/>
    </xf>
    <xf numFmtId="0" fontId="10" fillId="0" borderId="11" xfId="0" applyFont="1" applyBorder="1" applyAlignment="1">
      <alignment horizontal="left" vertical="top" wrapText="1"/>
    </xf>
    <xf numFmtId="0" fontId="10" fillId="0" borderId="11" xfId="0" applyFont="1" applyBorder="1" applyAlignment="1">
      <alignment horizontal="left" vertical="top"/>
    </xf>
    <xf numFmtId="0" fontId="0" fillId="0" borderId="12" xfId="0" applyBorder="1"/>
    <xf numFmtId="0" fontId="0" fillId="0" borderId="13" xfId="0" applyBorder="1"/>
    <xf numFmtId="0" fontId="0" fillId="0" borderId="12" xfId="0" applyBorder="1" applyAlignment="1">
      <alignment horizontal="center"/>
    </xf>
    <xf numFmtId="0" fontId="0" fillId="0" borderId="14" xfId="0" applyBorder="1" applyAlignment="1">
      <alignment vertical="center"/>
    </xf>
    <xf numFmtId="0" fontId="13" fillId="0" borderId="15" xfId="0" applyFont="1" applyBorder="1" applyAlignment="1">
      <alignment horizontal="left" vertical="center"/>
    </xf>
    <xf numFmtId="0" fontId="13" fillId="0" borderId="14" xfId="0" applyFont="1" applyBorder="1" applyAlignment="1">
      <alignment horizontal="right" vertical="center"/>
    </xf>
    <xf numFmtId="0" fontId="14" fillId="0" borderId="14" xfId="0" applyFont="1" applyBorder="1" applyAlignment="1">
      <alignment horizontal="right" vertical="center"/>
    </xf>
    <xf numFmtId="0" fontId="0" fillId="0" borderId="14" xfId="0" applyBorder="1" applyAlignment="1">
      <alignment horizontal="center"/>
    </xf>
    <xf numFmtId="164" fontId="13" fillId="5" borderId="14" xfId="1" applyNumberFormat="1" applyFont="1" applyFill="1" applyBorder="1" applyAlignment="1" applyProtection="1">
      <alignment vertical="center"/>
      <protection locked="0"/>
    </xf>
    <xf numFmtId="164" fontId="13" fillId="6" borderId="14" xfId="1" applyNumberFormat="1" applyFont="1" applyFill="1" applyBorder="1" applyAlignment="1" applyProtection="1">
      <alignment vertical="center"/>
      <protection locked="0"/>
    </xf>
    <xf numFmtId="0" fontId="2" fillId="0" borderId="14" xfId="0" applyFont="1" applyBorder="1"/>
    <xf numFmtId="164" fontId="0" fillId="0" borderId="14" xfId="0" applyNumberFormat="1" applyBorder="1" applyAlignment="1">
      <alignment vertical="center"/>
    </xf>
    <xf numFmtId="0" fontId="2" fillId="0" borderId="14" xfId="0" applyFont="1" applyBorder="1" applyAlignment="1">
      <alignment horizontal="left" wrapText="1"/>
    </xf>
    <xf numFmtId="0" fontId="0" fillId="0" borderId="16" xfId="0" applyBorder="1" applyAlignment="1">
      <alignment vertical="center"/>
    </xf>
    <xf numFmtId="0" fontId="15" fillId="0" borderId="17" xfId="0" applyFont="1" applyBorder="1" applyAlignment="1">
      <alignment vertical="center"/>
    </xf>
    <xf numFmtId="0" fontId="16" fillId="0" borderId="16" xfId="0" applyFont="1" applyBorder="1" applyAlignment="1">
      <alignment vertical="center"/>
    </xf>
    <xf numFmtId="0" fontId="17" fillId="0" borderId="16" xfId="0" applyFont="1" applyBorder="1" applyAlignment="1">
      <alignment vertical="center"/>
    </xf>
    <xf numFmtId="164" fontId="18" fillId="7" borderId="16" xfId="0" applyNumberFormat="1" applyFont="1" applyFill="1" applyBorder="1" applyAlignment="1">
      <alignment vertical="center"/>
    </xf>
    <xf numFmtId="0" fontId="0" fillId="0" borderId="16" xfId="0" applyBorder="1" applyAlignment="1">
      <alignment horizontal="center"/>
    </xf>
    <xf numFmtId="0" fontId="14" fillId="0" borderId="0" xfId="0" applyFont="1" applyAlignment="1">
      <alignment vertical="top"/>
    </xf>
    <xf numFmtId="0" fontId="19" fillId="0" borderId="0" xfId="0" applyFont="1"/>
    <xf numFmtId="0" fontId="22" fillId="0" borderId="7" xfId="0" applyFont="1" applyBorder="1" applyAlignment="1">
      <alignment horizontal="left" vertical="center"/>
    </xf>
    <xf numFmtId="1" fontId="22" fillId="0" borderId="7" xfId="0" applyNumberFormat="1" applyFont="1" applyBorder="1" applyAlignment="1">
      <alignment horizontal="right" vertical="center"/>
    </xf>
    <xf numFmtId="44" fontId="0" fillId="7" borderId="0" xfId="1" applyFont="1" applyFill="1"/>
    <xf numFmtId="0" fontId="20" fillId="8" borderId="7" xfId="0" applyFont="1" applyFill="1" applyBorder="1" applyAlignment="1">
      <alignment vertical="center" wrapText="1"/>
    </xf>
    <xf numFmtId="0" fontId="21" fillId="8" borderId="7" xfId="0" applyFont="1" applyFill="1" applyBorder="1" applyAlignment="1">
      <alignment vertical="center" wrapText="1"/>
    </xf>
    <xf numFmtId="0" fontId="0" fillId="3" borderId="5" xfId="0" applyFill="1" applyBorder="1"/>
    <xf numFmtId="0" fontId="0" fillId="3" borderId="6" xfId="0" applyFill="1" applyBorder="1"/>
    <xf numFmtId="0" fontId="0" fillId="0" borderId="0" xfId="0" applyBorder="1"/>
    <xf numFmtId="0" fontId="0" fillId="0" borderId="0" xfId="0" applyBorder="1" applyProtection="1">
      <protection locked="0"/>
    </xf>
    <xf numFmtId="0" fontId="0" fillId="3" borderId="0" xfId="0" applyFill="1" applyBorder="1" applyProtection="1">
      <protection locked="0"/>
    </xf>
    <xf numFmtId="44" fontId="0" fillId="3" borderId="0" xfId="0" applyNumberFormat="1" applyFill="1" applyBorder="1"/>
    <xf numFmtId="44" fontId="0" fillId="3" borderId="3" xfId="0" applyNumberFormat="1" applyFill="1" applyBorder="1"/>
    <xf numFmtId="44" fontId="0" fillId="3" borderId="10" xfId="0" applyNumberFormat="1" applyFill="1" applyBorder="1"/>
    <xf numFmtId="0" fontId="8" fillId="0" borderId="0" xfId="0" applyFont="1" applyAlignment="1">
      <alignment horizontal="center"/>
    </xf>
    <xf numFmtId="0" fontId="3" fillId="2" borderId="0" xfId="0" applyFont="1" applyFill="1" applyAlignment="1">
      <alignment horizontal="center"/>
    </xf>
    <xf numFmtId="0" fontId="7" fillId="4" borderId="0" xfId="0" applyFont="1" applyFill="1" applyAlignment="1">
      <alignment horizontal="center"/>
    </xf>
    <xf numFmtId="0" fontId="7" fillId="4" borderId="8" xfId="0" applyFont="1" applyFill="1" applyBorder="1" applyAlignment="1">
      <alignment horizontal="center"/>
    </xf>
    <xf numFmtId="0" fontId="3" fillId="3" borderId="0" xfId="0" applyFont="1" applyFill="1" applyAlignment="1">
      <alignment horizontal="center" vertical="top" wrapText="1"/>
    </xf>
    <xf numFmtId="0" fontId="0" fillId="5" borderId="18" xfId="0" applyFill="1" applyBorder="1" applyAlignment="1">
      <alignment horizontal="left"/>
    </xf>
    <xf numFmtId="0" fontId="0" fillId="5" borderId="17" xfId="0" applyFill="1" applyBorder="1" applyAlignment="1">
      <alignment horizontal="left"/>
    </xf>
    <xf numFmtId="0" fontId="0" fillId="5" borderId="19" xfId="0" applyFill="1" applyBorder="1" applyAlignment="1">
      <alignment horizontal="left"/>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5" borderId="1" xfId="0" applyFont="1" applyFill="1" applyBorder="1" applyAlignment="1">
      <alignment horizontal="left"/>
    </xf>
    <xf numFmtId="0" fontId="3" fillId="5" borderId="2" xfId="0" applyFont="1" applyFill="1" applyBorder="1" applyAlignment="1">
      <alignment horizontal="left"/>
    </xf>
    <xf numFmtId="0" fontId="3" fillId="5" borderId="3" xfId="0" applyFont="1" applyFill="1" applyBorder="1" applyAlignment="1">
      <alignment horizontal="left"/>
    </xf>
    <xf numFmtId="0" fontId="0" fillId="5" borderId="9" xfId="0" applyFill="1" applyBorder="1" applyAlignment="1" applyProtection="1">
      <alignment horizontal="center"/>
      <protection locked="0"/>
    </xf>
    <xf numFmtId="0" fontId="0" fillId="5" borderId="0" xfId="0" applyFill="1" applyAlignment="1" applyProtection="1">
      <alignment horizontal="center"/>
      <protection locked="0"/>
    </xf>
    <xf numFmtId="0" fontId="0" fillId="5" borderId="10"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9" xfId="0" applyFill="1" applyBorder="1" applyAlignment="1" applyProtection="1">
      <alignment horizontal="left"/>
      <protection locked="0"/>
    </xf>
    <xf numFmtId="0" fontId="0" fillId="5" borderId="0" xfId="0" applyFill="1" applyAlignment="1" applyProtection="1">
      <alignment horizontal="left"/>
      <protection locked="0"/>
    </xf>
    <xf numFmtId="0" fontId="0" fillId="5" borderId="10" xfId="0"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0</xdr:colOff>
      <xdr:row>22</xdr:row>
      <xdr:rowOff>0</xdr:rowOff>
    </xdr:from>
    <xdr:ext cx="65" cy="172227"/>
    <xdr:sp macro="" textlink="">
      <xdr:nvSpPr>
        <xdr:cNvPr id="2" name="Tekstvak 1">
          <a:extLst>
            <a:ext uri="{FF2B5EF4-FFF2-40B4-BE49-F238E27FC236}">
              <a16:creationId xmlns:a16="http://schemas.microsoft.com/office/drawing/2014/main" id="{BCE1C400-E98D-4B93-8C04-0D5D7F2700C6}"/>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22</xdr:row>
      <xdr:rowOff>0</xdr:rowOff>
    </xdr:from>
    <xdr:ext cx="65" cy="172227"/>
    <xdr:sp macro="" textlink="">
      <xdr:nvSpPr>
        <xdr:cNvPr id="3" name="Tekstvak 2">
          <a:extLst>
            <a:ext uri="{FF2B5EF4-FFF2-40B4-BE49-F238E27FC236}">
              <a16:creationId xmlns:a16="http://schemas.microsoft.com/office/drawing/2014/main" id="{0B7351D9-58B6-4F6C-A964-C41D0BE40C78}"/>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4</xdr:col>
      <xdr:colOff>0</xdr:colOff>
      <xdr:row>22</xdr:row>
      <xdr:rowOff>0</xdr:rowOff>
    </xdr:from>
    <xdr:ext cx="65" cy="172227"/>
    <xdr:sp macro="" textlink="">
      <xdr:nvSpPr>
        <xdr:cNvPr id="4" name="Tekstvak 3">
          <a:extLst>
            <a:ext uri="{FF2B5EF4-FFF2-40B4-BE49-F238E27FC236}">
              <a16:creationId xmlns:a16="http://schemas.microsoft.com/office/drawing/2014/main" id="{55301217-4D89-4AEC-A582-30AE9C13ACE1}"/>
            </a:ext>
          </a:extLst>
        </xdr:cNvPr>
        <xdr:cNvSpPr txBox="1"/>
      </xdr:nvSpPr>
      <xdr:spPr>
        <a:xfrm>
          <a:off x="621030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22</xdr:row>
      <xdr:rowOff>0</xdr:rowOff>
    </xdr:from>
    <xdr:ext cx="65" cy="172227"/>
    <xdr:sp macro="" textlink="">
      <xdr:nvSpPr>
        <xdr:cNvPr id="5" name="Tekstvak 4">
          <a:extLst>
            <a:ext uri="{FF2B5EF4-FFF2-40B4-BE49-F238E27FC236}">
              <a16:creationId xmlns:a16="http://schemas.microsoft.com/office/drawing/2014/main" id="{D12AC590-7791-4BF3-AAF7-B2B6B9929C90}"/>
            </a:ext>
          </a:extLst>
        </xdr:cNvPr>
        <xdr:cNvSpPr txBox="1"/>
      </xdr:nvSpPr>
      <xdr:spPr>
        <a:xfrm>
          <a:off x="5429250" y="666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8</xdr:row>
      <xdr:rowOff>0</xdr:rowOff>
    </xdr:from>
    <xdr:ext cx="65" cy="172227"/>
    <xdr:sp macro="" textlink="">
      <xdr:nvSpPr>
        <xdr:cNvPr id="6" name="Tekstvak 5">
          <a:extLst>
            <a:ext uri="{FF2B5EF4-FFF2-40B4-BE49-F238E27FC236}">
              <a16:creationId xmlns:a16="http://schemas.microsoft.com/office/drawing/2014/main" id="{BDD7EFE6-C257-4FCA-B290-11F4A8AA1172}"/>
            </a:ext>
          </a:extLst>
        </xdr:cNvPr>
        <xdr:cNvSpPr txBox="1"/>
      </xdr:nvSpPr>
      <xdr:spPr>
        <a:xfrm>
          <a:off x="5429250" y="20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3</xdr:col>
      <xdr:colOff>0</xdr:colOff>
      <xdr:row>8</xdr:row>
      <xdr:rowOff>0</xdr:rowOff>
    </xdr:from>
    <xdr:ext cx="65" cy="172227"/>
    <xdr:sp macro="" textlink="">
      <xdr:nvSpPr>
        <xdr:cNvPr id="7" name="Tekstvak 6">
          <a:extLst>
            <a:ext uri="{FF2B5EF4-FFF2-40B4-BE49-F238E27FC236}">
              <a16:creationId xmlns:a16="http://schemas.microsoft.com/office/drawing/2014/main" id="{FCE85982-DF36-4E3E-BEB9-C62039024423}"/>
            </a:ext>
          </a:extLst>
        </xdr:cNvPr>
        <xdr:cNvSpPr txBox="1"/>
      </xdr:nvSpPr>
      <xdr:spPr>
        <a:xfrm>
          <a:off x="5429250" y="20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8BFFA-2944-4382-9536-F8481C81A432}">
  <dimension ref="A1:F23"/>
  <sheetViews>
    <sheetView showGridLines="0" tabSelected="1" zoomScale="50" zoomScaleNormal="50" workbookViewId="0">
      <selection activeCell="I20" sqref="I20"/>
    </sheetView>
  </sheetViews>
  <sheetFormatPr defaultColWidth="8.81640625" defaultRowHeight="14.5"/>
  <cols>
    <col min="1" max="1" width="11.1796875" customWidth="1"/>
    <col min="2" max="2" width="43.7265625" customWidth="1"/>
    <col min="3" max="3" width="22.81640625" customWidth="1"/>
    <col min="4" max="4" width="11.1796875" customWidth="1"/>
    <col min="5" max="5" width="11.26953125" bestFit="1" customWidth="1"/>
    <col min="6" max="6" width="24.08984375" customWidth="1"/>
    <col min="7" max="7" width="73.26953125" customWidth="1"/>
  </cols>
  <sheetData>
    <row r="1" spans="1:6" ht="31">
      <c r="A1" s="63" t="s">
        <v>12</v>
      </c>
      <c r="B1" s="63"/>
      <c r="C1" s="63"/>
      <c r="D1" s="63"/>
      <c r="E1" s="63"/>
      <c r="F1" s="63"/>
    </row>
    <row r="2" spans="1:6" ht="20.149999999999999" customHeight="1">
      <c r="A2" s="1" t="s">
        <v>0</v>
      </c>
      <c r="D2" s="1"/>
    </row>
    <row r="3" spans="1:6" ht="21.65" customHeight="1">
      <c r="A3" s="1"/>
      <c r="C3" s="2"/>
    </row>
    <row r="4" spans="1:6" ht="22.5" customHeight="1">
      <c r="A4" s="3" t="s">
        <v>13</v>
      </c>
      <c r="C4" s="22">
        <f>'Prijs per Regio BVO Noord-West'!I2</f>
        <v>0</v>
      </c>
      <c r="F4" s="4">
        <f>C4*1</f>
        <v>0</v>
      </c>
    </row>
    <row r="5" spans="1:6">
      <c r="A5" s="1"/>
    </row>
    <row r="6" spans="1:6">
      <c r="A6" s="1"/>
    </row>
    <row r="7" spans="1:6" s="5" customFormat="1" ht="23.15" customHeight="1">
      <c r="A7" s="3" t="s">
        <v>14</v>
      </c>
      <c r="C7" s="22">
        <f>'Staat van Verrekenprijzen'!G12</f>
        <v>0</v>
      </c>
      <c r="D7"/>
      <c r="E7"/>
      <c r="F7" s="4">
        <f>C7*1</f>
        <v>0</v>
      </c>
    </row>
    <row r="8" spans="1:6" s="5" customFormat="1" ht="17.25" customHeight="1">
      <c r="A8" s="6"/>
      <c r="B8" s="6"/>
      <c r="C8" s="7"/>
      <c r="D8" s="8"/>
      <c r="E8" s="9"/>
    </row>
    <row r="9" spans="1:6" ht="19" customHeight="1">
      <c r="C9" s="6"/>
      <c r="D9" s="6"/>
      <c r="E9" s="10"/>
      <c r="F9" s="11"/>
    </row>
    <row r="10" spans="1:6" ht="19" customHeight="1">
      <c r="A10" s="1"/>
      <c r="B10" s="5"/>
      <c r="C10" s="5"/>
      <c r="D10" s="5"/>
      <c r="E10" s="5"/>
      <c r="F10" s="11"/>
    </row>
    <row r="11" spans="1:6" s="5" customFormat="1" ht="18.5">
      <c r="A11" s="64" t="s">
        <v>6</v>
      </c>
      <c r="B11" s="64"/>
      <c r="C11" s="64"/>
      <c r="D11" s="64"/>
      <c r="E11" s="64"/>
      <c r="F11" s="64"/>
    </row>
    <row r="12" spans="1:6" s="5" customFormat="1" ht="18.5">
      <c r="A12" s="12"/>
      <c r="B12" s="12"/>
      <c r="C12" s="12"/>
      <c r="D12" s="12"/>
      <c r="E12"/>
      <c r="F12"/>
    </row>
    <row r="13" spans="1:6" s="5" customFormat="1" ht="23.15" customHeight="1">
      <c r="A13" s="3"/>
      <c r="B13" s="65" t="s">
        <v>7</v>
      </c>
      <c r="C13" s="65"/>
      <c r="D13" s="65"/>
      <c r="E13" s="66"/>
      <c r="F13" s="13">
        <f>F4+F7</f>
        <v>0</v>
      </c>
    </row>
    <row r="14" spans="1:6" ht="23.15" customHeight="1" thickBot="1">
      <c r="A14" s="1"/>
    </row>
    <row r="15" spans="1:6" ht="23.15" customHeight="1">
      <c r="A15" s="14" t="s">
        <v>8</v>
      </c>
      <c r="B15" s="15"/>
      <c r="C15" s="23"/>
      <c r="D15" s="16"/>
      <c r="E15" s="17"/>
      <c r="F15" s="61"/>
    </row>
    <row r="16" spans="1:6" ht="23.15" customHeight="1">
      <c r="A16" s="18" t="s">
        <v>9</v>
      </c>
      <c r="B16" s="57"/>
      <c r="C16" s="58"/>
      <c r="D16" s="59"/>
      <c r="E16" s="60"/>
      <c r="F16" s="62"/>
    </row>
    <row r="17" spans="1:6" ht="23.15" customHeight="1">
      <c r="A17" s="18" t="s">
        <v>10</v>
      </c>
      <c r="B17" s="57"/>
      <c r="C17" s="58"/>
      <c r="D17" s="59"/>
      <c r="E17" s="60"/>
      <c r="F17" s="62"/>
    </row>
    <row r="18" spans="1:6" ht="49.5" customHeight="1">
      <c r="A18" s="24" t="s">
        <v>15</v>
      </c>
      <c r="B18" s="57"/>
      <c r="C18" s="58"/>
      <c r="D18" s="59"/>
      <c r="E18" s="60"/>
      <c r="F18" s="62"/>
    </row>
    <row r="19" spans="1:6" ht="23.15" customHeight="1">
      <c r="A19" s="18" t="s">
        <v>11</v>
      </c>
      <c r="B19" s="57"/>
      <c r="C19" s="58"/>
      <c r="D19" s="59"/>
      <c r="E19" s="60"/>
      <c r="F19" s="62"/>
    </row>
    <row r="20" spans="1:6" ht="23.15" customHeight="1" thickBot="1">
      <c r="A20" s="19"/>
      <c r="B20" s="20"/>
      <c r="C20" s="20"/>
      <c r="D20" s="55"/>
      <c r="E20" s="55"/>
      <c r="F20" s="56"/>
    </row>
    <row r="21" spans="1:6" ht="23.15" customHeight="1">
      <c r="A21" s="1"/>
    </row>
    <row r="22" spans="1:6" ht="52.5" customHeight="1">
      <c r="A22" s="67" t="s">
        <v>16</v>
      </c>
      <c r="B22" s="67"/>
      <c r="C22" s="67"/>
      <c r="D22" s="67"/>
      <c r="E22" s="67"/>
      <c r="F22" s="67"/>
    </row>
    <row r="23" spans="1:6">
      <c r="A23" s="21" t="s">
        <v>17</v>
      </c>
    </row>
  </sheetData>
  <sheetProtection algorithmName="SHA-512" hashValue="Zzc0VQZvibLakGeDc7H/T0bUrWzLsd7p4hfN69EB0kmsGy/fzFx0d46TGDHqtlQA2rrK4UgymTbflmRFBRREkg==" saltValue="dg5/YRRXDnxzmGFm9EHUFA==" spinCount="100000" sheet="1" objects="1" scenarios="1"/>
  <mergeCells count="4">
    <mergeCell ref="A1:F1"/>
    <mergeCell ref="A11:F11"/>
    <mergeCell ref="B13:E13"/>
    <mergeCell ref="A22:F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BD01-3A34-40D8-98D3-AED8075DB165}">
  <sheetPr>
    <pageSetUpPr fitToPage="1"/>
  </sheetPr>
  <dimension ref="A1:H37"/>
  <sheetViews>
    <sheetView showGridLines="0" topLeftCell="B1" zoomScale="75" zoomScaleNormal="75" workbookViewId="0">
      <selection activeCell="B14" sqref="B14:H14"/>
    </sheetView>
  </sheetViews>
  <sheetFormatPr defaultRowHeight="14.5"/>
  <cols>
    <col min="2" max="2" width="4.08984375" customWidth="1"/>
    <col min="3" max="3" width="84.08984375" customWidth="1"/>
    <col min="4" max="5" width="17.08984375" customWidth="1"/>
    <col min="6" max="6" width="16.453125" customWidth="1"/>
    <col min="7" max="7" width="20.54296875" customWidth="1"/>
    <col min="8" max="8" width="111.08984375" customWidth="1"/>
  </cols>
  <sheetData>
    <row r="1" spans="1:8">
      <c r="A1" t="s">
        <v>18</v>
      </c>
    </row>
    <row r="3" spans="1:8" ht="15" thickBot="1"/>
    <row r="4" spans="1:8" ht="35" thickBot="1">
      <c r="B4" s="25"/>
      <c r="C4" s="26" t="s">
        <v>19</v>
      </c>
      <c r="D4" s="27" t="s">
        <v>20</v>
      </c>
      <c r="E4" s="27" t="s">
        <v>21</v>
      </c>
      <c r="F4" s="25" t="s">
        <v>22</v>
      </c>
      <c r="G4" s="27" t="s">
        <v>23</v>
      </c>
      <c r="H4" s="28" t="s">
        <v>24</v>
      </c>
    </row>
    <row r="5" spans="1:8">
      <c r="B5" s="29"/>
      <c r="C5" s="30"/>
      <c r="D5" s="29"/>
      <c r="E5" s="29"/>
      <c r="F5" s="29"/>
      <c r="G5" s="29"/>
      <c r="H5" s="31"/>
    </row>
    <row r="6" spans="1:8">
      <c r="B6" s="32"/>
      <c r="C6" s="33"/>
      <c r="D6" s="34" t="s">
        <v>25</v>
      </c>
      <c r="E6" s="34"/>
      <c r="F6" s="34" t="s">
        <v>22</v>
      </c>
      <c r="G6" s="35" t="s">
        <v>26</v>
      </c>
      <c r="H6" s="36"/>
    </row>
    <row r="7" spans="1:8" ht="32.5" customHeight="1">
      <c r="B7" s="32">
        <v>1</v>
      </c>
      <c r="C7" s="33" t="s">
        <v>1</v>
      </c>
      <c r="D7" s="37"/>
      <c r="E7" s="38"/>
      <c r="F7" s="39">
        <v>2000</v>
      </c>
      <c r="G7" s="40">
        <f>D7*F7</f>
        <v>0</v>
      </c>
      <c r="H7" s="36"/>
    </row>
    <row r="8" spans="1:8" ht="32.5" customHeight="1">
      <c r="B8" s="32">
        <v>2</v>
      </c>
      <c r="C8" s="33" t="s">
        <v>2</v>
      </c>
      <c r="D8" s="37"/>
      <c r="E8" s="38"/>
      <c r="F8" s="39">
        <v>200</v>
      </c>
      <c r="G8" s="40">
        <f>D8*F8</f>
        <v>0</v>
      </c>
      <c r="H8" s="36"/>
    </row>
    <row r="9" spans="1:8" ht="32.5" customHeight="1">
      <c r="B9" s="32">
        <v>3</v>
      </c>
      <c r="C9" s="33" t="s">
        <v>3</v>
      </c>
      <c r="D9" s="37"/>
      <c r="E9" s="38"/>
      <c r="F9" s="39">
        <v>100</v>
      </c>
      <c r="G9" s="40">
        <f>D9*F9</f>
        <v>0</v>
      </c>
      <c r="H9" s="36"/>
    </row>
    <row r="10" spans="1:8" ht="32.5" customHeight="1">
      <c r="B10" s="32">
        <v>4</v>
      </c>
      <c r="C10" s="33" t="s">
        <v>4</v>
      </c>
      <c r="D10" s="38"/>
      <c r="E10" s="37"/>
      <c r="F10" s="39">
        <v>50</v>
      </c>
      <c r="G10" s="40">
        <f>E10*F10</f>
        <v>0</v>
      </c>
      <c r="H10" s="41" t="s">
        <v>27</v>
      </c>
    </row>
    <row r="11" spans="1:8" ht="32.5" customHeight="1">
      <c r="B11" s="32">
        <v>5</v>
      </c>
      <c r="C11" s="33" t="s">
        <v>5</v>
      </c>
      <c r="D11" s="37"/>
      <c r="E11" s="38"/>
      <c r="F11" s="39">
        <v>2</v>
      </c>
      <c r="G11" s="40">
        <f>E11*F11</f>
        <v>0</v>
      </c>
      <c r="H11" s="41" t="s">
        <v>27</v>
      </c>
    </row>
    <row r="12" spans="1:8" ht="36" customHeight="1" thickBot="1">
      <c r="B12" s="42"/>
      <c r="C12" s="43" t="s">
        <v>28</v>
      </c>
      <c r="D12" s="44"/>
      <c r="E12" s="44"/>
      <c r="F12" s="45"/>
      <c r="G12" s="46">
        <f>SUM(G7:G11)</f>
        <v>0</v>
      </c>
      <c r="H12" s="47"/>
    </row>
    <row r="13" spans="1:8" ht="19" customHeight="1">
      <c r="B13" s="71" t="s">
        <v>29</v>
      </c>
      <c r="C13" s="72"/>
      <c r="D13" s="72"/>
      <c r="E13" s="72"/>
      <c r="F13" s="72"/>
      <c r="G13" s="72"/>
      <c r="H13" s="73"/>
    </row>
    <row r="14" spans="1:8" ht="31" customHeight="1">
      <c r="B14" s="74" t="s">
        <v>30</v>
      </c>
      <c r="C14" s="75"/>
      <c r="D14" s="75"/>
      <c r="E14" s="75"/>
      <c r="F14" s="75"/>
      <c r="G14" s="75"/>
      <c r="H14" s="76"/>
    </row>
    <row r="15" spans="1:8" ht="31" customHeight="1">
      <c r="B15" s="74" t="s">
        <v>31</v>
      </c>
      <c r="C15" s="75"/>
      <c r="D15" s="75"/>
      <c r="E15" s="75"/>
      <c r="F15" s="75"/>
      <c r="G15" s="75"/>
      <c r="H15" s="76"/>
    </row>
    <row r="16" spans="1:8" ht="19" customHeight="1" thickBot="1">
      <c r="B16" s="77" t="s">
        <v>32</v>
      </c>
      <c r="C16" s="78"/>
      <c r="D16" s="78"/>
      <c r="E16" s="78"/>
      <c r="F16" s="78"/>
      <c r="G16" s="78"/>
      <c r="H16" s="79"/>
    </row>
    <row r="17" spans="2:8" ht="15" thickBot="1">
      <c r="B17" s="48"/>
      <c r="C17" s="48"/>
      <c r="D17" s="48"/>
      <c r="E17" s="48"/>
      <c r="F17" s="48"/>
      <c r="G17" s="48"/>
      <c r="H17" s="48"/>
    </row>
    <row r="18" spans="2:8">
      <c r="B18" s="80" t="s">
        <v>33</v>
      </c>
      <c r="C18" s="81"/>
      <c r="D18" s="81"/>
      <c r="E18" s="81"/>
      <c r="F18" s="81"/>
      <c r="G18" s="81"/>
      <c r="H18" s="82"/>
    </row>
    <row r="19" spans="2:8" ht="17.5" customHeight="1">
      <c r="B19" s="68" t="s">
        <v>34</v>
      </c>
      <c r="C19" s="69"/>
      <c r="D19" s="69"/>
      <c r="E19" s="69"/>
      <c r="F19" s="69"/>
      <c r="G19" s="69"/>
      <c r="H19" s="70"/>
    </row>
    <row r="20" spans="2:8" ht="17.5" customHeight="1">
      <c r="B20" s="89"/>
      <c r="C20" s="90"/>
      <c r="D20" s="90"/>
      <c r="E20" s="90"/>
      <c r="F20" s="90"/>
      <c r="G20" s="90"/>
      <c r="H20" s="91"/>
    </row>
    <row r="21" spans="2:8" ht="17.5" customHeight="1">
      <c r="B21" s="89"/>
      <c r="C21" s="90"/>
      <c r="D21" s="90"/>
      <c r="E21" s="90"/>
      <c r="F21" s="90"/>
      <c r="G21" s="90"/>
      <c r="H21" s="91"/>
    </row>
    <row r="22" spans="2:8" ht="17.5" customHeight="1">
      <c r="B22" s="89"/>
      <c r="C22" s="90"/>
      <c r="D22" s="90"/>
      <c r="E22" s="90"/>
      <c r="F22" s="90"/>
      <c r="G22" s="90"/>
      <c r="H22" s="91"/>
    </row>
    <row r="23" spans="2:8" ht="17.5" customHeight="1">
      <c r="B23" s="68" t="s">
        <v>35</v>
      </c>
      <c r="C23" s="69"/>
      <c r="D23" s="69"/>
      <c r="E23" s="69"/>
      <c r="F23" s="69"/>
      <c r="G23" s="69"/>
      <c r="H23" s="70"/>
    </row>
    <row r="24" spans="2:8" ht="17.5" customHeight="1">
      <c r="B24" s="89"/>
      <c r="C24" s="90"/>
      <c r="D24" s="90"/>
      <c r="E24" s="90"/>
      <c r="F24" s="90"/>
      <c r="G24" s="90"/>
      <c r="H24" s="91"/>
    </row>
    <row r="25" spans="2:8" ht="17.5" customHeight="1">
      <c r="B25" s="89"/>
      <c r="C25" s="90"/>
      <c r="D25" s="90"/>
      <c r="E25" s="90"/>
      <c r="F25" s="90"/>
      <c r="G25" s="90"/>
      <c r="H25" s="91"/>
    </row>
    <row r="26" spans="2:8" ht="17.5" customHeight="1">
      <c r="B26" s="68" t="s">
        <v>36</v>
      </c>
      <c r="C26" s="69"/>
      <c r="D26" s="69"/>
      <c r="E26" s="69"/>
      <c r="F26" s="69"/>
      <c r="G26" s="69"/>
      <c r="H26" s="70"/>
    </row>
    <row r="27" spans="2:8" ht="17.5" customHeight="1">
      <c r="B27" s="83"/>
      <c r="C27" s="84"/>
      <c r="D27" s="84"/>
      <c r="E27" s="84"/>
      <c r="F27" s="84"/>
      <c r="G27" s="84"/>
      <c r="H27" s="85"/>
    </row>
    <row r="28" spans="2:8" ht="17.5" customHeight="1">
      <c r="B28" s="83"/>
      <c r="C28" s="84"/>
      <c r="D28" s="84"/>
      <c r="E28" s="84"/>
      <c r="F28" s="84"/>
      <c r="G28" s="84"/>
      <c r="H28" s="85"/>
    </row>
    <row r="29" spans="2:8" ht="17.5" customHeight="1">
      <c r="B29" s="83"/>
      <c r="C29" s="84"/>
      <c r="D29" s="84"/>
      <c r="E29" s="84"/>
      <c r="F29" s="84"/>
      <c r="G29" s="84"/>
      <c r="H29" s="85"/>
    </row>
    <row r="30" spans="2:8" ht="17.5" customHeight="1">
      <c r="B30" s="68" t="s">
        <v>37</v>
      </c>
      <c r="C30" s="69"/>
      <c r="D30" s="69"/>
      <c r="E30" s="69"/>
      <c r="F30" s="69"/>
      <c r="G30" s="69"/>
      <c r="H30" s="70"/>
    </row>
    <row r="31" spans="2:8" ht="17.5" customHeight="1">
      <c r="B31" s="83"/>
      <c r="C31" s="84"/>
      <c r="D31" s="84"/>
      <c r="E31" s="84"/>
      <c r="F31" s="84"/>
      <c r="G31" s="84"/>
      <c r="H31" s="85"/>
    </row>
    <row r="32" spans="2:8" ht="17.5" customHeight="1">
      <c r="B32" s="83"/>
      <c r="C32" s="84"/>
      <c r="D32" s="84"/>
      <c r="E32" s="84"/>
      <c r="F32" s="84"/>
      <c r="G32" s="84"/>
      <c r="H32" s="85"/>
    </row>
    <row r="33" spans="2:8" ht="17.5" customHeight="1">
      <c r="B33" s="83"/>
      <c r="C33" s="84"/>
      <c r="D33" s="84"/>
      <c r="E33" s="84"/>
      <c r="F33" s="84"/>
      <c r="G33" s="84"/>
      <c r="H33" s="85"/>
    </row>
    <row r="34" spans="2:8" ht="17.5" customHeight="1">
      <c r="B34" s="83"/>
      <c r="C34" s="84"/>
      <c r="D34" s="84"/>
      <c r="E34" s="84"/>
      <c r="F34" s="84"/>
      <c r="G34" s="84"/>
      <c r="H34" s="85"/>
    </row>
    <row r="35" spans="2:8" ht="17.5" customHeight="1">
      <c r="B35" s="83"/>
      <c r="C35" s="84"/>
      <c r="D35" s="84"/>
      <c r="E35" s="84"/>
      <c r="F35" s="84"/>
      <c r="G35" s="84"/>
      <c r="H35" s="85"/>
    </row>
    <row r="36" spans="2:8" ht="17.5" customHeight="1">
      <c r="B36" s="83"/>
      <c r="C36" s="84"/>
      <c r="D36" s="84"/>
      <c r="E36" s="84"/>
      <c r="F36" s="84"/>
      <c r="G36" s="84"/>
      <c r="H36" s="85"/>
    </row>
    <row r="37" spans="2:8" ht="17.5" customHeight="1" thickBot="1">
      <c r="B37" s="86"/>
      <c r="C37" s="87"/>
      <c r="D37" s="87"/>
      <c r="E37" s="87"/>
      <c r="F37" s="87"/>
      <c r="G37" s="87"/>
      <c r="H37" s="88"/>
    </row>
  </sheetData>
  <sheetProtection algorithmName="SHA-512" hashValue="+9hCSLg1aOK3rFl/Y66Cb1ZB8dMMHZOJ50BJEPi5ptuBW/dZDrVdHZZPNEYcyTYh7qLEoKkoHv2ybESKf3kJpw==" saltValue="mdLVlc5ZntUxwSqPx0b67g==" spinCount="100000" sheet="1" objects="1" scenarios="1"/>
  <mergeCells count="13">
    <mergeCell ref="B31:H37"/>
    <mergeCell ref="B20:H22"/>
    <mergeCell ref="B23:H23"/>
    <mergeCell ref="B24:H25"/>
    <mergeCell ref="B26:H26"/>
    <mergeCell ref="B27:H29"/>
    <mergeCell ref="B30:H30"/>
    <mergeCell ref="B19:H19"/>
    <mergeCell ref="B13:H13"/>
    <mergeCell ref="B14:H14"/>
    <mergeCell ref="B15:H15"/>
    <mergeCell ref="B16:H16"/>
    <mergeCell ref="B18:H18"/>
  </mergeCells>
  <pageMargins left="0.70866141732283472" right="0.70866141732283472" top="0.74803149606299213" bottom="0.74803149606299213" header="0.31496062992125984" footer="0.31496062992125984"/>
  <pageSetup paperSize="9" scale="62"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7E842-8B55-4670-9034-24612E8A9966}">
  <dimension ref="B2:I217"/>
  <sheetViews>
    <sheetView showGridLines="0" zoomScale="50" zoomScaleNormal="50" workbookViewId="0">
      <selection activeCell="E22" sqref="E22"/>
    </sheetView>
  </sheetViews>
  <sheetFormatPr defaultRowHeight="14.5"/>
  <cols>
    <col min="2" max="2" width="14.7265625" bestFit="1" customWidth="1"/>
    <col min="3" max="3" width="40.6328125" bestFit="1" customWidth="1"/>
    <col min="4" max="4" width="10.453125" bestFit="1" customWidth="1"/>
    <col min="5" max="5" width="24.90625" bestFit="1" customWidth="1"/>
    <col min="6" max="6" width="13.1796875" bestFit="1" customWidth="1"/>
    <col min="7" max="7" width="9.90625" bestFit="1" customWidth="1"/>
    <col min="8" max="8" width="12.36328125" customWidth="1"/>
    <col min="9" max="9" width="20.6328125" customWidth="1"/>
  </cols>
  <sheetData>
    <row r="2" spans="2:9">
      <c r="B2" s="49" t="s">
        <v>38</v>
      </c>
      <c r="H2" t="s">
        <v>661</v>
      </c>
      <c r="I2" s="52">
        <f>SUM(I5:I216)</f>
        <v>0</v>
      </c>
    </row>
    <row r="4" spans="2:9" ht="23">
      <c r="B4" s="53" t="s">
        <v>39</v>
      </c>
      <c r="C4" s="53" t="s">
        <v>40</v>
      </c>
      <c r="D4" s="53" t="s">
        <v>41</v>
      </c>
      <c r="E4" s="54" t="s">
        <v>42</v>
      </c>
      <c r="F4" s="54" t="s">
        <v>8</v>
      </c>
      <c r="G4" s="53" t="s">
        <v>43</v>
      </c>
      <c r="H4" s="53" t="s">
        <v>44</v>
      </c>
      <c r="I4" s="53" t="s">
        <v>45</v>
      </c>
    </row>
    <row r="5" spans="2:9">
      <c r="B5" s="50" t="s">
        <v>46</v>
      </c>
      <c r="C5" s="50" t="s">
        <v>47</v>
      </c>
      <c r="D5" s="50" t="s">
        <v>48</v>
      </c>
      <c r="E5" s="50" t="s">
        <v>49</v>
      </c>
      <c r="F5" s="50" t="s">
        <v>50</v>
      </c>
      <c r="G5" s="50" t="s">
        <v>51</v>
      </c>
      <c r="H5" s="51">
        <v>15236.903712714091</v>
      </c>
      <c r="I5" s="37"/>
    </row>
    <row r="6" spans="2:9">
      <c r="B6" s="50" t="s">
        <v>52</v>
      </c>
      <c r="C6" s="50" t="s">
        <v>53</v>
      </c>
      <c r="D6" s="50" t="s">
        <v>54</v>
      </c>
      <c r="E6" s="50" t="s">
        <v>55</v>
      </c>
      <c r="F6" s="50" t="s">
        <v>56</v>
      </c>
      <c r="G6" s="50" t="s">
        <v>51</v>
      </c>
      <c r="H6" s="51">
        <v>2972.6210000000001</v>
      </c>
      <c r="I6" s="37"/>
    </row>
    <row r="7" spans="2:9">
      <c r="B7" s="50" t="s">
        <v>57</v>
      </c>
      <c r="C7" s="50" t="s">
        <v>58</v>
      </c>
      <c r="D7" s="50" t="s">
        <v>59</v>
      </c>
      <c r="E7" s="50" t="s">
        <v>55</v>
      </c>
      <c r="F7" s="50" t="s">
        <v>56</v>
      </c>
      <c r="G7" s="50" t="s">
        <v>51</v>
      </c>
      <c r="H7" s="51">
        <v>2733.7076463889071</v>
      </c>
      <c r="I7" s="37"/>
    </row>
    <row r="8" spans="2:9">
      <c r="B8" s="50" t="s">
        <v>57</v>
      </c>
      <c r="C8" s="50" t="s">
        <v>58</v>
      </c>
      <c r="D8" s="50" t="s">
        <v>60</v>
      </c>
      <c r="E8" s="50" t="s">
        <v>55</v>
      </c>
      <c r="F8" s="50" t="s">
        <v>56</v>
      </c>
      <c r="G8" s="50" t="s">
        <v>51</v>
      </c>
      <c r="H8" s="51">
        <v>2733.7076463889071</v>
      </c>
      <c r="I8" s="37"/>
    </row>
    <row r="9" spans="2:9">
      <c r="B9" s="50" t="s">
        <v>61</v>
      </c>
      <c r="C9" s="50" t="s">
        <v>62</v>
      </c>
      <c r="D9" s="50" t="s">
        <v>63</v>
      </c>
      <c r="E9" s="50" t="s">
        <v>55</v>
      </c>
      <c r="F9" s="50" t="s">
        <v>56</v>
      </c>
      <c r="G9" s="50" t="s">
        <v>51</v>
      </c>
      <c r="H9" s="51">
        <v>2358.0782328248024</v>
      </c>
      <c r="I9" s="37"/>
    </row>
    <row r="10" spans="2:9">
      <c r="B10" s="50" t="s">
        <v>61</v>
      </c>
      <c r="C10" s="50" t="s">
        <v>62</v>
      </c>
      <c r="D10" s="50" t="s">
        <v>64</v>
      </c>
      <c r="E10" s="50" t="s">
        <v>55</v>
      </c>
      <c r="F10" s="50" t="s">
        <v>56</v>
      </c>
      <c r="G10" s="50" t="s">
        <v>51</v>
      </c>
      <c r="H10" s="51">
        <v>2358.0782328248024</v>
      </c>
      <c r="I10" s="37"/>
    </row>
    <row r="11" spans="2:9">
      <c r="B11" s="50" t="s">
        <v>65</v>
      </c>
      <c r="C11" s="50" t="s">
        <v>66</v>
      </c>
      <c r="D11" s="50" t="s">
        <v>67</v>
      </c>
      <c r="E11" s="50" t="s">
        <v>55</v>
      </c>
      <c r="F11" s="50" t="s">
        <v>56</v>
      </c>
      <c r="G11" s="50" t="s">
        <v>51</v>
      </c>
      <c r="H11" s="51">
        <v>2527.2725261151791</v>
      </c>
      <c r="I11" s="37"/>
    </row>
    <row r="12" spans="2:9">
      <c r="B12" s="50" t="s">
        <v>65</v>
      </c>
      <c r="C12" s="50" t="s">
        <v>66</v>
      </c>
      <c r="D12" s="50" t="s">
        <v>68</v>
      </c>
      <c r="E12" s="50" t="s">
        <v>55</v>
      </c>
      <c r="F12" s="50" t="s">
        <v>56</v>
      </c>
      <c r="G12" s="50" t="s">
        <v>51</v>
      </c>
      <c r="H12" s="51">
        <v>2527.2725261151791</v>
      </c>
      <c r="I12" s="37"/>
    </row>
    <row r="13" spans="2:9">
      <c r="B13" s="50" t="s">
        <v>69</v>
      </c>
      <c r="C13" s="50" t="s">
        <v>70</v>
      </c>
      <c r="D13" s="50" t="s">
        <v>71</v>
      </c>
      <c r="E13" s="50" t="s">
        <v>72</v>
      </c>
      <c r="F13" s="50" t="s">
        <v>73</v>
      </c>
      <c r="G13" s="50" t="s">
        <v>51</v>
      </c>
      <c r="H13" s="51">
        <v>7368.5491923828122</v>
      </c>
      <c r="I13" s="37"/>
    </row>
    <row r="14" spans="2:9">
      <c r="B14" s="50" t="s">
        <v>69</v>
      </c>
      <c r="C14" s="50" t="s">
        <v>70</v>
      </c>
      <c r="D14" s="50" t="s">
        <v>74</v>
      </c>
      <c r="E14" s="50" t="s">
        <v>72</v>
      </c>
      <c r="F14" s="50" t="s">
        <v>73</v>
      </c>
      <c r="G14" s="50" t="s">
        <v>51</v>
      </c>
      <c r="H14" s="51">
        <v>7368.5491923828122</v>
      </c>
      <c r="I14" s="37"/>
    </row>
    <row r="15" spans="2:9">
      <c r="B15" s="50" t="s">
        <v>75</v>
      </c>
      <c r="C15" s="50" t="s">
        <v>76</v>
      </c>
      <c r="D15" s="50" t="s">
        <v>77</v>
      </c>
      <c r="E15" s="50" t="s">
        <v>78</v>
      </c>
      <c r="F15" s="50" t="s">
        <v>79</v>
      </c>
      <c r="G15" s="50" t="s">
        <v>51</v>
      </c>
      <c r="H15" s="51" t="s">
        <v>80</v>
      </c>
      <c r="I15" s="37"/>
    </row>
    <row r="16" spans="2:9">
      <c r="B16" s="50" t="s">
        <v>81</v>
      </c>
      <c r="C16" s="50" t="s">
        <v>82</v>
      </c>
      <c r="D16" s="50" t="s">
        <v>83</v>
      </c>
      <c r="E16" s="50" t="s">
        <v>84</v>
      </c>
      <c r="F16" s="50" t="s">
        <v>73</v>
      </c>
      <c r="G16" s="50" t="s">
        <v>51</v>
      </c>
      <c r="H16" s="51">
        <v>12705.035999999998</v>
      </c>
      <c r="I16" s="37"/>
    </row>
    <row r="17" spans="2:9">
      <c r="B17" s="50" t="s">
        <v>81</v>
      </c>
      <c r="C17" s="50" t="s">
        <v>82</v>
      </c>
      <c r="D17" s="50" t="s">
        <v>85</v>
      </c>
      <c r="E17" s="50" t="s">
        <v>84</v>
      </c>
      <c r="F17" s="50" t="s">
        <v>73</v>
      </c>
      <c r="G17" s="50" t="s">
        <v>51</v>
      </c>
      <c r="H17" s="51">
        <v>12705.035999999998</v>
      </c>
      <c r="I17" s="37"/>
    </row>
    <row r="18" spans="2:9">
      <c r="B18" s="50" t="s">
        <v>86</v>
      </c>
      <c r="C18" s="50" t="s">
        <v>87</v>
      </c>
      <c r="D18" s="50" t="s">
        <v>88</v>
      </c>
      <c r="E18" s="50" t="s">
        <v>78</v>
      </c>
      <c r="F18" s="50" t="s">
        <v>79</v>
      </c>
      <c r="G18" s="50" t="s">
        <v>51</v>
      </c>
      <c r="H18" s="51">
        <v>6364.1508436431886</v>
      </c>
      <c r="I18" s="37"/>
    </row>
    <row r="19" spans="2:9">
      <c r="B19" s="50" t="s">
        <v>86</v>
      </c>
      <c r="C19" s="50" t="s">
        <v>87</v>
      </c>
      <c r="D19" s="50" t="s">
        <v>89</v>
      </c>
      <c r="E19" s="50" t="s">
        <v>78</v>
      </c>
      <c r="F19" s="50" t="s">
        <v>79</v>
      </c>
      <c r="G19" s="50" t="s">
        <v>51</v>
      </c>
      <c r="H19" s="51">
        <v>6364.1508436431886</v>
      </c>
      <c r="I19" s="37"/>
    </row>
    <row r="20" spans="2:9">
      <c r="B20" s="50" t="s">
        <v>90</v>
      </c>
      <c r="C20" s="50" t="s">
        <v>91</v>
      </c>
      <c r="D20" s="50" t="s">
        <v>92</v>
      </c>
      <c r="E20" s="50" t="s">
        <v>93</v>
      </c>
      <c r="F20" s="50" t="s">
        <v>94</v>
      </c>
      <c r="G20" s="50" t="s">
        <v>51</v>
      </c>
      <c r="H20" s="51">
        <v>56101.615987166762</v>
      </c>
      <c r="I20" s="37"/>
    </row>
    <row r="21" spans="2:9">
      <c r="B21" s="50" t="s">
        <v>95</v>
      </c>
      <c r="C21" s="50" t="s">
        <v>96</v>
      </c>
      <c r="D21" s="50" t="s">
        <v>97</v>
      </c>
      <c r="E21" s="50" t="s">
        <v>98</v>
      </c>
      <c r="F21" s="50" t="s">
        <v>94</v>
      </c>
      <c r="G21" s="50" t="s">
        <v>51</v>
      </c>
      <c r="H21" s="51">
        <v>134.58500000000001</v>
      </c>
      <c r="I21" s="37"/>
    </row>
    <row r="22" spans="2:9">
      <c r="B22" s="50" t="s">
        <v>95</v>
      </c>
      <c r="C22" s="50" t="s">
        <v>96</v>
      </c>
      <c r="D22" s="50" t="s">
        <v>99</v>
      </c>
      <c r="E22" s="50" t="s">
        <v>98</v>
      </c>
      <c r="F22" s="50" t="s">
        <v>94</v>
      </c>
      <c r="G22" s="50" t="s">
        <v>51</v>
      </c>
      <c r="H22" s="51">
        <v>134.58500000000001</v>
      </c>
      <c r="I22" s="37"/>
    </row>
    <row r="23" spans="2:9">
      <c r="B23" s="50" t="s">
        <v>100</v>
      </c>
      <c r="C23" s="50" t="s">
        <v>101</v>
      </c>
      <c r="D23" s="50" t="s">
        <v>102</v>
      </c>
      <c r="E23" s="50" t="s">
        <v>103</v>
      </c>
      <c r="F23" s="50" t="s">
        <v>94</v>
      </c>
      <c r="G23" s="50" t="s">
        <v>51</v>
      </c>
      <c r="H23" s="51">
        <v>3385.965320110321</v>
      </c>
      <c r="I23" s="37"/>
    </row>
    <row r="24" spans="2:9">
      <c r="B24" s="50" t="s">
        <v>100</v>
      </c>
      <c r="C24" s="50" t="s">
        <v>101</v>
      </c>
      <c r="D24" s="50" t="s">
        <v>104</v>
      </c>
      <c r="E24" s="50" t="s">
        <v>103</v>
      </c>
      <c r="F24" s="50" t="s">
        <v>94</v>
      </c>
      <c r="G24" s="50" t="s">
        <v>51</v>
      </c>
      <c r="H24" s="51">
        <v>3385.965320110321</v>
      </c>
      <c r="I24" s="37"/>
    </row>
    <row r="25" spans="2:9">
      <c r="B25" s="50" t="s">
        <v>105</v>
      </c>
      <c r="C25" s="50" t="s">
        <v>106</v>
      </c>
      <c r="D25" s="50" t="s">
        <v>107</v>
      </c>
      <c r="E25" s="50" t="s">
        <v>108</v>
      </c>
      <c r="F25" s="50" t="s">
        <v>109</v>
      </c>
      <c r="G25" s="50" t="s">
        <v>51</v>
      </c>
      <c r="H25" s="51">
        <v>2273.7439169326344</v>
      </c>
      <c r="I25" s="37"/>
    </row>
    <row r="26" spans="2:9">
      <c r="B26" s="50" t="s">
        <v>105</v>
      </c>
      <c r="C26" s="50" t="s">
        <v>106</v>
      </c>
      <c r="D26" s="50" t="s">
        <v>110</v>
      </c>
      <c r="E26" s="50" t="s">
        <v>108</v>
      </c>
      <c r="F26" s="50" t="s">
        <v>109</v>
      </c>
      <c r="G26" s="50" t="s">
        <v>51</v>
      </c>
      <c r="H26" s="51">
        <v>2273.7439169326344</v>
      </c>
      <c r="I26" s="37"/>
    </row>
    <row r="27" spans="2:9">
      <c r="B27" s="50" t="s">
        <v>111</v>
      </c>
      <c r="C27" s="50" t="s">
        <v>112</v>
      </c>
      <c r="D27" s="50" t="s">
        <v>113</v>
      </c>
      <c r="E27" s="50" t="s">
        <v>114</v>
      </c>
      <c r="F27" s="50" t="s">
        <v>109</v>
      </c>
      <c r="G27" s="50" t="s">
        <v>51</v>
      </c>
      <c r="H27" s="51">
        <v>17857.709668610572</v>
      </c>
      <c r="I27" s="37"/>
    </row>
    <row r="28" spans="2:9">
      <c r="B28" s="50" t="s">
        <v>115</v>
      </c>
      <c r="C28" s="50" t="s">
        <v>116</v>
      </c>
      <c r="D28" s="50" t="s">
        <v>117</v>
      </c>
      <c r="E28" s="50" t="s">
        <v>118</v>
      </c>
      <c r="F28" s="50" t="s">
        <v>119</v>
      </c>
      <c r="G28" s="50" t="s">
        <v>51</v>
      </c>
      <c r="H28" s="51">
        <v>3706.5284324288368</v>
      </c>
      <c r="I28" s="37"/>
    </row>
    <row r="29" spans="2:9">
      <c r="B29" s="50" t="s">
        <v>115</v>
      </c>
      <c r="C29" s="50" t="s">
        <v>116</v>
      </c>
      <c r="D29" s="50" t="s">
        <v>120</v>
      </c>
      <c r="E29" s="50" t="s">
        <v>118</v>
      </c>
      <c r="F29" s="50" t="s">
        <v>119</v>
      </c>
      <c r="G29" s="50" t="s">
        <v>51</v>
      </c>
      <c r="H29" s="51">
        <v>3706.5284324288368</v>
      </c>
      <c r="I29" s="37"/>
    </row>
    <row r="30" spans="2:9">
      <c r="B30" s="50" t="s">
        <v>121</v>
      </c>
      <c r="C30" s="50" t="s">
        <v>122</v>
      </c>
      <c r="D30" s="50" t="s">
        <v>123</v>
      </c>
      <c r="E30" s="50" t="s">
        <v>124</v>
      </c>
      <c r="F30" s="50" t="s">
        <v>125</v>
      </c>
      <c r="G30" s="50" t="s">
        <v>51</v>
      </c>
      <c r="H30" s="51">
        <v>6628.2270000000008</v>
      </c>
      <c r="I30" s="37"/>
    </row>
    <row r="31" spans="2:9">
      <c r="B31" s="50" t="s">
        <v>126</v>
      </c>
      <c r="C31" s="50" t="s">
        <v>127</v>
      </c>
      <c r="D31" s="50" t="s">
        <v>128</v>
      </c>
      <c r="E31" s="50" t="s">
        <v>124</v>
      </c>
      <c r="F31" s="50" t="s">
        <v>125</v>
      </c>
      <c r="G31" s="50" t="s">
        <v>51</v>
      </c>
      <c r="H31" s="51">
        <v>4426.1640000000007</v>
      </c>
      <c r="I31" s="37"/>
    </row>
    <row r="32" spans="2:9">
      <c r="B32" s="50" t="s">
        <v>129</v>
      </c>
      <c r="C32" s="50" t="s">
        <v>130</v>
      </c>
      <c r="D32" s="50" t="s">
        <v>131</v>
      </c>
      <c r="E32" s="50" t="s">
        <v>132</v>
      </c>
      <c r="F32" s="50" t="s">
        <v>125</v>
      </c>
      <c r="G32" s="50" t="s">
        <v>51</v>
      </c>
      <c r="H32" s="51">
        <v>839.61500000000001</v>
      </c>
      <c r="I32" s="37"/>
    </row>
    <row r="33" spans="2:9">
      <c r="B33" s="50" t="s">
        <v>129</v>
      </c>
      <c r="C33" s="50" t="s">
        <v>130</v>
      </c>
      <c r="D33" s="50" t="s">
        <v>133</v>
      </c>
      <c r="E33" s="50" t="s">
        <v>132</v>
      </c>
      <c r="F33" s="50" t="s">
        <v>125</v>
      </c>
      <c r="G33" s="50" t="s">
        <v>51</v>
      </c>
      <c r="H33" s="51">
        <v>839.61500000000001</v>
      </c>
      <c r="I33" s="37"/>
    </row>
    <row r="34" spans="2:9">
      <c r="B34" s="50" t="s">
        <v>134</v>
      </c>
      <c r="C34" s="50" t="s">
        <v>135</v>
      </c>
      <c r="D34" s="50" t="s">
        <v>136</v>
      </c>
      <c r="E34" s="50" t="s">
        <v>124</v>
      </c>
      <c r="F34" s="50" t="s">
        <v>125</v>
      </c>
      <c r="G34" s="50" t="s">
        <v>51</v>
      </c>
      <c r="H34" s="51">
        <v>119.129</v>
      </c>
      <c r="I34" s="37"/>
    </row>
    <row r="35" spans="2:9">
      <c r="B35" s="50" t="s">
        <v>137</v>
      </c>
      <c r="C35" s="50" t="s">
        <v>138</v>
      </c>
      <c r="D35" s="50" t="s">
        <v>139</v>
      </c>
      <c r="E35" s="50" t="s">
        <v>124</v>
      </c>
      <c r="F35" s="50" t="s">
        <v>125</v>
      </c>
      <c r="G35" s="50" t="s">
        <v>51</v>
      </c>
      <c r="H35" s="51">
        <v>1354.3489999999999</v>
      </c>
      <c r="I35" s="37"/>
    </row>
    <row r="36" spans="2:9">
      <c r="B36" s="50" t="s">
        <v>137</v>
      </c>
      <c r="C36" s="50" t="s">
        <v>138</v>
      </c>
      <c r="D36" s="50" t="s">
        <v>140</v>
      </c>
      <c r="E36" s="50" t="s">
        <v>124</v>
      </c>
      <c r="F36" s="50" t="s">
        <v>125</v>
      </c>
      <c r="G36" s="50" t="s">
        <v>51</v>
      </c>
      <c r="H36" s="51">
        <v>1354.3489999999999</v>
      </c>
      <c r="I36" s="37"/>
    </row>
    <row r="37" spans="2:9">
      <c r="B37" s="50" t="s">
        <v>141</v>
      </c>
      <c r="C37" s="50" t="s">
        <v>142</v>
      </c>
      <c r="D37" s="50" t="s">
        <v>143</v>
      </c>
      <c r="E37" s="50" t="s">
        <v>124</v>
      </c>
      <c r="F37" s="50" t="s">
        <v>125</v>
      </c>
      <c r="G37" s="50" t="s">
        <v>51</v>
      </c>
      <c r="H37" s="51">
        <v>751.91100000000006</v>
      </c>
      <c r="I37" s="37"/>
    </row>
    <row r="38" spans="2:9">
      <c r="B38" s="50" t="s">
        <v>141</v>
      </c>
      <c r="C38" s="50" t="s">
        <v>142</v>
      </c>
      <c r="D38" s="50" t="s">
        <v>144</v>
      </c>
      <c r="E38" s="50" t="s">
        <v>124</v>
      </c>
      <c r="F38" s="50" t="s">
        <v>125</v>
      </c>
      <c r="G38" s="50" t="s">
        <v>51</v>
      </c>
      <c r="H38" s="51">
        <v>751.91100000000006</v>
      </c>
      <c r="I38" s="37"/>
    </row>
    <row r="39" spans="2:9">
      <c r="B39" s="50" t="s">
        <v>145</v>
      </c>
      <c r="C39" s="50" t="s">
        <v>146</v>
      </c>
      <c r="D39" s="50" t="s">
        <v>147</v>
      </c>
      <c r="E39" s="50" t="s">
        <v>124</v>
      </c>
      <c r="F39" s="50" t="s">
        <v>125</v>
      </c>
      <c r="G39" s="50" t="s">
        <v>51</v>
      </c>
      <c r="H39" s="51">
        <v>112.13500000000001</v>
      </c>
      <c r="I39" s="37"/>
    </row>
    <row r="40" spans="2:9">
      <c r="B40" s="50" t="s">
        <v>145</v>
      </c>
      <c r="C40" s="50" t="s">
        <v>146</v>
      </c>
      <c r="D40" s="50" t="s">
        <v>148</v>
      </c>
      <c r="E40" s="50" t="s">
        <v>124</v>
      </c>
      <c r="F40" s="50" t="s">
        <v>125</v>
      </c>
      <c r="G40" s="50" t="s">
        <v>51</v>
      </c>
      <c r="H40" s="51">
        <v>112.13500000000001</v>
      </c>
      <c r="I40" s="37"/>
    </row>
    <row r="41" spans="2:9">
      <c r="B41" s="50" t="s">
        <v>149</v>
      </c>
      <c r="C41" s="50" t="s">
        <v>150</v>
      </c>
      <c r="D41" s="50" t="s">
        <v>151</v>
      </c>
      <c r="E41" s="50" t="s">
        <v>124</v>
      </c>
      <c r="F41" s="50" t="s">
        <v>125</v>
      </c>
      <c r="G41" s="50" t="s">
        <v>51</v>
      </c>
      <c r="H41" s="51">
        <v>1077.857</v>
      </c>
      <c r="I41" s="37"/>
    </row>
    <row r="42" spans="2:9">
      <c r="B42" s="50" t="s">
        <v>149</v>
      </c>
      <c r="C42" s="50" t="s">
        <v>150</v>
      </c>
      <c r="D42" s="50" t="s">
        <v>152</v>
      </c>
      <c r="E42" s="50" t="s">
        <v>124</v>
      </c>
      <c r="F42" s="50" t="s">
        <v>125</v>
      </c>
      <c r="G42" s="50" t="s">
        <v>51</v>
      </c>
      <c r="H42" s="51">
        <v>1077.857</v>
      </c>
      <c r="I42" s="37"/>
    </row>
    <row r="43" spans="2:9">
      <c r="B43" s="50" t="s">
        <v>153</v>
      </c>
      <c r="C43" s="50" t="s">
        <v>154</v>
      </c>
      <c r="D43" s="50" t="s">
        <v>155</v>
      </c>
      <c r="E43" s="50" t="s">
        <v>124</v>
      </c>
      <c r="F43" s="50" t="s">
        <v>125</v>
      </c>
      <c r="G43" s="50" t="s">
        <v>51</v>
      </c>
      <c r="H43" s="51">
        <v>6842.8709999999992</v>
      </c>
      <c r="I43" s="37"/>
    </row>
    <row r="44" spans="2:9">
      <c r="B44" s="50" t="s">
        <v>153</v>
      </c>
      <c r="C44" s="50" t="s">
        <v>154</v>
      </c>
      <c r="D44" s="50" t="s">
        <v>156</v>
      </c>
      <c r="E44" s="50" t="s">
        <v>124</v>
      </c>
      <c r="F44" s="50" t="s">
        <v>125</v>
      </c>
      <c r="G44" s="50" t="s">
        <v>51</v>
      </c>
      <c r="H44" s="51">
        <v>6842.8709999999992</v>
      </c>
      <c r="I44" s="37"/>
    </row>
    <row r="45" spans="2:9">
      <c r="B45" s="50" t="s">
        <v>157</v>
      </c>
      <c r="C45" s="50" t="s">
        <v>158</v>
      </c>
      <c r="D45" s="50" t="s">
        <v>159</v>
      </c>
      <c r="E45" s="50" t="s">
        <v>49</v>
      </c>
      <c r="F45" s="50" t="s">
        <v>50</v>
      </c>
      <c r="G45" s="50" t="s">
        <v>51</v>
      </c>
      <c r="H45" s="51">
        <v>1392.6668171949386</v>
      </c>
      <c r="I45" s="37"/>
    </row>
    <row r="46" spans="2:9">
      <c r="B46" s="50" t="s">
        <v>160</v>
      </c>
      <c r="C46" s="50" t="s">
        <v>161</v>
      </c>
      <c r="D46" s="50" t="s">
        <v>162</v>
      </c>
      <c r="E46" s="50" t="s">
        <v>124</v>
      </c>
      <c r="F46" s="50" t="s">
        <v>125</v>
      </c>
      <c r="G46" s="50" t="s">
        <v>51</v>
      </c>
      <c r="H46" s="51">
        <v>3375.5439999999999</v>
      </c>
      <c r="I46" s="37"/>
    </row>
    <row r="47" spans="2:9">
      <c r="B47" s="50" t="s">
        <v>160</v>
      </c>
      <c r="C47" s="50" t="s">
        <v>161</v>
      </c>
      <c r="D47" s="50" t="s">
        <v>163</v>
      </c>
      <c r="E47" s="50" t="s">
        <v>124</v>
      </c>
      <c r="F47" s="50" t="s">
        <v>125</v>
      </c>
      <c r="G47" s="50" t="s">
        <v>51</v>
      </c>
      <c r="H47" s="51">
        <v>3375.5439999999999</v>
      </c>
      <c r="I47" s="37"/>
    </row>
    <row r="48" spans="2:9">
      <c r="B48" s="50" t="s">
        <v>164</v>
      </c>
      <c r="C48" s="50" t="s">
        <v>165</v>
      </c>
      <c r="D48" s="50" t="s">
        <v>166</v>
      </c>
      <c r="E48" s="50" t="s">
        <v>124</v>
      </c>
      <c r="F48" s="50" t="s">
        <v>125</v>
      </c>
      <c r="G48" s="50" t="s">
        <v>51</v>
      </c>
      <c r="H48" s="51">
        <v>4830.5039999999999</v>
      </c>
      <c r="I48" s="37"/>
    </row>
    <row r="49" spans="2:9">
      <c r="B49" s="50" t="s">
        <v>164</v>
      </c>
      <c r="C49" s="50" t="s">
        <v>165</v>
      </c>
      <c r="D49" s="50" t="s">
        <v>167</v>
      </c>
      <c r="E49" s="50" t="s">
        <v>124</v>
      </c>
      <c r="F49" s="50" t="s">
        <v>125</v>
      </c>
      <c r="G49" s="50" t="s">
        <v>51</v>
      </c>
      <c r="H49" s="51">
        <v>4830.5039999999999</v>
      </c>
      <c r="I49" s="37"/>
    </row>
    <row r="50" spans="2:9">
      <c r="B50" s="50" t="s">
        <v>164</v>
      </c>
      <c r="C50" s="50" t="s">
        <v>165</v>
      </c>
      <c r="D50" s="50" t="s">
        <v>168</v>
      </c>
      <c r="E50" s="50" t="s">
        <v>124</v>
      </c>
      <c r="F50" s="50" t="s">
        <v>125</v>
      </c>
      <c r="G50" s="50" t="s">
        <v>51</v>
      </c>
      <c r="H50" s="51">
        <v>4830.5039999999999</v>
      </c>
      <c r="I50" s="37"/>
    </row>
    <row r="51" spans="2:9">
      <c r="B51" s="50" t="s">
        <v>169</v>
      </c>
      <c r="C51" s="50" t="s">
        <v>170</v>
      </c>
      <c r="D51" s="50" t="s">
        <v>171</v>
      </c>
      <c r="E51" s="50" t="s">
        <v>172</v>
      </c>
      <c r="F51" s="50" t="s">
        <v>173</v>
      </c>
      <c r="G51" s="50" t="s">
        <v>51</v>
      </c>
      <c r="H51" s="51">
        <v>622.77126999944448</v>
      </c>
      <c r="I51" s="37"/>
    </row>
    <row r="52" spans="2:9">
      <c r="B52" s="50" t="s">
        <v>169</v>
      </c>
      <c r="C52" s="50" t="s">
        <v>170</v>
      </c>
      <c r="D52" s="50" t="s">
        <v>174</v>
      </c>
      <c r="E52" s="50" t="s">
        <v>172</v>
      </c>
      <c r="F52" s="50" t="s">
        <v>173</v>
      </c>
      <c r="G52" s="50" t="s">
        <v>51</v>
      </c>
      <c r="H52" s="51">
        <v>622.77126999944448</v>
      </c>
      <c r="I52" s="37"/>
    </row>
    <row r="53" spans="2:9">
      <c r="B53" s="50" t="s">
        <v>175</v>
      </c>
      <c r="C53" s="50" t="s">
        <v>176</v>
      </c>
      <c r="D53" s="50" t="s">
        <v>177</v>
      </c>
      <c r="E53" s="50" t="s">
        <v>124</v>
      </c>
      <c r="F53" s="50" t="s">
        <v>125</v>
      </c>
      <c r="G53" s="50" t="s">
        <v>51</v>
      </c>
      <c r="H53" s="51">
        <v>646.12800000000004</v>
      </c>
      <c r="I53" s="37"/>
    </row>
    <row r="54" spans="2:9">
      <c r="B54" s="50" t="s">
        <v>175</v>
      </c>
      <c r="C54" s="50" t="s">
        <v>176</v>
      </c>
      <c r="D54" s="50" t="s">
        <v>178</v>
      </c>
      <c r="E54" s="50" t="s">
        <v>124</v>
      </c>
      <c r="F54" s="50" t="s">
        <v>125</v>
      </c>
      <c r="G54" s="50" t="s">
        <v>51</v>
      </c>
      <c r="H54" s="51">
        <v>646.12800000000004</v>
      </c>
      <c r="I54" s="37"/>
    </row>
    <row r="55" spans="2:9">
      <c r="B55" s="50" t="s">
        <v>179</v>
      </c>
      <c r="C55" s="50" t="s">
        <v>112</v>
      </c>
      <c r="D55" s="50" t="s">
        <v>180</v>
      </c>
      <c r="E55" s="50" t="s">
        <v>181</v>
      </c>
      <c r="F55" s="50" t="s">
        <v>73</v>
      </c>
      <c r="G55" s="50" t="s">
        <v>51</v>
      </c>
      <c r="H55" s="51">
        <v>6242.6672829269464</v>
      </c>
      <c r="I55" s="37"/>
    </row>
    <row r="56" spans="2:9">
      <c r="B56" s="50" t="s">
        <v>179</v>
      </c>
      <c r="C56" s="50" t="s">
        <v>112</v>
      </c>
      <c r="D56" s="50" t="s">
        <v>182</v>
      </c>
      <c r="E56" s="50" t="s">
        <v>181</v>
      </c>
      <c r="F56" s="50" t="s">
        <v>73</v>
      </c>
      <c r="G56" s="50" t="s">
        <v>51</v>
      </c>
      <c r="H56" s="51">
        <v>6242.6672829269464</v>
      </c>
      <c r="I56" s="37"/>
    </row>
    <row r="57" spans="2:9">
      <c r="B57" s="50" t="s">
        <v>183</v>
      </c>
      <c r="C57" s="50" t="s">
        <v>184</v>
      </c>
      <c r="D57" s="50" t="s">
        <v>185</v>
      </c>
      <c r="E57" s="50" t="s">
        <v>186</v>
      </c>
      <c r="F57" s="50" t="s">
        <v>187</v>
      </c>
      <c r="G57" s="50" t="s">
        <v>51</v>
      </c>
      <c r="H57" s="51">
        <v>19511.20255887699</v>
      </c>
      <c r="I57" s="37"/>
    </row>
    <row r="58" spans="2:9">
      <c r="B58" s="50" t="s">
        <v>183</v>
      </c>
      <c r="C58" s="50" t="s">
        <v>184</v>
      </c>
      <c r="D58" s="50" t="s">
        <v>188</v>
      </c>
      <c r="E58" s="50" t="s">
        <v>186</v>
      </c>
      <c r="F58" s="50" t="s">
        <v>187</v>
      </c>
      <c r="G58" s="50" t="s">
        <v>51</v>
      </c>
      <c r="H58" s="51">
        <v>19511.20255887699</v>
      </c>
      <c r="I58" s="37"/>
    </row>
    <row r="59" spans="2:9">
      <c r="B59" s="50" t="s">
        <v>189</v>
      </c>
      <c r="C59" s="50" t="s">
        <v>190</v>
      </c>
      <c r="D59" s="50" t="s">
        <v>191</v>
      </c>
      <c r="E59" s="50" t="s">
        <v>192</v>
      </c>
      <c r="F59" s="50" t="s">
        <v>193</v>
      </c>
      <c r="G59" s="50" t="s">
        <v>51</v>
      </c>
      <c r="H59" s="51">
        <v>1130.4295996413566</v>
      </c>
      <c r="I59" s="37"/>
    </row>
    <row r="60" spans="2:9">
      <c r="B60" s="50" t="s">
        <v>189</v>
      </c>
      <c r="C60" s="50" t="s">
        <v>190</v>
      </c>
      <c r="D60" s="50" t="s">
        <v>194</v>
      </c>
      <c r="E60" s="50" t="s">
        <v>192</v>
      </c>
      <c r="F60" s="50" t="s">
        <v>193</v>
      </c>
      <c r="G60" s="50" t="s">
        <v>51</v>
      </c>
      <c r="H60" s="51">
        <v>1130.4295996413566</v>
      </c>
      <c r="I60" s="37"/>
    </row>
    <row r="61" spans="2:9">
      <c r="B61" s="50" t="s">
        <v>195</v>
      </c>
      <c r="C61" s="50" t="s">
        <v>196</v>
      </c>
      <c r="D61" s="50" t="s">
        <v>197</v>
      </c>
      <c r="E61" s="50" t="s">
        <v>198</v>
      </c>
      <c r="F61" s="50" t="s">
        <v>94</v>
      </c>
      <c r="G61" s="50" t="s">
        <v>51</v>
      </c>
      <c r="H61" s="51">
        <v>1384.633</v>
      </c>
      <c r="I61" s="37"/>
    </row>
    <row r="62" spans="2:9">
      <c r="B62" s="50" t="s">
        <v>199</v>
      </c>
      <c r="C62" s="50" t="s">
        <v>200</v>
      </c>
      <c r="D62" s="50" t="s">
        <v>201</v>
      </c>
      <c r="E62" s="50" t="s">
        <v>202</v>
      </c>
      <c r="F62" s="50" t="s">
        <v>109</v>
      </c>
      <c r="G62" s="50" t="s">
        <v>51</v>
      </c>
      <c r="H62" s="51">
        <v>3475.3280056566</v>
      </c>
      <c r="I62" s="37"/>
    </row>
    <row r="63" spans="2:9">
      <c r="B63" s="50" t="s">
        <v>199</v>
      </c>
      <c r="C63" s="50" t="s">
        <v>200</v>
      </c>
      <c r="D63" s="50" t="s">
        <v>203</v>
      </c>
      <c r="E63" s="50" t="s">
        <v>202</v>
      </c>
      <c r="F63" s="50" t="s">
        <v>109</v>
      </c>
      <c r="G63" s="50" t="s">
        <v>51</v>
      </c>
      <c r="H63" s="51">
        <v>3475.3280056566</v>
      </c>
      <c r="I63" s="37"/>
    </row>
    <row r="64" spans="2:9">
      <c r="B64" s="50" t="s">
        <v>199</v>
      </c>
      <c r="C64" s="50" t="s">
        <v>200</v>
      </c>
      <c r="D64" s="50" t="s">
        <v>204</v>
      </c>
      <c r="E64" s="50" t="s">
        <v>202</v>
      </c>
      <c r="F64" s="50" t="s">
        <v>109</v>
      </c>
      <c r="G64" s="50" t="s">
        <v>51</v>
      </c>
      <c r="H64" s="51">
        <v>3475.3280056566</v>
      </c>
      <c r="I64" s="37"/>
    </row>
    <row r="65" spans="2:9">
      <c r="B65" s="50" t="s">
        <v>205</v>
      </c>
      <c r="C65" s="50" t="s">
        <v>206</v>
      </c>
      <c r="D65" s="50" t="s">
        <v>207</v>
      </c>
      <c r="E65" s="50" t="s">
        <v>208</v>
      </c>
      <c r="F65" s="50" t="s">
        <v>209</v>
      </c>
      <c r="G65" s="50" t="s">
        <v>51</v>
      </c>
      <c r="H65" s="51">
        <v>557.13557936251163</v>
      </c>
      <c r="I65" s="37"/>
    </row>
    <row r="66" spans="2:9">
      <c r="B66" s="50" t="s">
        <v>205</v>
      </c>
      <c r="C66" s="50" t="s">
        <v>206</v>
      </c>
      <c r="D66" s="50" t="s">
        <v>210</v>
      </c>
      <c r="E66" s="50" t="s">
        <v>208</v>
      </c>
      <c r="F66" s="50" t="s">
        <v>209</v>
      </c>
      <c r="G66" s="50" t="s">
        <v>51</v>
      </c>
      <c r="H66" s="51">
        <v>557.13557936251163</v>
      </c>
      <c r="I66" s="37"/>
    </row>
    <row r="67" spans="2:9">
      <c r="B67" s="50" t="s">
        <v>211</v>
      </c>
      <c r="C67" s="50" t="s">
        <v>212</v>
      </c>
      <c r="D67" s="50" t="s">
        <v>213</v>
      </c>
      <c r="E67" s="50" t="s">
        <v>214</v>
      </c>
      <c r="F67" s="50" t="s">
        <v>109</v>
      </c>
      <c r="G67" s="50" t="s">
        <v>51</v>
      </c>
      <c r="H67" s="51">
        <v>2818.2291011810303</v>
      </c>
      <c r="I67" s="37"/>
    </row>
    <row r="68" spans="2:9">
      <c r="B68" s="50" t="s">
        <v>211</v>
      </c>
      <c r="C68" s="50" t="s">
        <v>212</v>
      </c>
      <c r="D68" s="50" t="s">
        <v>215</v>
      </c>
      <c r="E68" s="50" t="s">
        <v>214</v>
      </c>
      <c r="F68" s="50" t="s">
        <v>109</v>
      </c>
      <c r="G68" s="50" t="s">
        <v>51</v>
      </c>
      <c r="H68" s="51">
        <v>2818.2291011810303</v>
      </c>
      <c r="I68" s="37"/>
    </row>
    <row r="69" spans="2:9">
      <c r="B69" s="50" t="s">
        <v>216</v>
      </c>
      <c r="C69" s="50" t="s">
        <v>217</v>
      </c>
      <c r="D69" s="50" t="s">
        <v>218</v>
      </c>
      <c r="E69" s="50" t="s">
        <v>219</v>
      </c>
      <c r="F69" s="50" t="s">
        <v>94</v>
      </c>
      <c r="G69" s="50" t="s">
        <v>51</v>
      </c>
      <c r="H69" s="51">
        <v>6639.8006027526853</v>
      </c>
      <c r="I69" s="37"/>
    </row>
    <row r="70" spans="2:9">
      <c r="B70" s="50" t="s">
        <v>220</v>
      </c>
      <c r="C70" s="50" t="s">
        <v>221</v>
      </c>
      <c r="D70" s="50" t="s">
        <v>222</v>
      </c>
      <c r="E70" s="50" t="s">
        <v>223</v>
      </c>
      <c r="F70" s="50" t="s">
        <v>73</v>
      </c>
      <c r="G70" s="50" t="s">
        <v>51</v>
      </c>
      <c r="H70" s="51">
        <v>16801.520110700279</v>
      </c>
      <c r="I70" s="37"/>
    </row>
    <row r="71" spans="2:9">
      <c r="B71" s="50" t="s">
        <v>220</v>
      </c>
      <c r="C71" s="50" t="s">
        <v>221</v>
      </c>
      <c r="D71" s="50" t="s">
        <v>224</v>
      </c>
      <c r="E71" s="50" t="s">
        <v>223</v>
      </c>
      <c r="F71" s="50" t="s">
        <v>73</v>
      </c>
      <c r="G71" s="50" t="s">
        <v>51</v>
      </c>
      <c r="H71" s="51">
        <v>16801.520110700279</v>
      </c>
      <c r="I71" s="37"/>
    </row>
    <row r="72" spans="2:9">
      <c r="B72" s="50" t="s">
        <v>225</v>
      </c>
      <c r="C72" s="50" t="s">
        <v>226</v>
      </c>
      <c r="D72" s="50" t="s">
        <v>227</v>
      </c>
      <c r="E72" s="50" t="s">
        <v>228</v>
      </c>
      <c r="F72" s="50" t="s">
        <v>229</v>
      </c>
      <c r="G72" s="50" t="s">
        <v>51</v>
      </c>
      <c r="H72" s="51">
        <v>12149.8540060184</v>
      </c>
      <c r="I72" s="37"/>
    </row>
    <row r="73" spans="2:9">
      <c r="B73" s="50" t="s">
        <v>225</v>
      </c>
      <c r="C73" s="50" t="s">
        <v>226</v>
      </c>
      <c r="D73" s="50" t="s">
        <v>230</v>
      </c>
      <c r="E73" s="50" t="s">
        <v>228</v>
      </c>
      <c r="F73" s="50" t="s">
        <v>229</v>
      </c>
      <c r="G73" s="50" t="s">
        <v>51</v>
      </c>
      <c r="H73" s="51">
        <v>12149.8540060184</v>
      </c>
      <c r="I73" s="37"/>
    </row>
    <row r="74" spans="2:9">
      <c r="B74" s="50" t="s">
        <v>231</v>
      </c>
      <c r="C74" s="50" t="s">
        <v>232</v>
      </c>
      <c r="D74" s="50" t="s">
        <v>233</v>
      </c>
      <c r="E74" s="50" t="s">
        <v>234</v>
      </c>
      <c r="F74" s="50" t="s">
        <v>94</v>
      </c>
      <c r="G74" s="50" t="s">
        <v>51</v>
      </c>
      <c r="H74" s="51">
        <v>35991.782086066727</v>
      </c>
      <c r="I74" s="37"/>
    </row>
    <row r="75" spans="2:9">
      <c r="B75" s="50" t="s">
        <v>231</v>
      </c>
      <c r="C75" s="50" t="s">
        <v>232</v>
      </c>
      <c r="D75" s="50" t="s">
        <v>235</v>
      </c>
      <c r="E75" s="50" t="s">
        <v>234</v>
      </c>
      <c r="F75" s="50" t="s">
        <v>94</v>
      </c>
      <c r="G75" s="50" t="s">
        <v>51</v>
      </c>
      <c r="H75" s="51">
        <v>35991.782086066727</v>
      </c>
      <c r="I75" s="37"/>
    </row>
    <row r="76" spans="2:9">
      <c r="B76" s="50" t="s">
        <v>236</v>
      </c>
      <c r="C76" s="50" t="s">
        <v>237</v>
      </c>
      <c r="D76" s="50" t="s">
        <v>238</v>
      </c>
      <c r="E76" s="50" t="s">
        <v>239</v>
      </c>
      <c r="F76" s="50" t="s">
        <v>109</v>
      </c>
      <c r="G76" s="50" t="s">
        <v>51</v>
      </c>
      <c r="H76" s="51">
        <v>13252.541676807403</v>
      </c>
      <c r="I76" s="37"/>
    </row>
    <row r="77" spans="2:9">
      <c r="B77" s="50" t="s">
        <v>240</v>
      </c>
      <c r="C77" s="50" t="s">
        <v>241</v>
      </c>
      <c r="D77" s="50" t="s">
        <v>242</v>
      </c>
      <c r="E77" s="50" t="s">
        <v>243</v>
      </c>
      <c r="F77" s="50" t="s">
        <v>109</v>
      </c>
      <c r="G77" s="50" t="s">
        <v>51</v>
      </c>
      <c r="H77" s="51">
        <v>15413.210080891848</v>
      </c>
      <c r="I77" s="37"/>
    </row>
    <row r="78" spans="2:9">
      <c r="B78" s="50" t="s">
        <v>240</v>
      </c>
      <c r="C78" s="50" t="s">
        <v>241</v>
      </c>
      <c r="D78" s="50" t="s">
        <v>244</v>
      </c>
      <c r="E78" s="50" t="s">
        <v>243</v>
      </c>
      <c r="F78" s="50" t="s">
        <v>109</v>
      </c>
      <c r="G78" s="50" t="s">
        <v>51</v>
      </c>
      <c r="H78" s="51">
        <v>15413.210080891848</v>
      </c>
      <c r="I78" s="37"/>
    </row>
    <row r="79" spans="2:9">
      <c r="B79" s="50" t="s">
        <v>245</v>
      </c>
      <c r="C79" s="50" t="s">
        <v>246</v>
      </c>
      <c r="D79" s="50" t="s">
        <v>247</v>
      </c>
      <c r="E79" s="50" t="s">
        <v>248</v>
      </c>
      <c r="F79" s="50" t="s">
        <v>109</v>
      </c>
      <c r="G79" s="50" t="s">
        <v>51</v>
      </c>
      <c r="H79" s="51">
        <v>21053.812668937204</v>
      </c>
      <c r="I79" s="37"/>
    </row>
    <row r="80" spans="2:9">
      <c r="B80" s="50" t="s">
        <v>249</v>
      </c>
      <c r="C80" s="50" t="s">
        <v>250</v>
      </c>
      <c r="D80" s="50" t="s">
        <v>251</v>
      </c>
      <c r="E80" s="50" t="s">
        <v>252</v>
      </c>
      <c r="F80" s="50" t="s">
        <v>119</v>
      </c>
      <c r="G80" s="50" t="s">
        <v>51</v>
      </c>
      <c r="H80" s="51">
        <v>34.94</v>
      </c>
      <c r="I80" s="37"/>
    </row>
    <row r="81" spans="2:9">
      <c r="B81" s="50" t="s">
        <v>253</v>
      </c>
      <c r="C81" s="50" t="s">
        <v>254</v>
      </c>
      <c r="D81" s="50" t="s">
        <v>255</v>
      </c>
      <c r="E81" s="50" t="s">
        <v>256</v>
      </c>
      <c r="F81" s="50" t="s">
        <v>257</v>
      </c>
      <c r="G81" s="50" t="s">
        <v>51</v>
      </c>
      <c r="H81" s="51">
        <v>27378.4905</v>
      </c>
      <c r="I81" s="37"/>
    </row>
    <row r="82" spans="2:9">
      <c r="B82" s="50" t="s">
        <v>258</v>
      </c>
      <c r="C82" s="50" t="s">
        <v>112</v>
      </c>
      <c r="D82" s="50" t="s">
        <v>259</v>
      </c>
      <c r="E82" s="50" t="s">
        <v>260</v>
      </c>
      <c r="F82" s="50" t="s">
        <v>187</v>
      </c>
      <c r="G82" s="50" t="s">
        <v>51</v>
      </c>
      <c r="H82" s="51">
        <v>2637.2560999999996</v>
      </c>
      <c r="I82" s="37"/>
    </row>
    <row r="83" spans="2:9">
      <c r="B83" s="50" t="s">
        <v>261</v>
      </c>
      <c r="C83" s="50" t="s">
        <v>112</v>
      </c>
      <c r="D83" s="50" t="s">
        <v>262</v>
      </c>
      <c r="E83" s="50" t="s">
        <v>263</v>
      </c>
      <c r="F83" s="50" t="s">
        <v>264</v>
      </c>
      <c r="G83" s="50" t="s">
        <v>51</v>
      </c>
      <c r="H83" s="51">
        <v>2851.0160000000001</v>
      </c>
      <c r="I83" s="37"/>
    </row>
    <row r="84" spans="2:9">
      <c r="B84" s="50" t="s">
        <v>265</v>
      </c>
      <c r="C84" s="50" t="s">
        <v>266</v>
      </c>
      <c r="D84" s="50" t="s">
        <v>267</v>
      </c>
      <c r="E84" s="50" t="s">
        <v>268</v>
      </c>
      <c r="F84" s="50" t="s">
        <v>269</v>
      </c>
      <c r="G84" s="50" t="s">
        <v>51</v>
      </c>
      <c r="H84" s="51">
        <v>2453.3193999999999</v>
      </c>
      <c r="I84" s="37"/>
    </row>
    <row r="85" spans="2:9">
      <c r="B85" s="50" t="s">
        <v>270</v>
      </c>
      <c r="C85" s="50" t="s">
        <v>271</v>
      </c>
      <c r="D85" s="50" t="s">
        <v>272</v>
      </c>
      <c r="E85" s="50" t="s">
        <v>273</v>
      </c>
      <c r="F85" s="50" t="s">
        <v>125</v>
      </c>
      <c r="G85" s="50" t="s">
        <v>51</v>
      </c>
      <c r="H85" s="51">
        <v>1163.9691</v>
      </c>
      <c r="I85" s="37"/>
    </row>
    <row r="86" spans="2:9">
      <c r="B86" s="50" t="s">
        <v>274</v>
      </c>
      <c r="C86" s="50" t="s">
        <v>275</v>
      </c>
      <c r="D86" s="50" t="s">
        <v>276</v>
      </c>
      <c r="E86" s="50" t="s">
        <v>273</v>
      </c>
      <c r="F86" s="50" t="s">
        <v>125</v>
      </c>
      <c r="G86" s="50" t="s">
        <v>51</v>
      </c>
      <c r="H86" s="51">
        <v>3124.84</v>
      </c>
      <c r="I86" s="37"/>
    </row>
    <row r="87" spans="2:9">
      <c r="B87" s="50" t="s">
        <v>277</v>
      </c>
      <c r="C87" s="50" t="s">
        <v>278</v>
      </c>
      <c r="D87" s="50" t="s">
        <v>279</v>
      </c>
      <c r="E87" s="50" t="s">
        <v>280</v>
      </c>
      <c r="F87" s="50" t="s">
        <v>281</v>
      </c>
      <c r="G87" s="50" t="s">
        <v>51</v>
      </c>
      <c r="H87" s="51">
        <v>874.17</v>
      </c>
      <c r="I87" s="37"/>
    </row>
    <row r="88" spans="2:9">
      <c r="B88" s="50" t="s">
        <v>282</v>
      </c>
      <c r="C88" s="50" t="s">
        <v>112</v>
      </c>
      <c r="D88" s="50" t="s">
        <v>283</v>
      </c>
      <c r="E88" s="50" t="s">
        <v>263</v>
      </c>
      <c r="F88" s="50" t="s">
        <v>264</v>
      </c>
      <c r="G88" s="50" t="s">
        <v>51</v>
      </c>
      <c r="H88" s="51">
        <v>1017.76</v>
      </c>
      <c r="I88" s="37"/>
    </row>
    <row r="89" spans="2:9">
      <c r="B89" s="50" t="s">
        <v>284</v>
      </c>
      <c r="C89" s="50" t="s">
        <v>112</v>
      </c>
      <c r="D89" s="50" t="s">
        <v>285</v>
      </c>
      <c r="E89" s="50" t="s">
        <v>260</v>
      </c>
      <c r="F89" s="50" t="s">
        <v>187</v>
      </c>
      <c r="G89" s="50" t="s">
        <v>51</v>
      </c>
      <c r="H89" s="51">
        <v>2270.29</v>
      </c>
      <c r="I89" s="37"/>
    </row>
    <row r="90" spans="2:9">
      <c r="B90" s="50" t="s">
        <v>286</v>
      </c>
      <c r="C90" s="50" t="s">
        <v>287</v>
      </c>
      <c r="D90" s="50" t="s">
        <v>288</v>
      </c>
      <c r="E90" s="50" t="s">
        <v>260</v>
      </c>
      <c r="F90" s="50" t="s">
        <v>187</v>
      </c>
      <c r="G90" s="50" t="s">
        <v>51</v>
      </c>
      <c r="H90" s="51">
        <v>236.42700000000002</v>
      </c>
      <c r="I90" s="37"/>
    </row>
    <row r="91" spans="2:9">
      <c r="B91" s="50" t="s">
        <v>289</v>
      </c>
      <c r="C91" s="50" t="s">
        <v>112</v>
      </c>
      <c r="D91" s="50" t="s">
        <v>290</v>
      </c>
      <c r="E91" s="50" t="s">
        <v>260</v>
      </c>
      <c r="F91" s="50" t="s">
        <v>187</v>
      </c>
      <c r="G91" s="50" t="s">
        <v>51</v>
      </c>
      <c r="H91" s="51">
        <v>690.98</v>
      </c>
      <c r="I91" s="37"/>
    </row>
    <row r="92" spans="2:9">
      <c r="B92" s="50" t="s">
        <v>291</v>
      </c>
      <c r="C92" s="50" t="s">
        <v>292</v>
      </c>
      <c r="D92" s="50" t="s">
        <v>293</v>
      </c>
      <c r="E92" s="50" t="s">
        <v>260</v>
      </c>
      <c r="F92" s="50" t="s">
        <v>187</v>
      </c>
      <c r="G92" s="50" t="s">
        <v>51</v>
      </c>
      <c r="H92" s="51">
        <v>1089.3900000000001</v>
      </c>
      <c r="I92" s="37"/>
    </row>
    <row r="93" spans="2:9">
      <c r="B93" s="50" t="s">
        <v>294</v>
      </c>
      <c r="C93" s="50" t="s">
        <v>295</v>
      </c>
      <c r="D93" s="50" t="s">
        <v>296</v>
      </c>
      <c r="E93" s="50" t="s">
        <v>260</v>
      </c>
      <c r="F93" s="50" t="s">
        <v>187</v>
      </c>
      <c r="G93" s="50" t="s">
        <v>51</v>
      </c>
      <c r="H93" s="51">
        <v>1097.8599999999999</v>
      </c>
      <c r="I93" s="37"/>
    </row>
    <row r="94" spans="2:9">
      <c r="B94" s="50" t="s">
        <v>297</v>
      </c>
      <c r="C94" s="50" t="s">
        <v>298</v>
      </c>
      <c r="D94" s="50" t="s">
        <v>299</v>
      </c>
      <c r="E94" s="50" t="s">
        <v>260</v>
      </c>
      <c r="F94" s="50" t="s">
        <v>187</v>
      </c>
      <c r="G94" s="50" t="s">
        <v>51</v>
      </c>
      <c r="H94" s="51">
        <v>2393.4699999999998</v>
      </c>
      <c r="I94" s="37"/>
    </row>
    <row r="95" spans="2:9">
      <c r="B95" s="50" t="s">
        <v>300</v>
      </c>
      <c r="C95" s="50" t="s">
        <v>298</v>
      </c>
      <c r="D95" s="50" t="s">
        <v>301</v>
      </c>
      <c r="E95" s="50" t="s">
        <v>260</v>
      </c>
      <c r="F95" s="50" t="s">
        <v>187</v>
      </c>
      <c r="G95" s="50" t="s">
        <v>51</v>
      </c>
      <c r="H95" s="51">
        <v>2552.7982999999999</v>
      </c>
      <c r="I95" s="37"/>
    </row>
    <row r="96" spans="2:9">
      <c r="B96" s="50" t="s">
        <v>302</v>
      </c>
      <c r="C96" s="50" t="s">
        <v>303</v>
      </c>
      <c r="D96" s="50" t="s">
        <v>304</v>
      </c>
      <c r="E96" s="50" t="s">
        <v>260</v>
      </c>
      <c r="F96" s="50" t="s">
        <v>187</v>
      </c>
      <c r="G96" s="50" t="s">
        <v>51</v>
      </c>
      <c r="H96" s="51">
        <v>2349.44</v>
      </c>
      <c r="I96" s="37"/>
    </row>
    <row r="97" spans="2:9">
      <c r="B97" s="50" t="s">
        <v>305</v>
      </c>
      <c r="C97" s="50" t="s">
        <v>306</v>
      </c>
      <c r="D97" s="50" t="s">
        <v>307</v>
      </c>
      <c r="E97" s="50" t="s">
        <v>260</v>
      </c>
      <c r="F97" s="50" t="s">
        <v>187</v>
      </c>
      <c r="G97" s="50" t="s">
        <v>51</v>
      </c>
      <c r="H97" s="51">
        <v>7696.6399999999994</v>
      </c>
      <c r="I97" s="37"/>
    </row>
    <row r="98" spans="2:9">
      <c r="B98" s="50" t="s">
        <v>308</v>
      </c>
      <c r="C98" s="50" t="s">
        <v>112</v>
      </c>
      <c r="D98" s="50" t="s">
        <v>309</v>
      </c>
      <c r="E98" s="50" t="s">
        <v>260</v>
      </c>
      <c r="F98" s="50" t="s">
        <v>187</v>
      </c>
      <c r="G98" s="50" t="s">
        <v>51</v>
      </c>
      <c r="H98" s="51">
        <v>1152.1400000000001</v>
      </c>
      <c r="I98" s="37"/>
    </row>
    <row r="99" spans="2:9">
      <c r="B99" s="50" t="s">
        <v>310</v>
      </c>
      <c r="C99" s="50" t="s">
        <v>311</v>
      </c>
      <c r="D99" s="50" t="s">
        <v>312</v>
      </c>
      <c r="E99" s="50" t="s">
        <v>313</v>
      </c>
      <c r="F99" s="50" t="s">
        <v>314</v>
      </c>
      <c r="G99" s="50" t="s">
        <v>51</v>
      </c>
      <c r="H99" s="51">
        <v>29433.602200000008</v>
      </c>
      <c r="I99" s="37"/>
    </row>
    <row r="100" spans="2:9">
      <c r="B100" s="50" t="s">
        <v>315</v>
      </c>
      <c r="C100" s="50" t="s">
        <v>316</v>
      </c>
      <c r="D100" s="50" t="s">
        <v>317</v>
      </c>
      <c r="E100" s="50" t="s">
        <v>313</v>
      </c>
      <c r="F100" s="50" t="s">
        <v>314</v>
      </c>
      <c r="G100" s="50" t="s">
        <v>51</v>
      </c>
      <c r="H100" s="51">
        <v>2797.41</v>
      </c>
      <c r="I100" s="37"/>
    </row>
    <row r="101" spans="2:9">
      <c r="B101" s="50" t="s">
        <v>318</v>
      </c>
      <c r="C101" s="50" t="s">
        <v>319</v>
      </c>
      <c r="D101" s="50" t="s">
        <v>320</v>
      </c>
      <c r="E101" s="50" t="s">
        <v>313</v>
      </c>
      <c r="F101" s="50" t="s">
        <v>314</v>
      </c>
      <c r="G101" s="50" t="s">
        <v>51</v>
      </c>
      <c r="H101" s="51">
        <v>2073.3233</v>
      </c>
      <c r="I101" s="37"/>
    </row>
    <row r="102" spans="2:9">
      <c r="B102" s="50" t="s">
        <v>321</v>
      </c>
      <c r="C102" s="50" t="s">
        <v>322</v>
      </c>
      <c r="D102" s="50" t="s">
        <v>323</v>
      </c>
      <c r="E102" s="50" t="s">
        <v>313</v>
      </c>
      <c r="F102" s="50" t="s">
        <v>314</v>
      </c>
      <c r="G102" s="50" t="s">
        <v>51</v>
      </c>
      <c r="H102" s="51">
        <v>904.96</v>
      </c>
      <c r="I102" s="37"/>
    </row>
    <row r="103" spans="2:9">
      <c r="B103" s="50" t="s">
        <v>324</v>
      </c>
      <c r="C103" s="50" t="s">
        <v>325</v>
      </c>
      <c r="D103" s="50" t="s">
        <v>326</v>
      </c>
      <c r="E103" s="50" t="s">
        <v>313</v>
      </c>
      <c r="F103" s="50" t="s">
        <v>314</v>
      </c>
      <c r="G103" s="50" t="s">
        <v>51</v>
      </c>
      <c r="H103" s="51">
        <v>331.59</v>
      </c>
      <c r="I103" s="37"/>
    </row>
    <row r="104" spans="2:9">
      <c r="B104" s="50" t="s">
        <v>327</v>
      </c>
      <c r="C104" s="50" t="s">
        <v>328</v>
      </c>
      <c r="D104" s="50" t="s">
        <v>329</v>
      </c>
      <c r="E104" s="50" t="s">
        <v>330</v>
      </c>
      <c r="F104" s="50" t="s">
        <v>331</v>
      </c>
      <c r="G104" s="50" t="s">
        <v>51</v>
      </c>
      <c r="H104" s="51">
        <v>995.5100000000001</v>
      </c>
      <c r="I104" s="37"/>
    </row>
    <row r="105" spans="2:9">
      <c r="B105" s="50" t="s">
        <v>332</v>
      </c>
      <c r="C105" s="50" t="s">
        <v>333</v>
      </c>
      <c r="D105" s="50" t="s">
        <v>334</v>
      </c>
      <c r="E105" s="50" t="s">
        <v>335</v>
      </c>
      <c r="F105" s="50" t="s">
        <v>331</v>
      </c>
      <c r="G105" s="50" t="s">
        <v>51</v>
      </c>
      <c r="H105" s="51">
        <v>3056.2200000000003</v>
      </c>
      <c r="I105" s="37"/>
    </row>
    <row r="106" spans="2:9">
      <c r="B106" s="50" t="s">
        <v>336</v>
      </c>
      <c r="C106" s="50" t="s">
        <v>337</v>
      </c>
      <c r="D106" s="50" t="s">
        <v>338</v>
      </c>
      <c r="E106" s="50" t="s">
        <v>339</v>
      </c>
      <c r="F106" s="50" t="s">
        <v>331</v>
      </c>
      <c r="G106" s="50" t="s">
        <v>51</v>
      </c>
      <c r="H106" s="51">
        <v>1817.6390000000001</v>
      </c>
      <c r="I106" s="37"/>
    </row>
    <row r="107" spans="2:9">
      <c r="B107" s="50" t="s">
        <v>336</v>
      </c>
      <c r="C107" s="50" t="s">
        <v>337</v>
      </c>
      <c r="D107" s="50" t="s">
        <v>340</v>
      </c>
      <c r="E107" s="50" t="s">
        <v>339</v>
      </c>
      <c r="F107" s="50" t="s">
        <v>331</v>
      </c>
      <c r="G107" s="50" t="s">
        <v>51</v>
      </c>
      <c r="H107" s="51">
        <v>1817.6390000000001</v>
      </c>
      <c r="I107" s="37"/>
    </row>
    <row r="108" spans="2:9">
      <c r="B108" s="50" t="s">
        <v>341</v>
      </c>
      <c r="C108" s="50" t="s">
        <v>342</v>
      </c>
      <c r="D108" s="50" t="s">
        <v>343</v>
      </c>
      <c r="E108" s="50" t="s">
        <v>263</v>
      </c>
      <c r="F108" s="50" t="s">
        <v>264</v>
      </c>
      <c r="G108" s="50" t="s">
        <v>51</v>
      </c>
      <c r="H108" s="51">
        <v>4139.6369999999997</v>
      </c>
      <c r="I108" s="37"/>
    </row>
    <row r="109" spans="2:9">
      <c r="B109" s="50" t="s">
        <v>344</v>
      </c>
      <c r="C109" s="50" t="s">
        <v>345</v>
      </c>
      <c r="D109" s="50" t="s">
        <v>346</v>
      </c>
      <c r="E109" s="50" t="s">
        <v>347</v>
      </c>
      <c r="F109" s="50" t="s">
        <v>331</v>
      </c>
      <c r="G109" s="50" t="s">
        <v>51</v>
      </c>
      <c r="H109" s="51">
        <v>3760.5789000000004</v>
      </c>
      <c r="I109" s="37"/>
    </row>
    <row r="110" spans="2:9">
      <c r="B110" s="50" t="s">
        <v>348</v>
      </c>
      <c r="C110" s="50" t="s">
        <v>349</v>
      </c>
      <c r="D110" s="50" t="s">
        <v>350</v>
      </c>
      <c r="E110" s="50" t="s">
        <v>351</v>
      </c>
      <c r="F110" s="50" t="s">
        <v>352</v>
      </c>
      <c r="G110" s="50" t="s">
        <v>51</v>
      </c>
      <c r="H110" s="51">
        <v>307.81</v>
      </c>
      <c r="I110" s="37"/>
    </row>
    <row r="111" spans="2:9">
      <c r="B111" s="50" t="s">
        <v>353</v>
      </c>
      <c r="C111" s="50" t="s">
        <v>354</v>
      </c>
      <c r="D111" s="50" t="s">
        <v>355</v>
      </c>
      <c r="E111" s="50" t="s">
        <v>351</v>
      </c>
      <c r="F111" s="50" t="s">
        <v>352</v>
      </c>
      <c r="G111" s="50" t="s">
        <v>51</v>
      </c>
      <c r="H111" s="51">
        <v>3658.3150000000001</v>
      </c>
      <c r="I111" s="37"/>
    </row>
    <row r="112" spans="2:9">
      <c r="B112" s="50" t="s">
        <v>356</v>
      </c>
      <c r="C112" s="50" t="s">
        <v>357</v>
      </c>
      <c r="D112" s="50" t="s">
        <v>358</v>
      </c>
      <c r="E112" s="50" t="s">
        <v>359</v>
      </c>
      <c r="F112" s="50" t="s">
        <v>331</v>
      </c>
      <c r="G112" s="50" t="s">
        <v>51</v>
      </c>
      <c r="H112" s="51">
        <v>1714.0360000000001</v>
      </c>
      <c r="I112" s="37"/>
    </row>
    <row r="113" spans="2:9">
      <c r="B113" s="50" t="s">
        <v>360</v>
      </c>
      <c r="C113" s="50" t="s">
        <v>361</v>
      </c>
      <c r="D113" s="50" t="s">
        <v>362</v>
      </c>
      <c r="E113" s="50" t="s">
        <v>359</v>
      </c>
      <c r="F113" s="50" t="s">
        <v>331</v>
      </c>
      <c r="G113" s="50" t="s">
        <v>51</v>
      </c>
      <c r="H113" s="51">
        <v>30.71</v>
      </c>
      <c r="I113" s="37"/>
    </row>
    <row r="114" spans="2:9">
      <c r="B114" s="50" t="s">
        <v>363</v>
      </c>
      <c r="C114" s="50" t="s">
        <v>364</v>
      </c>
      <c r="D114" s="50" t="s">
        <v>365</v>
      </c>
      <c r="E114" s="50" t="s">
        <v>335</v>
      </c>
      <c r="F114" s="50" t="s">
        <v>331</v>
      </c>
      <c r="G114" s="50" t="s">
        <v>51</v>
      </c>
      <c r="H114" s="51">
        <v>1677.1400000000003</v>
      </c>
      <c r="I114" s="37"/>
    </row>
    <row r="115" spans="2:9">
      <c r="B115" s="50" t="s">
        <v>366</v>
      </c>
      <c r="C115" s="50" t="s">
        <v>367</v>
      </c>
      <c r="D115" s="50" t="s">
        <v>368</v>
      </c>
      <c r="E115" s="50" t="s">
        <v>335</v>
      </c>
      <c r="F115" s="50" t="s">
        <v>331</v>
      </c>
      <c r="G115" s="50" t="s">
        <v>51</v>
      </c>
      <c r="H115" s="51">
        <v>10658.220000000001</v>
      </c>
      <c r="I115" s="37"/>
    </row>
    <row r="116" spans="2:9">
      <c r="B116" s="50" t="s">
        <v>369</v>
      </c>
      <c r="C116" s="50" t="s">
        <v>370</v>
      </c>
      <c r="D116" s="50" t="s">
        <v>371</v>
      </c>
      <c r="E116" s="50" t="s">
        <v>335</v>
      </c>
      <c r="F116" s="50" t="s">
        <v>331</v>
      </c>
      <c r="G116" s="50" t="s">
        <v>51</v>
      </c>
      <c r="H116" s="51">
        <v>13215.42</v>
      </c>
      <c r="I116" s="37"/>
    </row>
    <row r="117" spans="2:9">
      <c r="B117" s="50" t="s">
        <v>372</v>
      </c>
      <c r="C117" s="50" t="s">
        <v>373</v>
      </c>
      <c r="D117" s="50" t="s">
        <v>374</v>
      </c>
      <c r="E117" s="50" t="s">
        <v>335</v>
      </c>
      <c r="F117" s="50" t="s">
        <v>331</v>
      </c>
      <c r="G117" s="50" t="s">
        <v>51</v>
      </c>
      <c r="H117" s="51">
        <v>16874.898000000001</v>
      </c>
      <c r="I117" s="37"/>
    </row>
    <row r="118" spans="2:9">
      <c r="B118" s="50" t="s">
        <v>375</v>
      </c>
      <c r="C118" s="50" t="s">
        <v>376</v>
      </c>
      <c r="D118" s="50" t="s">
        <v>377</v>
      </c>
      <c r="E118" s="50" t="s">
        <v>335</v>
      </c>
      <c r="F118" s="50" t="s">
        <v>331</v>
      </c>
      <c r="G118" s="50" t="s">
        <v>51</v>
      </c>
      <c r="H118" s="51">
        <v>2290.1589999999997</v>
      </c>
      <c r="I118" s="37"/>
    </row>
    <row r="119" spans="2:9">
      <c r="B119" s="50" t="s">
        <v>378</v>
      </c>
      <c r="C119" s="50" t="s">
        <v>379</v>
      </c>
      <c r="D119" s="50" t="s">
        <v>380</v>
      </c>
      <c r="E119" s="50" t="s">
        <v>335</v>
      </c>
      <c r="F119" s="50" t="s">
        <v>331</v>
      </c>
      <c r="G119" s="50" t="s">
        <v>51</v>
      </c>
      <c r="H119" s="51">
        <v>1880.98</v>
      </c>
      <c r="I119" s="37"/>
    </row>
    <row r="120" spans="2:9">
      <c r="B120" s="50" t="s">
        <v>381</v>
      </c>
      <c r="C120" s="50" t="s">
        <v>382</v>
      </c>
      <c r="D120" s="50" t="s">
        <v>383</v>
      </c>
      <c r="E120" s="50" t="s">
        <v>335</v>
      </c>
      <c r="F120" s="50" t="s">
        <v>331</v>
      </c>
      <c r="G120" s="50" t="s">
        <v>51</v>
      </c>
      <c r="H120" s="51">
        <v>1218.2086999999997</v>
      </c>
      <c r="I120" s="37"/>
    </row>
    <row r="121" spans="2:9">
      <c r="B121" s="50" t="s">
        <v>384</v>
      </c>
      <c r="C121" s="50" t="s">
        <v>385</v>
      </c>
      <c r="D121" s="50" t="s">
        <v>386</v>
      </c>
      <c r="E121" s="50" t="s">
        <v>335</v>
      </c>
      <c r="F121" s="50" t="s">
        <v>331</v>
      </c>
      <c r="G121" s="50" t="s">
        <v>51</v>
      </c>
      <c r="H121" s="51">
        <v>4303.3799999999983</v>
      </c>
      <c r="I121" s="37"/>
    </row>
    <row r="122" spans="2:9">
      <c r="B122" s="50" t="s">
        <v>387</v>
      </c>
      <c r="C122" s="50" t="s">
        <v>388</v>
      </c>
      <c r="D122" s="50" t="s">
        <v>389</v>
      </c>
      <c r="E122" s="50" t="s">
        <v>335</v>
      </c>
      <c r="F122" s="50" t="s">
        <v>331</v>
      </c>
      <c r="G122" s="50" t="s">
        <v>51</v>
      </c>
      <c r="H122" s="51">
        <v>1929.32</v>
      </c>
      <c r="I122" s="37"/>
    </row>
    <row r="123" spans="2:9">
      <c r="B123" s="50" t="s">
        <v>390</v>
      </c>
      <c r="C123" s="50" t="s">
        <v>391</v>
      </c>
      <c r="D123" s="50" t="s">
        <v>392</v>
      </c>
      <c r="E123" s="50" t="s">
        <v>335</v>
      </c>
      <c r="F123" s="50" t="s">
        <v>331</v>
      </c>
      <c r="G123" s="50" t="s">
        <v>51</v>
      </c>
      <c r="H123" s="51">
        <v>4663.37</v>
      </c>
      <c r="I123" s="37"/>
    </row>
    <row r="124" spans="2:9">
      <c r="B124" s="50" t="s">
        <v>393</v>
      </c>
      <c r="C124" s="50" t="s">
        <v>394</v>
      </c>
      <c r="D124" s="50" t="s">
        <v>395</v>
      </c>
      <c r="E124" s="50" t="s">
        <v>335</v>
      </c>
      <c r="F124" s="50" t="s">
        <v>331</v>
      </c>
      <c r="G124" s="50" t="s">
        <v>51</v>
      </c>
      <c r="H124" s="51">
        <v>2769.9</v>
      </c>
      <c r="I124" s="37"/>
    </row>
    <row r="125" spans="2:9">
      <c r="B125" s="50" t="s">
        <v>396</v>
      </c>
      <c r="C125" s="50" t="s">
        <v>388</v>
      </c>
      <c r="D125" s="50" t="s">
        <v>397</v>
      </c>
      <c r="E125" s="50" t="s">
        <v>335</v>
      </c>
      <c r="F125" s="50" t="s">
        <v>331</v>
      </c>
      <c r="G125" s="50" t="s">
        <v>51</v>
      </c>
      <c r="H125" s="51">
        <v>2389.0699999999997</v>
      </c>
      <c r="I125" s="37"/>
    </row>
    <row r="126" spans="2:9">
      <c r="B126" s="50" t="s">
        <v>398</v>
      </c>
      <c r="C126" s="50" t="s">
        <v>399</v>
      </c>
      <c r="D126" s="50" t="s">
        <v>400</v>
      </c>
      <c r="E126" s="50" t="s">
        <v>335</v>
      </c>
      <c r="F126" s="50" t="s">
        <v>331</v>
      </c>
      <c r="G126" s="50" t="s">
        <v>51</v>
      </c>
      <c r="H126" s="51">
        <v>1143.25</v>
      </c>
      <c r="I126" s="37"/>
    </row>
    <row r="127" spans="2:9">
      <c r="B127" s="50" t="s">
        <v>401</v>
      </c>
      <c r="C127" s="50" t="s">
        <v>112</v>
      </c>
      <c r="D127" s="50" t="s">
        <v>402</v>
      </c>
      <c r="E127" s="50" t="s">
        <v>335</v>
      </c>
      <c r="F127" s="50" t="s">
        <v>331</v>
      </c>
      <c r="G127" s="50" t="s">
        <v>51</v>
      </c>
      <c r="H127" s="51">
        <v>206.14</v>
      </c>
      <c r="I127" s="37"/>
    </row>
    <row r="128" spans="2:9">
      <c r="B128" s="50" t="s">
        <v>403</v>
      </c>
      <c r="C128" s="50" t="s">
        <v>404</v>
      </c>
      <c r="D128" s="50" t="s">
        <v>405</v>
      </c>
      <c r="E128" s="50" t="s">
        <v>335</v>
      </c>
      <c r="F128" s="50" t="s">
        <v>331</v>
      </c>
      <c r="G128" s="50" t="s">
        <v>51</v>
      </c>
      <c r="H128" s="51">
        <v>2219.4</v>
      </c>
      <c r="I128" s="37"/>
    </row>
    <row r="129" spans="2:9">
      <c r="B129" s="50" t="s">
        <v>406</v>
      </c>
      <c r="C129" s="50" t="s">
        <v>407</v>
      </c>
      <c r="D129" s="50" t="s">
        <v>408</v>
      </c>
      <c r="E129" s="50" t="s">
        <v>335</v>
      </c>
      <c r="F129" s="50" t="s">
        <v>331</v>
      </c>
      <c r="G129" s="50" t="s">
        <v>51</v>
      </c>
      <c r="H129" s="51">
        <v>1982.2090000000001</v>
      </c>
      <c r="I129" s="37"/>
    </row>
    <row r="130" spans="2:9">
      <c r="B130" s="50" t="s">
        <v>409</v>
      </c>
      <c r="C130" s="50" t="s">
        <v>410</v>
      </c>
      <c r="D130" s="50" t="s">
        <v>411</v>
      </c>
      <c r="E130" s="50" t="s">
        <v>335</v>
      </c>
      <c r="F130" s="50" t="s">
        <v>331</v>
      </c>
      <c r="G130" s="50" t="s">
        <v>51</v>
      </c>
      <c r="H130" s="51">
        <v>47920.44680000002</v>
      </c>
      <c r="I130" s="37"/>
    </row>
    <row r="131" spans="2:9">
      <c r="B131" s="50" t="s">
        <v>412</v>
      </c>
      <c r="C131" s="50" t="s">
        <v>413</v>
      </c>
      <c r="D131" s="50" t="s">
        <v>414</v>
      </c>
      <c r="E131" s="50" t="s">
        <v>347</v>
      </c>
      <c r="F131" s="50" t="s">
        <v>331</v>
      </c>
      <c r="G131" s="50" t="s">
        <v>51</v>
      </c>
      <c r="H131" s="51">
        <v>10078.551799999999</v>
      </c>
      <c r="I131" s="37"/>
    </row>
    <row r="132" spans="2:9">
      <c r="B132" s="50" t="s">
        <v>415</v>
      </c>
      <c r="C132" s="50" t="s">
        <v>416</v>
      </c>
      <c r="D132" s="50" t="s">
        <v>417</v>
      </c>
      <c r="E132" s="50" t="s">
        <v>347</v>
      </c>
      <c r="F132" s="50" t="s">
        <v>331</v>
      </c>
      <c r="G132" s="50" t="s">
        <v>51</v>
      </c>
      <c r="H132" s="51">
        <v>2028.5439999999999</v>
      </c>
      <c r="I132" s="37"/>
    </row>
    <row r="133" spans="2:9">
      <c r="B133" s="50" t="s">
        <v>418</v>
      </c>
      <c r="C133" s="50" t="s">
        <v>419</v>
      </c>
      <c r="D133" s="50" t="s">
        <v>420</v>
      </c>
      <c r="E133" s="50" t="s">
        <v>347</v>
      </c>
      <c r="F133" s="50" t="s">
        <v>331</v>
      </c>
      <c r="G133" s="50" t="s">
        <v>51</v>
      </c>
      <c r="H133" s="51">
        <v>2540.7649999999994</v>
      </c>
      <c r="I133" s="37"/>
    </row>
    <row r="134" spans="2:9">
      <c r="B134" s="50" t="s">
        <v>421</v>
      </c>
      <c r="C134" s="50" t="s">
        <v>422</v>
      </c>
      <c r="D134" s="50" t="s">
        <v>423</v>
      </c>
      <c r="E134" s="50" t="s">
        <v>424</v>
      </c>
      <c r="F134" s="50" t="s">
        <v>331</v>
      </c>
      <c r="G134" s="50" t="s">
        <v>51</v>
      </c>
      <c r="H134" s="51">
        <v>6372.6376</v>
      </c>
      <c r="I134" s="37"/>
    </row>
    <row r="135" spans="2:9">
      <c r="B135" s="50" t="s">
        <v>425</v>
      </c>
      <c r="C135" s="50" t="s">
        <v>426</v>
      </c>
      <c r="D135" s="50" t="s">
        <v>427</v>
      </c>
      <c r="E135" s="50" t="s">
        <v>424</v>
      </c>
      <c r="F135" s="50" t="s">
        <v>331</v>
      </c>
      <c r="G135" s="50" t="s">
        <v>51</v>
      </c>
      <c r="H135" s="51">
        <v>1406.2800000000002</v>
      </c>
      <c r="I135" s="37"/>
    </row>
    <row r="136" spans="2:9">
      <c r="B136" s="50" t="s">
        <v>428</v>
      </c>
      <c r="C136" s="50" t="s">
        <v>429</v>
      </c>
      <c r="D136" s="50" t="s">
        <v>430</v>
      </c>
      <c r="E136" s="50" t="s">
        <v>339</v>
      </c>
      <c r="F136" s="50" t="s">
        <v>331</v>
      </c>
      <c r="G136" s="50" t="s">
        <v>51</v>
      </c>
      <c r="H136" s="51">
        <v>232.84</v>
      </c>
      <c r="I136" s="37"/>
    </row>
    <row r="137" spans="2:9">
      <c r="B137" s="50" t="s">
        <v>431</v>
      </c>
      <c r="C137" s="50" t="s">
        <v>432</v>
      </c>
      <c r="D137" s="50" t="s">
        <v>433</v>
      </c>
      <c r="E137" s="50" t="s">
        <v>339</v>
      </c>
      <c r="F137" s="50" t="s">
        <v>331</v>
      </c>
      <c r="G137" s="50" t="s">
        <v>51</v>
      </c>
      <c r="H137" s="51">
        <v>432.4</v>
      </c>
      <c r="I137" s="37"/>
    </row>
    <row r="138" spans="2:9">
      <c r="B138" s="50" t="s">
        <v>434</v>
      </c>
      <c r="C138" s="50" t="s">
        <v>435</v>
      </c>
      <c r="D138" s="50" t="s">
        <v>436</v>
      </c>
      <c r="E138" s="50" t="s">
        <v>339</v>
      </c>
      <c r="F138" s="50" t="s">
        <v>331</v>
      </c>
      <c r="G138" s="50" t="s">
        <v>51</v>
      </c>
      <c r="H138" s="51">
        <v>3676.3870000000002</v>
      </c>
      <c r="I138" s="37"/>
    </row>
    <row r="139" spans="2:9">
      <c r="B139" s="50" t="s">
        <v>437</v>
      </c>
      <c r="C139" s="50" t="s">
        <v>438</v>
      </c>
      <c r="D139" s="50" t="s">
        <v>439</v>
      </c>
      <c r="E139" s="50" t="s">
        <v>339</v>
      </c>
      <c r="F139" s="50" t="s">
        <v>331</v>
      </c>
      <c r="G139" s="50" t="s">
        <v>51</v>
      </c>
      <c r="H139" s="51">
        <v>2650.17</v>
      </c>
      <c r="I139" s="37"/>
    </row>
    <row r="140" spans="2:9">
      <c r="B140" s="50" t="s">
        <v>440</v>
      </c>
      <c r="C140" s="50" t="s">
        <v>441</v>
      </c>
      <c r="D140" s="50" t="s">
        <v>442</v>
      </c>
      <c r="E140" s="50" t="s">
        <v>443</v>
      </c>
      <c r="F140" s="50" t="s">
        <v>109</v>
      </c>
      <c r="G140" s="50" t="s">
        <v>51</v>
      </c>
      <c r="H140" s="51">
        <v>1455.29</v>
      </c>
      <c r="I140" s="37"/>
    </row>
    <row r="141" spans="2:9">
      <c r="B141" s="50" t="s">
        <v>444</v>
      </c>
      <c r="C141" s="50" t="s">
        <v>445</v>
      </c>
      <c r="D141" s="50" t="s">
        <v>446</v>
      </c>
      <c r="E141" s="50" t="s">
        <v>443</v>
      </c>
      <c r="F141" s="50" t="s">
        <v>109</v>
      </c>
      <c r="G141" s="50" t="s">
        <v>51</v>
      </c>
      <c r="H141" s="51">
        <v>6987.8635999999997</v>
      </c>
      <c r="I141" s="37"/>
    </row>
    <row r="142" spans="2:9">
      <c r="B142" s="50" t="s">
        <v>447</v>
      </c>
      <c r="C142" s="50" t="s">
        <v>448</v>
      </c>
      <c r="D142" s="50" t="s">
        <v>449</v>
      </c>
      <c r="E142" s="50" t="s">
        <v>443</v>
      </c>
      <c r="F142" s="50" t="s">
        <v>109</v>
      </c>
      <c r="G142" s="50" t="s">
        <v>51</v>
      </c>
      <c r="H142" s="51">
        <v>4767.9119000000001</v>
      </c>
      <c r="I142" s="37"/>
    </row>
    <row r="143" spans="2:9">
      <c r="B143" s="50" t="s">
        <v>450</v>
      </c>
      <c r="C143" s="50" t="s">
        <v>451</v>
      </c>
      <c r="D143" s="50" t="s">
        <v>452</v>
      </c>
      <c r="E143" s="50" t="s">
        <v>453</v>
      </c>
      <c r="F143" s="50" t="s">
        <v>125</v>
      </c>
      <c r="G143" s="50" t="s">
        <v>51</v>
      </c>
      <c r="H143" s="51">
        <v>8612.1299999999992</v>
      </c>
      <c r="I143" s="37"/>
    </row>
    <row r="144" spans="2:9">
      <c r="B144" s="50" t="s">
        <v>454</v>
      </c>
      <c r="C144" s="50" t="s">
        <v>455</v>
      </c>
      <c r="D144" s="50" t="s">
        <v>456</v>
      </c>
      <c r="E144" s="50" t="s">
        <v>457</v>
      </c>
      <c r="F144" s="50" t="s">
        <v>125</v>
      </c>
      <c r="G144" s="50" t="s">
        <v>51</v>
      </c>
      <c r="H144" s="51">
        <v>1261.98</v>
      </c>
      <c r="I144" s="37"/>
    </row>
    <row r="145" spans="2:9">
      <c r="B145" s="50" t="s">
        <v>458</v>
      </c>
      <c r="C145" s="50" t="s">
        <v>459</v>
      </c>
      <c r="D145" s="50" t="s">
        <v>460</v>
      </c>
      <c r="E145" s="50" t="s">
        <v>457</v>
      </c>
      <c r="F145" s="50" t="s">
        <v>125</v>
      </c>
      <c r="G145" s="50" t="s">
        <v>51</v>
      </c>
      <c r="H145" s="51">
        <v>3627.47</v>
      </c>
      <c r="I145" s="37"/>
    </row>
    <row r="146" spans="2:9">
      <c r="B146" s="50" t="s">
        <v>461</v>
      </c>
      <c r="C146" s="50" t="s">
        <v>112</v>
      </c>
      <c r="D146" s="50" t="s">
        <v>462</v>
      </c>
      <c r="E146" s="50" t="s">
        <v>463</v>
      </c>
      <c r="F146" s="50" t="s">
        <v>125</v>
      </c>
      <c r="G146" s="50" t="s">
        <v>51</v>
      </c>
      <c r="H146" s="51">
        <v>5036.5522999999994</v>
      </c>
      <c r="I146" s="37"/>
    </row>
    <row r="147" spans="2:9">
      <c r="B147" s="50" t="s">
        <v>464</v>
      </c>
      <c r="C147" s="50" t="s">
        <v>465</v>
      </c>
      <c r="D147" s="50" t="s">
        <v>466</v>
      </c>
      <c r="E147" s="50" t="s">
        <v>263</v>
      </c>
      <c r="F147" s="50" t="s">
        <v>264</v>
      </c>
      <c r="G147" s="50" t="s">
        <v>51</v>
      </c>
      <c r="H147" s="51">
        <v>11010.574999999999</v>
      </c>
      <c r="I147" s="37"/>
    </row>
    <row r="148" spans="2:9">
      <c r="B148" s="50" t="s">
        <v>467</v>
      </c>
      <c r="C148" s="50" t="s">
        <v>112</v>
      </c>
      <c r="D148" s="50" t="s">
        <v>468</v>
      </c>
      <c r="E148" s="50" t="s">
        <v>263</v>
      </c>
      <c r="F148" s="50" t="s">
        <v>264</v>
      </c>
      <c r="G148" s="50" t="s">
        <v>51</v>
      </c>
      <c r="H148" s="51">
        <v>562.53</v>
      </c>
      <c r="I148" s="37"/>
    </row>
    <row r="149" spans="2:9">
      <c r="B149" s="50" t="s">
        <v>469</v>
      </c>
      <c r="C149" s="50" t="s">
        <v>470</v>
      </c>
      <c r="D149" s="50" t="s">
        <v>471</v>
      </c>
      <c r="E149" s="50" t="s">
        <v>472</v>
      </c>
      <c r="F149" s="50" t="s">
        <v>125</v>
      </c>
      <c r="G149" s="50" t="s">
        <v>51</v>
      </c>
      <c r="H149" s="51">
        <v>8631.5936000000002</v>
      </c>
      <c r="I149" s="37"/>
    </row>
    <row r="150" spans="2:9">
      <c r="B150" s="50" t="s">
        <v>473</v>
      </c>
      <c r="C150" s="50" t="s">
        <v>474</v>
      </c>
      <c r="D150" s="50" t="s">
        <v>475</v>
      </c>
      <c r="E150" s="50" t="s">
        <v>260</v>
      </c>
      <c r="F150" s="50" t="s">
        <v>187</v>
      </c>
      <c r="G150" s="50" t="s">
        <v>51</v>
      </c>
      <c r="H150" s="51">
        <v>9481.941499999999</v>
      </c>
      <c r="I150" s="37"/>
    </row>
    <row r="151" spans="2:9">
      <c r="B151" s="50" t="s">
        <v>476</v>
      </c>
      <c r="C151" s="50" t="s">
        <v>477</v>
      </c>
      <c r="D151" s="50" t="s">
        <v>478</v>
      </c>
      <c r="E151" s="50" t="s">
        <v>260</v>
      </c>
      <c r="F151" s="50" t="s">
        <v>187</v>
      </c>
      <c r="G151" s="50" t="s">
        <v>51</v>
      </c>
      <c r="H151" s="51">
        <v>6517.2470000000003</v>
      </c>
      <c r="I151" s="37"/>
    </row>
    <row r="152" spans="2:9">
      <c r="B152" s="50" t="s">
        <v>479</v>
      </c>
      <c r="C152" s="50" t="s">
        <v>480</v>
      </c>
      <c r="D152" s="50" t="s">
        <v>481</v>
      </c>
      <c r="E152" s="50" t="s">
        <v>260</v>
      </c>
      <c r="F152" s="50" t="s">
        <v>187</v>
      </c>
      <c r="G152" s="50" t="s">
        <v>51</v>
      </c>
      <c r="H152" s="51">
        <v>2960.1509999999998</v>
      </c>
      <c r="I152" s="37"/>
    </row>
    <row r="153" spans="2:9">
      <c r="B153" s="50" t="s">
        <v>482</v>
      </c>
      <c r="C153" s="50" t="s">
        <v>480</v>
      </c>
      <c r="D153" s="50" t="s">
        <v>483</v>
      </c>
      <c r="E153" s="50" t="s">
        <v>260</v>
      </c>
      <c r="F153" s="50" t="s">
        <v>187</v>
      </c>
      <c r="G153" s="50" t="s">
        <v>51</v>
      </c>
      <c r="H153" s="51">
        <v>2962.9576000000002</v>
      </c>
      <c r="I153" s="37"/>
    </row>
    <row r="154" spans="2:9">
      <c r="B154" s="50" t="s">
        <v>484</v>
      </c>
      <c r="C154" s="50" t="s">
        <v>485</v>
      </c>
      <c r="D154" s="50" t="s">
        <v>486</v>
      </c>
      <c r="E154" s="50" t="s">
        <v>260</v>
      </c>
      <c r="F154" s="50" t="s">
        <v>187</v>
      </c>
      <c r="G154" s="50" t="s">
        <v>51</v>
      </c>
      <c r="H154" s="51">
        <v>2906.2330000000002</v>
      </c>
      <c r="I154" s="37"/>
    </row>
    <row r="155" spans="2:9">
      <c r="B155" s="50" t="s">
        <v>487</v>
      </c>
      <c r="C155" s="50" t="s">
        <v>488</v>
      </c>
      <c r="D155" s="50" t="s">
        <v>489</v>
      </c>
      <c r="E155" s="50" t="s">
        <v>260</v>
      </c>
      <c r="F155" s="50" t="s">
        <v>187</v>
      </c>
      <c r="G155" s="50" t="s">
        <v>51</v>
      </c>
      <c r="H155" s="51">
        <v>2928.7249999999999</v>
      </c>
      <c r="I155" s="37"/>
    </row>
    <row r="156" spans="2:9">
      <c r="B156" s="50" t="s">
        <v>490</v>
      </c>
      <c r="C156" s="50" t="s">
        <v>112</v>
      </c>
      <c r="D156" s="50" t="s">
        <v>491</v>
      </c>
      <c r="E156" s="50" t="s">
        <v>260</v>
      </c>
      <c r="F156" s="50" t="s">
        <v>187</v>
      </c>
      <c r="G156" s="50" t="s">
        <v>51</v>
      </c>
      <c r="H156" s="51">
        <v>2916.24</v>
      </c>
      <c r="I156" s="37"/>
    </row>
    <row r="157" spans="2:9">
      <c r="B157" s="50" t="s">
        <v>492</v>
      </c>
      <c r="C157" s="50" t="s">
        <v>112</v>
      </c>
      <c r="D157" s="50" t="s">
        <v>493</v>
      </c>
      <c r="E157" s="50" t="s">
        <v>260</v>
      </c>
      <c r="F157" s="50" t="s">
        <v>187</v>
      </c>
      <c r="G157" s="50" t="s">
        <v>51</v>
      </c>
      <c r="H157" s="51">
        <v>2934.02</v>
      </c>
      <c r="I157" s="37"/>
    </row>
    <row r="158" spans="2:9">
      <c r="B158" s="50" t="s">
        <v>494</v>
      </c>
      <c r="C158" s="50" t="s">
        <v>495</v>
      </c>
      <c r="D158" s="50" t="s">
        <v>496</v>
      </c>
      <c r="E158" s="50" t="s">
        <v>280</v>
      </c>
      <c r="F158" s="50" t="s">
        <v>281</v>
      </c>
      <c r="G158" s="50" t="s">
        <v>51</v>
      </c>
      <c r="H158" s="51">
        <v>4611.2674000000006</v>
      </c>
      <c r="I158" s="37"/>
    </row>
    <row r="159" spans="2:9">
      <c r="B159" s="50" t="s">
        <v>497</v>
      </c>
      <c r="C159" s="50" t="s">
        <v>498</v>
      </c>
      <c r="D159" s="50" t="s">
        <v>499</v>
      </c>
      <c r="E159" s="50" t="s">
        <v>256</v>
      </c>
      <c r="F159" s="50" t="s">
        <v>257</v>
      </c>
      <c r="G159" s="50" t="s">
        <v>51</v>
      </c>
      <c r="H159" s="51">
        <v>7756.3029999999999</v>
      </c>
      <c r="I159" s="37"/>
    </row>
    <row r="160" spans="2:9">
      <c r="B160" s="50" t="s">
        <v>500</v>
      </c>
      <c r="C160" s="50" t="s">
        <v>501</v>
      </c>
      <c r="D160" s="50" t="s">
        <v>502</v>
      </c>
      <c r="E160" s="50" t="s">
        <v>256</v>
      </c>
      <c r="F160" s="50" t="s">
        <v>257</v>
      </c>
      <c r="G160" s="50" t="s">
        <v>51</v>
      </c>
      <c r="H160" s="51">
        <v>1902.03</v>
      </c>
      <c r="I160" s="37"/>
    </row>
    <row r="161" spans="2:9">
      <c r="B161" s="50" t="s">
        <v>503</v>
      </c>
      <c r="C161" s="50" t="s">
        <v>504</v>
      </c>
      <c r="D161" s="50" t="s">
        <v>505</v>
      </c>
      <c r="E161" s="50" t="s">
        <v>256</v>
      </c>
      <c r="F161" s="50" t="s">
        <v>257</v>
      </c>
      <c r="G161" s="50" t="s">
        <v>51</v>
      </c>
      <c r="H161" s="51">
        <v>2590.5469999999996</v>
      </c>
      <c r="I161" s="37"/>
    </row>
    <row r="162" spans="2:9">
      <c r="B162" s="50" t="s">
        <v>506</v>
      </c>
      <c r="C162" s="50" t="s">
        <v>495</v>
      </c>
      <c r="D162" s="50" t="s">
        <v>507</v>
      </c>
      <c r="E162" s="50" t="s">
        <v>280</v>
      </c>
      <c r="F162" s="50" t="s">
        <v>281</v>
      </c>
      <c r="G162" s="50" t="s">
        <v>51</v>
      </c>
      <c r="H162" s="51">
        <v>2103.5500000000002</v>
      </c>
      <c r="I162" s="37"/>
    </row>
    <row r="163" spans="2:9">
      <c r="B163" s="50" t="s">
        <v>508</v>
      </c>
      <c r="C163" s="50" t="s">
        <v>509</v>
      </c>
      <c r="D163" s="50" t="s">
        <v>510</v>
      </c>
      <c r="E163" s="50" t="s">
        <v>263</v>
      </c>
      <c r="F163" s="50" t="s">
        <v>264</v>
      </c>
      <c r="G163" s="50" t="s">
        <v>51</v>
      </c>
      <c r="H163" s="51">
        <v>4136.6262999999999</v>
      </c>
      <c r="I163" s="37"/>
    </row>
    <row r="164" spans="2:9">
      <c r="B164" s="50" t="s">
        <v>511</v>
      </c>
      <c r="C164" s="50" t="s">
        <v>512</v>
      </c>
      <c r="D164" s="50" t="s">
        <v>513</v>
      </c>
      <c r="E164" s="50" t="s">
        <v>359</v>
      </c>
      <c r="F164" s="50" t="s">
        <v>331</v>
      </c>
      <c r="G164" s="50" t="s">
        <v>51</v>
      </c>
      <c r="H164" s="51">
        <v>2638.5239999999999</v>
      </c>
      <c r="I164" s="37"/>
    </row>
    <row r="165" spans="2:9">
      <c r="B165" s="50" t="s">
        <v>514</v>
      </c>
      <c r="C165" s="50" t="s">
        <v>515</v>
      </c>
      <c r="D165" s="50" t="s">
        <v>516</v>
      </c>
      <c r="E165" s="50" t="s">
        <v>517</v>
      </c>
      <c r="F165" s="50" t="s">
        <v>125</v>
      </c>
      <c r="G165" s="50" t="s">
        <v>51</v>
      </c>
      <c r="H165" s="51">
        <v>3880.4319999999998</v>
      </c>
      <c r="I165" s="37"/>
    </row>
    <row r="166" spans="2:9">
      <c r="B166" s="50" t="s">
        <v>518</v>
      </c>
      <c r="C166" s="50" t="s">
        <v>519</v>
      </c>
      <c r="D166" s="50" t="s">
        <v>520</v>
      </c>
      <c r="E166" s="50" t="s">
        <v>517</v>
      </c>
      <c r="F166" s="50" t="s">
        <v>125</v>
      </c>
      <c r="G166" s="50" t="s">
        <v>51</v>
      </c>
      <c r="H166" s="51">
        <v>2999.01</v>
      </c>
      <c r="I166" s="37"/>
    </row>
    <row r="167" spans="2:9">
      <c r="B167" s="50" t="s">
        <v>521</v>
      </c>
      <c r="C167" s="50" t="s">
        <v>522</v>
      </c>
      <c r="D167" s="50" t="s">
        <v>523</v>
      </c>
      <c r="E167" s="50" t="s">
        <v>517</v>
      </c>
      <c r="F167" s="50" t="s">
        <v>125</v>
      </c>
      <c r="G167" s="50" t="s">
        <v>51</v>
      </c>
      <c r="H167" s="51">
        <v>1366.15</v>
      </c>
      <c r="I167" s="37"/>
    </row>
    <row r="168" spans="2:9">
      <c r="B168" s="50" t="s">
        <v>524</v>
      </c>
      <c r="C168" s="50" t="s">
        <v>525</v>
      </c>
      <c r="D168" s="50" t="s">
        <v>526</v>
      </c>
      <c r="E168" s="50" t="s">
        <v>335</v>
      </c>
      <c r="F168" s="50" t="s">
        <v>331</v>
      </c>
      <c r="G168" s="50" t="s">
        <v>51</v>
      </c>
      <c r="H168" s="51">
        <v>3014.4030000000002</v>
      </c>
      <c r="I168" s="37"/>
    </row>
    <row r="169" spans="2:9">
      <c r="B169" s="50" t="s">
        <v>527</v>
      </c>
      <c r="C169" s="50" t="s">
        <v>528</v>
      </c>
      <c r="D169" s="50" t="s">
        <v>529</v>
      </c>
      <c r="E169" s="50" t="s">
        <v>530</v>
      </c>
      <c r="F169" s="50" t="s">
        <v>281</v>
      </c>
      <c r="G169" s="50" t="s">
        <v>51</v>
      </c>
      <c r="H169" s="51">
        <v>7141.1460000000006</v>
      </c>
      <c r="I169" s="37"/>
    </row>
    <row r="170" spans="2:9">
      <c r="B170" s="50" t="s">
        <v>531</v>
      </c>
      <c r="C170" s="50" t="s">
        <v>474</v>
      </c>
      <c r="D170" s="50" t="s">
        <v>532</v>
      </c>
      <c r="E170" s="50" t="s">
        <v>268</v>
      </c>
      <c r="F170" s="50" t="s">
        <v>269</v>
      </c>
      <c r="G170" s="50" t="s">
        <v>51</v>
      </c>
      <c r="H170" s="51">
        <v>1307.7190000000001</v>
      </c>
      <c r="I170" s="37"/>
    </row>
    <row r="171" spans="2:9">
      <c r="B171" s="50" t="s">
        <v>533</v>
      </c>
      <c r="C171" s="50" t="s">
        <v>534</v>
      </c>
      <c r="D171" s="50" t="s">
        <v>535</v>
      </c>
      <c r="E171" s="50" t="s">
        <v>313</v>
      </c>
      <c r="F171" s="50" t="s">
        <v>314</v>
      </c>
      <c r="G171" s="50" t="s">
        <v>51</v>
      </c>
      <c r="H171" s="51">
        <v>48.393000000000001</v>
      </c>
      <c r="I171" s="37"/>
    </row>
    <row r="172" spans="2:9">
      <c r="B172" s="50" t="s">
        <v>536</v>
      </c>
      <c r="C172" s="50" t="s">
        <v>534</v>
      </c>
      <c r="D172" s="50" t="s">
        <v>537</v>
      </c>
      <c r="E172" s="50" t="s">
        <v>313</v>
      </c>
      <c r="F172" s="50" t="s">
        <v>314</v>
      </c>
      <c r="G172" s="50" t="s">
        <v>51</v>
      </c>
      <c r="H172" s="51">
        <v>48.393000000000001</v>
      </c>
      <c r="I172" s="37"/>
    </row>
    <row r="173" spans="2:9">
      <c r="B173" s="50" t="s">
        <v>538</v>
      </c>
      <c r="C173" s="50" t="s">
        <v>534</v>
      </c>
      <c r="D173" s="50" t="s">
        <v>539</v>
      </c>
      <c r="E173" s="50" t="s">
        <v>313</v>
      </c>
      <c r="F173" s="50" t="s">
        <v>314</v>
      </c>
      <c r="G173" s="50" t="s">
        <v>51</v>
      </c>
      <c r="H173" s="51">
        <v>48.96</v>
      </c>
      <c r="I173" s="37"/>
    </row>
    <row r="174" spans="2:9">
      <c r="B174" s="50" t="s">
        <v>540</v>
      </c>
      <c r="C174" s="50" t="s">
        <v>534</v>
      </c>
      <c r="D174" s="50" t="s">
        <v>541</v>
      </c>
      <c r="E174" s="50" t="s">
        <v>313</v>
      </c>
      <c r="F174" s="50" t="s">
        <v>314</v>
      </c>
      <c r="G174" s="50" t="s">
        <v>51</v>
      </c>
      <c r="H174" s="51">
        <v>48.393000000000001</v>
      </c>
      <c r="I174" s="37"/>
    </row>
    <row r="175" spans="2:9">
      <c r="B175" s="50" t="s">
        <v>542</v>
      </c>
      <c r="C175" s="50" t="s">
        <v>543</v>
      </c>
      <c r="D175" s="50" t="s">
        <v>544</v>
      </c>
      <c r="E175" s="50" t="s">
        <v>263</v>
      </c>
      <c r="F175" s="50" t="s">
        <v>264</v>
      </c>
      <c r="G175" s="50" t="s">
        <v>51</v>
      </c>
      <c r="H175" s="51">
        <v>1490.3620000000001</v>
      </c>
      <c r="I175" s="37"/>
    </row>
    <row r="176" spans="2:9">
      <c r="B176" s="50" t="s">
        <v>545</v>
      </c>
      <c r="C176" s="50" t="s">
        <v>546</v>
      </c>
      <c r="D176" s="50" t="s">
        <v>547</v>
      </c>
      <c r="E176" s="50" t="s">
        <v>347</v>
      </c>
      <c r="F176" s="50" t="s">
        <v>331</v>
      </c>
      <c r="G176" s="50" t="s">
        <v>51</v>
      </c>
      <c r="H176" s="51">
        <v>7532.4779999999992</v>
      </c>
      <c r="I176" s="37"/>
    </row>
    <row r="177" spans="2:9">
      <c r="B177" s="50" t="s">
        <v>412</v>
      </c>
      <c r="C177" s="50" t="s">
        <v>413</v>
      </c>
      <c r="D177" s="50" t="s">
        <v>548</v>
      </c>
      <c r="E177" s="50" t="s">
        <v>347</v>
      </c>
      <c r="F177" s="50" t="s">
        <v>331</v>
      </c>
      <c r="G177" s="50" t="s">
        <v>51</v>
      </c>
      <c r="H177" s="51">
        <v>10078.551799999999</v>
      </c>
      <c r="I177" s="37"/>
    </row>
    <row r="178" spans="2:9">
      <c r="B178" s="50" t="s">
        <v>549</v>
      </c>
      <c r="C178" s="50" t="s">
        <v>550</v>
      </c>
      <c r="D178" s="50" t="s">
        <v>551</v>
      </c>
      <c r="E178" s="50" t="s">
        <v>263</v>
      </c>
      <c r="F178" s="50" t="s">
        <v>264</v>
      </c>
      <c r="G178" s="50" t="s">
        <v>51</v>
      </c>
      <c r="H178" s="51">
        <v>12558.456</v>
      </c>
      <c r="I178" s="37"/>
    </row>
    <row r="179" spans="2:9">
      <c r="B179" s="50" t="s">
        <v>552</v>
      </c>
      <c r="C179" s="50" t="s">
        <v>553</v>
      </c>
      <c r="D179" s="50" t="s">
        <v>554</v>
      </c>
      <c r="E179" s="50" t="s">
        <v>263</v>
      </c>
      <c r="F179" s="50" t="s">
        <v>264</v>
      </c>
      <c r="G179" s="50" t="s">
        <v>51</v>
      </c>
      <c r="H179" s="51">
        <v>1364.78</v>
      </c>
      <c r="I179" s="37"/>
    </row>
    <row r="180" spans="2:9">
      <c r="B180" s="50" t="s">
        <v>555</v>
      </c>
      <c r="C180" s="50" t="s">
        <v>556</v>
      </c>
      <c r="D180" s="50" t="s">
        <v>557</v>
      </c>
      <c r="E180" s="50" t="s">
        <v>558</v>
      </c>
      <c r="F180" s="50" t="s">
        <v>331</v>
      </c>
      <c r="G180" s="50" t="s">
        <v>51</v>
      </c>
      <c r="H180" s="51">
        <v>6472.8909999999996</v>
      </c>
      <c r="I180" s="37"/>
    </row>
    <row r="181" spans="2:9">
      <c r="B181" s="50" t="s">
        <v>559</v>
      </c>
      <c r="C181" s="50" t="s">
        <v>560</v>
      </c>
      <c r="D181" s="50" t="s">
        <v>561</v>
      </c>
      <c r="E181" s="50" t="s">
        <v>263</v>
      </c>
      <c r="F181" s="50" t="s">
        <v>264</v>
      </c>
      <c r="G181" s="50" t="s">
        <v>51</v>
      </c>
      <c r="H181" s="51">
        <v>231.97</v>
      </c>
      <c r="I181" s="37"/>
    </row>
    <row r="182" spans="2:9">
      <c r="B182" s="50" t="s">
        <v>562</v>
      </c>
      <c r="C182" s="50" t="s">
        <v>563</v>
      </c>
      <c r="D182" s="50" t="s">
        <v>564</v>
      </c>
      <c r="E182" s="50" t="s">
        <v>453</v>
      </c>
      <c r="F182" s="50" t="s">
        <v>125</v>
      </c>
      <c r="G182" s="50" t="s">
        <v>51</v>
      </c>
      <c r="H182" s="51">
        <v>437.73</v>
      </c>
      <c r="I182" s="37"/>
    </row>
    <row r="183" spans="2:9">
      <c r="B183" s="50" t="s">
        <v>565</v>
      </c>
      <c r="C183" s="50" t="s">
        <v>455</v>
      </c>
      <c r="D183" s="50" t="s">
        <v>566</v>
      </c>
      <c r="E183" s="50" t="s">
        <v>453</v>
      </c>
      <c r="F183" s="50" t="s">
        <v>125</v>
      </c>
      <c r="G183" s="50" t="s">
        <v>51</v>
      </c>
      <c r="H183" s="51">
        <v>603.64</v>
      </c>
      <c r="I183" s="37"/>
    </row>
    <row r="184" spans="2:9">
      <c r="B184" s="50" t="s">
        <v>567</v>
      </c>
      <c r="C184" s="50" t="s">
        <v>568</v>
      </c>
      <c r="D184" s="50" t="s">
        <v>569</v>
      </c>
      <c r="E184" s="50" t="s">
        <v>280</v>
      </c>
      <c r="F184" s="50" t="s">
        <v>281</v>
      </c>
      <c r="G184" s="50" t="s">
        <v>51</v>
      </c>
      <c r="H184" s="51">
        <v>1823.7199999999998</v>
      </c>
      <c r="I184" s="37"/>
    </row>
    <row r="185" spans="2:9">
      <c r="B185" s="50" t="s">
        <v>570</v>
      </c>
      <c r="C185" s="50" t="s">
        <v>571</v>
      </c>
      <c r="D185" s="50" t="s">
        <v>572</v>
      </c>
      <c r="E185" s="50" t="s">
        <v>453</v>
      </c>
      <c r="F185" s="50" t="s">
        <v>125</v>
      </c>
      <c r="G185" s="50" t="s">
        <v>51</v>
      </c>
      <c r="H185" s="51">
        <v>510.36</v>
      </c>
      <c r="I185" s="37"/>
    </row>
    <row r="186" spans="2:9">
      <c r="B186" s="50" t="s">
        <v>573</v>
      </c>
      <c r="C186" s="50" t="s">
        <v>574</v>
      </c>
      <c r="D186" s="50" t="s">
        <v>575</v>
      </c>
      <c r="E186" s="50" t="s">
        <v>576</v>
      </c>
      <c r="F186" s="50" t="s">
        <v>331</v>
      </c>
      <c r="G186" s="50" t="s">
        <v>51</v>
      </c>
      <c r="H186" s="51">
        <v>271.24</v>
      </c>
      <c r="I186" s="37"/>
    </row>
    <row r="187" spans="2:9">
      <c r="B187" s="50" t="s">
        <v>577</v>
      </c>
      <c r="C187" s="50" t="s">
        <v>578</v>
      </c>
      <c r="D187" s="50" t="s">
        <v>579</v>
      </c>
      <c r="E187" s="50" t="s">
        <v>347</v>
      </c>
      <c r="F187" s="50" t="s">
        <v>331</v>
      </c>
      <c r="G187" s="50" t="s">
        <v>51</v>
      </c>
      <c r="H187" s="51">
        <v>881.91000000000008</v>
      </c>
      <c r="I187" s="37"/>
    </row>
    <row r="188" spans="2:9">
      <c r="B188" s="50" t="s">
        <v>580</v>
      </c>
      <c r="C188" s="50" t="s">
        <v>581</v>
      </c>
      <c r="D188" s="50" t="s">
        <v>582</v>
      </c>
      <c r="E188" s="50" t="s">
        <v>530</v>
      </c>
      <c r="F188" s="50" t="s">
        <v>281</v>
      </c>
      <c r="G188" s="50" t="s">
        <v>51</v>
      </c>
      <c r="H188" s="51">
        <v>2224.2390000000005</v>
      </c>
      <c r="I188" s="37"/>
    </row>
    <row r="189" spans="2:9">
      <c r="B189" s="50" t="s">
        <v>583</v>
      </c>
      <c r="C189" s="50" t="s">
        <v>584</v>
      </c>
      <c r="D189" s="50" t="s">
        <v>585</v>
      </c>
      <c r="E189" s="50" t="s">
        <v>347</v>
      </c>
      <c r="F189" s="50" t="s">
        <v>331</v>
      </c>
      <c r="G189" s="50" t="s">
        <v>51</v>
      </c>
      <c r="H189" s="51">
        <v>2027.58</v>
      </c>
      <c r="I189" s="37"/>
    </row>
    <row r="190" spans="2:9">
      <c r="B190" s="50" t="s">
        <v>586</v>
      </c>
      <c r="C190" s="50" t="s">
        <v>587</v>
      </c>
      <c r="D190" s="50" t="s">
        <v>588</v>
      </c>
      <c r="E190" s="50" t="s">
        <v>347</v>
      </c>
      <c r="F190" s="50" t="s">
        <v>331</v>
      </c>
      <c r="G190" s="50" t="s">
        <v>51</v>
      </c>
      <c r="H190" s="51">
        <v>1726.88</v>
      </c>
      <c r="I190" s="37"/>
    </row>
    <row r="191" spans="2:9">
      <c r="B191" s="50" t="s">
        <v>589</v>
      </c>
      <c r="C191" s="50" t="s">
        <v>590</v>
      </c>
      <c r="D191" s="50" t="s">
        <v>591</v>
      </c>
      <c r="E191" s="50" t="s">
        <v>359</v>
      </c>
      <c r="F191" s="50" t="s">
        <v>331</v>
      </c>
      <c r="G191" s="50" t="s">
        <v>51</v>
      </c>
      <c r="H191" s="51">
        <v>328.12</v>
      </c>
      <c r="I191" s="37"/>
    </row>
    <row r="192" spans="2:9">
      <c r="B192" s="50" t="s">
        <v>592</v>
      </c>
      <c r="C192" s="50" t="s">
        <v>593</v>
      </c>
      <c r="D192" s="50" t="s">
        <v>594</v>
      </c>
      <c r="E192" s="50" t="s">
        <v>335</v>
      </c>
      <c r="F192" s="50" t="s">
        <v>331</v>
      </c>
      <c r="G192" s="50" t="s">
        <v>51</v>
      </c>
      <c r="H192" s="51">
        <v>1548.36</v>
      </c>
      <c r="I192" s="37"/>
    </row>
    <row r="193" spans="2:9">
      <c r="B193" s="50" t="s">
        <v>595</v>
      </c>
      <c r="C193" s="50" t="s">
        <v>596</v>
      </c>
      <c r="D193" s="50" t="s">
        <v>597</v>
      </c>
      <c r="E193" s="50" t="s">
        <v>335</v>
      </c>
      <c r="F193" s="50" t="s">
        <v>331</v>
      </c>
      <c r="G193" s="50" t="s">
        <v>51</v>
      </c>
      <c r="H193" s="51">
        <v>934.6</v>
      </c>
      <c r="I193" s="37"/>
    </row>
    <row r="194" spans="2:9">
      <c r="B194" s="50" t="s">
        <v>598</v>
      </c>
      <c r="C194" s="50" t="s">
        <v>596</v>
      </c>
      <c r="D194" s="50" t="s">
        <v>599</v>
      </c>
      <c r="E194" s="50" t="s">
        <v>335</v>
      </c>
      <c r="F194" s="50" t="s">
        <v>331</v>
      </c>
      <c r="G194" s="50" t="s">
        <v>51</v>
      </c>
      <c r="H194" s="51">
        <v>1923.84</v>
      </c>
      <c r="I194" s="37"/>
    </row>
    <row r="195" spans="2:9">
      <c r="B195" s="50" t="s">
        <v>600</v>
      </c>
      <c r="C195" s="50" t="s">
        <v>601</v>
      </c>
      <c r="D195" s="50" t="s">
        <v>602</v>
      </c>
      <c r="E195" s="50" t="s">
        <v>603</v>
      </c>
      <c r="F195" s="50" t="s">
        <v>331</v>
      </c>
      <c r="G195" s="50" t="s">
        <v>51</v>
      </c>
      <c r="H195" s="51">
        <v>406.97</v>
      </c>
      <c r="I195" s="37"/>
    </row>
    <row r="196" spans="2:9">
      <c r="B196" s="50" t="s">
        <v>604</v>
      </c>
      <c r="C196" s="50" t="s">
        <v>605</v>
      </c>
      <c r="D196" s="50" t="s">
        <v>606</v>
      </c>
      <c r="E196" s="50" t="s">
        <v>603</v>
      </c>
      <c r="F196" s="50" t="s">
        <v>331</v>
      </c>
      <c r="G196" s="50" t="s">
        <v>51</v>
      </c>
      <c r="H196" s="51">
        <v>151.81</v>
      </c>
      <c r="I196" s="37"/>
    </row>
    <row r="197" spans="2:9">
      <c r="B197" s="50" t="s">
        <v>607</v>
      </c>
      <c r="C197" s="50" t="s">
        <v>608</v>
      </c>
      <c r="D197" s="50" t="s">
        <v>609</v>
      </c>
      <c r="E197" s="50" t="s">
        <v>335</v>
      </c>
      <c r="F197" s="50" t="s">
        <v>331</v>
      </c>
      <c r="G197" s="50" t="s">
        <v>51</v>
      </c>
      <c r="H197" s="51">
        <v>108</v>
      </c>
      <c r="I197" s="37"/>
    </row>
    <row r="198" spans="2:9">
      <c r="B198" s="50" t="s">
        <v>610</v>
      </c>
      <c r="C198" s="50" t="s">
        <v>611</v>
      </c>
      <c r="D198" s="50" t="s">
        <v>612</v>
      </c>
      <c r="E198" s="50" t="s">
        <v>335</v>
      </c>
      <c r="F198" s="50" t="s">
        <v>331</v>
      </c>
      <c r="G198" s="50" t="s">
        <v>51</v>
      </c>
      <c r="H198" s="51">
        <v>7282.93</v>
      </c>
      <c r="I198" s="37"/>
    </row>
    <row r="199" spans="2:9">
      <c r="B199" s="50" t="s">
        <v>613</v>
      </c>
      <c r="C199" s="50" t="s">
        <v>614</v>
      </c>
      <c r="D199" s="50" t="s">
        <v>615</v>
      </c>
      <c r="E199" s="50" t="s">
        <v>335</v>
      </c>
      <c r="F199" s="50" t="s">
        <v>331</v>
      </c>
      <c r="G199" s="50" t="s">
        <v>51</v>
      </c>
      <c r="H199" s="51">
        <v>4691.7629999999999</v>
      </c>
      <c r="I199" s="37"/>
    </row>
    <row r="200" spans="2:9">
      <c r="B200" s="50" t="s">
        <v>616</v>
      </c>
      <c r="C200" s="50" t="s">
        <v>617</v>
      </c>
      <c r="D200" s="50" t="s">
        <v>618</v>
      </c>
      <c r="E200" s="50" t="s">
        <v>335</v>
      </c>
      <c r="F200" s="50" t="s">
        <v>331</v>
      </c>
      <c r="G200" s="50" t="s">
        <v>51</v>
      </c>
      <c r="H200" s="51">
        <v>11158.726000000001</v>
      </c>
      <c r="I200" s="37"/>
    </row>
    <row r="201" spans="2:9">
      <c r="B201" s="50" t="s">
        <v>619</v>
      </c>
      <c r="C201" s="50" t="s">
        <v>620</v>
      </c>
      <c r="D201" s="50" t="s">
        <v>621</v>
      </c>
      <c r="E201" s="50" t="s">
        <v>335</v>
      </c>
      <c r="F201" s="50" t="s">
        <v>331</v>
      </c>
      <c r="G201" s="50" t="s">
        <v>51</v>
      </c>
      <c r="H201" s="51">
        <v>3591.5</v>
      </c>
      <c r="I201" s="37"/>
    </row>
    <row r="202" spans="2:9">
      <c r="B202" s="50" t="s">
        <v>622</v>
      </c>
      <c r="C202" s="50" t="s">
        <v>623</v>
      </c>
      <c r="D202" s="50" t="s">
        <v>624</v>
      </c>
      <c r="E202" s="50" t="s">
        <v>335</v>
      </c>
      <c r="F202" s="50" t="s">
        <v>331</v>
      </c>
      <c r="G202" s="50" t="s">
        <v>51</v>
      </c>
      <c r="H202" s="51">
        <v>11793.5206</v>
      </c>
      <c r="I202" s="37"/>
    </row>
    <row r="203" spans="2:9">
      <c r="B203" s="50" t="s">
        <v>625</v>
      </c>
      <c r="C203" s="50" t="s">
        <v>626</v>
      </c>
      <c r="D203" s="50" t="s">
        <v>627</v>
      </c>
      <c r="E203" s="50" t="s">
        <v>335</v>
      </c>
      <c r="F203" s="50" t="s">
        <v>331</v>
      </c>
      <c r="G203" s="50" t="s">
        <v>51</v>
      </c>
      <c r="H203" s="51">
        <v>3879.6949999999997</v>
      </c>
      <c r="I203" s="37"/>
    </row>
    <row r="204" spans="2:9">
      <c r="B204" s="50" t="s">
        <v>628</v>
      </c>
      <c r="C204" s="50" t="s">
        <v>629</v>
      </c>
      <c r="D204" s="50" t="s">
        <v>630</v>
      </c>
      <c r="E204" s="50" t="s">
        <v>335</v>
      </c>
      <c r="F204" s="50" t="s">
        <v>331</v>
      </c>
      <c r="G204" s="50" t="s">
        <v>51</v>
      </c>
      <c r="H204" s="51">
        <v>14056.766000000001</v>
      </c>
      <c r="I204" s="37"/>
    </row>
    <row r="205" spans="2:9">
      <c r="B205" s="50" t="s">
        <v>631</v>
      </c>
      <c r="C205" s="50" t="s">
        <v>632</v>
      </c>
      <c r="D205" s="50" t="s">
        <v>633</v>
      </c>
      <c r="E205" s="50" t="s">
        <v>335</v>
      </c>
      <c r="F205" s="50" t="s">
        <v>331</v>
      </c>
      <c r="G205" s="50" t="s">
        <v>51</v>
      </c>
      <c r="H205" s="51">
        <v>265.29000000000002</v>
      </c>
      <c r="I205" s="37"/>
    </row>
    <row r="206" spans="2:9">
      <c r="B206" s="50" t="s">
        <v>634</v>
      </c>
      <c r="C206" s="50" t="s">
        <v>635</v>
      </c>
      <c r="D206" s="50" t="s">
        <v>636</v>
      </c>
      <c r="E206" s="50" t="s">
        <v>335</v>
      </c>
      <c r="F206" s="50" t="s">
        <v>331</v>
      </c>
      <c r="G206" s="50" t="s">
        <v>51</v>
      </c>
      <c r="H206" s="51">
        <v>5117.3500000000004</v>
      </c>
      <c r="I206" s="37"/>
    </row>
    <row r="207" spans="2:9">
      <c r="B207" s="50" t="s">
        <v>637</v>
      </c>
      <c r="C207" s="50" t="s">
        <v>638</v>
      </c>
      <c r="D207" s="50" t="s">
        <v>639</v>
      </c>
      <c r="E207" s="50" t="s">
        <v>603</v>
      </c>
      <c r="F207" s="50" t="s">
        <v>331</v>
      </c>
      <c r="G207" s="50" t="s">
        <v>51</v>
      </c>
      <c r="H207" s="51">
        <v>3224.8599999999997</v>
      </c>
      <c r="I207" s="37"/>
    </row>
    <row r="208" spans="2:9">
      <c r="B208" s="50" t="s">
        <v>640</v>
      </c>
      <c r="C208" s="50" t="s">
        <v>641</v>
      </c>
      <c r="D208" s="50" t="s">
        <v>642</v>
      </c>
      <c r="E208" s="50" t="s">
        <v>603</v>
      </c>
      <c r="F208" s="50" t="s">
        <v>331</v>
      </c>
      <c r="G208" s="50" t="s">
        <v>51</v>
      </c>
      <c r="H208" s="51">
        <v>1482.12</v>
      </c>
      <c r="I208" s="37"/>
    </row>
    <row r="209" spans="2:9">
      <c r="B209" s="50" t="s">
        <v>643</v>
      </c>
      <c r="C209" s="50" t="s">
        <v>644</v>
      </c>
      <c r="D209" s="50" t="s">
        <v>645</v>
      </c>
      <c r="E209" s="50" t="s">
        <v>335</v>
      </c>
      <c r="F209" s="50" t="s">
        <v>331</v>
      </c>
      <c r="G209" s="50" t="s">
        <v>51</v>
      </c>
      <c r="H209" s="51">
        <v>5180.3373000000001</v>
      </c>
      <c r="I209" s="37"/>
    </row>
    <row r="210" spans="2:9">
      <c r="B210" s="50" t="s">
        <v>646</v>
      </c>
      <c r="C210" s="50" t="s">
        <v>647</v>
      </c>
      <c r="D210" s="50" t="s">
        <v>648</v>
      </c>
      <c r="E210" s="50" t="s">
        <v>335</v>
      </c>
      <c r="F210" s="50" t="s">
        <v>331</v>
      </c>
      <c r="G210" s="50" t="s">
        <v>51</v>
      </c>
      <c r="H210" s="51">
        <v>20470.061700000006</v>
      </c>
      <c r="I210" s="37"/>
    </row>
    <row r="211" spans="2:9">
      <c r="B211" s="50" t="s">
        <v>649</v>
      </c>
      <c r="C211" s="50" t="s">
        <v>650</v>
      </c>
      <c r="D211" s="50" t="s">
        <v>651</v>
      </c>
      <c r="E211" s="50" t="s">
        <v>335</v>
      </c>
      <c r="F211" s="50" t="s">
        <v>331</v>
      </c>
      <c r="G211" s="50" t="s">
        <v>51</v>
      </c>
      <c r="H211" s="51">
        <v>21469.716800000009</v>
      </c>
      <c r="I211" s="37"/>
    </row>
    <row r="212" spans="2:9">
      <c r="B212" s="50" t="s">
        <v>652</v>
      </c>
      <c r="C212" s="50" t="s">
        <v>653</v>
      </c>
      <c r="D212" s="50" t="s">
        <v>654</v>
      </c>
      <c r="E212" s="50" t="s">
        <v>335</v>
      </c>
      <c r="F212" s="50" t="s">
        <v>331</v>
      </c>
      <c r="G212" s="50" t="s">
        <v>51</v>
      </c>
      <c r="H212" s="51">
        <v>16125.365999999998</v>
      </c>
      <c r="I212" s="37"/>
    </row>
    <row r="213" spans="2:9">
      <c r="B213" s="50" t="s">
        <v>652</v>
      </c>
      <c r="C213" s="50" t="s">
        <v>653</v>
      </c>
      <c r="D213" s="50" t="s">
        <v>655</v>
      </c>
      <c r="E213" s="50" t="s">
        <v>335</v>
      </c>
      <c r="F213" s="50" t="s">
        <v>331</v>
      </c>
      <c r="G213" s="50" t="s">
        <v>51</v>
      </c>
      <c r="H213" s="51">
        <v>16125.365999999998</v>
      </c>
      <c r="I213" s="37"/>
    </row>
    <row r="214" spans="2:9">
      <c r="B214" s="50" t="s">
        <v>552</v>
      </c>
      <c r="C214" s="50" t="s">
        <v>553</v>
      </c>
      <c r="D214" s="50" t="s">
        <v>656</v>
      </c>
      <c r="E214" s="50" t="s">
        <v>263</v>
      </c>
      <c r="F214" s="50" t="s">
        <v>264</v>
      </c>
      <c r="G214" s="50" t="s">
        <v>51</v>
      </c>
      <c r="H214" s="51">
        <v>1364.78</v>
      </c>
      <c r="I214" s="37"/>
    </row>
    <row r="215" spans="2:9">
      <c r="B215" s="50" t="s">
        <v>657</v>
      </c>
      <c r="C215" s="50" t="s">
        <v>553</v>
      </c>
      <c r="D215" s="50" t="s">
        <v>658</v>
      </c>
      <c r="E215" s="50" t="s">
        <v>263</v>
      </c>
      <c r="F215" s="50" t="s">
        <v>264</v>
      </c>
      <c r="G215" s="50" t="s">
        <v>51</v>
      </c>
      <c r="H215" s="51">
        <v>2283.6990000000005</v>
      </c>
      <c r="I215" s="37"/>
    </row>
    <row r="216" spans="2:9">
      <c r="B216" s="50" t="s">
        <v>652</v>
      </c>
      <c r="C216" s="50" t="s">
        <v>653</v>
      </c>
      <c r="D216" s="50" t="s">
        <v>659</v>
      </c>
      <c r="E216" s="50" t="s">
        <v>335</v>
      </c>
      <c r="F216" s="50" t="s">
        <v>331</v>
      </c>
      <c r="G216" s="50" t="s">
        <v>51</v>
      </c>
      <c r="H216" s="51">
        <v>16125.365999999998</v>
      </c>
      <c r="I216" s="37"/>
    </row>
    <row r="217" spans="2:9">
      <c r="B217" t="s">
        <v>660</v>
      </c>
    </row>
  </sheetData>
  <sheetProtection algorithmName="SHA-512" hashValue="kH38YZ+diIxzQvctiaJHMDf/rGa3eghuV6oJ9a26WHTNCjJNcsx9S/Ivr7u2FPP7dcXQTX9iq3kPyFwIAACIqg==" saltValue="/NgyclwMDiUJ9BsX0rVUkA==" spinCount="100000" sheet="1" objects="1" scenarios="1"/>
  <autoFilter ref="B4:I217" xr:uid="{65418830-9791-4D0E-865F-350D67C5F993}"/>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Inschrijfstaat</vt:lpstr>
      <vt:lpstr>Staat van Verrekenprijzen</vt:lpstr>
      <vt:lpstr>Prijs per Regio BVO Noord-West</vt:lpstr>
      <vt:lpstr>'Staat van 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Bont, José de</dc:creator>
  <cp:lastModifiedBy>Bont, José de</cp:lastModifiedBy>
  <dcterms:created xsi:type="dcterms:W3CDTF">2026-07-28T10:23:09Z</dcterms:created>
  <dcterms:modified xsi:type="dcterms:W3CDTF">2026-08-31T08:27:20Z</dcterms:modified>
</cp:coreProperties>
</file>