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Maastricht\2026\Publicatie\"/>
    </mc:Choice>
  </mc:AlternateContent>
  <xr:revisionPtr revIDLastSave="0" documentId="13_ncr:1_{7EBA477C-2ADB-462F-9BAB-E4D6890EB99B}" xr6:coauthVersionLast="47" xr6:coauthVersionMax="47" xr10:uidLastSave="{00000000-0000-0000-0000-000000000000}"/>
  <bookViews>
    <workbookView xWindow="-4365" yWindow="-21720" windowWidth="38640" windowHeight="21120" tabRatio="597" xr2:uid="{00000000-000D-0000-FFFF-FFFF00000000}"/>
  </bookViews>
  <sheets>
    <sheet name="Specificatie" sheetId="1" r:id="rId1"/>
  </sheets>
  <externalReferences>
    <externalReference r:id="rId2"/>
  </externalReferences>
  <definedNames>
    <definedName name="_xlnm._FilterDatabase" localSheetId="0" hidden="1">Specificatie!$A$4:$P$275</definedName>
    <definedName name="_xlnm.Print_Area" localSheetId="0">Specificatie!$A$1:$O$275</definedName>
    <definedName name="_xlnm.Print_Titles" localSheetId="0">Specificatie!$1:$4</definedName>
    <definedName name="afrind">'[1]General Info'!$B$18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">'[1]General Info'!$B$13</definedName>
    <definedName name="Premieoud">'[1]General Info'!#REF!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9" i="1" l="1"/>
  <c r="O219" i="1" s="1"/>
  <c r="K319" i="1"/>
  <c r="N319" i="1"/>
  <c r="O218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268" i="1"/>
  <c r="O133" i="1"/>
  <c r="O126" i="1"/>
  <c r="O231" i="1"/>
  <c r="O43" i="1"/>
  <c r="O19" i="1"/>
  <c r="O46" i="1"/>
  <c r="O82" i="1"/>
  <c r="O105" i="1"/>
  <c r="O221" i="1"/>
  <c r="O186" i="1"/>
  <c r="O102" i="1"/>
  <c r="O53" i="1"/>
  <c r="O12" i="1"/>
  <c r="O207" i="1"/>
  <c r="O139" i="1"/>
  <c r="O7" i="1"/>
  <c r="O246" i="1"/>
  <c r="O49" i="1"/>
  <c r="O20" i="1"/>
  <c r="O75" i="1"/>
  <c r="O208" i="1"/>
  <c r="O93" i="1"/>
  <c r="O95" i="1"/>
  <c r="O250" i="1"/>
  <c r="O88" i="1"/>
  <c r="O23" i="1"/>
  <c r="O168" i="1"/>
  <c r="O39" i="1"/>
  <c r="O62" i="1"/>
  <c r="O15" i="1"/>
  <c r="O149" i="1"/>
  <c r="O155" i="1"/>
  <c r="O84" i="1"/>
  <c r="O212" i="1"/>
  <c r="O167" i="1"/>
  <c r="O58" i="1"/>
  <c r="O130" i="1"/>
  <c r="O201" i="1"/>
  <c r="O248" i="1"/>
  <c r="O107" i="1"/>
  <c r="O134" i="1"/>
  <c r="O47" i="1"/>
  <c r="O111" i="1"/>
  <c r="O225" i="1"/>
  <c r="O195" i="1"/>
  <c r="O110" i="1"/>
  <c r="O24" i="1"/>
  <c r="O241" i="1"/>
  <c r="O253" i="1"/>
  <c r="O242" i="1"/>
  <c r="O78" i="1"/>
  <c r="O198" i="1"/>
  <c r="O33" i="1"/>
  <c r="O161" i="1"/>
  <c r="O164" i="1"/>
  <c r="O119" i="1"/>
  <c r="O108" i="1"/>
  <c r="O97" i="1"/>
  <c r="O45" i="1"/>
  <c r="O238" i="1"/>
  <c r="O182" i="1"/>
  <c r="O261" i="1"/>
  <c r="O194" i="1"/>
  <c r="O180" i="1"/>
  <c r="O101" i="1"/>
  <c r="O118" i="1"/>
  <c r="O154" i="1"/>
  <c r="O36" i="1"/>
  <c r="O243" i="1"/>
  <c r="O185" i="1"/>
  <c r="O14" i="1"/>
  <c r="O13" i="1"/>
  <c r="O252" i="1"/>
  <c r="O27" i="1"/>
  <c r="O275" i="1"/>
  <c r="O57" i="1"/>
  <c r="O11" i="1"/>
  <c r="O244" i="1"/>
  <c r="O271" i="1"/>
  <c r="O70" i="1"/>
  <c r="O211" i="1"/>
  <c r="O79" i="1"/>
  <c r="O65" i="1"/>
  <c r="O175" i="1"/>
  <c r="O120" i="1"/>
  <c r="O71" i="1"/>
  <c r="O41" i="1"/>
  <c r="O262" i="1"/>
  <c r="O237" i="1"/>
  <c r="O162" i="1"/>
  <c r="O80" i="1"/>
  <c r="O233" i="1"/>
  <c r="O89" i="1"/>
  <c r="O227" i="1"/>
  <c r="O158" i="1"/>
  <c r="O141" i="1"/>
  <c r="O216" i="1"/>
  <c r="O30" i="1"/>
  <c r="O68" i="1"/>
  <c r="O152" i="1"/>
  <c r="O115" i="1"/>
  <c r="O25" i="1"/>
  <c r="O206" i="1"/>
  <c r="O100" i="1"/>
  <c r="O156" i="1"/>
  <c r="O203" i="1"/>
  <c r="O51" i="1"/>
  <c r="O196" i="1"/>
  <c r="O55" i="1"/>
  <c r="O103" i="1"/>
  <c r="O69" i="1"/>
  <c r="O210" i="1"/>
  <c r="O131" i="1"/>
  <c r="O37" i="1"/>
  <c r="O28" i="1"/>
  <c r="O86" i="1"/>
  <c r="O205" i="1"/>
  <c r="O176" i="1"/>
  <c r="O81" i="1"/>
  <c r="O150" i="1"/>
  <c r="O202" i="1"/>
  <c r="O74" i="1"/>
  <c r="O35" i="1"/>
  <c r="O188" i="1"/>
  <c r="O153" i="1"/>
  <c r="O140" i="1"/>
  <c r="O257" i="1"/>
  <c r="O87" i="1"/>
  <c r="O200" i="1"/>
  <c r="O192" i="1"/>
  <c r="O26" i="1"/>
  <c r="O6" i="1"/>
  <c r="O259" i="1"/>
  <c r="O269" i="1"/>
  <c r="O254" i="1"/>
  <c r="O213" i="1"/>
  <c r="O147" i="1"/>
  <c r="O226" i="1"/>
  <c r="O63" i="1"/>
  <c r="O239" i="1"/>
  <c r="O76" i="1"/>
  <c r="O128" i="1"/>
  <c r="O159" i="1"/>
  <c r="O174" i="1"/>
  <c r="O85" i="1"/>
  <c r="O59" i="1"/>
  <c r="O184" i="1"/>
  <c r="O220" i="1"/>
  <c r="O199" i="1"/>
  <c r="O9" i="1"/>
  <c r="O5" i="1"/>
  <c r="O21" i="1"/>
  <c r="O151" i="1"/>
  <c r="O228" i="1"/>
  <c r="O273" i="1"/>
  <c r="O229" i="1"/>
  <c r="O264" i="1"/>
  <c r="O148" i="1"/>
  <c r="O166" i="1"/>
  <c r="O54" i="1"/>
  <c r="O56" i="1"/>
  <c r="O265" i="1"/>
  <c r="O190" i="1"/>
  <c r="O116" i="1"/>
  <c r="O99" i="1"/>
  <c r="O17" i="1"/>
  <c r="O18" i="1"/>
  <c r="O98" i="1"/>
  <c r="O48" i="1"/>
  <c r="O32" i="1"/>
  <c r="O183" i="1"/>
  <c r="O157" i="1"/>
  <c r="O197" i="1"/>
  <c r="O272" i="1"/>
  <c r="O171" i="1"/>
  <c r="O181" i="1"/>
  <c r="O16" i="1"/>
  <c r="O267" i="1"/>
  <c r="O236" i="1"/>
  <c r="O60" i="1"/>
  <c r="O94" i="1"/>
  <c r="O169" i="1"/>
  <c r="O193" i="1"/>
  <c r="O178" i="1"/>
  <c r="O270" i="1"/>
  <c r="O90" i="1"/>
  <c r="O145" i="1"/>
  <c r="O64" i="1"/>
  <c r="O163" i="1"/>
  <c r="O31" i="1"/>
  <c r="O240" i="1"/>
  <c r="O235" i="1"/>
  <c r="O232" i="1"/>
  <c r="O96" i="1"/>
  <c r="O179" i="1"/>
  <c r="O251" i="1"/>
  <c r="O173" i="1"/>
  <c r="O8" i="1"/>
  <c r="O109" i="1"/>
  <c r="O137" i="1"/>
  <c r="O66" i="1"/>
  <c r="O106" i="1"/>
  <c r="O91" i="1"/>
  <c r="O247" i="1"/>
  <c r="O67" i="1"/>
  <c r="O52" i="1"/>
  <c r="O214" i="1"/>
  <c r="O263" i="1"/>
  <c r="O125" i="1"/>
  <c r="O113" i="1"/>
  <c r="O234" i="1"/>
  <c r="O123" i="1"/>
  <c r="O77" i="1"/>
  <c r="O143" i="1"/>
  <c r="O165" i="1"/>
  <c r="O44" i="1"/>
  <c r="O117" i="1"/>
  <c r="O172" i="1"/>
  <c r="O260" i="1"/>
  <c r="O146" i="1"/>
  <c r="O138" i="1"/>
  <c r="O222" i="1"/>
  <c r="O38" i="1"/>
  <c r="O124" i="1"/>
  <c r="O255" i="1"/>
  <c r="O204" i="1"/>
  <c r="O258" i="1"/>
  <c r="O112" i="1"/>
  <c r="O160" i="1"/>
  <c r="O187" i="1"/>
  <c r="O135" i="1"/>
  <c r="O223" i="1"/>
  <c r="O22" i="1"/>
  <c r="O121" i="1"/>
  <c r="O224" i="1"/>
  <c r="O29" i="1"/>
  <c r="O104" i="1"/>
  <c r="O142" i="1"/>
  <c r="O170" i="1"/>
  <c r="O34" i="1"/>
  <c r="O177" i="1"/>
  <c r="O256" i="1"/>
  <c r="O129" i="1"/>
  <c r="O136" i="1"/>
  <c r="O189" i="1"/>
  <c r="O249" i="1"/>
  <c r="O217" i="1"/>
  <c r="O266" i="1"/>
  <c r="O92" i="1"/>
  <c r="O83" i="1"/>
  <c r="O73" i="1"/>
  <c r="O61" i="1"/>
  <c r="O209" i="1"/>
  <c r="O10" i="1"/>
  <c r="O132" i="1"/>
  <c r="O274" i="1"/>
  <c r="O122" i="1"/>
  <c r="O42" i="1"/>
  <c r="O144" i="1"/>
  <c r="O114" i="1"/>
  <c r="O230" i="1"/>
  <c r="O215" i="1"/>
  <c r="O191" i="1"/>
  <c r="O72" i="1"/>
  <c r="O40" i="1"/>
  <c r="O50" i="1"/>
  <c r="O276" i="1"/>
  <c r="O245" i="1"/>
  <c r="O127" i="1"/>
  <c r="L319" i="1" l="1"/>
  <c r="O319" i="1"/>
</calcChain>
</file>

<file path=xl/sharedStrings.xml><?xml version="1.0" encoding="utf-8"?>
<sst xmlns="http://schemas.openxmlformats.org/spreadsheetml/2006/main" count="2028" uniqueCount="566">
  <si>
    <t>Adres:</t>
  </si>
  <si>
    <t>No.</t>
  </si>
  <si>
    <t>Plaats:</t>
  </si>
  <si>
    <t>Bouwaard:</t>
  </si>
  <si>
    <t>Omschrijving</t>
  </si>
  <si>
    <t>Totaal</t>
  </si>
  <si>
    <t>Brusselsestraat</t>
  </si>
  <si>
    <t>Maastricht</t>
  </si>
  <si>
    <t>Steen/hard</t>
  </si>
  <si>
    <t>Niet getaxeerd</t>
  </si>
  <si>
    <t>x</t>
  </si>
  <si>
    <t xml:space="preserve"> </t>
  </si>
  <si>
    <t>Markt</t>
  </si>
  <si>
    <t>uurwerk en carillon stadhuis inclusief bijbehoren in toren</t>
  </si>
  <si>
    <t>Stadhuis</t>
  </si>
  <si>
    <t>Mosae Forum</t>
  </si>
  <si>
    <t>660 werkplekken vr 880 medew incl restaurant, flexkoffers etc</t>
  </si>
  <si>
    <t>Nieuwe objecten</t>
  </si>
  <si>
    <t xml:space="preserve">reserve voor vergeten Gemeenteeigendommen alsmede herstelkosten op installaties van derden (oa telefoon en telex-app) e/o leveranciers van gas en elektr stroom voorzover deze kosten na een schade voor rekening van verzekerde komen </t>
  </si>
  <si>
    <t>Randwycksingel</t>
  </si>
  <si>
    <t>kantoorinventaris Sociale Dienst</t>
  </si>
  <si>
    <t>Willem Alexanderweg</t>
  </si>
  <si>
    <t xml:space="preserve">Ankerkade </t>
  </si>
  <si>
    <t>onbekend</t>
  </si>
  <si>
    <t>geen</t>
  </si>
  <si>
    <t>Binnen de Gemeente</t>
  </si>
  <si>
    <t>Eikelstraat</t>
  </si>
  <si>
    <t>Pompgebouw (Gebruiker Nutsbedrijven)</t>
  </si>
  <si>
    <t>Getaxeerd    1-1-2012</t>
  </si>
  <si>
    <t>Faliezusterspark</t>
  </si>
  <si>
    <t>Pater Vinktorentje</t>
  </si>
  <si>
    <t>Getaxeerd    1-1-2006</t>
  </si>
  <si>
    <t>Fregatweg</t>
  </si>
  <si>
    <t>Vijzelgebouw</t>
  </si>
  <si>
    <t>Inventaris</t>
  </si>
  <si>
    <t>Rijdend materieel</t>
  </si>
  <si>
    <t>Niet rijdend materieel</t>
  </si>
  <si>
    <t>Maasboulevard</t>
  </si>
  <si>
    <t>Brug (incl. 2 liften tbv invaliden)</t>
  </si>
  <si>
    <t>Maasboulevard/Graanmarkt</t>
  </si>
  <si>
    <t>Automatische Kaartenafgifte-installatie</t>
  </si>
  <si>
    <t>Milieupark Beatrixhaven</t>
  </si>
  <si>
    <t>ong</t>
  </si>
  <si>
    <t>steen/hard</t>
  </si>
  <si>
    <t>Getaxeerd 01-01-2012</t>
  </si>
  <si>
    <t>Olympiaweg</t>
  </si>
  <si>
    <t>Overal binnen de Gemeente</t>
  </si>
  <si>
    <t>Sympatische Uurwerken</t>
  </si>
  <si>
    <t>Scharnerweg</t>
  </si>
  <si>
    <t>Pompruimte in tunnel Scharnerweg</t>
  </si>
  <si>
    <t>Tongerseweg</t>
  </si>
  <si>
    <t>Inventaris Algemene Begraafplaats incl. Grafdelfmachine</t>
  </si>
  <si>
    <t>Akersteenweg</t>
  </si>
  <si>
    <t>Avenue Ceramique</t>
  </si>
  <si>
    <t>Boeken magazijn stadsbibliotheek wegenschappelijke afdeling</t>
  </si>
  <si>
    <t>Getaxeerd 1-1-2006</t>
  </si>
  <si>
    <t>inventaris</t>
  </si>
  <si>
    <t>Restauratielaboratorium, wasruimte met droogoven en fotokamer</t>
  </si>
  <si>
    <t>inventaris cafe Vitrine</t>
  </si>
  <si>
    <t>getaxeerd 1-1-2012</t>
  </si>
  <si>
    <t>Boeken Openbare Bibliotheken, op diverse adressen</t>
  </si>
  <si>
    <t>BKR Kunst</t>
  </si>
  <si>
    <t>Schilderijen in diverse dienstgebouwen en scholen</t>
  </si>
  <si>
    <t>Getaxeerd     1-1-2012</t>
  </si>
  <si>
    <t>Concordiastraat</t>
  </si>
  <si>
    <t>Heer</t>
  </si>
  <si>
    <t>Inventaris Openbare Bibliotheek Filiaal Heer</t>
  </si>
  <si>
    <t>De Bosquetplein</t>
  </si>
  <si>
    <t>6-7</t>
  </si>
  <si>
    <t>Inventaris Natuurhistorisch Museum incl. Vitrines en tentoongestelde zaken</t>
  </si>
  <si>
    <t>Inventaris Bibliotheek Natuurhistorisch Museum</t>
  </si>
  <si>
    <t xml:space="preserve">Maastricht </t>
  </si>
  <si>
    <t xml:space="preserve">Natuurhistoris Museum, Vitrine (buiten opgesteld) van glas. </t>
  </si>
  <si>
    <t>ong.</t>
  </si>
  <si>
    <t>Diverse adressen binnen Zuid-Limburg</t>
  </si>
  <si>
    <t>Inventaris diverse dependances Z-Limburg</t>
  </si>
  <si>
    <t>Ebenistendreef</t>
  </si>
  <si>
    <t>Goudenweg</t>
  </si>
  <si>
    <t>Sporthal Daalhof met bijgebouwen</t>
  </si>
  <si>
    <t>Herbenusstraat</t>
  </si>
  <si>
    <t>Inv. Kumulus centr.v.d. kunsten incl. schilderijen in bruikleen</t>
  </si>
  <si>
    <t>Keurmeestersdreef</t>
  </si>
  <si>
    <t>Getaxeerd 1-1-2012</t>
  </si>
  <si>
    <t>Maastrichterweg</t>
  </si>
  <si>
    <t>kunstgrasvelden</t>
  </si>
  <si>
    <t>Mergelweg</t>
  </si>
  <si>
    <t>steen / hout</t>
  </si>
  <si>
    <t>Biesland - Kleedlokalen</t>
  </si>
  <si>
    <t>Negenputruwe</t>
  </si>
  <si>
    <t>1, 3 en 5</t>
  </si>
  <si>
    <t>permanent, steen, beton</t>
  </si>
  <si>
    <t>Club / kleedgebouw Stg West</t>
  </si>
  <si>
    <t>Getaxeerd     1-1-2006</t>
  </si>
  <si>
    <t>Op de Bos</t>
  </si>
  <si>
    <t>Oude Molenweg</t>
  </si>
  <si>
    <t>Roserije</t>
  </si>
  <si>
    <t>Itteren</t>
  </si>
  <si>
    <t>kunststof</t>
  </si>
  <si>
    <t>Multifunctioneel kunstgras</t>
  </si>
  <si>
    <t>Sproetepad</t>
  </si>
  <si>
    <t>Inventaris Openbare Bibliotheek Filiaal Malpertuis</t>
  </si>
  <si>
    <t>Stellendaal</t>
  </si>
  <si>
    <t>Van Slijpestraat</t>
  </si>
  <si>
    <t>Vrijthof</t>
  </si>
  <si>
    <t>Inventaris van het theater</t>
  </si>
  <si>
    <t>46-47</t>
  </si>
  <si>
    <t>Generaalshuis - Inventaris</t>
  </si>
  <si>
    <t>Achter de Barakken</t>
  </si>
  <si>
    <t>31A</t>
  </si>
  <si>
    <t>vm schoolgebouw, thans danstheater</t>
  </si>
  <si>
    <t>Ambyerstraat Zuid</t>
  </si>
  <si>
    <t>vm schoolgebouw, thans kinderdagverbvlijf en peuterspeelzaal</t>
  </si>
  <si>
    <t>niet getaxeerd</t>
  </si>
  <si>
    <t>Ankerkade</t>
  </si>
  <si>
    <t>Winkel met bovenwoning</t>
  </si>
  <si>
    <t>Athoslaan</t>
  </si>
  <si>
    <t>12a</t>
  </si>
  <si>
    <t>Aureliushof</t>
  </si>
  <si>
    <t>Buurtcentrum "Atrium" en kantoor (incl Romeinsebaan 299)</t>
  </si>
  <si>
    <t>Stadsbibliotheek, Stadsarchief stadshal en kantoor</t>
  </si>
  <si>
    <t>Batterijstraat</t>
  </si>
  <si>
    <t>Kantoor</t>
  </si>
  <si>
    <t>50 A</t>
  </si>
  <si>
    <t>Woning</t>
  </si>
  <si>
    <t>Beeldsnijdersdreef</t>
  </si>
  <si>
    <t>Bemelergrubbe</t>
  </si>
  <si>
    <t>Traditioneel</t>
  </si>
  <si>
    <t>Schoolgebouw</t>
  </si>
  <si>
    <t>getaxeerd 01-01-2012</t>
  </si>
  <si>
    <t>Sectiepost (kantine/opslag I.v.m. groenonderhoud)</t>
  </si>
  <si>
    <t>Bogaardenstraat</t>
  </si>
  <si>
    <t>Kantoor, café en atelier div. Gebruikers</t>
  </si>
  <si>
    <t>35 A</t>
  </si>
  <si>
    <t>Kantoor / kinderopvang</t>
  </si>
  <si>
    <t>Boschstraat</t>
  </si>
  <si>
    <t>Restaurant met drie bovenwoningen</t>
  </si>
  <si>
    <t>Niet getaxeerd, nieuwe post 2006</t>
  </si>
  <si>
    <t>Bourgognestraat</t>
  </si>
  <si>
    <t>hardsteen</t>
  </si>
  <si>
    <t>garage (sloopwaarde)</t>
  </si>
  <si>
    <t>30-32-34</t>
  </si>
  <si>
    <t>Traditionele bouw, dakbedekking dedels pannen, glazen en golf</t>
  </si>
  <si>
    <t xml:space="preserve">appartementen(sloopwaarde) </t>
  </si>
  <si>
    <t>Bredestraat</t>
  </si>
  <si>
    <t>19-21</t>
  </si>
  <si>
    <t>Verenigingsgebouw</t>
  </si>
  <si>
    <t>Kinderdagverblijf</t>
  </si>
  <si>
    <t>Capucijnengang</t>
  </si>
  <si>
    <t>Capucijnenstraat</t>
  </si>
  <si>
    <t>Marres Centr. Beeldende kunst</t>
  </si>
  <si>
    <t>33a</t>
  </si>
  <si>
    <t>Filiaal Stadsbibliotheek</t>
  </si>
  <si>
    <t>Courtoisstraat</t>
  </si>
  <si>
    <t>buurtcentrum</t>
  </si>
  <si>
    <t>6, 7</t>
  </si>
  <si>
    <t>Natuurhistorisch Museum</t>
  </si>
  <si>
    <t>Dominicanerkerkplein</t>
  </si>
  <si>
    <t>Hout/hard</t>
  </si>
  <si>
    <t>Edisonstraat</t>
  </si>
  <si>
    <t>Einsteinstraat</t>
  </si>
  <si>
    <t>Aan de Wan</t>
  </si>
  <si>
    <t>Florijnruwe</t>
  </si>
  <si>
    <t>Kantoorgebouw (2 laags)</t>
  </si>
  <si>
    <t>50, 52</t>
  </si>
  <si>
    <t>Francois de Veijestraat</t>
  </si>
  <si>
    <t>Traditiobeel, dakbedekking plat bitumen</t>
  </si>
  <si>
    <t>Godefridus van Heerstraat</t>
  </si>
  <si>
    <t>verengingsgebouw en peuterspeelzaal</t>
  </si>
  <si>
    <t>Graanmarkt</t>
  </si>
  <si>
    <t>Kiosk</t>
  </si>
  <si>
    <t>Havenstraat</t>
  </si>
  <si>
    <t>vm schoolgebouw, thans centrum voor kunstzinnige vorming</t>
  </si>
  <si>
    <t>Heugemerstraat</t>
  </si>
  <si>
    <t>Hunnenweg</t>
  </si>
  <si>
    <t>semi pemanent</t>
  </si>
  <si>
    <t>clubgebouw</t>
  </si>
  <si>
    <t>Jekerstraat</t>
  </si>
  <si>
    <t>41,45,45a &amp; 49</t>
  </si>
  <si>
    <t>kantoorgebouw</t>
  </si>
  <si>
    <t>Kapelaanstraat</t>
  </si>
  <si>
    <t>Buurtcentrum De Aw Sjaol</t>
  </si>
  <si>
    <t>72 &amp; 73</t>
  </si>
  <si>
    <t>appartementen + aanbouwen</t>
  </si>
  <si>
    <t>Karveelweg</t>
  </si>
  <si>
    <t>33-35</t>
  </si>
  <si>
    <t>opstal woonhuis met dierenverblijven (overgenoimen van de Bestuursdienst)</t>
  </si>
  <si>
    <t>Kasteel Holtmeulenstraat</t>
  </si>
  <si>
    <t>Bedrijvencentrum (vm Waamgebouw)</t>
  </si>
  <si>
    <t>Kasteel Verduynenstraat</t>
  </si>
  <si>
    <t>Kantoor VVV</t>
  </si>
  <si>
    <t>Kloosterstraat</t>
  </si>
  <si>
    <t>vm schoolgebouw, thans kinderdagverblijf, permanent</t>
  </si>
  <si>
    <t>2a</t>
  </si>
  <si>
    <t>Bijgebouw Gymzaal Sint Maartenscollege Hoofdgebouw Trajectum College</t>
  </si>
  <si>
    <t>Lage Kanaaldijk</t>
  </si>
  <si>
    <t>Kantoorgebouw</t>
  </si>
  <si>
    <t>hout</t>
  </si>
  <si>
    <t>Maaspromenade</t>
  </si>
  <si>
    <t>58a</t>
  </si>
  <si>
    <t>opslagruimte (Stiphout rederij)</t>
  </si>
  <si>
    <t>Maastrichter Pastoorstraat</t>
  </si>
  <si>
    <t>Winkel/Kantoorruimte op de Beg. Grond v.e. complex, ged. ingebouwd en ged. plat dak</t>
  </si>
  <si>
    <t>Malpertuisplein</t>
  </si>
  <si>
    <t>kantoorgebouw incl repetitieruimte</t>
  </si>
  <si>
    <t>Mariabastion</t>
  </si>
  <si>
    <t>Ateliercomplex</t>
  </si>
  <si>
    <t>Mariastraat</t>
  </si>
  <si>
    <t>Maatschappelijke opvang en kantoren</t>
  </si>
  <si>
    <t>Steen/hard/hout</t>
  </si>
  <si>
    <t>Stadshuis met gedeeltelijke houten toren</t>
  </si>
  <si>
    <t>vm schoolgebouw, thans sociaal pension</t>
  </si>
  <si>
    <t>Miradorplein</t>
  </si>
  <si>
    <t>buurtcentr./gemeenschapshuis</t>
  </si>
  <si>
    <t>Opalinestraat</t>
  </si>
  <si>
    <t>Gymlokaal Pottenberg</t>
  </si>
  <si>
    <t>Vrijstaand kantoorgebouw</t>
  </si>
  <si>
    <t>Pastoor Kribsweg</t>
  </si>
  <si>
    <t>vm schoolgebouw, thans ateliercomplex en buurtcentrum</t>
  </si>
  <si>
    <t>Plein 1992</t>
  </si>
  <si>
    <t>alum/staa'l/glas</t>
  </si>
  <si>
    <t>opslagruimte Beluga</t>
  </si>
  <si>
    <t>Monument "Bordenhal", thans theater</t>
  </si>
  <si>
    <t>Populierenweg</t>
  </si>
  <si>
    <t>School - Parochiehuis - Buurtcentrum</t>
  </si>
  <si>
    <t>Potteriestraat</t>
  </si>
  <si>
    <t>Buurtcentrum "De Romein"</t>
  </si>
  <si>
    <t>Prestantstraat</t>
  </si>
  <si>
    <t>Gymzaal Caberg</t>
  </si>
  <si>
    <t>Div./Bitumen</t>
  </si>
  <si>
    <t>vm Noodkerk, thans verenigingsgebouw en opslag</t>
  </si>
  <si>
    <t>Randwijcksingel</t>
  </si>
  <si>
    <t>Romeinsebaan</t>
  </si>
  <si>
    <t>metaal/hout</t>
  </si>
  <si>
    <t>Ver.gebouw volkstuinencomplex</t>
  </si>
  <si>
    <t>Schoolstraat</t>
  </si>
  <si>
    <t>Buurtcentrum Haarderhof</t>
  </si>
  <si>
    <t>Severenplein</t>
  </si>
  <si>
    <t>Buurtcentrums Ameyerhof</t>
  </si>
  <si>
    <t>Sint Bernardusstraat</t>
  </si>
  <si>
    <t>24B</t>
  </si>
  <si>
    <t>Helpoort met museum</t>
  </si>
  <si>
    <t>Sint Gerardusweg</t>
  </si>
  <si>
    <t>Maatschappelijke opvang en stallingsruimte</t>
  </si>
  <si>
    <t>Sint Josephstraat</t>
  </si>
  <si>
    <t>Sint Theresiaplein</t>
  </si>
  <si>
    <t>Slavante</t>
  </si>
  <si>
    <t>1 &amp; 2</t>
  </si>
  <si>
    <t>Cafe, vm casino met woning</t>
  </si>
  <si>
    <t>Hout/hout</t>
  </si>
  <si>
    <t>Woning Buitengoed Slavante</t>
  </si>
  <si>
    <t>Kapel Buitengoed Slavante</t>
  </si>
  <si>
    <t>Spinetlaan</t>
  </si>
  <si>
    <t>Verenigingsgebouw De Wiemerik</t>
  </si>
  <si>
    <t>Spoorweglaan</t>
  </si>
  <si>
    <t>Kiosk met Magazijn in souterrain</t>
  </si>
  <si>
    <t>Statensingel</t>
  </si>
  <si>
    <t xml:space="preserve">Nachtverblijf Thuis- en Daklozen </t>
  </si>
  <si>
    <t>Kantine verenigingsgebouw</t>
  </si>
  <si>
    <t>Stenenbrug</t>
  </si>
  <si>
    <t>De Bisschopsmolen, monumentaal watermolen met molenrad</t>
  </si>
  <si>
    <t>Algemene Begraafplaats (Kantoor, schaftlokaal, opslagruimte, magazijn en toiletten)</t>
  </si>
  <si>
    <t>Hoofdwacht</t>
  </si>
  <si>
    <t>46-47-47a</t>
  </si>
  <si>
    <t>Theater "Aan Het Vrijthof"</t>
  </si>
  <si>
    <t>Waldeckpark</t>
  </si>
  <si>
    <t>Brandweerkazerne</t>
  </si>
  <si>
    <t>Wycker Grachtstraat</t>
  </si>
  <si>
    <t>11 en 13</t>
  </si>
  <si>
    <t>Permanent, zowel pannendak als golfplaten</t>
  </si>
  <si>
    <t>Winkel / woonhuis met bijbehorende opstallen (o.a. loodsen en opstalruimte)</t>
  </si>
  <si>
    <t>0ng.</t>
  </si>
  <si>
    <t xml:space="preserve">Olympiaweg </t>
  </si>
  <si>
    <t>kunstgrasvelden  MHC 2 velden (Sportpark Geusselt)</t>
  </si>
  <si>
    <t>kunstgraswaterveld  (Sportpark Geusselt)</t>
  </si>
  <si>
    <t>Stadionplein</t>
  </si>
  <si>
    <t>kleedunit + kachel + Boiler (Speeltuin)</t>
  </si>
  <si>
    <t>kleedclublokaal  + kantine</t>
  </si>
  <si>
    <t>Burgemeester Limpensweg</t>
  </si>
  <si>
    <t xml:space="preserve">Steen/hard </t>
  </si>
  <si>
    <t>kantoor + garage</t>
  </si>
  <si>
    <t>Arrestruwe</t>
  </si>
  <si>
    <t>Burgemeester Ceulenstraat</t>
  </si>
  <si>
    <t>Franciscus Romanusweg</t>
  </si>
  <si>
    <t>Kleine Staat</t>
  </si>
  <si>
    <t xml:space="preserve">Luikerweg </t>
  </si>
  <si>
    <t>(Chalet Bergrust) horeca/restaurant/cafe</t>
  </si>
  <si>
    <t>Kolonel Millerstraat</t>
  </si>
  <si>
    <t>Peter Gielenstraat</t>
  </si>
  <si>
    <t>Professor Mullerstraat</t>
  </si>
  <si>
    <t xml:space="preserve">Huisvesting gemeente Maastricht </t>
  </si>
  <si>
    <t>Toustruwe</t>
  </si>
  <si>
    <t>1ba</t>
  </si>
  <si>
    <t>Schoolgebouw met gymlokaal BBS St. Pieter</t>
  </si>
  <si>
    <t>Frans van de Laarplein</t>
  </si>
  <si>
    <t>Hertogsingel 98 Elisabeth Strouvenlaan 51a</t>
  </si>
  <si>
    <t>gebouw wordt verhuurd</t>
  </si>
  <si>
    <t>Kardinaal van Rossumplein</t>
  </si>
  <si>
    <t>Verhuurd KDV Noach</t>
  </si>
  <si>
    <t>BBS Schoolgebouw, Gymzaal +Inventaris</t>
  </si>
  <si>
    <t>Pastoor Habetsstraat</t>
  </si>
  <si>
    <t>Pastoor Lanckohrstraat</t>
  </si>
  <si>
    <t>Sint maartenscollege  + gymnastieklokaal</t>
  </si>
  <si>
    <t>Bassisschool Het Moziek</t>
  </si>
  <si>
    <t xml:space="preserve">Basisschool Nutsschool Oost </t>
  </si>
  <si>
    <t>Basisschool De Suringaar</t>
  </si>
  <si>
    <t>Sint Maartenslaan</t>
  </si>
  <si>
    <t>Basisschool Wijck (dislocatie)</t>
  </si>
  <si>
    <t>OBS "De Kring" + Gymnastieklokaal</t>
  </si>
  <si>
    <t>Scouting Sint Jan Heer en Kidshome</t>
  </si>
  <si>
    <t>1bb</t>
  </si>
  <si>
    <t>Porta Mosana</t>
  </si>
  <si>
    <t xml:space="preserve">Lokatie Bonnenfanten coll. (VMBO) </t>
  </si>
  <si>
    <t>Hoofdgebouw Porta Mosana</t>
  </si>
  <si>
    <t>Schoolgebouw Bijzondere Basisschool Emile Wesley</t>
  </si>
  <si>
    <t>Begijnenstraat</t>
  </si>
  <si>
    <t>OBS "De Binnenstad"</t>
  </si>
  <si>
    <t>verhuur schoolgebouw stichting Radar</t>
  </si>
  <si>
    <t>Tyltylschool "De Maasgouw"</t>
  </si>
  <si>
    <t>Bergmansweg</t>
  </si>
  <si>
    <t>OBS "De Regenboog"</t>
  </si>
  <si>
    <t>OBS "De Regenboog" - Gymnastieklokaal</t>
  </si>
  <si>
    <t>Bergweg 50/Burg. Ceulenstraat 60</t>
  </si>
  <si>
    <t>Inventaris St. Aloysius met gymlokaal incl. inv. kleutersch.</t>
  </si>
  <si>
    <t>Opstal St. Aloysius</t>
  </si>
  <si>
    <t>Borgharen</t>
  </si>
  <si>
    <t>Gymlokaal</t>
  </si>
  <si>
    <t>Bijzondere Baisisschool Monmtessori met Gymlokaal</t>
  </si>
  <si>
    <t>Celestastraat</t>
  </si>
  <si>
    <t>De Beente</t>
  </si>
  <si>
    <t>BBS "Anne Frank" + inv. incl. inv. Dep. Heugemerstraat 215</t>
  </si>
  <si>
    <t>De sprong</t>
  </si>
  <si>
    <t>Felix Bockenplein</t>
  </si>
  <si>
    <t>Schoolgebouw BBS St. Petrus &amp; Paulus school</t>
  </si>
  <si>
    <t>Gymlokaal Wijck</t>
  </si>
  <si>
    <t>Openbare Basisschool "Elckerlijc"</t>
  </si>
  <si>
    <t>Dependance BBD "Anne Frank"</t>
  </si>
  <si>
    <t>Steen/Hout met een harde dakbedekking</t>
  </si>
  <si>
    <t xml:space="preserve">Peuterspeelzaal, gymzaal en studieruimte (Sint Servatius opstal in erfpacht van de Gemeente Maastricht)  </t>
  </si>
  <si>
    <t xml:space="preserve">Kasteel Schaloenstraat </t>
  </si>
  <si>
    <t>BBS 't Spoor</t>
  </si>
  <si>
    <t>Keesboomgaard</t>
  </si>
  <si>
    <t>Kelvinstraat</t>
  </si>
  <si>
    <t>1 t/m 5</t>
  </si>
  <si>
    <t>BBS John F. Kennedy</t>
  </si>
  <si>
    <t>BBS Scharn - Gymnastieklokaal</t>
  </si>
  <si>
    <t>5&amp;7</t>
  </si>
  <si>
    <t>Scharn</t>
  </si>
  <si>
    <t>BBS Scharn - Schoolgebouw</t>
  </si>
  <si>
    <t>BBS Scharn - Dislokatie van Kloosterstraat 5-7</t>
  </si>
  <si>
    <t>BBS Scharn - Inventaris</t>
  </si>
  <si>
    <t>Koninginnestraat</t>
  </si>
  <si>
    <t>BBS Amby - Schoolgebouw met 3 lokalen in bijgebouw, getaxeerd 1-1-2006 maar in 2006 verz. bedrag verhoogd n.a.v. bouw nieuwe sporthal</t>
  </si>
  <si>
    <t>Leuvenlaan</t>
  </si>
  <si>
    <t>Toneelzaal bij schoolgebouw BBS Maastr. Vrije School</t>
  </si>
  <si>
    <t>Marienwaard</t>
  </si>
  <si>
    <t>BBS Don Bosco (ZMOK) - Gymnastieklokaal</t>
  </si>
  <si>
    <t>Bijz. Spec. Basis Ond. Overbunde</t>
  </si>
  <si>
    <t>Bijz. Spec. Basis Ond. Overbunde - Gymlokaal</t>
  </si>
  <si>
    <t>Steen/hout met een harde dakbedekking</t>
  </si>
  <si>
    <t xml:space="preserve">Basisschool, peuterspeelzaal, sporthal, ver. Gebouw. </t>
  </si>
  <si>
    <t>BBS St. Oda, met Gymlokaal</t>
  </si>
  <si>
    <t>BBS Amby - Schoolgebouw</t>
  </si>
  <si>
    <t>Peymeestersdreef</t>
  </si>
  <si>
    <t>BBS John F. Kennedy - Gymnastieklokaal Belfort</t>
  </si>
  <si>
    <t>Porseleinstraat</t>
  </si>
  <si>
    <t>BBS Jan Baptist, Schoolgebouw met Gymzaal + Inv</t>
  </si>
  <si>
    <t>Regentesselaan</t>
  </si>
  <si>
    <t>Ridder van Heerstraat</t>
  </si>
  <si>
    <t>Rijksweg</t>
  </si>
  <si>
    <t>OBS De Perroen</t>
  </si>
  <si>
    <t>Schoolgebouw BBS De Maasköpkes</t>
  </si>
  <si>
    <t>10&amp;15</t>
  </si>
  <si>
    <t>Inventaris BBS De Maasköpkes</t>
  </si>
  <si>
    <t>Severenstraat</t>
  </si>
  <si>
    <t>Silexstraat</t>
  </si>
  <si>
    <t xml:space="preserve">Basisschool El Habib  </t>
  </si>
  <si>
    <t>Sorbonnelaan</t>
  </si>
  <si>
    <t>Sterre der Zeestraat</t>
  </si>
  <si>
    <t>4 &amp; 4a</t>
  </si>
  <si>
    <t xml:space="preserve">BS Wijck </t>
  </si>
  <si>
    <t>Anjelierenstraat</t>
  </si>
  <si>
    <t>Don Bosco Incl Gentiaanstr 1+3</t>
  </si>
  <si>
    <t>St. Maartenscollege</t>
  </si>
  <si>
    <t>Bemelerweg</t>
  </si>
  <si>
    <t>Eenhoornsingel</t>
  </si>
  <si>
    <t>Beton/Beton</t>
  </si>
  <si>
    <t>Nijverheidsweg</t>
  </si>
  <si>
    <t>Noormannensingel</t>
  </si>
  <si>
    <t>Hoofdgebouw Sint Maartenscollege</t>
  </si>
  <si>
    <t>Bijgebouw St. Maartenscollege</t>
  </si>
  <si>
    <t>Terra Nigrastraat</t>
  </si>
  <si>
    <t>Terra Nigraschool</t>
  </si>
  <si>
    <t xml:space="preserve">Tongereseweg </t>
  </si>
  <si>
    <t>345a</t>
  </si>
  <si>
    <t xml:space="preserve">Gymnastieklokaal </t>
  </si>
  <si>
    <t>INSTRUCTIES VOOR HET MUTEREN VAN DIT BESTAND.</t>
  </si>
  <si>
    <t>Bij wijziging bestaande objecten:</t>
  </si>
  <si>
    <t>Uitsluitend en alleen de verzekerde bedragen in de kolommen Q, R, S, T, U resp. V overschrijven met de nieuwe bedragen (de verschillen worden op de achtergrond vanzelf uitgerekend)</t>
  </si>
  <si>
    <t>Bij opname nieuwe objecten</t>
  </si>
  <si>
    <t>Neem een blanco regel waar het woord "Reserve" in voorkomt.</t>
  </si>
  <si>
    <t>Overschrijf de textuele omschrijvingen in de kolommen A t/m H waar nodig</t>
  </si>
  <si>
    <t>en vul de verzekerde bedragen in in de kolommen Q t/m V waar nodig (als het goed is staat daar nu geen waarde in).</t>
  </si>
  <si>
    <t>Bij afvoering van een object:</t>
  </si>
  <si>
    <t>Bij alleen wijzigingen omschrijvingen:</t>
  </si>
  <si>
    <t>Uitsluitend de textuele kolommen A t/m F overschrijven met de juiste omschrijving.</t>
  </si>
  <si>
    <t>ALLE OVERIGE KOLOMMEN, INCLUSIEF DE VERBORGEN KOLOMMEN, MOGEN NIET WORDEN OVERSCHREVEN IN VERBAND MET DE AANWEZIGHEID IN DEZE KOLOMMEN VAN REKEN FORMULES !</t>
  </si>
  <si>
    <t>2b</t>
  </si>
  <si>
    <t>1a</t>
  </si>
  <si>
    <t>1c</t>
  </si>
  <si>
    <t>2c</t>
  </si>
  <si>
    <t>2f</t>
  </si>
  <si>
    <t>2d</t>
  </si>
  <si>
    <t xml:space="preserve">De Bosquetplein </t>
  </si>
  <si>
    <t>Dienst- en secretariaatsgebouw en meterkast met opbergruimte c.q. garage Sporthal Jekerdal</t>
  </si>
  <si>
    <t>Opstal Kleed- en Clubgebouw S.V. Itteren</t>
  </si>
  <si>
    <t>President Rooseveltlaan</t>
  </si>
  <si>
    <t>Sporthal "De Heeg"met Kleedruimten + kantine</t>
  </si>
  <si>
    <t xml:space="preserve">kunstgrasveld (met rubber) Sportpark Jekerdal, </t>
  </si>
  <si>
    <t>beton</t>
  </si>
  <si>
    <t>1,3 en 5</t>
  </si>
  <si>
    <t>Kunstgrasvelden</t>
  </si>
  <si>
    <t>2e</t>
  </si>
  <si>
    <t>Malbergsingel</t>
  </si>
  <si>
    <t>Het Pallet</t>
  </si>
  <si>
    <t>Peuterspeelzaal Samsam</t>
  </si>
  <si>
    <t>Verzamelgebouw</t>
  </si>
  <si>
    <t>Kastanjelaan</t>
  </si>
  <si>
    <t>Studentensocieteit/Rijksmonument</t>
  </si>
  <si>
    <t xml:space="preserve">Bemelerweg </t>
  </si>
  <si>
    <t>kunstgrasvelden (2*) (sportpark Scharn)</t>
  </si>
  <si>
    <t>Club/kleedgebouw (VV Scharn)</t>
  </si>
  <si>
    <t>Prins Bisschopssingel</t>
  </si>
  <si>
    <t>Pasestraat/Lage Kanaaldijk</t>
  </si>
  <si>
    <t>Laan in den Drink</t>
  </si>
  <si>
    <t>Postcode</t>
  </si>
  <si>
    <t>afd.</t>
  </si>
  <si>
    <t>bedrijfspand Stadsbeheer</t>
  </si>
  <si>
    <t>getaxeerd 28-03-2013</t>
  </si>
  <si>
    <t>Discusworp</t>
  </si>
  <si>
    <t>4 - 20.</t>
  </si>
  <si>
    <t>Geusseltbad incl bijgebouwen</t>
  </si>
  <si>
    <t>getaxeerd 6-12-2013</t>
  </si>
  <si>
    <t>tunnel + techn. Install. (B0100059030)</t>
  </si>
  <si>
    <t>BBS - Gymnastieklokaal</t>
  </si>
  <si>
    <t>OPDC</t>
  </si>
  <si>
    <t>MECC Maastricht</t>
  </si>
  <si>
    <t>6229 GV</t>
  </si>
  <si>
    <t>Congrescentrum, Expo Foyer, Forum passage,  Catering, Hoofdentree - Maastricht Passage, Zuidhal, Noordhal, Westhal</t>
  </si>
  <si>
    <t xml:space="preserve">getaxeerd 10-08-2015 </t>
  </si>
  <si>
    <r>
      <t>UITSLUITEND EN ALLEEN de verzekerde bedragen in de kolommen Q t/m V overschrijven met het cijfer 0.</t>
    </r>
    <r>
      <rPr>
        <b/>
        <sz val="8"/>
        <color indexed="10"/>
        <rFont val="Courier New"/>
        <family val="3"/>
      </rPr>
      <t xml:space="preserve"> De regel zelf mag in zijn geheel NIET worden verwijderd omdat er op de achtergrond nog een verrekening moet plaatsvinden.</t>
    </r>
  </si>
  <si>
    <t>6211 AS</t>
  </si>
  <si>
    <t>steen /hard</t>
  </si>
  <si>
    <t>Timmerfabriek (culturele doeleinden)</t>
  </si>
  <si>
    <t>steen hard</t>
  </si>
  <si>
    <t xml:space="preserve">Lang Grachtje </t>
  </si>
  <si>
    <t>Schuur tbv opslag div. materialen</t>
  </si>
  <si>
    <t>Watermolen</t>
  </si>
  <si>
    <t>6229 PM</t>
  </si>
  <si>
    <t>sporthal, kantine en gymzaal</t>
  </si>
  <si>
    <t>Sint Hubertuslaan</t>
  </si>
  <si>
    <t>steen/stro</t>
  </si>
  <si>
    <t>Bassin</t>
  </si>
  <si>
    <t>niet (wordt) getaxeerd</t>
  </si>
  <si>
    <t>Centrale opslag en voorraden</t>
  </si>
  <si>
    <t>Balijeweg</t>
  </si>
  <si>
    <t>schoolgebouw + gymzaal</t>
  </si>
  <si>
    <t>Steen/Hard</t>
  </si>
  <si>
    <t>steunpunt west</t>
  </si>
  <si>
    <t>niet</t>
  </si>
  <si>
    <t>woonhuis met aanbouw en berging</t>
  </si>
  <si>
    <t>Dynamiek</t>
  </si>
  <si>
    <t xml:space="preserve">Openbare Basisschool "De Spiegel" </t>
  </si>
  <si>
    <t>Schoolgeb. BBS Don Bosco (ZMOK)</t>
  </si>
  <si>
    <t>Het Rondeel</t>
  </si>
  <si>
    <t>Milieupark</t>
  </si>
  <si>
    <t>sporthal de Geusselt</t>
  </si>
  <si>
    <r>
      <t>Old Hickory</t>
    </r>
    <r>
      <rPr>
        <sz val="9"/>
        <rFont val="Univers (W1)"/>
      </rPr>
      <t>plein</t>
    </r>
  </si>
  <si>
    <t>Boulodrome</t>
  </si>
  <si>
    <t>bedrijfspand met kantoor</t>
  </si>
  <si>
    <t>BBS Bernard Lievengoedschool
+ 2 tijdelijke klaslokalen</t>
  </si>
  <si>
    <t>fietsenstalling</t>
  </si>
  <si>
    <t>Stationsplein</t>
  </si>
  <si>
    <t>parkeergarage P5</t>
  </si>
  <si>
    <t>Gronsvelderweg</t>
  </si>
  <si>
    <t xml:space="preserve">Kunstgras </t>
  </si>
  <si>
    <t>Kunstgras met SBR</t>
  </si>
  <si>
    <t>1-2</t>
  </si>
  <si>
    <t>kunstgras</t>
  </si>
  <si>
    <t>kantoorpand</t>
  </si>
  <si>
    <t>5 t/m  9</t>
  </si>
  <si>
    <t>filmhuis Lumiere</t>
  </si>
  <si>
    <t>Diependaalweg</t>
  </si>
  <si>
    <t>kleedclubgebouw</t>
  </si>
  <si>
    <t>8+9</t>
  </si>
  <si>
    <t>Kantoor/Bedrijfsgebouw + dierenambulance</t>
  </si>
  <si>
    <t>Kinderboerderij Daalhoeve</t>
  </si>
  <si>
    <t>Sint Servaasbrug Maastrichter Brugstraat 1</t>
  </si>
  <si>
    <t xml:space="preserve">Prestantstraat </t>
  </si>
  <si>
    <t>Taxatiedatum</t>
  </si>
  <si>
    <t>Ex BTW</t>
  </si>
  <si>
    <t>Algemene gegevens</t>
  </si>
  <si>
    <t>Verzekerde bedragen</t>
  </si>
  <si>
    <t>Alesiahof</t>
  </si>
  <si>
    <t>40, 40a/b</t>
  </si>
  <si>
    <t>Borghaag</t>
  </si>
  <si>
    <t>Kindcentrum ZieZo</t>
  </si>
  <si>
    <t>United World College (*incl. zonnepanelen 2020)</t>
  </si>
  <si>
    <t>Stadion de Geusselt + commandocentrum</t>
  </si>
  <si>
    <t>Bernard Lievegoed school</t>
  </si>
  <si>
    <r>
      <rPr>
        <b/>
        <i/>
        <sz val="8"/>
        <color rgb="FF000000"/>
        <rFont val="Univers (W1)"/>
      </rPr>
      <t>getaxeerd</t>
    </r>
    <r>
      <rPr>
        <b/>
        <i/>
        <sz val="9"/>
        <color indexed="8"/>
        <rFont val="Univers (W1)"/>
        <family val="2"/>
      </rPr>
      <t xml:space="preserve">
1-6-2022</t>
    </r>
  </si>
  <si>
    <t>Inventaris Kumulus muziekinstrumenten</t>
  </si>
  <si>
    <t>15 + 17</t>
  </si>
  <si>
    <t>58 b,c en d</t>
  </si>
  <si>
    <t>zelfstandige appartementen</t>
  </si>
  <si>
    <t>woonhuis met garageboxen (sloopwaarde)</t>
  </si>
  <si>
    <t>geschakeld poortgebouw</t>
  </si>
  <si>
    <t>Buurtcentrum 't Fosje en verenigingsgebouw, (sloopwaarde)</t>
  </si>
  <si>
    <t>Monument Klein pand (opslagruimte met toilet)</t>
  </si>
  <si>
    <t>Bedrijvencentrum (sloopwaarde)</t>
  </si>
  <si>
    <t>Kinderboerderij Wieringerberg incl prefabunits</t>
  </si>
  <si>
    <t>atletiekmaterialen Sporthal Jekerdal</t>
  </si>
  <si>
    <t>BLS incl Sibema schoorsteen</t>
  </si>
  <si>
    <t xml:space="preserve">Wegkapel (Itteren &amp; St. Lambertuskapel) </t>
  </si>
  <si>
    <t>Buurtcentrum De Boeckel</t>
  </si>
  <si>
    <t>De IVOO/Don Bosco Gebouw + gymlokaal</t>
  </si>
  <si>
    <t>dierenverblijf</t>
  </si>
  <si>
    <t>Atelier en atelierwoning</t>
  </si>
  <si>
    <t>Opstal Zwembad Jekerdal incl technische installaties</t>
  </si>
  <si>
    <t>Milieupark hoofdgebouw en bijgebouw</t>
  </si>
  <si>
    <t xml:space="preserve">Statenstraat </t>
  </si>
  <si>
    <t>kantoor</t>
  </si>
  <si>
    <t xml:space="preserve">Papenstraat </t>
  </si>
  <si>
    <t>4a</t>
  </si>
  <si>
    <t>St Maartenspoort</t>
  </si>
  <si>
    <t xml:space="preserve">Stationsstraat </t>
  </si>
  <si>
    <t>kinderopvang</t>
  </si>
  <si>
    <t>huisartenpraktijk en bibliotheek</t>
  </si>
  <si>
    <t>sportschool en kantoren</t>
  </si>
  <si>
    <t>winkel</t>
  </si>
  <si>
    <t>scoutinggebouw</t>
  </si>
  <si>
    <t>13/13b</t>
  </si>
  <si>
    <t>garage/hobbyruimte</t>
  </si>
  <si>
    <t xml:space="preserve">Ebenistendreef </t>
  </si>
  <si>
    <t>nog onbekend</t>
  </si>
  <si>
    <t>opstal schoolwoningen + inventaris</t>
  </si>
  <si>
    <t>Kindcencentrum Montessori</t>
  </si>
  <si>
    <t>Varensdaal</t>
  </si>
  <si>
    <t>invenaris gymlokaal</t>
  </si>
  <si>
    <t>Gebouw</t>
  </si>
  <si>
    <t>2 en 4</t>
  </si>
  <si>
    <t>Woning, Achter pand 219,221,223 bevindt zich een oliehuis dat meeverzekerd moet zijn</t>
  </si>
  <si>
    <t>Schilderijen/kunstwerken
1-1-2026</t>
  </si>
  <si>
    <t>Gebouwen
1-1-2026</t>
  </si>
  <si>
    <t>Inventaris 
1-1-2026</t>
  </si>
  <si>
    <t>Goederen
1-1-2026</t>
  </si>
  <si>
    <t>Stand per : 1 januari 2026</t>
  </si>
  <si>
    <t xml:space="preserve">Specificatie brandverzekering gemeente Maastricht met polisnummer </t>
  </si>
  <si>
    <t>Eindtotalen</t>
  </si>
  <si>
    <t>Mergelweg 260</t>
  </si>
  <si>
    <t>Woonhuis</t>
  </si>
  <si>
    <t>54-54b</t>
  </si>
  <si>
    <t>Bedrijfsruimte-woonruimte</t>
  </si>
  <si>
    <t>Getaxeerd 28-11-2024</t>
  </si>
  <si>
    <t>Getaxeerd 18-02-2026 en 23-03-2026</t>
  </si>
  <si>
    <t>getaxeerd 01-02-2026 en 23-03-2026</t>
  </si>
  <si>
    <t>Getaxeerd 21-11-2025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</si>
</sst>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d/mmm/yyyy"/>
    <numFmt numFmtId="166" formatCode="_-* #,##0.00\ [$‰-1]_-;_-* #,##0.00\ [$‰-1]\-;_-* &quot;-&quot;??\ [$‰-1]_-;_-@_-"/>
    <numFmt numFmtId="167" formatCode="_-* #,##0.0000000_-;\-* #,##0.0000000_-;_-* &quot;-&quot;??_-;_-@_-"/>
    <numFmt numFmtId="168" formatCode="0.000\‰"/>
    <numFmt numFmtId="169" formatCode="_-[$€]\ * #,##0.00_-;\-[$€]\ * #,##0.00_-;_-[$€]\ * &quot;-&quot;??_-;_-@_-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Univers (W1)"/>
      <family val="2"/>
    </font>
    <font>
      <sz val="12"/>
      <name val="Univers (W1)"/>
      <family val="2"/>
    </font>
    <font>
      <sz val="10"/>
      <name val="Univers (W1)"/>
      <family val="2"/>
    </font>
    <font>
      <sz val="8"/>
      <color indexed="8"/>
      <name val="Univers (W1)"/>
      <family val="2"/>
    </font>
    <font>
      <u/>
      <sz val="10"/>
      <color indexed="12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b/>
      <i/>
      <sz val="8"/>
      <color indexed="10"/>
      <name val="Univers (W1)"/>
    </font>
    <font>
      <b/>
      <sz val="8"/>
      <color indexed="10"/>
      <name val="Times New Roman"/>
      <family val="1"/>
    </font>
    <font>
      <b/>
      <sz val="8"/>
      <color indexed="10"/>
      <name val="Courier New"/>
      <family val="3"/>
    </font>
    <font>
      <sz val="8"/>
      <color indexed="10"/>
      <name val="Courier New"/>
      <family val="3"/>
    </font>
    <font>
      <u/>
      <sz val="8"/>
      <color indexed="10"/>
      <name val="Times New Roman"/>
      <family val="1"/>
    </font>
    <font>
      <b/>
      <sz val="8"/>
      <color indexed="10"/>
      <name val="Arial"/>
      <family val="2"/>
    </font>
    <font>
      <sz val="8"/>
      <color indexed="8"/>
      <name val="Courier New"/>
      <family val="3"/>
    </font>
    <font>
      <sz val="8"/>
      <color indexed="8"/>
      <name val="Univers"/>
      <family val="2"/>
    </font>
    <font>
      <b/>
      <i/>
      <sz val="9"/>
      <color indexed="8"/>
      <name val="Univers (W1)"/>
      <family val="2"/>
    </font>
    <font>
      <sz val="9"/>
      <color indexed="8"/>
      <name val="Univers (W1)"/>
      <family val="2"/>
    </font>
    <font>
      <sz val="9"/>
      <name val="Univers (W1)"/>
    </font>
    <font>
      <sz val="9"/>
      <name val="Univers (W1)"/>
      <family val="2"/>
    </font>
    <font>
      <b/>
      <i/>
      <u val="doubleAccounting"/>
      <sz val="9"/>
      <color indexed="8"/>
      <name val="Univers (W1)"/>
    </font>
    <font>
      <u val="doubleAccounting"/>
      <sz val="9"/>
      <color indexed="8"/>
      <name val="Univers (W1)"/>
    </font>
    <font>
      <sz val="10"/>
      <color indexed="9"/>
      <name val="Arial"/>
      <family val="2"/>
    </font>
    <font>
      <b/>
      <u val="doubleAccounting"/>
      <sz val="9"/>
      <color indexed="8"/>
      <name val="Univers (W1)"/>
    </font>
    <font>
      <b/>
      <sz val="12"/>
      <color indexed="8"/>
      <name val="Verdana"/>
      <family val="2"/>
    </font>
    <font>
      <sz val="12"/>
      <name val="Arial"/>
      <family val="2"/>
    </font>
    <font>
      <sz val="12"/>
      <color indexed="9"/>
      <name val="Arial"/>
      <family val="2"/>
    </font>
    <font>
      <b/>
      <sz val="11"/>
      <name val="Univers (W1)"/>
    </font>
    <font>
      <b/>
      <sz val="10"/>
      <name val="Arial"/>
      <family val="2"/>
    </font>
    <font>
      <sz val="11"/>
      <color indexed="8"/>
      <name val="Univers (W1)"/>
      <family val="2"/>
    </font>
    <font>
      <sz val="10"/>
      <name val="Arial"/>
      <family val="2"/>
    </font>
    <font>
      <b/>
      <i/>
      <sz val="8"/>
      <color rgb="FF000000"/>
      <name val="Univers (W1)"/>
    </font>
    <font>
      <b/>
      <i/>
      <sz val="9"/>
      <color indexed="8"/>
      <name val="Univers (W1)"/>
    </font>
    <font>
      <sz val="10"/>
      <name val="Arial"/>
      <family val="2"/>
    </font>
    <font>
      <b/>
      <sz val="9"/>
      <name val="Univers (W1)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23">
    <xf numFmtId="0" fontId="0" fillId="0" borderId="0"/>
    <xf numFmtId="164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4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164" fontId="9" fillId="0" borderId="0" xfId="1" applyFont="1" applyBorder="1" applyAlignment="1" applyProtection="1">
      <alignment vertical="top"/>
      <protection locked="0"/>
    </xf>
    <xf numFmtId="166" fontId="9" fillId="0" borderId="0" xfId="1" applyNumberFormat="1" applyFont="1" applyAlignment="1" applyProtection="1">
      <alignment horizontal="left" vertical="top" wrapText="1"/>
      <protection locked="0"/>
    </xf>
    <xf numFmtId="167" fontId="9" fillId="0" borderId="0" xfId="1" applyNumberFormat="1" applyFont="1" applyBorder="1" applyAlignment="1" applyProtection="1">
      <alignment vertical="top"/>
      <protection locked="0"/>
    </xf>
    <xf numFmtId="164" fontId="13" fillId="0" borderId="0" xfId="1" applyFont="1" applyBorder="1" applyAlignment="1" applyProtection="1">
      <alignment vertical="top"/>
    </xf>
    <xf numFmtId="2" fontId="13" fillId="0" borderId="0" xfId="1" applyNumberFormat="1" applyFont="1" applyBorder="1" applyAlignment="1" applyProtection="1">
      <alignment vertical="top" wrapText="1"/>
    </xf>
    <xf numFmtId="164" fontId="13" fillId="0" borderId="0" xfId="1" applyFont="1" applyBorder="1" applyAlignment="1" applyProtection="1">
      <alignment vertical="top"/>
      <protection locked="0"/>
    </xf>
    <xf numFmtId="0" fontId="13" fillId="0" borderId="0" xfId="0" applyFont="1" applyAlignment="1" applyProtection="1">
      <alignment vertical="top" wrapText="1"/>
      <protection locked="0"/>
    </xf>
    <xf numFmtId="1" fontId="13" fillId="0" borderId="0" xfId="0" applyNumberFormat="1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165" fontId="13" fillId="0" borderId="0" xfId="0" applyNumberFormat="1" applyFont="1" applyAlignment="1" applyProtection="1">
      <alignment horizontal="center" vertical="top"/>
      <protection locked="0"/>
    </xf>
    <xf numFmtId="164" fontId="13" fillId="0" borderId="0" xfId="1" applyFont="1" applyAlignment="1" applyProtection="1">
      <alignment vertical="top"/>
      <protection locked="0"/>
    </xf>
    <xf numFmtId="0" fontId="15" fillId="2" borderId="3" xfId="0" applyFont="1" applyFill="1" applyBorder="1" applyAlignment="1" applyProtection="1">
      <alignment vertical="top" wrapText="1"/>
      <protection locked="0"/>
    </xf>
    <xf numFmtId="0" fontId="15" fillId="2" borderId="0" xfId="0" applyFont="1" applyFill="1" applyAlignment="1" applyProtection="1">
      <alignment vertical="top" wrapText="1"/>
      <protection locked="0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16" fillId="2" borderId="4" xfId="0" applyFont="1" applyFill="1" applyBorder="1" applyAlignment="1" applyProtection="1">
      <alignment vertical="top" wrapText="1"/>
      <protection locked="0"/>
    </xf>
    <xf numFmtId="0" fontId="16" fillId="2" borderId="0" xfId="0" applyFont="1" applyFill="1" applyAlignment="1" applyProtection="1">
      <alignment vertical="top" wrapText="1"/>
      <protection locked="0"/>
    </xf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0" xfId="0" applyFont="1" applyFill="1" applyAlignment="1" applyProtection="1">
      <alignment vertical="top" wrapText="1"/>
      <protection locked="0"/>
    </xf>
    <xf numFmtId="0" fontId="17" fillId="2" borderId="5" xfId="0" applyFont="1" applyFill="1" applyBorder="1" applyAlignment="1" applyProtection="1">
      <alignment vertical="top" wrapText="1"/>
      <protection locked="0"/>
    </xf>
    <xf numFmtId="0" fontId="18" fillId="0" borderId="0" xfId="4" applyFont="1" applyAlignment="1" applyProtection="1">
      <alignment vertical="top" wrapText="1"/>
      <protection locked="0"/>
    </xf>
    <xf numFmtId="0" fontId="19" fillId="3" borderId="6" xfId="0" applyFont="1" applyFill="1" applyBorder="1" applyAlignment="1" applyProtection="1">
      <alignment vertical="top" wrapText="1"/>
      <protection locked="0"/>
    </xf>
    <xf numFmtId="0" fontId="19" fillId="3" borderId="0" xfId="0" applyFont="1" applyFill="1" applyAlignment="1" applyProtection="1">
      <alignment vertical="top" wrapText="1"/>
      <protection locked="0"/>
    </xf>
    <xf numFmtId="0" fontId="20" fillId="0" borderId="0" xfId="0" quotePrefix="1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167" fontId="35" fillId="0" borderId="0" xfId="1" applyNumberFormat="1" applyFont="1" applyBorder="1" applyAlignment="1" applyProtection="1">
      <alignment vertical="top"/>
      <protection locked="0"/>
    </xf>
    <xf numFmtId="4" fontId="26" fillId="0" borderId="0" xfId="0" applyNumberFormat="1" applyFont="1" applyAlignment="1" applyProtection="1">
      <alignment vertical="top" wrapText="1"/>
      <protection locked="0"/>
    </xf>
    <xf numFmtId="49" fontId="27" fillId="0" borderId="0" xfId="0" applyNumberFormat="1" applyFont="1" applyAlignment="1" applyProtection="1">
      <alignment horizontal="center" vertical="top" wrapText="1"/>
      <protection locked="0"/>
    </xf>
    <xf numFmtId="1" fontId="27" fillId="0" borderId="0" xfId="0" applyNumberFormat="1" applyFont="1" applyAlignment="1" applyProtection="1">
      <alignment horizontal="center" vertical="top" wrapText="1"/>
      <protection locked="0"/>
    </xf>
    <xf numFmtId="1" fontId="23" fillId="0" borderId="0" xfId="0" applyNumberFormat="1" applyFont="1" applyAlignment="1" applyProtection="1">
      <alignment horizontal="center" vertical="top" wrapText="1"/>
      <protection locked="0"/>
    </xf>
    <xf numFmtId="4" fontId="29" fillId="0" borderId="0" xfId="0" applyNumberFormat="1" applyFont="1" applyAlignment="1">
      <alignment vertical="top" wrapText="1"/>
    </xf>
    <xf numFmtId="165" fontId="26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center" shrinkToFit="1"/>
    </xf>
    <xf numFmtId="165" fontId="13" fillId="0" borderId="0" xfId="0" applyNumberFormat="1" applyFont="1" applyAlignment="1" applyProtection="1">
      <alignment horizontal="center" vertical="center" shrinkToFit="1"/>
      <protection locked="0"/>
    </xf>
    <xf numFmtId="165" fontId="13" fillId="0" borderId="0" xfId="0" applyNumberFormat="1" applyFont="1" applyAlignment="1" applyProtection="1">
      <alignment horizontal="center" vertical="center"/>
      <protection locked="0"/>
    </xf>
    <xf numFmtId="164" fontId="24" fillId="0" borderId="18" xfId="1" applyFont="1" applyFill="1" applyBorder="1" applyAlignment="1" applyProtection="1">
      <alignment vertical="top"/>
      <protection locked="0"/>
    </xf>
    <xf numFmtId="4" fontId="25" fillId="0" borderId="19" xfId="0" applyNumberFormat="1" applyFont="1" applyBorder="1" applyAlignment="1" applyProtection="1">
      <alignment vertical="top" wrapText="1"/>
      <protection locked="0"/>
    </xf>
    <xf numFmtId="165" fontId="25" fillId="0" borderId="8" xfId="1" applyNumberFormat="1" applyFont="1" applyFill="1" applyBorder="1" applyAlignment="1" applyProtection="1">
      <alignment horizontal="center" vertical="center" shrinkToFit="1"/>
      <protection locked="0"/>
    </xf>
    <xf numFmtId="164" fontId="29" fillId="0" borderId="0" xfId="1" applyFont="1" applyFill="1" applyBorder="1" applyAlignment="1" applyProtection="1">
      <alignment vertical="top"/>
    </xf>
    <xf numFmtId="2" fontId="22" fillId="3" borderId="13" xfId="1" applyNumberFormat="1" applyFont="1" applyFill="1" applyBorder="1" applyAlignment="1" applyProtection="1">
      <alignment horizontal="left" vertical="top" wrapText="1"/>
    </xf>
    <xf numFmtId="2" fontId="22" fillId="3" borderId="20" xfId="1" applyNumberFormat="1" applyFont="1" applyFill="1" applyBorder="1" applyAlignment="1" applyProtection="1">
      <alignment horizontal="left" vertical="top" wrapText="1"/>
    </xf>
    <xf numFmtId="2" fontId="22" fillId="3" borderId="21" xfId="1" applyNumberFormat="1" applyFont="1" applyFill="1" applyBorder="1" applyAlignment="1" applyProtection="1">
      <alignment horizontal="center" vertical="top" wrapText="1"/>
    </xf>
    <xf numFmtId="2" fontId="22" fillId="3" borderId="21" xfId="1" applyNumberFormat="1" applyFont="1" applyFill="1" applyBorder="1" applyAlignment="1" applyProtection="1">
      <alignment horizontal="left" vertical="top" wrapText="1"/>
    </xf>
    <xf numFmtId="2" fontId="38" fillId="3" borderId="13" xfId="1" applyNumberFormat="1" applyFont="1" applyFill="1" applyBorder="1" applyAlignment="1" applyProtection="1">
      <alignment horizontal="center" vertical="center" wrapText="1" shrinkToFit="1"/>
    </xf>
    <xf numFmtId="2" fontId="22" fillId="3" borderId="14" xfId="1" applyNumberFormat="1" applyFont="1" applyFill="1" applyBorder="1" applyAlignment="1" applyProtection="1">
      <alignment horizontal="left" vertical="top" wrapText="1"/>
    </xf>
    <xf numFmtId="2" fontId="22" fillId="6" borderId="15" xfId="1" applyNumberFormat="1" applyFont="1" applyFill="1" applyBorder="1" applyAlignment="1" applyProtection="1">
      <alignment vertical="top" wrapText="1"/>
    </xf>
    <xf numFmtId="2" fontId="22" fillId="6" borderId="21" xfId="1" applyNumberFormat="1" applyFont="1" applyFill="1" applyBorder="1" applyAlignment="1" applyProtection="1">
      <alignment vertical="top" wrapText="1"/>
    </xf>
    <xf numFmtId="2" fontId="22" fillId="6" borderId="14" xfId="1" applyNumberFormat="1" applyFont="1" applyFill="1" applyBorder="1" applyAlignment="1" applyProtection="1">
      <alignment vertical="top" wrapText="1"/>
    </xf>
    <xf numFmtId="168" fontId="9" fillId="0" borderId="0" xfId="6" applyNumberFormat="1" applyFont="1" applyAlignment="1" applyProtection="1">
      <alignment horizontal="right" vertical="top" wrapText="1"/>
      <protection locked="0"/>
    </xf>
    <xf numFmtId="164" fontId="21" fillId="0" borderId="0" xfId="1" applyFont="1" applyFill="1" applyBorder="1" applyAlignment="1" applyProtection="1">
      <alignment vertical="top"/>
      <protection locked="0"/>
    </xf>
    <xf numFmtId="4" fontId="25" fillId="0" borderId="7" xfId="0" applyNumberFormat="1" applyFont="1" applyBorder="1" applyAlignment="1" applyProtection="1">
      <alignment horizontal="left" vertical="top" wrapText="1"/>
      <protection locked="0"/>
    </xf>
    <xf numFmtId="1" fontId="25" fillId="0" borderId="7" xfId="0" applyNumberFormat="1" applyFont="1" applyBorder="1" applyAlignment="1" applyProtection="1">
      <alignment horizontal="center" vertical="top" wrapText="1"/>
      <protection locked="0"/>
    </xf>
    <xf numFmtId="1" fontId="14" fillId="5" borderId="1" xfId="1" applyNumberFormat="1" applyFont="1" applyFill="1" applyBorder="1" applyAlignment="1" applyProtection="1">
      <alignment horizontal="left" vertical="top"/>
    </xf>
    <xf numFmtId="1" fontId="9" fillId="5" borderId="1" xfId="1" applyNumberFormat="1" applyFont="1" applyFill="1" applyBorder="1" applyAlignment="1" applyProtection="1">
      <alignment horizontal="center" vertical="top" wrapText="1"/>
    </xf>
    <xf numFmtId="164" fontId="9" fillId="5" borderId="1" xfId="1" applyFont="1" applyFill="1" applyBorder="1" applyAlignment="1" applyProtection="1">
      <alignment horizontal="left" vertical="top" wrapText="1"/>
    </xf>
    <xf numFmtId="164" fontId="9" fillId="5" borderId="1" xfId="1" applyFont="1" applyFill="1" applyBorder="1" applyAlignment="1" applyProtection="1">
      <alignment vertical="top" wrapText="1"/>
    </xf>
    <xf numFmtId="166" fontId="9" fillId="5" borderId="1" xfId="1" applyNumberFormat="1" applyFont="1" applyFill="1" applyBorder="1" applyAlignment="1" applyProtection="1">
      <alignment horizontal="left" vertical="top" wrapText="1"/>
    </xf>
    <xf numFmtId="165" fontId="9" fillId="5" borderId="1" xfId="1" applyNumberFormat="1" applyFont="1" applyFill="1" applyBorder="1" applyAlignment="1" applyProtection="1">
      <alignment horizontal="center" vertical="top"/>
    </xf>
    <xf numFmtId="1" fontId="33" fillId="5" borderId="9" xfId="1" applyNumberFormat="1" applyFont="1" applyFill="1" applyBorder="1" applyAlignment="1" applyProtection="1">
      <alignment horizontal="left" vertical="top"/>
    </xf>
    <xf numFmtId="165" fontId="25" fillId="0" borderId="7" xfId="1" applyNumberFormat="1" applyFont="1" applyFill="1" applyBorder="1" applyAlignment="1" applyProtection="1">
      <alignment horizontal="center" vertical="top"/>
      <protection locked="0"/>
    </xf>
    <xf numFmtId="4" fontId="27" fillId="0" borderId="0" xfId="0" applyNumberFormat="1" applyFont="1" applyAlignment="1" applyProtection="1">
      <alignment vertical="top" wrapText="1"/>
      <protection locked="0"/>
    </xf>
    <xf numFmtId="165" fontId="9" fillId="5" borderId="1" xfId="1" applyNumberFormat="1" applyFont="1" applyFill="1" applyBorder="1" applyAlignment="1" applyProtection="1">
      <alignment horizontal="center" vertical="center"/>
    </xf>
    <xf numFmtId="0" fontId="30" fillId="4" borderId="10" xfId="0" applyFont="1" applyFill="1" applyBorder="1" applyAlignment="1">
      <alignment horizontal="left"/>
    </xf>
    <xf numFmtId="0" fontId="31" fillId="4" borderId="11" xfId="0" applyFont="1" applyFill="1" applyBorder="1"/>
    <xf numFmtId="2" fontId="31" fillId="4" borderId="11" xfId="0" applyNumberFormat="1" applyFont="1" applyFill="1" applyBorder="1" applyAlignment="1">
      <alignment horizontal="center" vertical="top" wrapText="1"/>
    </xf>
    <xf numFmtId="2" fontId="12" fillId="4" borderId="11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vertical="top"/>
    </xf>
    <xf numFmtId="2" fontId="7" fillId="4" borderId="11" xfId="1" applyNumberFormat="1" applyFont="1" applyFill="1" applyBorder="1" applyAlignment="1">
      <alignment vertical="top"/>
    </xf>
    <xf numFmtId="164" fontId="6" fillId="4" borderId="11" xfId="1" applyFont="1" applyFill="1" applyBorder="1" applyAlignment="1" applyProtection="1">
      <alignment vertical="top"/>
    </xf>
    <xf numFmtId="164" fontId="6" fillId="4" borderId="12" xfId="1" applyFont="1" applyFill="1" applyBorder="1" applyAlignment="1" applyProtection="1">
      <alignment vertical="top"/>
    </xf>
    <xf numFmtId="0" fontId="30" fillId="4" borderId="13" xfId="0" applyFont="1" applyFill="1" applyBorder="1" applyAlignment="1">
      <alignment horizontal="left"/>
    </xf>
    <xf numFmtId="0" fontId="31" fillId="4" borderId="15" xfId="0" applyFont="1" applyFill="1" applyBorder="1"/>
    <xf numFmtId="2" fontId="32" fillId="4" borderId="15" xfId="0" applyNumberFormat="1" applyFont="1" applyFill="1" applyBorder="1" applyAlignment="1">
      <alignment horizontal="center" vertical="top" wrapText="1"/>
    </xf>
    <xf numFmtId="2" fontId="28" fillId="4" borderId="15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vertical="top"/>
    </xf>
    <xf numFmtId="2" fontId="8" fillId="4" borderId="15" xfId="1" applyNumberFormat="1" applyFont="1" applyFill="1" applyBorder="1" applyAlignment="1">
      <alignment vertical="top"/>
    </xf>
    <xf numFmtId="164" fontId="6" fillId="4" borderId="15" xfId="1" applyFont="1" applyFill="1" applyBorder="1" applyAlignment="1" applyProtection="1">
      <alignment vertical="top"/>
    </xf>
    <xf numFmtId="164" fontId="6" fillId="4" borderId="16" xfId="1" applyFont="1" applyFill="1" applyBorder="1" applyAlignment="1" applyProtection="1">
      <alignment vertical="top"/>
    </xf>
    <xf numFmtId="4" fontId="25" fillId="0" borderId="8" xfId="0" applyNumberFormat="1" applyFont="1" applyBorder="1" applyAlignment="1" applyProtection="1">
      <alignment horizontal="left" vertical="top" wrapText="1"/>
      <protection locked="0"/>
    </xf>
    <xf numFmtId="164" fontId="24" fillId="0" borderId="7" xfId="1" applyFont="1" applyFill="1" applyBorder="1" applyAlignment="1" applyProtection="1">
      <alignment vertical="top"/>
      <protection locked="0"/>
    </xf>
    <xf numFmtId="2" fontId="12" fillId="4" borderId="11" xfId="0" applyNumberFormat="1" applyFont="1" applyFill="1" applyBorder="1" applyAlignment="1">
      <alignment horizontal="left" vertical="top" wrapText="1"/>
    </xf>
    <xf numFmtId="2" fontId="28" fillId="4" borderId="15" xfId="0" applyNumberFormat="1" applyFont="1" applyFill="1" applyBorder="1" applyAlignment="1">
      <alignment horizontal="left" vertical="top" wrapText="1"/>
    </xf>
    <xf numFmtId="165" fontId="9" fillId="5" borderId="1" xfId="1" applyNumberFormat="1" applyFont="1" applyFill="1" applyBorder="1" applyAlignment="1" applyProtection="1">
      <alignment horizontal="left" vertical="top"/>
    </xf>
    <xf numFmtId="2" fontId="22" fillId="3" borderId="21" xfId="1" applyNumberFormat="1" applyFont="1" applyFill="1" applyBorder="1" applyAlignment="1" applyProtection="1">
      <alignment horizontal="left" vertical="top" shrinkToFit="1"/>
    </xf>
    <xf numFmtId="165" fontId="24" fillId="0" borderId="2" xfId="1" applyNumberFormat="1" applyFont="1" applyFill="1" applyBorder="1" applyAlignment="1" applyProtection="1">
      <alignment horizontal="left" vertical="top" shrinkToFit="1"/>
      <protection locked="0"/>
    </xf>
    <xf numFmtId="165" fontId="26" fillId="0" borderId="0" xfId="0" applyNumberFormat="1" applyFont="1" applyAlignment="1">
      <alignment horizontal="left" vertical="top" shrinkToFit="1"/>
    </xf>
    <xf numFmtId="165" fontId="13" fillId="0" borderId="0" xfId="0" applyNumberFormat="1" applyFont="1" applyAlignment="1" applyProtection="1">
      <alignment horizontal="left" vertical="top" shrinkToFit="1"/>
      <protection locked="0"/>
    </xf>
    <xf numFmtId="165" fontId="13" fillId="0" borderId="0" xfId="0" applyNumberFormat="1" applyFont="1" applyAlignment="1" applyProtection="1">
      <alignment horizontal="left" vertical="top"/>
      <protection locked="0"/>
    </xf>
    <xf numFmtId="0" fontId="40" fillId="0" borderId="23" xfId="0" applyFont="1" applyBorder="1" applyAlignment="1" applyProtection="1">
      <alignment horizontal="left" vertical="top" wrapText="1"/>
      <protection locked="0"/>
    </xf>
    <xf numFmtId="0" fontId="40" fillId="0" borderId="23" xfId="0" applyFont="1" applyBorder="1" applyAlignment="1" applyProtection="1">
      <alignment horizontal="center" vertical="top" wrapText="1"/>
      <protection locked="0"/>
    </xf>
    <xf numFmtId="0" fontId="40" fillId="0" borderId="24" xfId="0" applyFont="1" applyBorder="1" applyAlignment="1" applyProtection="1">
      <alignment vertical="top" shrinkToFit="1"/>
      <protection locked="0"/>
    </xf>
    <xf numFmtId="0" fontId="40" fillId="0" borderId="17" xfId="0" applyFont="1" applyBorder="1" applyAlignment="1" applyProtection="1">
      <alignment horizontal="center" vertical="center" shrinkToFit="1"/>
      <protection locked="0"/>
    </xf>
    <xf numFmtId="0" fontId="40" fillId="0" borderId="23" xfId="0" applyFont="1" applyBorder="1" applyAlignment="1" applyProtection="1">
      <alignment horizontal="center" vertical="top"/>
      <protection locked="0"/>
    </xf>
    <xf numFmtId="0" fontId="40" fillId="0" borderId="25" xfId="0" applyFont="1" applyBorder="1" applyAlignment="1" applyProtection="1">
      <alignment vertical="top" wrapText="1"/>
      <protection locked="0"/>
    </xf>
    <xf numFmtId="164" fontId="34" fillId="0" borderId="0" xfId="0" applyNumberFormat="1" applyFont="1"/>
    <xf numFmtId="0" fontId="34" fillId="0" borderId="0" xfId="0" applyFont="1"/>
    <xf numFmtId="164" fontId="40" fillId="0" borderId="23" xfId="0" applyNumberFormat="1" applyFont="1" applyBorder="1" applyAlignment="1" applyProtection="1">
      <alignment vertical="top"/>
      <protection locked="0"/>
    </xf>
    <xf numFmtId="164" fontId="40" fillId="0" borderId="19" xfId="1" applyFont="1" applyFill="1" applyBorder="1" applyAlignment="1" applyProtection="1">
      <alignment vertical="top"/>
      <protection locked="0"/>
    </xf>
    <xf numFmtId="164" fontId="24" fillId="4" borderId="18" xfId="1" applyFont="1" applyFill="1" applyBorder="1" applyAlignment="1" applyProtection="1">
      <alignment vertical="top"/>
      <protection locked="0"/>
    </xf>
    <xf numFmtId="164" fontId="24" fillId="4" borderId="7" xfId="1" applyFont="1" applyFill="1" applyBorder="1" applyAlignment="1" applyProtection="1">
      <alignment vertical="top"/>
      <protection locked="0"/>
    </xf>
    <xf numFmtId="165" fontId="24" fillId="4" borderId="2" xfId="1" applyNumberFormat="1" applyFont="1" applyFill="1" applyBorder="1" applyAlignment="1" applyProtection="1">
      <alignment horizontal="left" vertical="top" shrinkToFit="1"/>
      <protection locked="0"/>
    </xf>
    <xf numFmtId="4" fontId="25" fillId="4" borderId="8" xfId="0" applyNumberFormat="1" applyFont="1" applyFill="1" applyBorder="1" applyAlignment="1" applyProtection="1">
      <alignment horizontal="left" vertical="top" wrapText="1"/>
      <protection locked="0"/>
    </xf>
    <xf numFmtId="4" fontId="25" fillId="4" borderId="7" xfId="0" applyNumberFormat="1" applyFont="1" applyFill="1" applyBorder="1" applyAlignment="1" applyProtection="1">
      <alignment horizontal="left" vertical="top" wrapText="1"/>
      <protection locked="0"/>
    </xf>
    <xf numFmtId="1" fontId="25" fillId="4" borderId="7" xfId="0" applyNumberFormat="1" applyFont="1" applyFill="1" applyBorder="1" applyAlignment="1" applyProtection="1">
      <alignment horizontal="center" vertical="top" wrapText="1"/>
      <protection locked="0"/>
    </xf>
    <xf numFmtId="165" fontId="25" fillId="4" borderId="8" xfId="1" applyNumberFormat="1" applyFont="1" applyFill="1" applyBorder="1" applyAlignment="1" applyProtection="1">
      <alignment horizontal="center" vertical="center" shrinkToFit="1"/>
      <protection locked="0"/>
    </xf>
    <xf numFmtId="165" fontId="25" fillId="4" borderId="7" xfId="1" applyNumberFormat="1" applyFont="1" applyFill="1" applyBorder="1" applyAlignment="1" applyProtection="1">
      <alignment horizontal="center" vertical="top"/>
      <protection locked="0"/>
    </xf>
    <xf numFmtId="4" fontId="25" fillId="4" borderId="19" xfId="0" applyNumberFormat="1" applyFont="1" applyFill="1" applyBorder="1" applyAlignment="1" applyProtection="1">
      <alignment vertical="top" wrapText="1"/>
      <protection locked="0"/>
    </xf>
    <xf numFmtId="164" fontId="40" fillId="4" borderId="19" xfId="1" applyFont="1" applyFill="1" applyBorder="1" applyAlignment="1" applyProtection="1">
      <alignment vertical="top"/>
      <protection locked="0"/>
    </xf>
    <xf numFmtId="1" fontId="33" fillId="5" borderId="9" xfId="1" applyNumberFormat="1" applyFont="1" applyFill="1" applyBorder="1" applyAlignment="1" applyProtection="1">
      <alignment horizontal="center" vertical="top"/>
    </xf>
    <xf numFmtId="1" fontId="33" fillId="5" borderId="1" xfId="1" applyNumberFormat="1" applyFont="1" applyFill="1" applyBorder="1" applyAlignment="1" applyProtection="1">
      <alignment horizontal="center" vertical="top"/>
    </xf>
    <xf numFmtId="1" fontId="33" fillId="5" borderId="22" xfId="1" applyNumberFormat="1" applyFont="1" applyFill="1" applyBorder="1" applyAlignment="1" applyProtection="1">
      <alignment horizontal="center" vertical="top"/>
    </xf>
  </cellXfs>
  <cellStyles count="123">
    <cellStyle name="Comma 2" xfId="2" xr:uid="{00000000-0005-0000-0000-000000000000}"/>
    <cellStyle name="Comma 2 2" xfId="7" xr:uid="{00000000-0005-0000-0000-000001000000}"/>
    <cellStyle name="Comma 2 2 2" xfId="12" xr:uid="{00000000-0005-0000-0000-000002000000}"/>
    <cellStyle name="Comma 2 2 2 2" xfId="47" xr:uid="{00000000-0005-0000-0000-000003000000}"/>
    <cellStyle name="Comma 2 2 2 2 2" xfId="104" xr:uid="{00000000-0005-0000-0000-000004000000}"/>
    <cellStyle name="Comma 2 2 2 3" xfId="72" xr:uid="{00000000-0005-0000-0000-000005000000}"/>
    <cellStyle name="Comma 2 2 3" xfId="16" xr:uid="{00000000-0005-0000-0000-000006000000}"/>
    <cellStyle name="Comma 2 2 3 2" xfId="51" xr:uid="{00000000-0005-0000-0000-000007000000}"/>
    <cellStyle name="Comma 2 2 3 2 2" xfId="108" xr:uid="{00000000-0005-0000-0000-000008000000}"/>
    <cellStyle name="Comma 2 2 3 3" xfId="76" xr:uid="{00000000-0005-0000-0000-000009000000}"/>
    <cellStyle name="Comma 2 2 4" xfId="33" xr:uid="{00000000-0005-0000-0000-00000A000000}"/>
    <cellStyle name="Comma 2 2 4 2" xfId="64" xr:uid="{00000000-0005-0000-0000-00000B000000}"/>
    <cellStyle name="Comma 2 2 4 2 2" xfId="121" xr:uid="{00000000-0005-0000-0000-00000C000000}"/>
    <cellStyle name="Comma 2 2 4 3" xfId="90" xr:uid="{00000000-0005-0000-0000-00000D000000}"/>
    <cellStyle name="Comma 2 2 5" xfId="37" xr:uid="{00000000-0005-0000-0000-00000E000000}"/>
    <cellStyle name="Comma 2 2 5 2" xfId="94" xr:uid="{00000000-0005-0000-0000-00000F000000}"/>
    <cellStyle name="Comma 2 2 6" xfId="43" xr:uid="{00000000-0005-0000-0000-000010000000}"/>
    <cellStyle name="Comma 2 2 6 2" xfId="100" xr:uid="{00000000-0005-0000-0000-000011000000}"/>
    <cellStyle name="Comma 2 2 7" xfId="68" xr:uid="{00000000-0005-0000-0000-000012000000}"/>
    <cellStyle name="Comma 2 3" xfId="10" xr:uid="{00000000-0005-0000-0000-000013000000}"/>
    <cellStyle name="Comma 2 3 2" xfId="45" xr:uid="{00000000-0005-0000-0000-000014000000}"/>
    <cellStyle name="Comma 2 3 2 2" xfId="102" xr:uid="{00000000-0005-0000-0000-000015000000}"/>
    <cellStyle name="Comma 2 3 3" xfId="70" xr:uid="{00000000-0005-0000-0000-000016000000}"/>
    <cellStyle name="Comma 2 4" xfId="14" xr:uid="{00000000-0005-0000-0000-000017000000}"/>
    <cellStyle name="Comma 2 4 2" xfId="49" xr:uid="{00000000-0005-0000-0000-000018000000}"/>
    <cellStyle name="Comma 2 4 2 2" xfId="106" xr:uid="{00000000-0005-0000-0000-000019000000}"/>
    <cellStyle name="Comma 2 4 3" xfId="74" xr:uid="{00000000-0005-0000-0000-00001A000000}"/>
    <cellStyle name="Comma 2 5" xfId="22" xr:uid="{00000000-0005-0000-0000-00001B000000}"/>
    <cellStyle name="Comma 2 5 2" xfId="56" xr:uid="{00000000-0005-0000-0000-00001C000000}"/>
    <cellStyle name="Comma 2 5 2 2" xfId="113" xr:uid="{00000000-0005-0000-0000-00001D000000}"/>
    <cellStyle name="Comma 2 5 3" xfId="81" xr:uid="{00000000-0005-0000-0000-00001E000000}"/>
    <cellStyle name="Comma 2 6" xfId="35" xr:uid="{00000000-0005-0000-0000-00001F000000}"/>
    <cellStyle name="Comma 2 6 2" xfId="92" xr:uid="{00000000-0005-0000-0000-000020000000}"/>
    <cellStyle name="Comma 2 7" xfId="41" xr:uid="{00000000-0005-0000-0000-000021000000}"/>
    <cellStyle name="Comma 2 7 2" xfId="98" xr:uid="{00000000-0005-0000-0000-000022000000}"/>
    <cellStyle name="Comma 2 8" xfId="66" xr:uid="{00000000-0005-0000-0000-000023000000}"/>
    <cellStyle name="Comma 3" xfId="28" xr:uid="{00000000-0005-0000-0000-000024000000}"/>
    <cellStyle name="Currency 2" xfId="11" xr:uid="{00000000-0005-0000-0000-000025000000}"/>
    <cellStyle name="Currency 2 2" xfId="34" xr:uid="{00000000-0005-0000-0000-000026000000}"/>
    <cellStyle name="Currency 2 2 2" xfId="65" xr:uid="{00000000-0005-0000-0000-000027000000}"/>
    <cellStyle name="Currency 2 2 2 2" xfId="122" xr:uid="{00000000-0005-0000-0000-000028000000}"/>
    <cellStyle name="Currency 2 2 3" xfId="91" xr:uid="{00000000-0005-0000-0000-000029000000}"/>
    <cellStyle name="Currency 2 3" xfId="25" xr:uid="{00000000-0005-0000-0000-00002A000000}"/>
    <cellStyle name="Currency 2 3 2" xfId="59" xr:uid="{00000000-0005-0000-0000-00002B000000}"/>
    <cellStyle name="Currency 2 3 2 2" xfId="116" xr:uid="{00000000-0005-0000-0000-00002C000000}"/>
    <cellStyle name="Currency 2 3 3" xfId="84" xr:uid="{00000000-0005-0000-0000-00002D000000}"/>
    <cellStyle name="Currency 2 4" xfId="46" xr:uid="{00000000-0005-0000-0000-00002E000000}"/>
    <cellStyle name="Currency 2 4 2" xfId="103" xr:uid="{00000000-0005-0000-0000-00002F000000}"/>
    <cellStyle name="Currency 2 5" xfId="71" xr:uid="{00000000-0005-0000-0000-000030000000}"/>
    <cellStyle name="Currency 3" xfId="15" xr:uid="{00000000-0005-0000-0000-000031000000}"/>
    <cellStyle name="Currency 3 2" xfId="31" xr:uid="{00000000-0005-0000-0000-000032000000}"/>
    <cellStyle name="Currency 3 2 2" xfId="62" xr:uid="{00000000-0005-0000-0000-000033000000}"/>
    <cellStyle name="Currency 3 2 2 2" xfId="119" xr:uid="{00000000-0005-0000-0000-000034000000}"/>
    <cellStyle name="Currency 3 2 3" xfId="88" xr:uid="{00000000-0005-0000-0000-000035000000}"/>
    <cellStyle name="Currency 3 3" xfId="50" xr:uid="{00000000-0005-0000-0000-000036000000}"/>
    <cellStyle name="Currency 3 3 2" xfId="107" xr:uid="{00000000-0005-0000-0000-000037000000}"/>
    <cellStyle name="Currency 3 4" xfId="75" xr:uid="{00000000-0005-0000-0000-000038000000}"/>
    <cellStyle name="Currency 4" xfId="29" xr:uid="{00000000-0005-0000-0000-000039000000}"/>
    <cellStyle name="Currency 4 2" xfId="60" xr:uid="{00000000-0005-0000-0000-00003A000000}"/>
    <cellStyle name="Currency 4 2 2" xfId="117" xr:uid="{00000000-0005-0000-0000-00003B000000}"/>
    <cellStyle name="Currency 4 3" xfId="86" xr:uid="{00000000-0005-0000-0000-00003C000000}"/>
    <cellStyle name="Currency 5" xfId="19" xr:uid="{00000000-0005-0000-0000-00003D000000}"/>
    <cellStyle name="Currency 5 2" xfId="54" xr:uid="{00000000-0005-0000-0000-00003E000000}"/>
    <cellStyle name="Currency 5 2 2" xfId="111" xr:uid="{00000000-0005-0000-0000-00003F000000}"/>
    <cellStyle name="Currency 5 3" xfId="79" xr:uid="{00000000-0005-0000-0000-000040000000}"/>
    <cellStyle name="Currency 6" xfId="36" xr:uid="{00000000-0005-0000-0000-000041000000}"/>
    <cellStyle name="Currency 6 2" xfId="93" xr:uid="{00000000-0005-0000-0000-000042000000}"/>
    <cellStyle name="Currency 7" xfId="39" xr:uid="{00000000-0005-0000-0000-000043000000}"/>
    <cellStyle name="Currency 7 2" xfId="96" xr:uid="{00000000-0005-0000-0000-000044000000}"/>
    <cellStyle name="Currency 8" xfId="42" xr:uid="{00000000-0005-0000-0000-000045000000}"/>
    <cellStyle name="Currency 8 2" xfId="99" xr:uid="{00000000-0005-0000-0000-000046000000}"/>
    <cellStyle name="Currency 9" xfId="67" xr:uid="{00000000-0005-0000-0000-000047000000}"/>
    <cellStyle name="Euro" xfId="3" xr:uid="{00000000-0005-0000-0000-000048000000}"/>
    <cellStyle name="Hyperlink" xfId="4" builtinId="8"/>
    <cellStyle name="Komma" xfId="1" builtinId="3"/>
    <cellStyle name="Normal 2" xfId="5" xr:uid="{00000000-0005-0000-0000-00004B000000}"/>
    <cellStyle name="Normal 2 2" xfId="8" xr:uid="{00000000-0005-0000-0000-00004C000000}"/>
    <cellStyle name="Normal 2 2 2" xfId="23" xr:uid="{00000000-0005-0000-0000-00004D000000}"/>
    <cellStyle name="Normal 2 2 2 2" xfId="57" xr:uid="{00000000-0005-0000-0000-00004E000000}"/>
    <cellStyle name="Normal 2 2 2 2 2" xfId="114" xr:uid="{00000000-0005-0000-0000-00004F000000}"/>
    <cellStyle name="Normal 2 2 2 3" xfId="82" xr:uid="{00000000-0005-0000-0000-000050000000}"/>
    <cellStyle name="Normal 2 3" xfId="21" xr:uid="{00000000-0005-0000-0000-000051000000}"/>
    <cellStyle name="Normal 3" xfId="26" xr:uid="{00000000-0005-0000-0000-000052000000}"/>
    <cellStyle name="Normal 3 2" xfId="85" xr:uid="{00000000-0005-0000-0000-000053000000}"/>
    <cellStyle name="Normal 4" xfId="30" xr:uid="{00000000-0005-0000-0000-000054000000}"/>
    <cellStyle name="Normal 4 2" xfId="61" xr:uid="{00000000-0005-0000-0000-000055000000}"/>
    <cellStyle name="Normal 4 2 2" xfId="118" xr:uid="{00000000-0005-0000-0000-000056000000}"/>
    <cellStyle name="Normal 4 3" xfId="87" xr:uid="{00000000-0005-0000-0000-000057000000}"/>
    <cellStyle name="Normal 5" xfId="18" xr:uid="{00000000-0005-0000-0000-000058000000}"/>
    <cellStyle name="Normal 5 2" xfId="53" xr:uid="{00000000-0005-0000-0000-000059000000}"/>
    <cellStyle name="Normal 5 2 2" xfId="110" xr:uid="{00000000-0005-0000-0000-00005A000000}"/>
    <cellStyle name="Normal 5 3" xfId="78" xr:uid="{00000000-0005-0000-0000-00005B000000}"/>
    <cellStyle name="Percent 2" xfId="24" xr:uid="{00000000-0005-0000-0000-00005C000000}"/>
    <cellStyle name="Percent 2 2" xfId="58" xr:uid="{00000000-0005-0000-0000-00005D000000}"/>
    <cellStyle name="Percent 2 2 2" xfId="115" xr:uid="{00000000-0005-0000-0000-00005E000000}"/>
    <cellStyle name="Percent 2 3" xfId="83" xr:uid="{00000000-0005-0000-0000-00005F000000}"/>
    <cellStyle name="Percent 3" xfId="27" xr:uid="{00000000-0005-0000-0000-000060000000}"/>
    <cellStyle name="Percent 4" xfId="32" xr:uid="{00000000-0005-0000-0000-000061000000}"/>
    <cellStyle name="Percent 4 2" xfId="63" xr:uid="{00000000-0005-0000-0000-000062000000}"/>
    <cellStyle name="Percent 4 2 2" xfId="120" xr:uid="{00000000-0005-0000-0000-000063000000}"/>
    <cellStyle name="Percent 4 3" xfId="89" xr:uid="{00000000-0005-0000-0000-000064000000}"/>
    <cellStyle name="Percent 5" xfId="20" xr:uid="{00000000-0005-0000-0000-000065000000}"/>
    <cellStyle name="Percent 5 2" xfId="55" xr:uid="{00000000-0005-0000-0000-000066000000}"/>
    <cellStyle name="Percent 5 2 2" xfId="112" xr:uid="{00000000-0005-0000-0000-000067000000}"/>
    <cellStyle name="Percent 5 3" xfId="80" xr:uid="{00000000-0005-0000-0000-000068000000}"/>
    <cellStyle name="Procent" xfId="6" builtinId="5"/>
    <cellStyle name="Standaard" xfId="0" builtinId="0"/>
    <cellStyle name="Valuta 2" xfId="9" xr:uid="{00000000-0005-0000-0000-00006C000000}"/>
    <cellStyle name="Valuta 2 2" xfId="13" xr:uid="{00000000-0005-0000-0000-00006D000000}"/>
    <cellStyle name="Valuta 2 2 2" xfId="48" xr:uid="{00000000-0005-0000-0000-00006E000000}"/>
    <cellStyle name="Valuta 2 2 2 2" xfId="105" xr:uid="{00000000-0005-0000-0000-00006F000000}"/>
    <cellStyle name="Valuta 2 2 3" xfId="73" xr:uid="{00000000-0005-0000-0000-000070000000}"/>
    <cellStyle name="Valuta 2 3" xfId="17" xr:uid="{00000000-0005-0000-0000-000071000000}"/>
    <cellStyle name="Valuta 2 3 2" xfId="52" xr:uid="{00000000-0005-0000-0000-000072000000}"/>
    <cellStyle name="Valuta 2 3 2 2" xfId="109" xr:uid="{00000000-0005-0000-0000-000073000000}"/>
    <cellStyle name="Valuta 2 3 3" xfId="77" xr:uid="{00000000-0005-0000-0000-000074000000}"/>
    <cellStyle name="Valuta 2 4" xfId="38" xr:uid="{00000000-0005-0000-0000-000075000000}"/>
    <cellStyle name="Valuta 2 4 2" xfId="95" xr:uid="{00000000-0005-0000-0000-000076000000}"/>
    <cellStyle name="Valuta 2 5" xfId="40" xr:uid="{00000000-0005-0000-0000-000077000000}"/>
    <cellStyle name="Valuta 2 5 2" xfId="97" xr:uid="{00000000-0005-0000-0000-000078000000}"/>
    <cellStyle name="Valuta 2 6" xfId="44" xr:uid="{00000000-0005-0000-0000-000079000000}"/>
    <cellStyle name="Valuta 2 6 2" xfId="101" xr:uid="{00000000-0005-0000-0000-00007A000000}"/>
    <cellStyle name="Valuta 2 7" xfId="69" xr:uid="{00000000-0005-0000-0000-00007B000000}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64" formatCode="_-* #,##0.00_-;_-* #,##0.00\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_-;_-* #,##0.00\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_-;_-* #,##0.00\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_-;_-* #,##0.00\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65" formatCode="d/mmm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auto="1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65" formatCode="d/m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1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65" formatCode="d/m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nivers (W1)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border outline="0">
        <bottom style="medium">
          <color auto="1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indexed="8"/>
        <name val="Univers (W1)"/>
        <scheme val="none"/>
      </font>
      <numFmt numFmtId="2" formatCode="0.00"/>
      <fill>
        <patternFill patternType="solid">
          <fgColor indexed="64"/>
          <bgColor rgb="FFF2DCDB"/>
        </patternFill>
      </fill>
      <alignment horizontal="general" vertical="top" textRotation="0" wrapText="1" indent="0" justifyLastLine="0" shrinkToFit="0" readingOrder="0"/>
      <protection locked="1" hidden="0"/>
    </dxf>
  </dxfs>
  <tableStyles count="0" defaultTableStyle="TableStyleMedium9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Fuchs\Local%20Settings\Temporary%20Internet%20Files\Content.Outlook\GC6ZK9Y3\Maastricht%20muteerbaarbestand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Polisblad"/>
      <sheetName val="Bestand d.d. 1 januari 2013"/>
    </sheetNames>
    <sheetDataSet>
      <sheetData sheetId="0" refreshError="1">
        <row r="5">
          <cell r="B5">
            <v>113.8</v>
          </cell>
        </row>
        <row r="6">
          <cell r="B6">
            <v>113.8</v>
          </cell>
        </row>
        <row r="7">
          <cell r="B7">
            <v>110.8</v>
          </cell>
        </row>
        <row r="8">
          <cell r="B8">
            <v>110.8</v>
          </cell>
        </row>
        <row r="13">
          <cell r="B13">
            <v>0.51999999999999991</v>
          </cell>
        </row>
        <row r="18">
          <cell r="B18">
            <v>-3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O319" totalsRowCount="1" headerRowDxfId="34" dataDxfId="32" totalsRowDxfId="30" headerRowBorderDxfId="33" tableBorderDxfId="31">
  <autoFilter ref="A4:O318" xr:uid="{00000000-0009-0000-0100-000001000000}"/>
  <sortState xmlns:xlrd2="http://schemas.microsoft.com/office/spreadsheetml/2017/richdata2" ref="A5:O318">
    <sortCondition descending="1" ref="O4:O318"/>
  </sortState>
  <tableColumns count="15">
    <tableColumn id="1" xr3:uid="{00000000-0010-0000-0000-000001000000}" name="Adres:" dataDxfId="29" totalsRowDxfId="28"/>
    <tableColumn id="2" xr3:uid="{00000000-0010-0000-0000-000002000000}" name="Postcode" dataDxfId="27" totalsRowDxfId="26"/>
    <tableColumn id="3" xr3:uid="{00000000-0010-0000-0000-000003000000}" name="No." dataDxfId="25" totalsRowDxfId="24"/>
    <tableColumn id="4" xr3:uid="{00000000-0010-0000-0000-000004000000}" name="afd." dataDxfId="23" totalsRowDxfId="22"/>
    <tableColumn id="5" xr3:uid="{00000000-0010-0000-0000-000005000000}" name="Plaats:" dataDxfId="21" totalsRowDxfId="20"/>
    <tableColumn id="6" xr3:uid="{00000000-0010-0000-0000-000006000000}" name="Omschrijving" totalsRowLabel="Eindtotalen" dataDxfId="19" totalsRowDxfId="18"/>
    <tableColumn id="7" xr3:uid="{00000000-0010-0000-0000-000007000000}" name="Taxatiedatum" dataDxfId="17" totalsRowDxfId="16"/>
    <tableColumn id="8" xr3:uid="{00000000-0010-0000-0000-000008000000}" name="getaxeerd_x000a_1-6-2022" dataDxfId="15" totalsRowDxfId="14"/>
    <tableColumn id="9" xr3:uid="{00000000-0010-0000-0000-000009000000}" name="Ex BTW" dataDxfId="13" totalsRowDxfId="12"/>
    <tableColumn id="10" xr3:uid="{00000000-0010-0000-0000-00000A000000}" name="Bouwaard:" dataDxfId="11" totalsRowDxfId="10"/>
    <tableColumn id="11" xr3:uid="{00000000-0010-0000-0000-00000B000000}" name="Gebouwen_x000a_1-1-2026" totalsRowFunction="sum" dataDxfId="9" totalsRowDxfId="8"/>
    <tableColumn id="12" xr3:uid="{00000000-0010-0000-0000-00000C000000}" name="Inventaris _x000a_1-1-2026" totalsRowFunction="sum" dataDxfId="7" totalsRowDxfId="6"/>
    <tableColumn id="13" xr3:uid="{00000000-0010-0000-0000-00000D000000}" name="Goederen_x000a_1-1-2026" dataDxfId="5" totalsRowDxfId="4"/>
    <tableColumn id="14" xr3:uid="{00000000-0010-0000-0000-00000E000000}" name="Schilderijen/kunstwerken_x000a_1-1-2026" totalsRowFunction="sum" dataDxfId="3" totalsRowDxfId="2"/>
    <tableColumn id="15" xr3:uid="{00000000-0010-0000-0000-00000F000000}" name="Totaal" totalsRowFunction="sum" dataDxfId="1" totalsRowDxfId="0">
      <calculatedColumnFormula>SUM(K5:N5)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97"/>
  <sheetViews>
    <sheetView tabSelected="1" zoomScaleNormal="100" workbookViewId="0">
      <pane ySplit="4" topLeftCell="A5" activePane="bottomLeft" state="frozen"/>
      <selection pane="bottomLeft" activeCell="T304" sqref="T304"/>
    </sheetView>
  </sheetViews>
  <sheetFormatPr defaultColWidth="9.109375" defaultRowHeight="10.199999999999999"/>
  <cols>
    <col min="1" max="1" width="38.5546875" style="7" customWidth="1"/>
    <col min="2" max="2" width="8.6640625" style="7" hidden="1" customWidth="1"/>
    <col min="3" max="3" width="12.88671875" style="8" bestFit="1" customWidth="1"/>
    <col min="4" max="4" width="9.109375" style="8" bestFit="1" customWidth="1"/>
    <col min="5" max="5" width="9.5546875" style="9" customWidth="1"/>
    <col min="6" max="6" width="40.5546875" style="7" customWidth="1"/>
    <col min="7" max="7" width="29.109375" style="86" customWidth="1"/>
    <col min="8" max="8" width="14" style="33" bestFit="1" customWidth="1"/>
    <col min="9" max="9" width="12.44140625" style="10" bestFit="1" customWidth="1"/>
    <col min="10" max="10" width="20.44140625" style="7" bestFit="1" customWidth="1"/>
    <col min="11" max="11" width="23.44140625" style="11" bestFit="1" customWidth="1"/>
    <col min="12" max="12" width="14.5546875" style="11" bestFit="1" customWidth="1"/>
    <col min="13" max="13" width="11.88671875" style="11" customWidth="1"/>
    <col min="14" max="14" width="24.6640625" style="11" customWidth="1"/>
    <col min="15" max="15" width="16" style="11" bestFit="1" customWidth="1"/>
    <col min="16" max="16" width="9.109375" style="6" customWidth="1"/>
    <col min="17" max="16384" width="9.109375" style="6"/>
  </cols>
  <sheetData>
    <row r="1" spans="1:15" s="4" customFormat="1" ht="16.2">
      <c r="A1" s="62" t="s">
        <v>556</v>
      </c>
      <c r="B1" s="63"/>
      <c r="C1" s="63"/>
      <c r="D1" s="63"/>
      <c r="E1" s="63"/>
      <c r="F1" s="64"/>
      <c r="G1" s="80"/>
      <c r="H1" s="65"/>
      <c r="I1" s="66"/>
      <c r="J1" s="64"/>
      <c r="K1" s="67"/>
      <c r="L1" s="67"/>
      <c r="M1" s="67"/>
      <c r="N1" s="68"/>
      <c r="O1" s="69"/>
    </row>
    <row r="2" spans="1:15" s="4" customFormat="1" ht="16.8" thickBot="1">
      <c r="A2" s="70" t="s">
        <v>555</v>
      </c>
      <c r="B2" s="71"/>
      <c r="C2" s="71"/>
      <c r="D2" s="71"/>
      <c r="E2" s="71"/>
      <c r="F2" s="72"/>
      <c r="G2" s="81"/>
      <c r="H2" s="73"/>
      <c r="I2" s="74" t="s">
        <v>11</v>
      </c>
      <c r="J2" s="72"/>
      <c r="K2" s="75"/>
      <c r="L2" s="75"/>
      <c r="M2" s="75"/>
      <c r="N2" s="76"/>
      <c r="O2" s="77"/>
    </row>
    <row r="3" spans="1:15" s="4" customFormat="1" ht="14.4" thickBot="1">
      <c r="A3" s="58" t="s">
        <v>500</v>
      </c>
      <c r="B3" s="52"/>
      <c r="C3" s="53"/>
      <c r="D3" s="53"/>
      <c r="E3" s="54"/>
      <c r="F3" s="56"/>
      <c r="G3" s="82"/>
      <c r="H3" s="61"/>
      <c r="I3" s="57"/>
      <c r="J3" s="55"/>
      <c r="K3" s="108" t="s">
        <v>501</v>
      </c>
      <c r="L3" s="109"/>
      <c r="M3" s="109"/>
      <c r="N3" s="109"/>
      <c r="O3" s="110"/>
    </row>
    <row r="4" spans="1:15" s="5" customFormat="1" ht="23.4" thickBot="1">
      <c r="A4" s="39" t="s">
        <v>0</v>
      </c>
      <c r="B4" s="40" t="s">
        <v>434</v>
      </c>
      <c r="C4" s="41" t="s">
        <v>1</v>
      </c>
      <c r="D4" s="41" t="s">
        <v>435</v>
      </c>
      <c r="E4" s="40" t="s">
        <v>2</v>
      </c>
      <c r="F4" s="42" t="s">
        <v>4</v>
      </c>
      <c r="G4" s="83" t="s">
        <v>498</v>
      </c>
      <c r="H4" s="43" t="s">
        <v>509</v>
      </c>
      <c r="I4" s="41" t="s">
        <v>499</v>
      </c>
      <c r="J4" s="44" t="s">
        <v>3</v>
      </c>
      <c r="K4" s="45" t="s">
        <v>552</v>
      </c>
      <c r="L4" s="46" t="s">
        <v>553</v>
      </c>
      <c r="M4" s="46" t="s">
        <v>554</v>
      </c>
      <c r="N4" s="46" t="s">
        <v>551</v>
      </c>
      <c r="O4" s="47" t="s">
        <v>5</v>
      </c>
    </row>
    <row r="5" spans="1:15" s="49" customFormat="1" ht="34.200000000000003">
      <c r="A5" s="78" t="s">
        <v>445</v>
      </c>
      <c r="B5" s="50" t="s">
        <v>446</v>
      </c>
      <c r="C5" s="51">
        <v>100</v>
      </c>
      <c r="D5" s="51" t="s">
        <v>407</v>
      </c>
      <c r="E5" s="50" t="s">
        <v>7</v>
      </c>
      <c r="F5" s="50" t="s">
        <v>447</v>
      </c>
      <c r="G5" s="84" t="s">
        <v>448</v>
      </c>
      <c r="H5" s="37" t="s">
        <v>10</v>
      </c>
      <c r="I5" s="59" t="s">
        <v>10</v>
      </c>
      <c r="J5" s="36"/>
      <c r="K5" s="35">
        <v>171184000</v>
      </c>
      <c r="L5" s="79">
        <v>0</v>
      </c>
      <c r="M5" s="79">
        <v>0</v>
      </c>
      <c r="N5" s="79">
        <v>0</v>
      </c>
      <c r="O5" s="97">
        <f t="shared" ref="O5:O68" si="0">SUM(K5:N5)</f>
        <v>171184000</v>
      </c>
    </row>
    <row r="6" spans="1:15" s="49" customFormat="1" ht="12">
      <c r="A6" s="78" t="s">
        <v>37</v>
      </c>
      <c r="B6" s="50"/>
      <c r="C6" s="51" t="s">
        <v>73</v>
      </c>
      <c r="D6" s="51" t="s">
        <v>192</v>
      </c>
      <c r="E6" s="50" t="s">
        <v>7</v>
      </c>
      <c r="F6" s="50" t="s">
        <v>442</v>
      </c>
      <c r="G6" s="84"/>
      <c r="H6" s="37" t="s">
        <v>10</v>
      </c>
      <c r="I6" s="59" t="s">
        <v>10</v>
      </c>
      <c r="J6" s="36" t="s">
        <v>418</v>
      </c>
      <c r="K6" s="35">
        <v>40016000</v>
      </c>
      <c r="L6" s="79">
        <v>12344000</v>
      </c>
      <c r="M6" s="79">
        <v>0</v>
      </c>
      <c r="N6" s="79">
        <v>0</v>
      </c>
      <c r="O6" s="97">
        <f t="shared" si="0"/>
        <v>52360000</v>
      </c>
    </row>
    <row r="7" spans="1:15" s="49" customFormat="1" ht="12">
      <c r="A7" s="78" t="s">
        <v>53</v>
      </c>
      <c r="B7" s="50"/>
      <c r="C7" s="51">
        <v>50</v>
      </c>
      <c r="D7" s="51" t="s">
        <v>407</v>
      </c>
      <c r="E7" s="50" t="s">
        <v>7</v>
      </c>
      <c r="F7" s="50" t="s">
        <v>119</v>
      </c>
      <c r="G7" s="84" t="s">
        <v>63</v>
      </c>
      <c r="H7" s="37" t="s">
        <v>10</v>
      </c>
      <c r="I7" s="59"/>
      <c r="J7" s="36" t="s">
        <v>8</v>
      </c>
      <c r="K7" s="35">
        <v>38883000</v>
      </c>
      <c r="L7" s="79">
        <v>0</v>
      </c>
      <c r="M7" s="79">
        <v>0</v>
      </c>
      <c r="N7" s="79">
        <v>0</v>
      </c>
      <c r="O7" s="97">
        <f t="shared" si="0"/>
        <v>38883000</v>
      </c>
    </row>
    <row r="8" spans="1:15" s="49" customFormat="1" ht="12">
      <c r="A8" s="78" t="s">
        <v>230</v>
      </c>
      <c r="B8" s="50"/>
      <c r="C8" s="51">
        <v>22</v>
      </c>
      <c r="D8" s="51" t="s">
        <v>407</v>
      </c>
      <c r="E8" s="50" t="s">
        <v>71</v>
      </c>
      <c r="F8" s="50" t="s">
        <v>289</v>
      </c>
      <c r="G8" s="84" t="s">
        <v>128</v>
      </c>
      <c r="H8" s="37" t="s">
        <v>10</v>
      </c>
      <c r="I8" s="59" t="s">
        <v>10</v>
      </c>
      <c r="J8" s="36" t="s">
        <v>126</v>
      </c>
      <c r="K8" s="35">
        <v>37591000</v>
      </c>
      <c r="L8" s="79">
        <v>0</v>
      </c>
      <c r="M8" s="79">
        <v>0</v>
      </c>
      <c r="N8" s="79">
        <v>0</v>
      </c>
      <c r="O8" s="97">
        <f t="shared" si="0"/>
        <v>37591000</v>
      </c>
    </row>
    <row r="9" spans="1:15" s="49" customFormat="1" ht="12">
      <c r="A9" s="78" t="s">
        <v>12</v>
      </c>
      <c r="B9" s="50"/>
      <c r="C9" s="51">
        <v>78</v>
      </c>
      <c r="D9" s="51" t="s">
        <v>407</v>
      </c>
      <c r="E9" s="50" t="s">
        <v>7</v>
      </c>
      <c r="F9" s="50" t="s">
        <v>209</v>
      </c>
      <c r="G9" s="84" t="s">
        <v>128</v>
      </c>
      <c r="H9" s="37" t="s">
        <v>10</v>
      </c>
      <c r="I9" s="59" t="s">
        <v>10</v>
      </c>
      <c r="J9" s="36" t="s">
        <v>208</v>
      </c>
      <c r="K9" s="35">
        <v>36378000</v>
      </c>
      <c r="L9" s="79">
        <v>0</v>
      </c>
      <c r="M9" s="79">
        <v>0</v>
      </c>
      <c r="N9" s="79">
        <v>0</v>
      </c>
      <c r="O9" s="97">
        <f t="shared" si="0"/>
        <v>36378000</v>
      </c>
    </row>
    <row r="10" spans="1:15" s="49" customFormat="1" ht="12">
      <c r="A10" s="78" t="s">
        <v>103</v>
      </c>
      <c r="B10" s="50"/>
      <c r="C10" s="51" t="s">
        <v>262</v>
      </c>
      <c r="D10" s="51" t="s">
        <v>407</v>
      </c>
      <c r="E10" s="50" t="s">
        <v>7</v>
      </c>
      <c r="F10" s="50" t="s">
        <v>263</v>
      </c>
      <c r="G10" s="84" t="s">
        <v>92</v>
      </c>
      <c r="H10" s="37" t="s">
        <v>10</v>
      </c>
      <c r="I10" s="59" t="s">
        <v>10</v>
      </c>
      <c r="J10" s="36" t="s">
        <v>8</v>
      </c>
      <c r="K10" s="35">
        <v>34912000</v>
      </c>
      <c r="L10" s="79">
        <v>0</v>
      </c>
      <c r="M10" s="79">
        <v>0</v>
      </c>
      <c r="N10" s="79">
        <v>0</v>
      </c>
      <c r="O10" s="97">
        <f t="shared" si="0"/>
        <v>34912000</v>
      </c>
    </row>
    <row r="11" spans="1:15" s="49" customFormat="1" ht="12">
      <c r="A11" s="78" t="s">
        <v>384</v>
      </c>
      <c r="B11" s="50"/>
      <c r="C11" s="51">
        <v>100</v>
      </c>
      <c r="D11" s="51" t="s">
        <v>309</v>
      </c>
      <c r="E11" s="50" t="s">
        <v>7</v>
      </c>
      <c r="F11" s="50" t="s">
        <v>311</v>
      </c>
      <c r="G11" s="84" t="s">
        <v>128</v>
      </c>
      <c r="H11" s="37" t="s">
        <v>10</v>
      </c>
      <c r="I11" s="59"/>
      <c r="J11" s="36" t="s">
        <v>385</v>
      </c>
      <c r="K11" s="35">
        <v>27891000</v>
      </c>
      <c r="L11" s="79">
        <v>5186000</v>
      </c>
      <c r="M11" s="79">
        <v>0</v>
      </c>
      <c r="N11" s="79">
        <v>0</v>
      </c>
      <c r="O11" s="97">
        <f t="shared" si="0"/>
        <v>33077000</v>
      </c>
    </row>
    <row r="12" spans="1:15" s="49" customFormat="1" ht="22.8">
      <c r="A12" s="78" t="s">
        <v>53</v>
      </c>
      <c r="B12" s="50"/>
      <c r="C12" s="51">
        <v>50</v>
      </c>
      <c r="D12" s="51" t="s">
        <v>409</v>
      </c>
      <c r="E12" s="50" t="s">
        <v>7</v>
      </c>
      <c r="F12" s="50" t="s">
        <v>54</v>
      </c>
      <c r="G12" s="84" t="s">
        <v>55</v>
      </c>
      <c r="H12" s="37" t="s">
        <v>10</v>
      </c>
      <c r="I12" s="59"/>
      <c r="J12" s="36" t="s">
        <v>8</v>
      </c>
      <c r="K12" s="35">
        <v>0</v>
      </c>
      <c r="L12" s="79">
        <v>30857000</v>
      </c>
      <c r="M12" s="79">
        <v>0</v>
      </c>
      <c r="N12" s="79">
        <v>0</v>
      </c>
      <c r="O12" s="97">
        <f t="shared" si="0"/>
        <v>30857000</v>
      </c>
    </row>
    <row r="13" spans="1:15" s="49" customFormat="1" ht="12">
      <c r="A13" s="78" t="s">
        <v>438</v>
      </c>
      <c r="B13" s="50"/>
      <c r="C13" s="51">
        <v>65</v>
      </c>
      <c r="D13" s="51" t="s">
        <v>309</v>
      </c>
      <c r="E13" s="50" t="s">
        <v>7</v>
      </c>
      <c r="F13" s="50" t="s">
        <v>506</v>
      </c>
      <c r="G13" s="84" t="s">
        <v>441</v>
      </c>
      <c r="H13" s="37" t="s">
        <v>10</v>
      </c>
      <c r="I13" s="59" t="s">
        <v>10</v>
      </c>
      <c r="J13" s="36" t="s">
        <v>43</v>
      </c>
      <c r="K13" s="35">
        <v>26848000</v>
      </c>
      <c r="L13" s="79">
        <v>3086000</v>
      </c>
      <c r="M13" s="79">
        <v>0</v>
      </c>
      <c r="N13" s="79">
        <v>0</v>
      </c>
      <c r="O13" s="97">
        <f t="shared" si="0"/>
        <v>29934000</v>
      </c>
    </row>
    <row r="14" spans="1:15" s="49" customFormat="1" ht="12">
      <c r="A14" s="78" t="s">
        <v>438</v>
      </c>
      <c r="B14" s="50"/>
      <c r="C14" s="51" t="s">
        <v>439</v>
      </c>
      <c r="D14" s="51" t="s">
        <v>408</v>
      </c>
      <c r="E14" s="50" t="s">
        <v>7</v>
      </c>
      <c r="F14" s="50" t="s">
        <v>440</v>
      </c>
      <c r="G14" s="84" t="s">
        <v>441</v>
      </c>
      <c r="H14" s="37" t="s">
        <v>10</v>
      </c>
      <c r="I14" s="59" t="s">
        <v>10</v>
      </c>
      <c r="J14" s="36" t="s">
        <v>43</v>
      </c>
      <c r="K14" s="35">
        <v>25829000</v>
      </c>
      <c r="L14" s="79">
        <v>3970000</v>
      </c>
      <c r="M14" s="79">
        <v>0</v>
      </c>
      <c r="N14" s="79">
        <v>0</v>
      </c>
      <c r="O14" s="97">
        <f t="shared" si="0"/>
        <v>29799000</v>
      </c>
    </row>
    <row r="15" spans="1:15" s="49" customFormat="1" ht="12">
      <c r="A15" s="78" t="s">
        <v>383</v>
      </c>
      <c r="B15" s="50"/>
      <c r="C15" s="51">
        <v>1</v>
      </c>
      <c r="D15" s="51" t="s">
        <v>309</v>
      </c>
      <c r="E15" s="50" t="s">
        <v>7</v>
      </c>
      <c r="F15" s="50" t="s">
        <v>382</v>
      </c>
      <c r="G15" s="84" t="s">
        <v>128</v>
      </c>
      <c r="H15" s="37" t="s">
        <v>10</v>
      </c>
      <c r="I15" s="59"/>
      <c r="J15" s="36" t="s">
        <v>8</v>
      </c>
      <c r="K15" s="35">
        <v>22918000</v>
      </c>
      <c r="L15" s="79">
        <v>4322000</v>
      </c>
      <c r="M15" s="79">
        <v>0</v>
      </c>
      <c r="N15" s="79">
        <v>0</v>
      </c>
      <c r="O15" s="97">
        <f t="shared" si="0"/>
        <v>27240000</v>
      </c>
    </row>
    <row r="16" spans="1:15" s="49" customFormat="1" ht="12">
      <c r="A16" s="78" t="s">
        <v>94</v>
      </c>
      <c r="B16" s="50"/>
      <c r="C16" s="51">
        <v>130</v>
      </c>
      <c r="D16" s="51" t="s">
        <v>309</v>
      </c>
      <c r="E16" s="50" t="s">
        <v>7</v>
      </c>
      <c r="F16" s="50" t="s">
        <v>312</v>
      </c>
      <c r="G16" s="84" t="s">
        <v>128</v>
      </c>
      <c r="H16" s="37" t="s">
        <v>10</v>
      </c>
      <c r="I16" s="59"/>
      <c r="J16" s="36" t="s">
        <v>385</v>
      </c>
      <c r="K16" s="35">
        <v>22028000</v>
      </c>
      <c r="L16" s="79">
        <v>5186000</v>
      </c>
      <c r="M16" s="79">
        <v>0</v>
      </c>
      <c r="N16" s="79">
        <v>0</v>
      </c>
      <c r="O16" s="97">
        <f t="shared" si="0"/>
        <v>27214000</v>
      </c>
    </row>
    <row r="17" spans="1:15" s="49" customFormat="1" ht="12">
      <c r="A17" s="78" t="s">
        <v>386</v>
      </c>
      <c r="B17" s="50"/>
      <c r="C17" s="51">
        <v>25</v>
      </c>
      <c r="D17" s="51" t="s">
        <v>309</v>
      </c>
      <c r="E17" s="50" t="s">
        <v>7</v>
      </c>
      <c r="F17" s="50" t="s">
        <v>521</v>
      </c>
      <c r="G17" s="84" t="s">
        <v>128</v>
      </c>
      <c r="H17" s="37" t="s">
        <v>10</v>
      </c>
      <c r="I17" s="59"/>
      <c r="J17" s="36"/>
      <c r="K17" s="35">
        <v>20888000</v>
      </c>
      <c r="L17" s="79">
        <v>4105000</v>
      </c>
      <c r="M17" s="79">
        <v>0</v>
      </c>
      <c r="N17" s="79">
        <v>0</v>
      </c>
      <c r="O17" s="97">
        <f t="shared" si="0"/>
        <v>24993000</v>
      </c>
    </row>
    <row r="18" spans="1:15" s="49" customFormat="1" ht="12">
      <c r="A18" s="78" t="s">
        <v>387</v>
      </c>
      <c r="B18" s="50"/>
      <c r="C18" s="51">
        <v>50</v>
      </c>
      <c r="D18" s="51" t="s">
        <v>309</v>
      </c>
      <c r="E18" s="50" t="s">
        <v>7</v>
      </c>
      <c r="F18" s="50" t="s">
        <v>388</v>
      </c>
      <c r="G18" s="84" t="s">
        <v>128</v>
      </c>
      <c r="H18" s="37" t="s">
        <v>10</v>
      </c>
      <c r="I18" s="59"/>
      <c r="J18" s="36" t="s">
        <v>385</v>
      </c>
      <c r="K18" s="35">
        <v>16614000</v>
      </c>
      <c r="L18" s="79">
        <v>5926000</v>
      </c>
      <c r="M18" s="79">
        <v>0</v>
      </c>
      <c r="N18" s="79">
        <v>0</v>
      </c>
      <c r="O18" s="97">
        <f t="shared" si="0"/>
        <v>22540000</v>
      </c>
    </row>
    <row r="19" spans="1:15" s="49" customFormat="1" ht="12">
      <c r="A19" s="78" t="s">
        <v>113</v>
      </c>
      <c r="B19" s="50"/>
      <c r="C19" s="51">
        <v>275</v>
      </c>
      <c r="D19" s="51" t="s">
        <v>407</v>
      </c>
      <c r="E19" s="50" t="s">
        <v>7</v>
      </c>
      <c r="F19" s="50" t="s">
        <v>436</v>
      </c>
      <c r="G19" s="84" t="s">
        <v>437</v>
      </c>
      <c r="H19" s="37" t="s">
        <v>10</v>
      </c>
      <c r="I19" s="59"/>
      <c r="J19" s="36" t="s">
        <v>43</v>
      </c>
      <c r="K19" s="35">
        <v>20167000</v>
      </c>
      <c r="L19" s="79">
        <v>0</v>
      </c>
      <c r="M19" s="79">
        <v>0</v>
      </c>
      <c r="N19" s="79">
        <v>0</v>
      </c>
      <c r="O19" s="97">
        <f t="shared" si="0"/>
        <v>20167000</v>
      </c>
    </row>
    <row r="20" spans="1:15" s="49" customFormat="1" ht="12">
      <c r="A20" s="78" t="s">
        <v>461</v>
      </c>
      <c r="B20" s="50" t="s">
        <v>450</v>
      </c>
      <c r="C20" s="51">
        <v>88</v>
      </c>
      <c r="D20" s="51" t="s">
        <v>407</v>
      </c>
      <c r="E20" s="50" t="s">
        <v>7</v>
      </c>
      <c r="F20" s="50" t="s">
        <v>490</v>
      </c>
      <c r="G20" s="84" t="s">
        <v>462</v>
      </c>
      <c r="H20" s="37" t="s">
        <v>10</v>
      </c>
      <c r="I20" s="59" t="s">
        <v>10</v>
      </c>
      <c r="J20" s="36" t="s">
        <v>43</v>
      </c>
      <c r="K20" s="35">
        <v>16463000</v>
      </c>
      <c r="L20" s="79">
        <v>0</v>
      </c>
      <c r="M20" s="79">
        <v>0</v>
      </c>
      <c r="N20" s="79">
        <v>0</v>
      </c>
      <c r="O20" s="97">
        <f t="shared" si="0"/>
        <v>16463000</v>
      </c>
    </row>
    <row r="21" spans="1:15" s="49" customFormat="1" ht="12">
      <c r="A21" s="78" t="s">
        <v>445</v>
      </c>
      <c r="B21" s="50"/>
      <c r="C21" s="51">
        <v>100</v>
      </c>
      <c r="D21" s="51" t="s">
        <v>407</v>
      </c>
      <c r="E21" s="50" t="s">
        <v>7</v>
      </c>
      <c r="F21" s="50" t="s">
        <v>482</v>
      </c>
      <c r="G21" s="84"/>
      <c r="H21" s="37" t="s">
        <v>10</v>
      </c>
      <c r="I21" s="59" t="s">
        <v>10</v>
      </c>
      <c r="J21" s="36" t="s">
        <v>418</v>
      </c>
      <c r="K21" s="35">
        <v>15511000</v>
      </c>
      <c r="L21" s="79">
        <v>0</v>
      </c>
      <c r="M21" s="79">
        <v>0</v>
      </c>
      <c r="N21" s="79">
        <v>0</v>
      </c>
      <c r="O21" s="97">
        <f t="shared" si="0"/>
        <v>15511000</v>
      </c>
    </row>
    <row r="22" spans="1:15" s="49" customFormat="1" ht="12">
      <c r="A22" s="78" t="s">
        <v>274</v>
      </c>
      <c r="B22" s="50"/>
      <c r="C22" s="51">
        <v>10</v>
      </c>
      <c r="D22" s="51" t="s">
        <v>407</v>
      </c>
      <c r="E22" s="50" t="s">
        <v>7</v>
      </c>
      <c r="F22" s="50" t="s">
        <v>507</v>
      </c>
      <c r="G22" s="84"/>
      <c r="H22" s="37" t="s">
        <v>10</v>
      </c>
      <c r="I22" s="59"/>
      <c r="J22" s="36" t="s">
        <v>278</v>
      </c>
      <c r="K22" s="35">
        <v>14795000</v>
      </c>
      <c r="L22" s="79">
        <v>0</v>
      </c>
      <c r="M22" s="79">
        <v>0</v>
      </c>
      <c r="N22" s="79">
        <v>0</v>
      </c>
      <c r="O22" s="97">
        <f t="shared" si="0"/>
        <v>14795000</v>
      </c>
    </row>
    <row r="23" spans="1:15" s="49" customFormat="1" ht="12">
      <c r="A23" s="78" t="s">
        <v>125</v>
      </c>
      <c r="B23" s="50"/>
      <c r="C23" s="51">
        <v>2</v>
      </c>
      <c r="D23" s="51" t="s">
        <v>309</v>
      </c>
      <c r="E23" s="50" t="s">
        <v>7</v>
      </c>
      <c r="F23" s="50" t="s">
        <v>310</v>
      </c>
      <c r="G23" s="84" t="s">
        <v>128</v>
      </c>
      <c r="H23" s="37" t="s">
        <v>10</v>
      </c>
      <c r="I23" s="59"/>
      <c r="J23" s="36" t="s">
        <v>8</v>
      </c>
      <c r="K23" s="35">
        <v>11988000</v>
      </c>
      <c r="L23" s="79">
        <v>1978000</v>
      </c>
      <c r="M23" s="79">
        <v>0</v>
      </c>
      <c r="N23" s="79">
        <v>0</v>
      </c>
      <c r="O23" s="97">
        <f t="shared" si="0"/>
        <v>13966000</v>
      </c>
    </row>
    <row r="24" spans="1:15" s="49" customFormat="1" ht="12">
      <c r="A24" s="78" t="s">
        <v>134</v>
      </c>
      <c r="B24" s="50" t="s">
        <v>450</v>
      </c>
      <c r="C24" s="51" t="s">
        <v>489</v>
      </c>
      <c r="D24" s="51" t="s">
        <v>407</v>
      </c>
      <c r="E24" s="50" t="s">
        <v>7</v>
      </c>
      <c r="F24" s="50" t="s">
        <v>452</v>
      </c>
      <c r="G24" s="84" t="s">
        <v>112</v>
      </c>
      <c r="H24" s="37" t="s">
        <v>10</v>
      </c>
      <c r="I24" s="59" t="s">
        <v>10</v>
      </c>
      <c r="J24" s="36" t="s">
        <v>451</v>
      </c>
      <c r="K24" s="35">
        <v>13850000</v>
      </c>
      <c r="L24" s="79">
        <v>0</v>
      </c>
      <c r="M24" s="79">
        <v>0</v>
      </c>
      <c r="N24" s="79">
        <v>0</v>
      </c>
      <c r="O24" s="97">
        <f t="shared" si="0"/>
        <v>13850000</v>
      </c>
    </row>
    <row r="25" spans="1:15" s="49" customFormat="1" ht="17.25" customHeight="1">
      <c r="A25" s="78" t="s">
        <v>173</v>
      </c>
      <c r="B25" s="50"/>
      <c r="C25" s="51" t="s">
        <v>549</v>
      </c>
      <c r="D25" s="51" t="s">
        <v>309</v>
      </c>
      <c r="E25" s="50" t="s">
        <v>7</v>
      </c>
      <c r="F25" s="50" t="s">
        <v>444</v>
      </c>
      <c r="G25" s="84" t="s">
        <v>128</v>
      </c>
      <c r="H25" s="37" t="s">
        <v>10</v>
      </c>
      <c r="I25" s="59"/>
      <c r="J25" s="36" t="s">
        <v>8</v>
      </c>
      <c r="K25" s="35">
        <v>13340000</v>
      </c>
      <c r="L25" s="79">
        <v>0</v>
      </c>
      <c r="M25" s="79">
        <v>0</v>
      </c>
      <c r="N25" s="79">
        <v>0</v>
      </c>
      <c r="O25" s="97">
        <f t="shared" si="0"/>
        <v>13340000</v>
      </c>
    </row>
    <row r="26" spans="1:15" s="49" customFormat="1" ht="12">
      <c r="A26" s="78" t="s">
        <v>37</v>
      </c>
      <c r="B26" s="50"/>
      <c r="C26" s="51" t="s">
        <v>42</v>
      </c>
      <c r="D26" s="51" t="s">
        <v>192</v>
      </c>
      <c r="E26" s="50" t="s">
        <v>7</v>
      </c>
      <c r="F26" s="50" t="s">
        <v>38</v>
      </c>
      <c r="G26" s="84" t="s">
        <v>28</v>
      </c>
      <c r="H26" s="37" t="s">
        <v>10</v>
      </c>
      <c r="I26" s="59" t="s">
        <v>10</v>
      </c>
      <c r="J26" s="36" t="s">
        <v>8</v>
      </c>
      <c r="K26" s="35">
        <v>13328000</v>
      </c>
      <c r="L26" s="79">
        <v>0</v>
      </c>
      <c r="M26" s="79">
        <v>0</v>
      </c>
      <c r="N26" s="79">
        <v>0</v>
      </c>
      <c r="O26" s="97">
        <f t="shared" si="0"/>
        <v>13328000</v>
      </c>
    </row>
    <row r="27" spans="1:15" s="49" customFormat="1" ht="12">
      <c r="A27" s="78" t="s">
        <v>156</v>
      </c>
      <c r="B27" s="50"/>
      <c r="C27" s="51">
        <v>1</v>
      </c>
      <c r="D27" s="51" t="s">
        <v>407</v>
      </c>
      <c r="E27" s="50" t="s">
        <v>7</v>
      </c>
      <c r="F27" s="50" t="s">
        <v>538</v>
      </c>
      <c r="G27" s="84" t="s">
        <v>128</v>
      </c>
      <c r="H27" s="37" t="s">
        <v>10</v>
      </c>
      <c r="I27" s="59" t="s">
        <v>10</v>
      </c>
      <c r="J27" s="36" t="s">
        <v>8</v>
      </c>
      <c r="K27" s="35">
        <v>12735000</v>
      </c>
      <c r="L27" s="79">
        <v>0</v>
      </c>
      <c r="M27" s="79">
        <v>0</v>
      </c>
      <c r="N27" s="79">
        <v>0</v>
      </c>
      <c r="O27" s="97">
        <f t="shared" si="0"/>
        <v>12735000</v>
      </c>
    </row>
    <row r="28" spans="1:15" s="49" customFormat="1" ht="12">
      <c r="A28" s="101" t="s">
        <v>81</v>
      </c>
      <c r="B28" s="102"/>
      <c r="C28" s="103">
        <v>129</v>
      </c>
      <c r="D28" s="103" t="s">
        <v>291</v>
      </c>
      <c r="E28" s="102" t="s">
        <v>7</v>
      </c>
      <c r="F28" s="102" t="s">
        <v>343</v>
      </c>
      <c r="G28" s="100" t="s">
        <v>564</v>
      </c>
      <c r="H28" s="104" t="s">
        <v>10</v>
      </c>
      <c r="I28" s="105"/>
      <c r="J28" s="106" t="s">
        <v>8</v>
      </c>
      <c r="K28" s="98">
        <v>11370000</v>
      </c>
      <c r="L28" s="99">
        <v>1120000</v>
      </c>
      <c r="M28" s="99">
        <v>0</v>
      </c>
      <c r="N28" s="99">
        <v>0</v>
      </c>
      <c r="O28" s="107">
        <f t="shared" si="0"/>
        <v>12490000</v>
      </c>
    </row>
    <row r="29" spans="1:15" s="49" customFormat="1" ht="12">
      <c r="A29" s="78" t="s">
        <v>481</v>
      </c>
      <c r="B29" s="50"/>
      <c r="C29" s="51">
        <v>5</v>
      </c>
      <c r="D29" s="51" t="s">
        <v>407</v>
      </c>
      <c r="E29" s="50" t="s">
        <v>7</v>
      </c>
      <c r="F29" s="50" t="s">
        <v>480</v>
      </c>
      <c r="G29" s="84"/>
      <c r="H29" s="37" t="s">
        <v>10</v>
      </c>
      <c r="I29" s="59" t="s">
        <v>10</v>
      </c>
      <c r="J29" s="36" t="s">
        <v>418</v>
      </c>
      <c r="K29" s="35">
        <v>11988000</v>
      </c>
      <c r="L29" s="79">
        <v>0</v>
      </c>
      <c r="M29" s="79">
        <v>0</v>
      </c>
      <c r="N29" s="79">
        <v>0</v>
      </c>
      <c r="O29" s="97">
        <f t="shared" si="0"/>
        <v>11988000</v>
      </c>
    </row>
    <row r="30" spans="1:15" s="49" customFormat="1" ht="22.8">
      <c r="A30" s="78" t="s">
        <v>79</v>
      </c>
      <c r="B30" s="50"/>
      <c r="C30" s="51">
        <v>89</v>
      </c>
      <c r="D30" s="51" t="s">
        <v>407</v>
      </c>
      <c r="E30" s="50" t="s">
        <v>7</v>
      </c>
      <c r="F30" s="50" t="s">
        <v>171</v>
      </c>
      <c r="G30" s="84" t="s">
        <v>128</v>
      </c>
      <c r="H30" s="37" t="s">
        <v>10</v>
      </c>
      <c r="I30" s="59"/>
      <c r="J30" s="36" t="s">
        <v>8</v>
      </c>
      <c r="K30" s="35">
        <v>11910000</v>
      </c>
      <c r="L30" s="79">
        <v>0</v>
      </c>
      <c r="M30" s="79">
        <v>0</v>
      </c>
      <c r="N30" s="79">
        <v>0</v>
      </c>
      <c r="O30" s="97">
        <f t="shared" si="0"/>
        <v>11910000</v>
      </c>
    </row>
    <row r="31" spans="1:15" s="49" customFormat="1" ht="12">
      <c r="A31" s="101" t="s">
        <v>415</v>
      </c>
      <c r="B31" s="102"/>
      <c r="C31" s="103">
        <v>213</v>
      </c>
      <c r="D31" s="103" t="s">
        <v>407</v>
      </c>
      <c r="E31" s="102" t="s">
        <v>7</v>
      </c>
      <c r="F31" s="102" t="s">
        <v>301</v>
      </c>
      <c r="G31" s="100" t="s">
        <v>564</v>
      </c>
      <c r="H31" s="104" t="s">
        <v>10</v>
      </c>
      <c r="I31" s="105"/>
      <c r="J31" s="106" t="s">
        <v>8</v>
      </c>
      <c r="K31" s="98">
        <v>10485000</v>
      </c>
      <c r="L31" s="99">
        <v>845000</v>
      </c>
      <c r="M31" s="99">
        <v>0</v>
      </c>
      <c r="N31" s="99">
        <v>0</v>
      </c>
      <c r="O31" s="107">
        <f t="shared" si="0"/>
        <v>11330000</v>
      </c>
    </row>
    <row r="32" spans="1:15" s="49" customFormat="1" ht="12">
      <c r="A32" s="78" t="s">
        <v>45</v>
      </c>
      <c r="B32" s="50"/>
      <c r="C32" s="51">
        <v>68</v>
      </c>
      <c r="D32" s="51" t="s">
        <v>407</v>
      </c>
      <c r="E32" s="50" t="s">
        <v>7</v>
      </c>
      <c r="F32" s="50" t="s">
        <v>475</v>
      </c>
      <c r="G32" s="84" t="s">
        <v>468</v>
      </c>
      <c r="H32" s="37" t="s">
        <v>10</v>
      </c>
      <c r="I32" s="59" t="s">
        <v>10</v>
      </c>
      <c r="J32" s="36" t="s">
        <v>453</v>
      </c>
      <c r="K32" s="35">
        <v>10824000</v>
      </c>
      <c r="L32" s="79">
        <v>496000</v>
      </c>
      <c r="M32" s="79">
        <v>0</v>
      </c>
      <c r="N32" s="79">
        <v>0</v>
      </c>
      <c r="O32" s="97">
        <f t="shared" si="0"/>
        <v>11320000</v>
      </c>
    </row>
    <row r="33" spans="1:15" s="49" customFormat="1" ht="12">
      <c r="A33" s="78" t="s">
        <v>6</v>
      </c>
      <c r="B33" s="50"/>
      <c r="C33" s="51">
        <v>46</v>
      </c>
      <c r="D33" s="51" t="s">
        <v>291</v>
      </c>
      <c r="E33" s="50" t="s">
        <v>7</v>
      </c>
      <c r="F33" s="50" t="s">
        <v>323</v>
      </c>
      <c r="G33" s="84" t="s">
        <v>128</v>
      </c>
      <c r="H33" s="37" t="s">
        <v>10</v>
      </c>
      <c r="I33" s="59"/>
      <c r="J33" s="36" t="s">
        <v>8</v>
      </c>
      <c r="K33" s="35">
        <v>11037000</v>
      </c>
      <c r="L33" s="79">
        <v>0</v>
      </c>
      <c r="M33" s="79">
        <v>0</v>
      </c>
      <c r="N33" s="79">
        <v>0</v>
      </c>
      <c r="O33" s="97">
        <f t="shared" si="0"/>
        <v>11037000</v>
      </c>
    </row>
    <row r="34" spans="1:15" s="49" customFormat="1" ht="12">
      <c r="A34" s="78" t="s">
        <v>390</v>
      </c>
      <c r="B34" s="50"/>
      <c r="C34" s="51">
        <v>5</v>
      </c>
      <c r="D34" s="51" t="s">
        <v>309</v>
      </c>
      <c r="E34" s="50" t="s">
        <v>7</v>
      </c>
      <c r="F34" s="50" t="s">
        <v>391</v>
      </c>
      <c r="G34" s="84" t="s">
        <v>128</v>
      </c>
      <c r="H34" s="37" t="s">
        <v>10</v>
      </c>
      <c r="I34" s="59"/>
      <c r="J34" s="36" t="s">
        <v>8</v>
      </c>
      <c r="K34" s="35">
        <v>9096000</v>
      </c>
      <c r="L34" s="79">
        <v>1816000</v>
      </c>
      <c r="M34" s="79">
        <v>0</v>
      </c>
      <c r="N34" s="79">
        <v>0</v>
      </c>
      <c r="O34" s="97">
        <f t="shared" si="0"/>
        <v>10912000</v>
      </c>
    </row>
    <row r="35" spans="1:15" s="49" customFormat="1" ht="34.200000000000003">
      <c r="A35" s="78" t="s">
        <v>350</v>
      </c>
      <c r="B35" s="50"/>
      <c r="C35" s="51" t="s">
        <v>192</v>
      </c>
      <c r="D35" s="51" t="s">
        <v>291</v>
      </c>
      <c r="E35" s="50" t="s">
        <v>7</v>
      </c>
      <c r="F35" s="50" t="s">
        <v>351</v>
      </c>
      <c r="G35" s="84" t="s">
        <v>128</v>
      </c>
      <c r="H35" s="37" t="s">
        <v>10</v>
      </c>
      <c r="I35" s="59"/>
      <c r="J35" s="36" t="s">
        <v>8</v>
      </c>
      <c r="K35" s="35">
        <v>9713000</v>
      </c>
      <c r="L35" s="79">
        <v>835000</v>
      </c>
      <c r="M35" s="79">
        <v>0</v>
      </c>
      <c r="N35" s="79">
        <v>0</v>
      </c>
      <c r="O35" s="97">
        <f t="shared" si="0"/>
        <v>10548000</v>
      </c>
    </row>
    <row r="36" spans="1:15" s="49" customFormat="1" ht="12">
      <c r="A36" s="78" t="s">
        <v>67</v>
      </c>
      <c r="B36" s="50"/>
      <c r="C36" s="51" t="s">
        <v>154</v>
      </c>
      <c r="D36" s="51" t="s">
        <v>407</v>
      </c>
      <c r="E36" s="50" t="s">
        <v>7</v>
      </c>
      <c r="F36" s="50" t="s">
        <v>155</v>
      </c>
      <c r="G36" s="84" t="s">
        <v>128</v>
      </c>
      <c r="H36" s="37" t="s">
        <v>10</v>
      </c>
      <c r="I36" s="59" t="s">
        <v>10</v>
      </c>
      <c r="J36" s="36" t="s">
        <v>8</v>
      </c>
      <c r="K36" s="35">
        <v>10478000</v>
      </c>
      <c r="L36" s="79">
        <v>0</v>
      </c>
      <c r="M36" s="79">
        <v>0</v>
      </c>
      <c r="N36" s="79">
        <v>0</v>
      </c>
      <c r="O36" s="97">
        <f t="shared" si="0"/>
        <v>10478000</v>
      </c>
    </row>
    <row r="37" spans="1:15" s="49" customFormat="1" ht="12">
      <c r="A37" s="78" t="s">
        <v>341</v>
      </c>
      <c r="B37" s="50"/>
      <c r="C37" s="51" t="s">
        <v>342</v>
      </c>
      <c r="D37" s="51" t="s">
        <v>291</v>
      </c>
      <c r="E37" s="50" t="s">
        <v>7</v>
      </c>
      <c r="F37" s="50" t="s">
        <v>298</v>
      </c>
      <c r="G37" s="84" t="s">
        <v>128</v>
      </c>
      <c r="H37" s="37" t="s">
        <v>10</v>
      </c>
      <c r="I37" s="59"/>
      <c r="J37" s="36" t="s">
        <v>8</v>
      </c>
      <c r="K37" s="35">
        <v>8939000</v>
      </c>
      <c r="L37" s="79">
        <v>896000</v>
      </c>
      <c r="M37" s="79">
        <v>0</v>
      </c>
      <c r="N37" s="79">
        <v>0</v>
      </c>
      <c r="O37" s="97">
        <f t="shared" si="0"/>
        <v>9835000</v>
      </c>
    </row>
    <row r="38" spans="1:15" s="49" customFormat="1" ht="12">
      <c r="A38" s="78" t="s">
        <v>244</v>
      </c>
      <c r="B38" s="50"/>
      <c r="C38" s="51">
        <v>20</v>
      </c>
      <c r="D38" s="51" t="s">
        <v>407</v>
      </c>
      <c r="E38" s="50" t="s">
        <v>7</v>
      </c>
      <c r="F38" s="50" t="s">
        <v>526</v>
      </c>
      <c r="G38" s="84" t="s">
        <v>128</v>
      </c>
      <c r="H38" s="37" t="s">
        <v>10</v>
      </c>
      <c r="I38" s="59"/>
      <c r="J38" s="36" t="s">
        <v>8</v>
      </c>
      <c r="K38" s="35">
        <v>9672000</v>
      </c>
      <c r="L38" s="79">
        <v>0</v>
      </c>
      <c r="M38" s="79">
        <v>0</v>
      </c>
      <c r="N38" s="79">
        <v>0</v>
      </c>
      <c r="O38" s="97">
        <f t="shared" si="0"/>
        <v>9672000</v>
      </c>
    </row>
    <row r="39" spans="1:15" s="49" customFormat="1" ht="12">
      <c r="A39" s="78" t="s">
        <v>125</v>
      </c>
      <c r="B39" s="50"/>
      <c r="C39" s="51">
        <v>5</v>
      </c>
      <c r="D39" s="51" t="s">
        <v>291</v>
      </c>
      <c r="E39" s="50" t="s">
        <v>7</v>
      </c>
      <c r="F39" s="50" t="s">
        <v>317</v>
      </c>
      <c r="G39" s="84" t="s">
        <v>128</v>
      </c>
      <c r="H39" s="37" t="s">
        <v>10</v>
      </c>
      <c r="I39" s="59"/>
      <c r="J39" s="36" t="s">
        <v>8</v>
      </c>
      <c r="K39" s="35">
        <v>8491000</v>
      </c>
      <c r="L39" s="79">
        <v>1156000</v>
      </c>
      <c r="M39" s="79">
        <v>0</v>
      </c>
      <c r="N39" s="79">
        <v>0</v>
      </c>
      <c r="O39" s="97">
        <f t="shared" si="0"/>
        <v>9647000</v>
      </c>
    </row>
    <row r="40" spans="1:15" s="49" customFormat="1" ht="12">
      <c r="A40" s="78" t="s">
        <v>533</v>
      </c>
      <c r="B40" s="50"/>
      <c r="C40" s="51">
        <v>2</v>
      </c>
      <c r="D40" s="51" t="s">
        <v>407</v>
      </c>
      <c r="E40" s="50" t="s">
        <v>7</v>
      </c>
      <c r="F40" s="50" t="s">
        <v>530</v>
      </c>
      <c r="G40" s="84"/>
      <c r="H40" s="37"/>
      <c r="I40" s="59"/>
      <c r="J40" s="36" t="s">
        <v>8</v>
      </c>
      <c r="K40" s="35">
        <v>8943000</v>
      </c>
      <c r="L40" s="79">
        <v>0</v>
      </c>
      <c r="M40" s="79">
        <v>0</v>
      </c>
      <c r="N40" s="79">
        <v>0</v>
      </c>
      <c r="O40" s="97">
        <f t="shared" si="0"/>
        <v>8943000</v>
      </c>
    </row>
    <row r="41" spans="1:15" s="49" customFormat="1" ht="12">
      <c r="A41" s="78" t="s">
        <v>293</v>
      </c>
      <c r="B41" s="50"/>
      <c r="C41" s="51">
        <v>3</v>
      </c>
      <c r="D41" s="51" t="s">
        <v>291</v>
      </c>
      <c r="E41" s="50" t="s">
        <v>7</v>
      </c>
      <c r="F41" s="50" t="s">
        <v>330</v>
      </c>
      <c r="G41" s="84" t="s">
        <v>128</v>
      </c>
      <c r="H41" s="37" t="s">
        <v>10</v>
      </c>
      <c r="I41" s="59"/>
      <c r="J41" s="36" t="s">
        <v>8</v>
      </c>
      <c r="K41" s="35">
        <v>7774000</v>
      </c>
      <c r="L41" s="79">
        <v>1144000</v>
      </c>
      <c r="M41" s="79">
        <v>0</v>
      </c>
      <c r="N41" s="79">
        <v>0</v>
      </c>
      <c r="O41" s="97">
        <f t="shared" si="0"/>
        <v>8918000</v>
      </c>
    </row>
    <row r="42" spans="1:15" s="49" customFormat="1" ht="12">
      <c r="A42" s="78" t="s">
        <v>21</v>
      </c>
      <c r="B42" s="50"/>
      <c r="C42" s="51">
        <v>101</v>
      </c>
      <c r="D42" s="51" t="s">
        <v>407</v>
      </c>
      <c r="E42" s="50" t="s">
        <v>7</v>
      </c>
      <c r="F42" s="50" t="s">
        <v>265</v>
      </c>
      <c r="G42" s="84" t="s">
        <v>92</v>
      </c>
      <c r="H42" s="37" t="s">
        <v>10</v>
      </c>
      <c r="I42" s="59" t="s">
        <v>10</v>
      </c>
      <c r="J42" s="36" t="s">
        <v>8</v>
      </c>
      <c r="K42" s="35">
        <v>8878000</v>
      </c>
      <c r="L42" s="79">
        <v>0</v>
      </c>
      <c r="M42" s="79">
        <v>0</v>
      </c>
      <c r="N42" s="79">
        <v>0</v>
      </c>
      <c r="O42" s="97">
        <f t="shared" si="0"/>
        <v>8878000</v>
      </c>
    </row>
    <row r="43" spans="1:15" s="49" customFormat="1" ht="12">
      <c r="A43" s="78" t="s">
        <v>380</v>
      </c>
      <c r="B43" s="50"/>
      <c r="C43" s="51">
        <v>40</v>
      </c>
      <c r="D43" s="51" t="s">
        <v>407</v>
      </c>
      <c r="E43" s="50" t="s">
        <v>7</v>
      </c>
      <c r="F43" s="50" t="s">
        <v>381</v>
      </c>
      <c r="G43" s="84" t="s">
        <v>128</v>
      </c>
      <c r="H43" s="37" t="s">
        <v>10</v>
      </c>
      <c r="I43" s="59"/>
      <c r="J43" s="36" t="s">
        <v>8</v>
      </c>
      <c r="K43" s="35">
        <v>8478000</v>
      </c>
      <c r="L43" s="79">
        <v>0</v>
      </c>
      <c r="M43" s="79">
        <v>0</v>
      </c>
      <c r="N43" s="79">
        <v>0</v>
      </c>
      <c r="O43" s="97">
        <f t="shared" si="0"/>
        <v>8478000</v>
      </c>
    </row>
    <row r="44" spans="1:15" s="49" customFormat="1" ht="12">
      <c r="A44" s="78" t="s">
        <v>374</v>
      </c>
      <c r="B44" s="50"/>
      <c r="C44" s="51">
        <v>41</v>
      </c>
      <c r="D44" s="51" t="s">
        <v>291</v>
      </c>
      <c r="E44" s="50" t="s">
        <v>7</v>
      </c>
      <c r="F44" s="50" t="s">
        <v>375</v>
      </c>
      <c r="G44" s="84" t="s">
        <v>128</v>
      </c>
      <c r="H44" s="37" t="s">
        <v>10</v>
      </c>
      <c r="I44" s="59"/>
      <c r="J44" s="36" t="s">
        <v>8</v>
      </c>
      <c r="K44" s="35">
        <v>7277000</v>
      </c>
      <c r="L44" s="79">
        <v>724000</v>
      </c>
      <c r="M44" s="79">
        <v>0</v>
      </c>
      <c r="N44" s="79">
        <v>0</v>
      </c>
      <c r="O44" s="97">
        <f t="shared" si="0"/>
        <v>8001000</v>
      </c>
    </row>
    <row r="45" spans="1:15" s="49" customFormat="1" ht="12">
      <c r="A45" s="78" t="s">
        <v>148</v>
      </c>
      <c r="B45" s="50"/>
      <c r="C45" s="51">
        <v>118</v>
      </c>
      <c r="D45" s="51" t="s">
        <v>291</v>
      </c>
      <c r="E45" s="50" t="s">
        <v>7</v>
      </c>
      <c r="F45" s="50" t="s">
        <v>326</v>
      </c>
      <c r="G45" s="84" t="s">
        <v>128</v>
      </c>
      <c r="H45" s="37" t="s">
        <v>10</v>
      </c>
      <c r="I45" s="59"/>
      <c r="J45" s="36" t="s">
        <v>8</v>
      </c>
      <c r="K45" s="35">
        <v>6695000</v>
      </c>
      <c r="L45" s="79">
        <v>959000</v>
      </c>
      <c r="M45" s="79">
        <v>0</v>
      </c>
      <c r="N45" s="79">
        <v>0</v>
      </c>
      <c r="O45" s="97">
        <f t="shared" si="0"/>
        <v>7654000</v>
      </c>
    </row>
    <row r="46" spans="1:15" s="49" customFormat="1" ht="12">
      <c r="A46" s="78" t="s">
        <v>113</v>
      </c>
      <c r="B46" s="50"/>
      <c r="C46" s="51" t="s">
        <v>270</v>
      </c>
      <c r="D46" s="51" t="s">
        <v>192</v>
      </c>
      <c r="E46" s="50" t="s">
        <v>7</v>
      </c>
      <c r="F46" s="50" t="s">
        <v>35</v>
      </c>
      <c r="G46" s="84" t="s">
        <v>9</v>
      </c>
      <c r="H46" s="37" t="s">
        <v>10</v>
      </c>
      <c r="I46" s="59" t="s">
        <v>10</v>
      </c>
      <c r="J46" s="36" t="s">
        <v>8</v>
      </c>
      <c r="K46" s="35">
        <v>0</v>
      </c>
      <c r="L46" s="79">
        <v>7408000</v>
      </c>
      <c r="M46" s="79">
        <v>0</v>
      </c>
      <c r="N46" s="79">
        <v>0</v>
      </c>
      <c r="O46" s="97">
        <f t="shared" si="0"/>
        <v>7408000</v>
      </c>
    </row>
    <row r="47" spans="1:15" s="49" customFormat="1" ht="12">
      <c r="A47" s="78" t="s">
        <v>504</v>
      </c>
      <c r="B47" s="50"/>
      <c r="C47" s="51">
        <v>25</v>
      </c>
      <c r="D47" s="51" t="s">
        <v>291</v>
      </c>
      <c r="E47" s="50" t="s">
        <v>7</v>
      </c>
      <c r="F47" s="50" t="s">
        <v>505</v>
      </c>
      <c r="G47" s="84"/>
      <c r="H47" s="37" t="s">
        <v>10</v>
      </c>
      <c r="I47" s="59" t="s">
        <v>10</v>
      </c>
      <c r="J47" s="36" t="s">
        <v>43</v>
      </c>
      <c r="K47" s="35">
        <v>6368000</v>
      </c>
      <c r="L47" s="79">
        <v>980000</v>
      </c>
      <c r="M47" s="79">
        <v>0</v>
      </c>
      <c r="N47" s="79">
        <v>0</v>
      </c>
      <c r="O47" s="97">
        <f t="shared" si="0"/>
        <v>7348000</v>
      </c>
    </row>
    <row r="48" spans="1:15" s="49" customFormat="1" ht="22.8">
      <c r="A48" s="78" t="s">
        <v>476</v>
      </c>
      <c r="B48" s="50"/>
      <c r="C48" s="51">
        <v>100</v>
      </c>
      <c r="D48" s="51" t="s">
        <v>291</v>
      </c>
      <c r="E48" s="50" t="s">
        <v>7</v>
      </c>
      <c r="F48" s="50" t="s">
        <v>359</v>
      </c>
      <c r="G48" s="84" t="s">
        <v>128</v>
      </c>
      <c r="H48" s="37" t="s">
        <v>10</v>
      </c>
      <c r="I48" s="59"/>
      <c r="J48" s="36" t="s">
        <v>358</v>
      </c>
      <c r="K48" s="35">
        <v>6781000</v>
      </c>
      <c r="L48" s="79">
        <v>563000</v>
      </c>
      <c r="M48" s="79">
        <v>0</v>
      </c>
      <c r="N48" s="79">
        <v>0</v>
      </c>
      <c r="O48" s="97">
        <f t="shared" si="0"/>
        <v>7344000</v>
      </c>
    </row>
    <row r="49" spans="1:15" s="49" customFormat="1" ht="12">
      <c r="A49" s="101" t="s">
        <v>464</v>
      </c>
      <c r="B49" s="102"/>
      <c r="C49" s="103">
        <v>101</v>
      </c>
      <c r="D49" s="103" t="s">
        <v>291</v>
      </c>
      <c r="E49" s="102"/>
      <c r="F49" s="102" t="s">
        <v>465</v>
      </c>
      <c r="G49" s="100" t="s">
        <v>563</v>
      </c>
      <c r="H49" s="104" t="s">
        <v>10</v>
      </c>
      <c r="I49" s="105" t="s">
        <v>10</v>
      </c>
      <c r="J49" s="106" t="s">
        <v>43</v>
      </c>
      <c r="K49" s="98">
        <v>6725000</v>
      </c>
      <c r="L49" s="99">
        <v>575000</v>
      </c>
      <c r="M49" s="99">
        <v>0</v>
      </c>
      <c r="N49" s="99">
        <v>0</v>
      </c>
      <c r="O49" s="107">
        <f t="shared" si="0"/>
        <v>7300000</v>
      </c>
    </row>
    <row r="50" spans="1:15" s="49" customFormat="1" ht="12">
      <c r="A50" s="78" t="s">
        <v>534</v>
      </c>
      <c r="B50" s="50"/>
      <c r="C50" s="51">
        <v>60</v>
      </c>
      <c r="D50" s="51" t="s">
        <v>407</v>
      </c>
      <c r="E50" s="50" t="s">
        <v>7</v>
      </c>
      <c r="F50" s="50" t="s">
        <v>530</v>
      </c>
      <c r="G50" s="84"/>
      <c r="H50" s="37"/>
      <c r="I50" s="59"/>
      <c r="J50" s="36" t="s">
        <v>8</v>
      </c>
      <c r="K50" s="35">
        <v>7267000</v>
      </c>
      <c r="L50" s="79">
        <v>0</v>
      </c>
      <c r="M50" s="79">
        <v>0</v>
      </c>
      <c r="N50" s="79">
        <v>0</v>
      </c>
      <c r="O50" s="97">
        <f t="shared" si="0"/>
        <v>7267000</v>
      </c>
    </row>
    <row r="51" spans="1:15" s="49" customFormat="1" ht="34.200000000000003">
      <c r="A51" s="78" t="s">
        <v>296</v>
      </c>
      <c r="B51" s="50"/>
      <c r="C51" s="51">
        <v>99</v>
      </c>
      <c r="D51" s="51" t="s">
        <v>291</v>
      </c>
      <c r="E51" s="50" t="s">
        <v>7</v>
      </c>
      <c r="F51" s="50" t="s">
        <v>337</v>
      </c>
      <c r="G51" s="84" t="s">
        <v>128</v>
      </c>
      <c r="H51" s="37" t="s">
        <v>10</v>
      </c>
      <c r="I51" s="59"/>
      <c r="J51" s="36" t="s">
        <v>336</v>
      </c>
      <c r="K51" s="35">
        <v>6550000</v>
      </c>
      <c r="L51" s="79">
        <v>594000</v>
      </c>
      <c r="M51" s="79">
        <v>0</v>
      </c>
      <c r="N51" s="79">
        <v>0</v>
      </c>
      <c r="O51" s="97">
        <f t="shared" si="0"/>
        <v>7144000</v>
      </c>
    </row>
    <row r="52" spans="1:15" s="49" customFormat="1" ht="12">
      <c r="A52" s="78" t="s">
        <v>95</v>
      </c>
      <c r="B52" s="50"/>
      <c r="C52" s="51">
        <v>500</v>
      </c>
      <c r="D52" s="51" t="s">
        <v>408</v>
      </c>
      <c r="E52" s="50" t="s">
        <v>7</v>
      </c>
      <c r="F52" s="50" t="s">
        <v>416</v>
      </c>
      <c r="G52" s="84" t="s">
        <v>92</v>
      </c>
      <c r="H52" s="37" t="s">
        <v>10</v>
      </c>
      <c r="I52" s="59"/>
      <c r="J52" s="36" t="s">
        <v>8</v>
      </c>
      <c r="K52" s="35">
        <v>7035000</v>
      </c>
      <c r="L52" s="79">
        <v>0</v>
      </c>
      <c r="M52" s="79">
        <v>0</v>
      </c>
      <c r="N52" s="79">
        <v>0</v>
      </c>
      <c r="O52" s="97">
        <f t="shared" si="0"/>
        <v>7035000</v>
      </c>
    </row>
    <row r="53" spans="1:15" s="49" customFormat="1" ht="22.8">
      <c r="A53" s="78" t="s">
        <v>117</v>
      </c>
      <c r="B53" s="50"/>
      <c r="C53" s="51">
        <v>160</v>
      </c>
      <c r="D53" s="51" t="s">
        <v>407</v>
      </c>
      <c r="E53" s="50" t="s">
        <v>7</v>
      </c>
      <c r="F53" s="50" t="s">
        <v>118</v>
      </c>
      <c r="G53" s="84" t="s">
        <v>63</v>
      </c>
      <c r="H53" s="37" t="s">
        <v>10</v>
      </c>
      <c r="I53" s="59"/>
      <c r="J53" s="36" t="s">
        <v>8</v>
      </c>
      <c r="K53" s="35">
        <v>6980000</v>
      </c>
      <c r="L53" s="79">
        <v>0</v>
      </c>
      <c r="M53" s="79">
        <v>0</v>
      </c>
      <c r="N53" s="79">
        <v>0</v>
      </c>
      <c r="O53" s="97">
        <f t="shared" si="0"/>
        <v>6980000</v>
      </c>
    </row>
    <row r="54" spans="1:15" s="49" customFormat="1" ht="22.8">
      <c r="A54" s="78" t="s">
        <v>15</v>
      </c>
      <c r="B54" s="50"/>
      <c r="C54" s="51">
        <v>10</v>
      </c>
      <c r="D54" s="51" t="s">
        <v>406</v>
      </c>
      <c r="E54" s="50" t="s">
        <v>7</v>
      </c>
      <c r="F54" s="50" t="s">
        <v>16</v>
      </c>
      <c r="G54" s="84" t="s">
        <v>9</v>
      </c>
      <c r="H54" s="37" t="s">
        <v>10</v>
      </c>
      <c r="I54" s="59" t="s">
        <v>10</v>
      </c>
      <c r="J54" s="36" t="s">
        <v>8</v>
      </c>
      <c r="K54" s="35">
        <v>0</v>
      </c>
      <c r="L54" s="79">
        <v>6562000</v>
      </c>
      <c r="M54" s="79">
        <v>0</v>
      </c>
      <c r="N54" s="79">
        <v>0</v>
      </c>
      <c r="O54" s="97">
        <f t="shared" si="0"/>
        <v>6562000</v>
      </c>
    </row>
    <row r="55" spans="1:15" s="49" customFormat="1" ht="12">
      <c r="A55" s="78" t="s">
        <v>426</v>
      </c>
      <c r="B55" s="50"/>
      <c r="C55" s="51">
        <v>64</v>
      </c>
      <c r="D55" s="51" t="s">
        <v>407</v>
      </c>
      <c r="E55" s="50"/>
      <c r="F55" s="50" t="s">
        <v>427</v>
      </c>
      <c r="G55" s="84" t="s">
        <v>112</v>
      </c>
      <c r="H55" s="37" t="s">
        <v>10</v>
      </c>
      <c r="I55" s="59"/>
      <c r="J55" s="36" t="s">
        <v>8</v>
      </c>
      <c r="K55" s="35">
        <v>6368000</v>
      </c>
      <c r="L55" s="79">
        <v>0</v>
      </c>
      <c r="M55" s="79">
        <v>0</v>
      </c>
      <c r="N55" s="79">
        <v>0</v>
      </c>
      <c r="O55" s="97">
        <f t="shared" si="0"/>
        <v>6368000</v>
      </c>
    </row>
    <row r="56" spans="1:15" s="49" customFormat="1" ht="12">
      <c r="A56" s="78" t="s">
        <v>88</v>
      </c>
      <c r="B56" s="50"/>
      <c r="C56" s="51" t="s">
        <v>89</v>
      </c>
      <c r="D56" s="51" t="s">
        <v>408</v>
      </c>
      <c r="E56" s="50" t="s">
        <v>7</v>
      </c>
      <c r="F56" s="50" t="s">
        <v>91</v>
      </c>
      <c r="G56" s="84" t="s">
        <v>63</v>
      </c>
      <c r="H56" s="37" t="s">
        <v>10</v>
      </c>
      <c r="I56" s="59"/>
      <c r="J56" s="36" t="s">
        <v>90</v>
      </c>
      <c r="K56" s="35">
        <v>6216000</v>
      </c>
      <c r="L56" s="79">
        <v>0</v>
      </c>
      <c r="M56" s="79">
        <v>0</v>
      </c>
      <c r="N56" s="79">
        <v>0</v>
      </c>
      <c r="O56" s="97">
        <f t="shared" si="0"/>
        <v>6216000</v>
      </c>
    </row>
    <row r="57" spans="1:15" s="49" customFormat="1" ht="12">
      <c r="A57" s="78" t="s">
        <v>158</v>
      </c>
      <c r="B57" s="50"/>
      <c r="C57" s="51">
        <v>4</v>
      </c>
      <c r="D57" s="51" t="s">
        <v>407</v>
      </c>
      <c r="E57" s="50" t="s">
        <v>7</v>
      </c>
      <c r="F57" s="50" t="s">
        <v>153</v>
      </c>
      <c r="G57" s="84" t="s">
        <v>112</v>
      </c>
      <c r="H57" s="37" t="s">
        <v>10</v>
      </c>
      <c r="I57" s="59" t="s">
        <v>11</v>
      </c>
      <c r="J57" s="36" t="s">
        <v>43</v>
      </c>
      <c r="K57" s="35">
        <v>6186000</v>
      </c>
      <c r="L57" s="79">
        <v>0</v>
      </c>
      <c r="M57" s="79">
        <v>0</v>
      </c>
      <c r="N57" s="79">
        <v>0</v>
      </c>
      <c r="O57" s="97">
        <f t="shared" si="0"/>
        <v>6186000</v>
      </c>
    </row>
    <row r="58" spans="1:15" s="49" customFormat="1" ht="12">
      <c r="A58" s="78" t="s">
        <v>321</v>
      </c>
      <c r="B58" s="50"/>
      <c r="C58" s="51">
        <v>50</v>
      </c>
      <c r="D58" s="51" t="s">
        <v>291</v>
      </c>
      <c r="E58" s="50" t="s">
        <v>7</v>
      </c>
      <c r="F58" s="50" t="s">
        <v>292</v>
      </c>
      <c r="G58" s="84" t="s">
        <v>128</v>
      </c>
      <c r="H58" s="37" t="s">
        <v>10</v>
      </c>
      <c r="I58" s="59"/>
      <c r="J58" s="36" t="s">
        <v>8</v>
      </c>
      <c r="K58" s="35">
        <v>5149000</v>
      </c>
      <c r="L58" s="79">
        <v>772000</v>
      </c>
      <c r="M58" s="79">
        <v>0</v>
      </c>
      <c r="N58" s="79">
        <v>0</v>
      </c>
      <c r="O58" s="97">
        <f t="shared" si="0"/>
        <v>5921000</v>
      </c>
    </row>
    <row r="59" spans="1:15" s="49" customFormat="1" ht="12">
      <c r="A59" s="78" t="s">
        <v>354</v>
      </c>
      <c r="B59" s="50"/>
      <c r="C59" s="51">
        <v>57</v>
      </c>
      <c r="D59" s="51" t="s">
        <v>291</v>
      </c>
      <c r="E59" s="50" t="s">
        <v>7</v>
      </c>
      <c r="F59" s="50" t="s">
        <v>356</v>
      </c>
      <c r="G59" s="84" t="s">
        <v>128</v>
      </c>
      <c r="H59" s="37" t="s">
        <v>10</v>
      </c>
      <c r="I59" s="59"/>
      <c r="J59" s="36" t="s">
        <v>8</v>
      </c>
      <c r="K59" s="35">
        <v>5149000</v>
      </c>
      <c r="L59" s="79">
        <v>563000</v>
      </c>
      <c r="M59" s="79">
        <v>0</v>
      </c>
      <c r="N59" s="79">
        <v>0</v>
      </c>
      <c r="O59" s="97">
        <f t="shared" si="0"/>
        <v>5712000</v>
      </c>
    </row>
    <row r="60" spans="1:15" s="49" customFormat="1" ht="12">
      <c r="A60" s="78" t="s">
        <v>299</v>
      </c>
      <c r="B60" s="50"/>
      <c r="C60" s="51">
        <v>40</v>
      </c>
      <c r="D60" s="51" t="s">
        <v>291</v>
      </c>
      <c r="E60" s="50" t="s">
        <v>7</v>
      </c>
      <c r="F60" s="50" t="s">
        <v>360</v>
      </c>
      <c r="G60" s="84" t="s">
        <v>128</v>
      </c>
      <c r="H60" s="37" t="s">
        <v>10</v>
      </c>
      <c r="I60" s="59"/>
      <c r="J60" s="36" t="s">
        <v>8</v>
      </c>
      <c r="K60" s="35">
        <v>5155000</v>
      </c>
      <c r="L60" s="79">
        <v>496000</v>
      </c>
      <c r="M60" s="79">
        <v>0</v>
      </c>
      <c r="N60" s="79">
        <v>0</v>
      </c>
      <c r="O60" s="97">
        <f t="shared" si="0"/>
        <v>5651000</v>
      </c>
    </row>
    <row r="61" spans="1:15" s="49" customFormat="1" ht="12">
      <c r="A61" s="78" t="s">
        <v>103</v>
      </c>
      <c r="B61" s="50"/>
      <c r="C61" s="51">
        <v>47</v>
      </c>
      <c r="D61" s="51" t="s">
        <v>421</v>
      </c>
      <c r="E61" s="50" t="s">
        <v>7</v>
      </c>
      <c r="F61" s="50" t="s">
        <v>104</v>
      </c>
      <c r="G61" s="84" t="s">
        <v>9</v>
      </c>
      <c r="H61" s="37" t="s">
        <v>10</v>
      </c>
      <c r="I61" s="59"/>
      <c r="J61" s="36" t="s">
        <v>8</v>
      </c>
      <c r="K61" s="35">
        <v>0</v>
      </c>
      <c r="L61" s="79">
        <v>5555000</v>
      </c>
      <c r="M61" s="79">
        <v>0</v>
      </c>
      <c r="N61" s="79">
        <v>0</v>
      </c>
      <c r="O61" s="97">
        <f t="shared" si="0"/>
        <v>5555000</v>
      </c>
    </row>
    <row r="62" spans="1:15" s="49" customFormat="1" ht="12">
      <c r="A62" s="78" t="s">
        <v>125</v>
      </c>
      <c r="B62" s="50"/>
      <c r="C62" s="51" t="s">
        <v>511</v>
      </c>
      <c r="D62" s="51" t="s">
        <v>407</v>
      </c>
      <c r="E62" s="50" t="s">
        <v>7</v>
      </c>
      <c r="F62" s="50" t="s">
        <v>127</v>
      </c>
      <c r="G62" s="84" t="s">
        <v>128</v>
      </c>
      <c r="H62" s="37" t="s">
        <v>10</v>
      </c>
      <c r="I62" s="59"/>
      <c r="J62" s="36" t="s">
        <v>126</v>
      </c>
      <c r="K62" s="35">
        <v>5410000</v>
      </c>
      <c r="L62" s="79">
        <v>0</v>
      </c>
      <c r="M62" s="79">
        <v>0</v>
      </c>
      <c r="N62" s="79">
        <v>0</v>
      </c>
      <c r="O62" s="97">
        <f t="shared" si="0"/>
        <v>5410000</v>
      </c>
    </row>
    <row r="63" spans="1:15" s="49" customFormat="1" ht="12">
      <c r="A63" s="78" t="s">
        <v>422</v>
      </c>
      <c r="B63" s="50"/>
      <c r="C63" s="51">
        <v>68</v>
      </c>
      <c r="D63" s="51" t="s">
        <v>291</v>
      </c>
      <c r="E63" s="50" t="s">
        <v>7</v>
      </c>
      <c r="F63" s="50" t="s">
        <v>470</v>
      </c>
      <c r="G63" s="84" t="s">
        <v>9</v>
      </c>
      <c r="H63" s="37" t="s">
        <v>10</v>
      </c>
      <c r="I63" s="59" t="s">
        <v>10</v>
      </c>
      <c r="J63" s="36" t="s">
        <v>8</v>
      </c>
      <c r="K63" s="35">
        <v>4792000</v>
      </c>
      <c r="L63" s="79">
        <v>594000</v>
      </c>
      <c r="M63" s="79">
        <v>0</v>
      </c>
      <c r="N63" s="79">
        <v>0</v>
      </c>
      <c r="O63" s="97">
        <f t="shared" si="0"/>
        <v>5386000</v>
      </c>
    </row>
    <row r="64" spans="1:15" s="49" customFormat="1" ht="12">
      <c r="A64" s="78" t="s">
        <v>364</v>
      </c>
      <c r="B64" s="50"/>
      <c r="C64" s="51">
        <v>14</v>
      </c>
      <c r="D64" s="51" t="s">
        <v>291</v>
      </c>
      <c r="E64" s="50" t="s">
        <v>7</v>
      </c>
      <c r="F64" s="50" t="s">
        <v>365</v>
      </c>
      <c r="G64" s="84" t="s">
        <v>128</v>
      </c>
      <c r="H64" s="37" t="s">
        <v>10</v>
      </c>
      <c r="I64" s="59"/>
      <c r="J64" s="36" t="s">
        <v>8</v>
      </c>
      <c r="K64" s="35">
        <v>4762000</v>
      </c>
      <c r="L64" s="79">
        <v>521000</v>
      </c>
      <c r="M64" s="79">
        <v>0</v>
      </c>
      <c r="N64" s="79">
        <v>0</v>
      </c>
      <c r="O64" s="97">
        <f t="shared" si="0"/>
        <v>5283000</v>
      </c>
    </row>
    <row r="65" spans="1:15" s="49" customFormat="1" ht="12">
      <c r="A65" s="78" t="s">
        <v>161</v>
      </c>
      <c r="B65" s="50"/>
      <c r="C65" s="51">
        <v>111</v>
      </c>
      <c r="D65" s="51" t="s">
        <v>407</v>
      </c>
      <c r="E65" s="50" t="s">
        <v>7</v>
      </c>
      <c r="F65" s="50" t="s">
        <v>162</v>
      </c>
      <c r="G65" s="84" t="s">
        <v>128</v>
      </c>
      <c r="H65" s="37" t="s">
        <v>10</v>
      </c>
      <c r="I65" s="59" t="s">
        <v>10</v>
      </c>
      <c r="J65" s="36" t="s">
        <v>8</v>
      </c>
      <c r="K65" s="35">
        <v>5149000</v>
      </c>
      <c r="L65" s="79">
        <v>0</v>
      </c>
      <c r="M65" s="79">
        <v>0</v>
      </c>
      <c r="N65" s="79">
        <v>0</v>
      </c>
      <c r="O65" s="97">
        <f t="shared" si="0"/>
        <v>5149000</v>
      </c>
    </row>
    <row r="66" spans="1:15" s="49" customFormat="1" ht="12">
      <c r="A66" s="78" t="s">
        <v>366</v>
      </c>
      <c r="B66" s="50"/>
      <c r="C66" s="51" t="s">
        <v>192</v>
      </c>
      <c r="D66" s="51" t="s">
        <v>291</v>
      </c>
      <c r="E66" s="50" t="s">
        <v>7</v>
      </c>
      <c r="F66" s="50" t="s">
        <v>303</v>
      </c>
      <c r="G66" s="84" t="s">
        <v>128</v>
      </c>
      <c r="H66" s="37" t="s">
        <v>10</v>
      </c>
      <c r="I66" s="59"/>
      <c r="J66" s="36" t="s">
        <v>8</v>
      </c>
      <c r="K66" s="35">
        <v>4585000</v>
      </c>
      <c r="L66" s="79">
        <v>521000</v>
      </c>
      <c r="M66" s="79">
        <v>0</v>
      </c>
      <c r="N66" s="79">
        <v>0</v>
      </c>
      <c r="O66" s="97">
        <f t="shared" si="0"/>
        <v>5106000</v>
      </c>
    </row>
    <row r="67" spans="1:15" s="49" customFormat="1" ht="12">
      <c r="A67" s="78" t="s">
        <v>95</v>
      </c>
      <c r="B67" s="50"/>
      <c r="C67" s="51">
        <v>410</v>
      </c>
      <c r="D67" s="51" t="s">
        <v>407</v>
      </c>
      <c r="E67" s="50" t="s">
        <v>7</v>
      </c>
      <c r="F67" s="50" t="s">
        <v>523</v>
      </c>
      <c r="G67" s="84" t="s">
        <v>112</v>
      </c>
      <c r="H67" s="37" t="s">
        <v>10</v>
      </c>
      <c r="I67" s="59"/>
      <c r="J67" s="36" t="s">
        <v>8</v>
      </c>
      <c r="K67" s="35">
        <v>4851000</v>
      </c>
      <c r="L67" s="79">
        <v>0</v>
      </c>
      <c r="M67" s="79">
        <v>0</v>
      </c>
      <c r="N67" s="79">
        <v>0</v>
      </c>
      <c r="O67" s="97">
        <f t="shared" si="0"/>
        <v>4851000</v>
      </c>
    </row>
    <row r="68" spans="1:15" s="49" customFormat="1" ht="12">
      <c r="A68" s="78" t="s">
        <v>294</v>
      </c>
      <c r="B68" s="50"/>
      <c r="C68" s="51">
        <v>98</v>
      </c>
      <c r="D68" s="51" t="s">
        <v>407</v>
      </c>
      <c r="E68" s="50" t="s">
        <v>7</v>
      </c>
      <c r="F68" s="50" t="s">
        <v>295</v>
      </c>
      <c r="G68" s="84" t="s">
        <v>128</v>
      </c>
      <c r="H68" s="37" t="s">
        <v>10</v>
      </c>
      <c r="I68" s="59"/>
      <c r="J68" s="36" t="s">
        <v>8</v>
      </c>
      <c r="K68" s="35">
        <v>4822000</v>
      </c>
      <c r="L68" s="79">
        <v>0</v>
      </c>
      <c r="M68" s="79">
        <v>0</v>
      </c>
      <c r="N68" s="79">
        <v>0</v>
      </c>
      <c r="O68" s="97">
        <f t="shared" si="0"/>
        <v>4822000</v>
      </c>
    </row>
    <row r="69" spans="1:15" s="49" customFormat="1" ht="12">
      <c r="A69" s="78" t="s">
        <v>338</v>
      </c>
      <c r="B69" s="50"/>
      <c r="C69" s="51">
        <v>8</v>
      </c>
      <c r="D69" s="51" t="s">
        <v>407</v>
      </c>
      <c r="E69" s="50" t="s">
        <v>7</v>
      </c>
      <c r="F69" s="50" t="s">
        <v>339</v>
      </c>
      <c r="G69" s="84" t="s">
        <v>128</v>
      </c>
      <c r="H69" s="37" t="s">
        <v>10</v>
      </c>
      <c r="I69" s="59"/>
      <c r="J69" s="36" t="s">
        <v>8</v>
      </c>
      <c r="K69" s="35">
        <v>4731000</v>
      </c>
      <c r="L69" s="79">
        <v>0</v>
      </c>
      <c r="M69" s="79">
        <v>0</v>
      </c>
      <c r="N69" s="79">
        <v>0</v>
      </c>
      <c r="O69" s="97">
        <f t="shared" ref="O69:O132" si="1">SUM(K69:N69)</f>
        <v>4731000</v>
      </c>
    </row>
    <row r="70" spans="1:15" s="49" customFormat="1" ht="12">
      <c r="A70" s="78" t="s">
        <v>159</v>
      </c>
      <c r="B70" s="50"/>
      <c r="C70" s="51">
        <v>32</v>
      </c>
      <c r="D70" s="51" t="s">
        <v>407</v>
      </c>
      <c r="E70" s="50" t="s">
        <v>7</v>
      </c>
      <c r="F70" s="50" t="s">
        <v>160</v>
      </c>
      <c r="G70" s="84" t="s">
        <v>82</v>
      </c>
      <c r="H70" s="37" t="s">
        <v>10</v>
      </c>
      <c r="I70" s="59" t="s">
        <v>10</v>
      </c>
      <c r="J70" s="36" t="s">
        <v>23</v>
      </c>
      <c r="K70" s="35">
        <v>4552000</v>
      </c>
      <c r="L70" s="79">
        <v>0</v>
      </c>
      <c r="M70" s="79">
        <v>0</v>
      </c>
      <c r="N70" s="79">
        <v>0</v>
      </c>
      <c r="O70" s="97">
        <f t="shared" si="1"/>
        <v>4552000</v>
      </c>
    </row>
    <row r="71" spans="1:15" s="49" customFormat="1" ht="22.8">
      <c r="A71" s="78" t="s">
        <v>164</v>
      </c>
      <c r="B71" s="50"/>
      <c r="C71" s="51" t="s">
        <v>493</v>
      </c>
      <c r="D71" s="51" t="s">
        <v>407</v>
      </c>
      <c r="E71" s="50" t="s">
        <v>7</v>
      </c>
      <c r="F71" s="50" t="s">
        <v>494</v>
      </c>
      <c r="G71" s="84" t="s">
        <v>128</v>
      </c>
      <c r="H71" s="37" t="s">
        <v>10</v>
      </c>
      <c r="I71" s="59" t="s">
        <v>10</v>
      </c>
      <c r="J71" s="36" t="s">
        <v>165</v>
      </c>
      <c r="K71" s="35">
        <v>4507000</v>
      </c>
      <c r="L71" s="79">
        <v>0</v>
      </c>
      <c r="M71" s="79">
        <v>0</v>
      </c>
      <c r="N71" s="79">
        <v>0</v>
      </c>
      <c r="O71" s="97">
        <f t="shared" si="1"/>
        <v>4507000</v>
      </c>
    </row>
    <row r="72" spans="1:15" s="49" customFormat="1" ht="12">
      <c r="A72" s="78" t="s">
        <v>531</v>
      </c>
      <c r="B72" s="50"/>
      <c r="C72" s="51" t="s">
        <v>532</v>
      </c>
      <c r="D72" s="51" t="s">
        <v>407</v>
      </c>
      <c r="E72" s="50" t="s">
        <v>7</v>
      </c>
      <c r="F72" s="50" t="s">
        <v>530</v>
      </c>
      <c r="G72" s="84"/>
      <c r="H72" s="37"/>
      <c r="I72" s="59"/>
      <c r="J72" s="36" t="s">
        <v>8</v>
      </c>
      <c r="K72" s="35">
        <v>4472000</v>
      </c>
      <c r="L72" s="79">
        <v>0</v>
      </c>
      <c r="M72" s="79">
        <v>0</v>
      </c>
      <c r="N72" s="79">
        <v>0</v>
      </c>
      <c r="O72" s="97">
        <f t="shared" si="1"/>
        <v>4472000</v>
      </c>
    </row>
    <row r="73" spans="1:15" s="49" customFormat="1" ht="12">
      <c r="A73" s="78" t="s">
        <v>103</v>
      </c>
      <c r="B73" s="50"/>
      <c r="C73" s="51">
        <v>25</v>
      </c>
      <c r="D73" s="51" t="s">
        <v>407</v>
      </c>
      <c r="E73" s="50" t="s">
        <v>7</v>
      </c>
      <c r="F73" s="50" t="s">
        <v>261</v>
      </c>
      <c r="G73" s="84" t="s">
        <v>136</v>
      </c>
      <c r="H73" s="37" t="s">
        <v>10</v>
      </c>
      <c r="I73" s="59"/>
      <c r="J73" s="36" t="s">
        <v>8</v>
      </c>
      <c r="K73" s="35">
        <v>4107000</v>
      </c>
      <c r="L73" s="79">
        <v>188000</v>
      </c>
      <c r="M73" s="79">
        <v>0</v>
      </c>
      <c r="N73" s="79">
        <v>0</v>
      </c>
      <c r="O73" s="97">
        <f t="shared" si="1"/>
        <v>4295000</v>
      </c>
    </row>
    <row r="74" spans="1:15" s="49" customFormat="1" ht="12">
      <c r="A74" s="78" t="s">
        <v>286</v>
      </c>
      <c r="B74" s="50"/>
      <c r="C74" s="51">
        <v>65</v>
      </c>
      <c r="D74" s="51" t="s">
        <v>407</v>
      </c>
      <c r="E74" s="50" t="s">
        <v>7</v>
      </c>
      <c r="F74" s="50" t="s">
        <v>210</v>
      </c>
      <c r="G74" s="84" t="s">
        <v>128</v>
      </c>
      <c r="H74" s="37" t="s">
        <v>10</v>
      </c>
      <c r="I74" s="59"/>
      <c r="J74" s="36" t="s">
        <v>8</v>
      </c>
      <c r="K74" s="35">
        <v>4277000</v>
      </c>
      <c r="L74" s="79">
        <v>0</v>
      </c>
      <c r="M74" s="79">
        <v>0</v>
      </c>
      <c r="N74" s="79">
        <v>0</v>
      </c>
      <c r="O74" s="97">
        <f t="shared" si="1"/>
        <v>4277000</v>
      </c>
    </row>
    <row r="75" spans="1:15" s="49" customFormat="1" ht="12">
      <c r="A75" s="78" t="s">
        <v>120</v>
      </c>
      <c r="B75" s="50"/>
      <c r="C75" s="51">
        <v>48</v>
      </c>
      <c r="D75" s="51" t="s">
        <v>407</v>
      </c>
      <c r="E75" s="50" t="s">
        <v>7</v>
      </c>
      <c r="F75" s="50" t="s">
        <v>121</v>
      </c>
      <c r="G75" s="84" t="s">
        <v>63</v>
      </c>
      <c r="H75" s="37" t="s">
        <v>10</v>
      </c>
      <c r="I75" s="59"/>
      <c r="J75" s="36" t="s">
        <v>8</v>
      </c>
      <c r="K75" s="35">
        <v>4173000</v>
      </c>
      <c r="L75" s="79">
        <v>0</v>
      </c>
      <c r="M75" s="79">
        <v>0</v>
      </c>
      <c r="N75" s="79">
        <v>0</v>
      </c>
      <c r="O75" s="97">
        <f t="shared" si="1"/>
        <v>4173000</v>
      </c>
    </row>
    <row r="76" spans="1:15" s="49" customFormat="1" ht="12">
      <c r="A76" s="78" t="s">
        <v>202</v>
      </c>
      <c r="B76" s="50"/>
      <c r="C76" s="51">
        <v>60</v>
      </c>
      <c r="D76" s="51" t="s">
        <v>407</v>
      </c>
      <c r="E76" s="50" t="s">
        <v>7</v>
      </c>
      <c r="F76" s="50" t="s">
        <v>203</v>
      </c>
      <c r="G76" s="84" t="s">
        <v>112</v>
      </c>
      <c r="H76" s="37" t="s">
        <v>10</v>
      </c>
      <c r="I76" s="59" t="s">
        <v>11</v>
      </c>
      <c r="J76" s="36" t="s">
        <v>43</v>
      </c>
      <c r="K76" s="35">
        <v>4173000</v>
      </c>
      <c r="L76" s="79">
        <v>0</v>
      </c>
      <c r="M76" s="79">
        <v>0</v>
      </c>
      <c r="N76" s="79">
        <v>0</v>
      </c>
      <c r="O76" s="97">
        <f t="shared" si="1"/>
        <v>4173000</v>
      </c>
    </row>
    <row r="77" spans="1:15" s="49" customFormat="1" ht="12">
      <c r="A77" s="78" t="s">
        <v>373</v>
      </c>
      <c r="B77" s="50"/>
      <c r="C77" s="51">
        <v>18</v>
      </c>
      <c r="D77" s="51" t="s">
        <v>291</v>
      </c>
      <c r="E77" s="50" t="s">
        <v>7</v>
      </c>
      <c r="F77" s="50" t="s">
        <v>524</v>
      </c>
      <c r="G77" s="84" t="s">
        <v>128</v>
      </c>
      <c r="H77" s="37" t="s">
        <v>10</v>
      </c>
      <c r="I77" s="59"/>
      <c r="J77" s="36" t="s">
        <v>8</v>
      </c>
      <c r="K77" s="35">
        <v>4077000</v>
      </c>
      <c r="L77" s="79">
        <v>0</v>
      </c>
      <c r="M77" s="79">
        <v>0</v>
      </c>
      <c r="N77" s="79">
        <v>0</v>
      </c>
      <c r="O77" s="97">
        <f t="shared" si="1"/>
        <v>4077000</v>
      </c>
    </row>
    <row r="78" spans="1:15" s="49" customFormat="1" ht="12">
      <c r="A78" s="78" t="s">
        <v>143</v>
      </c>
      <c r="B78" s="50"/>
      <c r="C78" s="51" t="s">
        <v>144</v>
      </c>
      <c r="D78" s="51" t="s">
        <v>407</v>
      </c>
      <c r="E78" s="50" t="s">
        <v>7</v>
      </c>
      <c r="F78" s="50" t="s">
        <v>145</v>
      </c>
      <c r="G78" s="84" t="s">
        <v>128</v>
      </c>
      <c r="H78" s="37" t="s">
        <v>10</v>
      </c>
      <c r="I78" s="59"/>
      <c r="J78" s="36" t="s">
        <v>8</v>
      </c>
      <c r="K78" s="35">
        <v>4070000</v>
      </c>
      <c r="L78" s="79">
        <v>0</v>
      </c>
      <c r="M78" s="79">
        <v>0</v>
      </c>
      <c r="N78" s="79">
        <v>0</v>
      </c>
      <c r="O78" s="97">
        <f t="shared" si="1"/>
        <v>4070000</v>
      </c>
    </row>
    <row r="79" spans="1:15" s="49" customFormat="1" ht="12">
      <c r="A79" s="78" t="s">
        <v>331</v>
      </c>
      <c r="B79" s="50"/>
      <c r="C79" s="51">
        <v>1</v>
      </c>
      <c r="D79" s="51" t="s">
        <v>291</v>
      </c>
      <c r="E79" s="50" t="s">
        <v>7</v>
      </c>
      <c r="F79" s="50" t="s">
        <v>332</v>
      </c>
      <c r="G79" s="84" t="s">
        <v>128</v>
      </c>
      <c r="H79" s="37" t="s">
        <v>10</v>
      </c>
      <c r="I79" s="59"/>
      <c r="J79" s="36" t="s">
        <v>8</v>
      </c>
      <c r="K79" s="35">
        <v>3422000</v>
      </c>
      <c r="L79" s="79">
        <v>618000</v>
      </c>
      <c r="M79" s="79">
        <v>0</v>
      </c>
      <c r="N79" s="79">
        <v>0</v>
      </c>
      <c r="O79" s="97">
        <f t="shared" si="1"/>
        <v>4040000</v>
      </c>
    </row>
    <row r="80" spans="1:15" s="49" customFormat="1" ht="12">
      <c r="A80" s="78" t="s">
        <v>77</v>
      </c>
      <c r="B80" s="50"/>
      <c r="C80" s="51">
        <v>190</v>
      </c>
      <c r="D80" s="51" t="s">
        <v>408</v>
      </c>
      <c r="E80" s="50" t="s">
        <v>7</v>
      </c>
      <c r="F80" s="50" t="s">
        <v>78</v>
      </c>
      <c r="G80" s="84" t="s">
        <v>63</v>
      </c>
      <c r="H80" s="37" t="s">
        <v>10</v>
      </c>
      <c r="I80" s="59"/>
      <c r="J80" s="36" t="s">
        <v>8</v>
      </c>
      <c r="K80" s="35">
        <v>4040000</v>
      </c>
      <c r="L80" s="79">
        <v>0</v>
      </c>
      <c r="M80" s="79">
        <v>0</v>
      </c>
      <c r="N80" s="79">
        <v>0</v>
      </c>
      <c r="O80" s="97">
        <f t="shared" si="1"/>
        <v>4040000</v>
      </c>
    </row>
    <row r="81" spans="1:15" s="49" customFormat="1" ht="12">
      <c r="A81" s="78" t="s">
        <v>190</v>
      </c>
      <c r="B81" s="50"/>
      <c r="C81" s="51" t="s">
        <v>345</v>
      </c>
      <c r="D81" s="51" t="s">
        <v>291</v>
      </c>
      <c r="E81" s="50" t="s">
        <v>346</v>
      </c>
      <c r="F81" s="50" t="s">
        <v>347</v>
      </c>
      <c r="G81" s="84" t="s">
        <v>128</v>
      </c>
      <c r="H81" s="37" t="s">
        <v>10</v>
      </c>
      <c r="I81" s="59"/>
      <c r="J81" s="36" t="s">
        <v>8</v>
      </c>
      <c r="K81" s="35">
        <v>4015000</v>
      </c>
      <c r="L81" s="79">
        <v>0</v>
      </c>
      <c r="M81" s="79">
        <v>0</v>
      </c>
      <c r="N81" s="79">
        <v>0</v>
      </c>
      <c r="O81" s="97">
        <f t="shared" si="1"/>
        <v>4015000</v>
      </c>
    </row>
    <row r="82" spans="1:15" s="49" customFormat="1" ht="12">
      <c r="A82" s="78" t="s">
        <v>113</v>
      </c>
      <c r="B82" s="50"/>
      <c r="C82" s="51" t="s">
        <v>270</v>
      </c>
      <c r="D82" s="51" t="s">
        <v>192</v>
      </c>
      <c r="E82" s="50" t="s">
        <v>7</v>
      </c>
      <c r="F82" s="50" t="s">
        <v>36</v>
      </c>
      <c r="G82" s="84" t="s">
        <v>9</v>
      </c>
      <c r="H82" s="37" t="s">
        <v>10</v>
      </c>
      <c r="I82" s="59" t="s">
        <v>10</v>
      </c>
      <c r="J82" s="36" t="s">
        <v>8</v>
      </c>
      <c r="K82" s="35">
        <v>0</v>
      </c>
      <c r="L82" s="79">
        <v>4014000</v>
      </c>
      <c r="M82" s="79">
        <v>0</v>
      </c>
      <c r="N82" s="79">
        <v>0</v>
      </c>
      <c r="O82" s="97">
        <f t="shared" si="1"/>
        <v>4014000</v>
      </c>
    </row>
    <row r="83" spans="1:15" s="49" customFormat="1" ht="12">
      <c r="A83" s="78" t="s">
        <v>103</v>
      </c>
      <c r="B83" s="50"/>
      <c r="C83" s="51">
        <v>19</v>
      </c>
      <c r="D83" s="51" t="s">
        <v>407</v>
      </c>
      <c r="E83" s="50" t="s">
        <v>7</v>
      </c>
      <c r="F83" s="50" t="s">
        <v>195</v>
      </c>
      <c r="G83" s="84" t="s">
        <v>92</v>
      </c>
      <c r="H83" s="37" t="s">
        <v>10</v>
      </c>
      <c r="I83" s="59"/>
      <c r="J83" s="36" t="s">
        <v>8</v>
      </c>
      <c r="K83" s="35">
        <v>3991000</v>
      </c>
      <c r="L83" s="79">
        <v>0</v>
      </c>
      <c r="M83" s="79">
        <v>0</v>
      </c>
      <c r="N83" s="79">
        <v>0</v>
      </c>
      <c r="O83" s="97">
        <f t="shared" si="1"/>
        <v>3991000</v>
      </c>
    </row>
    <row r="84" spans="1:15" s="49" customFormat="1" ht="12">
      <c r="A84" s="78" t="s">
        <v>318</v>
      </c>
      <c r="B84" s="50"/>
      <c r="C84" s="51">
        <v>100</v>
      </c>
      <c r="D84" s="51" t="s">
        <v>291</v>
      </c>
      <c r="E84" s="50" t="s">
        <v>7</v>
      </c>
      <c r="F84" s="50" t="s">
        <v>319</v>
      </c>
      <c r="G84" s="84" t="s">
        <v>128</v>
      </c>
      <c r="H84" s="37" t="s">
        <v>10</v>
      </c>
      <c r="I84" s="59"/>
      <c r="J84" s="36" t="s">
        <v>8</v>
      </c>
      <c r="K84" s="35">
        <v>3640000</v>
      </c>
      <c r="L84" s="79">
        <v>335000</v>
      </c>
      <c r="M84" s="79">
        <v>0</v>
      </c>
      <c r="N84" s="79">
        <v>0</v>
      </c>
      <c r="O84" s="97">
        <f t="shared" si="1"/>
        <v>3975000</v>
      </c>
    </row>
    <row r="85" spans="1:15" s="49" customFormat="1" ht="12">
      <c r="A85" s="78" t="s">
        <v>354</v>
      </c>
      <c r="B85" s="50"/>
      <c r="C85" s="51">
        <v>51</v>
      </c>
      <c r="D85" s="51" t="s">
        <v>291</v>
      </c>
      <c r="E85" s="50" t="s">
        <v>7</v>
      </c>
      <c r="F85" s="50" t="s">
        <v>472</v>
      </c>
      <c r="G85" s="84" t="s">
        <v>128</v>
      </c>
      <c r="H85" s="37" t="s">
        <v>10</v>
      </c>
      <c r="I85" s="59"/>
      <c r="J85" s="36" t="s">
        <v>8</v>
      </c>
      <c r="K85" s="35">
        <v>3930000</v>
      </c>
      <c r="L85" s="79">
        <v>0</v>
      </c>
      <c r="M85" s="79">
        <v>0</v>
      </c>
      <c r="N85" s="79">
        <v>0</v>
      </c>
      <c r="O85" s="97">
        <f t="shared" si="1"/>
        <v>3930000</v>
      </c>
    </row>
    <row r="86" spans="1:15" s="49" customFormat="1" ht="12">
      <c r="A86" s="78" t="s">
        <v>283</v>
      </c>
      <c r="B86" s="50"/>
      <c r="C86" s="51">
        <v>1</v>
      </c>
      <c r="D86" s="51" t="s">
        <v>407</v>
      </c>
      <c r="E86" s="50" t="s">
        <v>7</v>
      </c>
      <c r="F86" s="50" t="s">
        <v>189</v>
      </c>
      <c r="G86" s="84" t="s">
        <v>128</v>
      </c>
      <c r="H86" s="37" t="s">
        <v>10</v>
      </c>
      <c r="I86" s="59"/>
      <c r="J86" s="36" t="s">
        <v>8</v>
      </c>
      <c r="K86" s="35">
        <v>3883000</v>
      </c>
      <c r="L86" s="79">
        <v>0</v>
      </c>
      <c r="M86" s="79">
        <v>0</v>
      </c>
      <c r="N86" s="79">
        <v>0</v>
      </c>
      <c r="O86" s="97">
        <f t="shared" si="1"/>
        <v>3883000</v>
      </c>
    </row>
    <row r="87" spans="1:15" s="49" customFormat="1" ht="22.8">
      <c r="A87" s="78" t="s">
        <v>352</v>
      </c>
      <c r="B87" s="50"/>
      <c r="C87" s="51">
        <v>35</v>
      </c>
      <c r="D87" s="51" t="s">
        <v>291</v>
      </c>
      <c r="E87" s="50" t="s">
        <v>7</v>
      </c>
      <c r="F87" s="50" t="s">
        <v>479</v>
      </c>
      <c r="G87" s="84" t="s">
        <v>128</v>
      </c>
      <c r="H87" s="37" t="s">
        <v>10</v>
      </c>
      <c r="I87" s="59"/>
      <c r="J87" s="36" t="s">
        <v>8</v>
      </c>
      <c r="K87" s="35">
        <v>3288000</v>
      </c>
      <c r="L87" s="79">
        <v>583000</v>
      </c>
      <c r="M87" s="79">
        <v>0</v>
      </c>
      <c r="N87" s="79">
        <v>0</v>
      </c>
      <c r="O87" s="97">
        <f t="shared" si="1"/>
        <v>3871000</v>
      </c>
    </row>
    <row r="88" spans="1:15" s="49" customFormat="1" ht="12">
      <c r="A88" s="78" t="s">
        <v>314</v>
      </c>
      <c r="B88" s="50"/>
      <c r="C88" s="51">
        <v>11</v>
      </c>
      <c r="D88" s="51" t="s">
        <v>291</v>
      </c>
      <c r="E88" s="50" t="s">
        <v>7</v>
      </c>
      <c r="F88" s="50" t="s">
        <v>315</v>
      </c>
      <c r="G88" s="84" t="s">
        <v>128</v>
      </c>
      <c r="H88" s="37" t="s">
        <v>10</v>
      </c>
      <c r="I88" s="59"/>
      <c r="J88" s="36" t="s">
        <v>8</v>
      </c>
      <c r="K88" s="35">
        <v>3204000</v>
      </c>
      <c r="L88" s="79">
        <v>632000</v>
      </c>
      <c r="M88" s="79">
        <v>0</v>
      </c>
      <c r="N88" s="79">
        <v>0</v>
      </c>
      <c r="O88" s="97">
        <f t="shared" si="1"/>
        <v>3836000</v>
      </c>
    </row>
    <row r="89" spans="1:15" s="49" customFormat="1" ht="12">
      <c r="A89" s="78" t="s">
        <v>77</v>
      </c>
      <c r="B89" s="50"/>
      <c r="C89" s="51">
        <v>200</v>
      </c>
      <c r="D89" s="51" t="s">
        <v>291</v>
      </c>
      <c r="E89" s="50" t="s">
        <v>7</v>
      </c>
      <c r="F89" s="50" t="s">
        <v>334</v>
      </c>
      <c r="G89" s="84" t="s">
        <v>128</v>
      </c>
      <c r="H89" s="37" t="s">
        <v>10</v>
      </c>
      <c r="I89" s="59"/>
      <c r="J89" s="36" t="s">
        <v>8</v>
      </c>
      <c r="K89" s="35">
        <v>3204000</v>
      </c>
      <c r="L89" s="79">
        <v>583000</v>
      </c>
      <c r="M89" s="79">
        <v>0</v>
      </c>
      <c r="N89" s="79">
        <v>0</v>
      </c>
      <c r="O89" s="97">
        <f t="shared" si="1"/>
        <v>3787000</v>
      </c>
    </row>
    <row r="90" spans="1:15" s="49" customFormat="1" ht="12">
      <c r="A90" s="78" t="s">
        <v>218</v>
      </c>
      <c r="B90" s="50"/>
      <c r="C90" s="51">
        <v>15</v>
      </c>
      <c r="D90" s="51" t="s">
        <v>407</v>
      </c>
      <c r="E90" s="50" t="s">
        <v>7</v>
      </c>
      <c r="F90" s="50" t="s">
        <v>221</v>
      </c>
      <c r="G90" s="84" t="s">
        <v>63</v>
      </c>
      <c r="H90" s="37" t="s">
        <v>10</v>
      </c>
      <c r="I90" s="59" t="s">
        <v>10</v>
      </c>
      <c r="J90" s="36" t="s">
        <v>8</v>
      </c>
      <c r="K90" s="35">
        <v>3785000</v>
      </c>
      <c r="L90" s="79">
        <v>0</v>
      </c>
      <c r="M90" s="79">
        <v>0</v>
      </c>
      <c r="N90" s="79">
        <v>0</v>
      </c>
      <c r="O90" s="97">
        <f t="shared" si="1"/>
        <v>3785000</v>
      </c>
    </row>
    <row r="91" spans="1:15" s="49" customFormat="1" ht="12">
      <c r="A91" s="78" t="s">
        <v>368</v>
      </c>
      <c r="B91" s="50"/>
      <c r="C91" s="51">
        <v>70</v>
      </c>
      <c r="D91" s="51" t="s">
        <v>291</v>
      </c>
      <c r="E91" s="50" t="s">
        <v>7</v>
      </c>
      <c r="F91" s="50" t="s">
        <v>369</v>
      </c>
      <c r="G91" s="84" t="s">
        <v>128</v>
      </c>
      <c r="H91" s="37" t="s">
        <v>10</v>
      </c>
      <c r="I91" s="59"/>
      <c r="J91" s="36" t="s">
        <v>8</v>
      </c>
      <c r="K91" s="35">
        <v>3447000</v>
      </c>
      <c r="L91" s="79">
        <v>322000</v>
      </c>
      <c r="M91" s="79">
        <v>0</v>
      </c>
      <c r="N91" s="79">
        <v>0</v>
      </c>
      <c r="O91" s="97">
        <f t="shared" si="1"/>
        <v>3769000</v>
      </c>
    </row>
    <row r="92" spans="1:15" s="49" customFormat="1" ht="12">
      <c r="A92" s="78" t="s">
        <v>546</v>
      </c>
      <c r="B92" s="50"/>
      <c r="C92" s="51">
        <v>25</v>
      </c>
      <c r="D92" s="51" t="s">
        <v>408</v>
      </c>
      <c r="E92" s="50" t="s">
        <v>7</v>
      </c>
      <c r="F92" s="50" t="s">
        <v>547</v>
      </c>
      <c r="G92" s="84">
        <v>44832</v>
      </c>
      <c r="H92" s="37" t="s">
        <v>10</v>
      </c>
      <c r="I92" s="59"/>
      <c r="J92" s="36" t="s">
        <v>43</v>
      </c>
      <c r="K92" s="35">
        <v>3658000</v>
      </c>
      <c r="L92" s="79">
        <v>73000</v>
      </c>
      <c r="M92" s="79">
        <v>0</v>
      </c>
      <c r="N92" s="79">
        <v>0</v>
      </c>
      <c r="O92" s="97">
        <f t="shared" si="1"/>
        <v>3731000</v>
      </c>
    </row>
    <row r="93" spans="1:15" s="49" customFormat="1" ht="12">
      <c r="A93" s="78" t="s">
        <v>124</v>
      </c>
      <c r="B93" s="50"/>
      <c r="C93" s="51">
        <v>21</v>
      </c>
      <c r="D93" s="51" t="s">
        <v>291</v>
      </c>
      <c r="E93" s="50" t="s">
        <v>7</v>
      </c>
      <c r="F93" s="50" t="s">
        <v>458</v>
      </c>
      <c r="G93" s="84" t="s">
        <v>28</v>
      </c>
      <c r="H93" s="37" t="s">
        <v>10</v>
      </c>
      <c r="I93" s="59"/>
      <c r="J93" s="36" t="s">
        <v>8</v>
      </c>
      <c r="K93" s="35">
        <v>3689000</v>
      </c>
      <c r="L93" s="79">
        <v>0</v>
      </c>
      <c r="M93" s="79">
        <v>0</v>
      </c>
      <c r="N93" s="79">
        <v>0</v>
      </c>
      <c r="O93" s="97">
        <f t="shared" si="1"/>
        <v>3689000</v>
      </c>
    </row>
    <row r="94" spans="1:15" s="49" customFormat="1" ht="22.8">
      <c r="A94" s="78" t="s">
        <v>216</v>
      </c>
      <c r="B94" s="50"/>
      <c r="C94" s="51">
        <v>14</v>
      </c>
      <c r="D94" s="51" t="s">
        <v>407</v>
      </c>
      <c r="E94" s="50" t="s">
        <v>7</v>
      </c>
      <c r="F94" s="50" t="s">
        <v>217</v>
      </c>
      <c r="G94" s="84" t="s">
        <v>128</v>
      </c>
      <c r="H94" s="37" t="s">
        <v>10</v>
      </c>
      <c r="I94" s="59"/>
      <c r="J94" s="36" t="s">
        <v>8</v>
      </c>
      <c r="K94" s="35">
        <v>3635000</v>
      </c>
      <c r="L94" s="79">
        <v>0</v>
      </c>
      <c r="M94" s="79">
        <v>0</v>
      </c>
      <c r="N94" s="79">
        <v>0</v>
      </c>
      <c r="O94" s="97">
        <f t="shared" si="1"/>
        <v>3635000</v>
      </c>
    </row>
    <row r="95" spans="1:15" s="49" customFormat="1" ht="12">
      <c r="A95" s="78" t="s">
        <v>124</v>
      </c>
      <c r="B95" s="50"/>
      <c r="C95" s="51">
        <v>201</v>
      </c>
      <c r="D95" s="51" t="s">
        <v>291</v>
      </c>
      <c r="E95" s="50" t="s">
        <v>7</v>
      </c>
      <c r="F95" s="50" t="s">
        <v>313</v>
      </c>
      <c r="G95" s="84" t="s">
        <v>9</v>
      </c>
      <c r="H95" s="37" t="s">
        <v>10</v>
      </c>
      <c r="I95" s="59"/>
      <c r="J95" s="36" t="s">
        <v>8</v>
      </c>
      <c r="K95" s="35">
        <v>3258000</v>
      </c>
      <c r="L95" s="79">
        <v>372000</v>
      </c>
      <c r="M95" s="79">
        <v>0</v>
      </c>
      <c r="N95" s="79">
        <v>0</v>
      </c>
      <c r="O95" s="97">
        <f t="shared" si="1"/>
        <v>3630000</v>
      </c>
    </row>
    <row r="96" spans="1:15" s="49" customFormat="1" ht="12">
      <c r="A96" s="78" t="s">
        <v>226</v>
      </c>
      <c r="B96" s="50"/>
      <c r="C96" s="51">
        <v>40</v>
      </c>
      <c r="D96" s="51" t="s">
        <v>291</v>
      </c>
      <c r="E96" s="50" t="s">
        <v>7</v>
      </c>
      <c r="F96" s="50" t="s">
        <v>302</v>
      </c>
      <c r="G96" s="84" t="s">
        <v>128</v>
      </c>
      <c r="H96" s="37" t="s">
        <v>10</v>
      </c>
      <c r="I96" s="59"/>
      <c r="J96" s="36" t="s">
        <v>8</v>
      </c>
      <c r="K96" s="35">
        <v>3107000</v>
      </c>
      <c r="L96" s="79">
        <v>496000</v>
      </c>
      <c r="M96" s="79">
        <v>0</v>
      </c>
      <c r="N96" s="79">
        <v>0</v>
      </c>
      <c r="O96" s="97">
        <f t="shared" si="1"/>
        <v>3603000</v>
      </c>
    </row>
    <row r="97" spans="1:15" s="49" customFormat="1" ht="12">
      <c r="A97" s="78" t="s">
        <v>148</v>
      </c>
      <c r="B97" s="50"/>
      <c r="C97" s="51">
        <v>106</v>
      </c>
      <c r="D97" s="51" t="s">
        <v>407</v>
      </c>
      <c r="E97" s="50" t="s">
        <v>7</v>
      </c>
      <c r="F97" s="50" t="s">
        <v>545</v>
      </c>
      <c r="G97" s="84" t="s">
        <v>112</v>
      </c>
      <c r="H97" s="37"/>
      <c r="I97" s="59"/>
      <c r="J97" s="36" t="s">
        <v>43</v>
      </c>
      <c r="K97" s="35">
        <v>3353000</v>
      </c>
      <c r="L97" s="79">
        <v>223000</v>
      </c>
      <c r="M97" s="79">
        <v>0</v>
      </c>
      <c r="N97" s="79">
        <v>0</v>
      </c>
      <c r="O97" s="97">
        <f t="shared" si="1"/>
        <v>3576000</v>
      </c>
    </row>
    <row r="98" spans="1:15" s="49" customFormat="1" ht="12">
      <c r="A98" s="78" t="s">
        <v>387</v>
      </c>
      <c r="B98" s="50"/>
      <c r="C98" s="51">
        <v>50</v>
      </c>
      <c r="D98" s="51" t="s">
        <v>309</v>
      </c>
      <c r="E98" s="50" t="s">
        <v>7</v>
      </c>
      <c r="F98" s="50" t="s">
        <v>389</v>
      </c>
      <c r="G98" s="84" t="s">
        <v>128</v>
      </c>
      <c r="H98" s="37" t="s">
        <v>10</v>
      </c>
      <c r="I98" s="59"/>
      <c r="J98" s="36" t="s">
        <v>8</v>
      </c>
      <c r="K98" s="35">
        <v>3572000</v>
      </c>
      <c r="L98" s="79">
        <v>0</v>
      </c>
      <c r="M98" s="79">
        <v>0</v>
      </c>
      <c r="N98" s="79">
        <v>0</v>
      </c>
      <c r="O98" s="97">
        <f t="shared" si="1"/>
        <v>3572000</v>
      </c>
    </row>
    <row r="99" spans="1:15" s="49" customFormat="1" ht="57">
      <c r="A99" s="78" t="s">
        <v>17</v>
      </c>
      <c r="B99" s="50"/>
      <c r="C99" s="51" t="s">
        <v>11</v>
      </c>
      <c r="D99" s="51" t="s">
        <v>407</v>
      </c>
      <c r="E99" s="50" t="s">
        <v>7</v>
      </c>
      <c r="F99" s="50" t="s">
        <v>18</v>
      </c>
      <c r="G99" s="84" t="s">
        <v>11</v>
      </c>
      <c r="H99" s="37" t="s">
        <v>10</v>
      </c>
      <c r="I99" s="59" t="s">
        <v>11</v>
      </c>
      <c r="J99" s="36" t="s">
        <v>8</v>
      </c>
      <c r="K99" s="35">
        <v>0</v>
      </c>
      <c r="L99" s="79">
        <v>3458000</v>
      </c>
      <c r="M99" s="79">
        <v>0</v>
      </c>
      <c r="N99" s="79">
        <v>0</v>
      </c>
      <c r="O99" s="97">
        <f t="shared" si="1"/>
        <v>3458000</v>
      </c>
    </row>
    <row r="100" spans="1:15" s="49" customFormat="1" ht="12">
      <c r="A100" s="78" t="s">
        <v>176</v>
      </c>
      <c r="B100" s="50"/>
      <c r="C100" s="51" t="s">
        <v>177</v>
      </c>
      <c r="D100" s="51" t="s">
        <v>407</v>
      </c>
      <c r="E100" s="50" t="s">
        <v>7</v>
      </c>
      <c r="F100" s="50" t="s">
        <v>178</v>
      </c>
      <c r="G100" s="84" t="s">
        <v>128</v>
      </c>
      <c r="H100" s="37" t="s">
        <v>10</v>
      </c>
      <c r="I100" s="59"/>
      <c r="J100" s="36" t="s">
        <v>8</v>
      </c>
      <c r="K100" s="35">
        <v>3457000</v>
      </c>
      <c r="L100" s="79">
        <v>0</v>
      </c>
      <c r="M100" s="79">
        <v>0</v>
      </c>
      <c r="N100" s="79">
        <v>0</v>
      </c>
      <c r="O100" s="97">
        <f t="shared" si="1"/>
        <v>3457000</v>
      </c>
    </row>
    <row r="101" spans="1:15" s="49" customFormat="1" ht="22.8">
      <c r="A101" s="78" t="s">
        <v>328</v>
      </c>
      <c r="B101" s="50"/>
      <c r="C101" s="51">
        <v>15</v>
      </c>
      <c r="D101" s="51" t="s">
        <v>291</v>
      </c>
      <c r="E101" s="50" t="s">
        <v>7</v>
      </c>
      <c r="F101" s="50" t="s">
        <v>329</v>
      </c>
      <c r="G101" s="84" t="s">
        <v>128</v>
      </c>
      <c r="H101" s="37" t="s">
        <v>10</v>
      </c>
      <c r="I101" s="59"/>
      <c r="J101" s="36" t="s">
        <v>8</v>
      </c>
      <c r="K101" s="35">
        <v>2929000</v>
      </c>
      <c r="L101" s="79">
        <v>527000</v>
      </c>
      <c r="M101" s="79">
        <v>0</v>
      </c>
      <c r="N101" s="79">
        <v>0</v>
      </c>
      <c r="O101" s="97">
        <f t="shared" si="1"/>
        <v>3456000</v>
      </c>
    </row>
    <row r="102" spans="1:15" s="49" customFormat="1" ht="12">
      <c r="A102" s="78" t="s">
        <v>115</v>
      </c>
      <c r="B102" s="50"/>
      <c r="C102" s="51" t="s">
        <v>116</v>
      </c>
      <c r="D102" s="51" t="s">
        <v>407</v>
      </c>
      <c r="E102" s="50" t="s">
        <v>7</v>
      </c>
      <c r="F102" s="50"/>
      <c r="G102" s="84" t="s">
        <v>63</v>
      </c>
      <c r="H102" s="37" t="s">
        <v>10</v>
      </c>
      <c r="I102" s="59"/>
      <c r="J102" s="36" t="s">
        <v>8</v>
      </c>
      <c r="K102" s="35">
        <v>3447000</v>
      </c>
      <c r="L102" s="79">
        <v>0</v>
      </c>
      <c r="M102" s="79">
        <v>0</v>
      </c>
      <c r="N102" s="79">
        <v>0</v>
      </c>
      <c r="O102" s="97">
        <f t="shared" si="1"/>
        <v>3447000</v>
      </c>
    </row>
    <row r="103" spans="1:15" s="49" customFormat="1" ht="12">
      <c r="A103" s="78" t="s">
        <v>186</v>
      </c>
      <c r="B103" s="50"/>
      <c r="C103" s="51">
        <v>9</v>
      </c>
      <c r="D103" s="51" t="s">
        <v>407</v>
      </c>
      <c r="E103" s="50" t="s">
        <v>7</v>
      </c>
      <c r="F103" s="50" t="s">
        <v>187</v>
      </c>
      <c r="G103" s="84" t="s">
        <v>128</v>
      </c>
      <c r="H103" s="37" t="s">
        <v>10</v>
      </c>
      <c r="I103" s="59"/>
      <c r="J103" s="36" t="s">
        <v>8</v>
      </c>
      <c r="K103" s="35">
        <v>3397000</v>
      </c>
      <c r="L103" s="79">
        <v>0</v>
      </c>
      <c r="M103" s="79">
        <v>0</v>
      </c>
      <c r="N103" s="79">
        <v>0</v>
      </c>
      <c r="O103" s="97">
        <f t="shared" si="1"/>
        <v>3397000</v>
      </c>
    </row>
    <row r="104" spans="1:15" s="49" customFormat="1" ht="12">
      <c r="A104" s="78" t="s">
        <v>101</v>
      </c>
      <c r="B104" s="50"/>
      <c r="C104" s="51">
        <v>15</v>
      </c>
      <c r="D104" s="51" t="s">
        <v>291</v>
      </c>
      <c r="E104" s="50" t="s">
        <v>7</v>
      </c>
      <c r="F104" s="50" t="s">
        <v>307</v>
      </c>
      <c r="G104" s="84" t="s">
        <v>128</v>
      </c>
      <c r="H104" s="37" t="s">
        <v>10</v>
      </c>
      <c r="I104" s="59"/>
      <c r="J104" s="36" t="s">
        <v>8</v>
      </c>
      <c r="K104" s="35">
        <v>3397000</v>
      </c>
      <c r="L104" s="79">
        <v>0</v>
      </c>
      <c r="M104" s="79">
        <v>0</v>
      </c>
      <c r="N104" s="79">
        <v>0</v>
      </c>
      <c r="O104" s="97">
        <f t="shared" si="1"/>
        <v>3397000</v>
      </c>
    </row>
    <row r="105" spans="1:15" s="49" customFormat="1" ht="12">
      <c r="A105" s="78" t="s">
        <v>22</v>
      </c>
      <c r="B105" s="50"/>
      <c r="C105" s="51">
        <v>275</v>
      </c>
      <c r="D105" s="51" t="s">
        <v>192</v>
      </c>
      <c r="E105" s="50" t="s">
        <v>7</v>
      </c>
      <c r="F105" s="50" t="s">
        <v>279</v>
      </c>
      <c r="G105" s="84" t="s">
        <v>437</v>
      </c>
      <c r="H105" s="37" t="s">
        <v>10</v>
      </c>
      <c r="I105" s="59" t="s">
        <v>10</v>
      </c>
      <c r="J105" s="36" t="s">
        <v>8</v>
      </c>
      <c r="K105" s="35">
        <v>0</v>
      </c>
      <c r="L105" s="79">
        <v>3396000</v>
      </c>
      <c r="M105" s="79">
        <v>0</v>
      </c>
      <c r="N105" s="79">
        <v>0</v>
      </c>
      <c r="O105" s="97">
        <f t="shared" si="1"/>
        <v>3396000</v>
      </c>
    </row>
    <row r="106" spans="1:15" s="49" customFormat="1" ht="12">
      <c r="A106" s="78" t="s">
        <v>367</v>
      </c>
      <c r="B106" s="50"/>
      <c r="C106" s="51">
        <v>10</v>
      </c>
      <c r="D106" s="51" t="s">
        <v>291</v>
      </c>
      <c r="E106" s="50" t="s">
        <v>7</v>
      </c>
      <c r="F106" s="50" t="s">
        <v>304</v>
      </c>
      <c r="G106" s="84" t="s">
        <v>128</v>
      </c>
      <c r="H106" s="37" t="s">
        <v>10</v>
      </c>
      <c r="I106" s="59"/>
      <c r="J106" s="36" t="s">
        <v>8</v>
      </c>
      <c r="K106" s="35">
        <v>3034000</v>
      </c>
      <c r="L106" s="79">
        <v>354000</v>
      </c>
      <c r="M106" s="79">
        <v>0</v>
      </c>
      <c r="N106" s="79">
        <v>0</v>
      </c>
      <c r="O106" s="97">
        <f t="shared" si="1"/>
        <v>3388000</v>
      </c>
    </row>
    <row r="107" spans="1:15" s="49" customFormat="1" ht="12">
      <c r="A107" s="78" t="s">
        <v>130</v>
      </c>
      <c r="B107" s="50"/>
      <c r="C107" s="51">
        <v>43</v>
      </c>
      <c r="D107" s="51" t="s">
        <v>407</v>
      </c>
      <c r="E107" s="50" t="s">
        <v>7</v>
      </c>
      <c r="F107" s="50" t="s">
        <v>131</v>
      </c>
      <c r="G107" s="84" t="s">
        <v>92</v>
      </c>
      <c r="H107" s="37" t="s">
        <v>10</v>
      </c>
      <c r="I107" s="59"/>
      <c r="J107" s="36" t="s">
        <v>8</v>
      </c>
      <c r="K107" s="35">
        <v>3337000</v>
      </c>
      <c r="L107" s="79">
        <v>0</v>
      </c>
      <c r="M107" s="79">
        <v>0</v>
      </c>
      <c r="N107" s="79">
        <v>0</v>
      </c>
      <c r="O107" s="97">
        <f t="shared" si="1"/>
        <v>3337000</v>
      </c>
    </row>
    <row r="108" spans="1:15" s="49" customFormat="1" ht="12">
      <c r="A108" s="78" t="s">
        <v>148</v>
      </c>
      <c r="B108" s="50"/>
      <c r="C108" s="51">
        <v>98</v>
      </c>
      <c r="D108" s="51" t="s">
        <v>407</v>
      </c>
      <c r="E108" s="50" t="s">
        <v>7</v>
      </c>
      <c r="F108" s="50" t="s">
        <v>149</v>
      </c>
      <c r="G108" s="84" t="s">
        <v>112</v>
      </c>
      <c r="H108" s="37" t="s">
        <v>10</v>
      </c>
      <c r="I108" s="59" t="s">
        <v>10</v>
      </c>
      <c r="J108" s="36" t="s">
        <v>43</v>
      </c>
      <c r="K108" s="35">
        <v>3337000</v>
      </c>
      <c r="L108" s="79">
        <v>0</v>
      </c>
      <c r="M108" s="79">
        <v>0</v>
      </c>
      <c r="N108" s="79">
        <v>0</v>
      </c>
      <c r="O108" s="97">
        <f t="shared" si="1"/>
        <v>3337000</v>
      </c>
    </row>
    <row r="109" spans="1:15" s="49" customFormat="1" ht="12">
      <c r="A109" s="78" t="s">
        <v>230</v>
      </c>
      <c r="B109" s="50"/>
      <c r="C109" s="51">
        <v>25</v>
      </c>
      <c r="D109" s="51" t="s">
        <v>291</v>
      </c>
      <c r="E109" s="50" t="s">
        <v>7</v>
      </c>
      <c r="F109" s="50" t="s">
        <v>508</v>
      </c>
      <c r="G109" s="84"/>
      <c r="H109" s="37" t="s">
        <v>10</v>
      </c>
      <c r="I109" s="59" t="s">
        <v>10</v>
      </c>
      <c r="J109" s="36" t="s">
        <v>43</v>
      </c>
      <c r="K109" s="35">
        <v>3324000</v>
      </c>
      <c r="L109" s="79">
        <v>0</v>
      </c>
      <c r="M109" s="79">
        <v>0</v>
      </c>
      <c r="N109" s="79">
        <v>0</v>
      </c>
      <c r="O109" s="97">
        <f t="shared" si="1"/>
        <v>3324000</v>
      </c>
    </row>
    <row r="110" spans="1:15" s="49" customFormat="1" ht="12">
      <c r="A110" s="78" t="s">
        <v>134</v>
      </c>
      <c r="B110" s="50"/>
      <c r="C110" s="51">
        <v>60</v>
      </c>
      <c r="D110" s="51" t="s">
        <v>407</v>
      </c>
      <c r="E110" s="50" t="s">
        <v>7</v>
      </c>
      <c r="F110" s="50" t="s">
        <v>121</v>
      </c>
      <c r="G110" s="84" t="s">
        <v>92</v>
      </c>
      <c r="H110" s="37" t="s">
        <v>10</v>
      </c>
      <c r="I110" s="59"/>
      <c r="J110" s="36" t="s">
        <v>8</v>
      </c>
      <c r="K110" s="35">
        <v>3192000</v>
      </c>
      <c r="L110" s="79">
        <v>0</v>
      </c>
      <c r="M110" s="79">
        <v>0</v>
      </c>
      <c r="N110" s="79">
        <v>0</v>
      </c>
      <c r="O110" s="97">
        <f t="shared" si="1"/>
        <v>3192000</v>
      </c>
    </row>
    <row r="111" spans="1:15" s="49" customFormat="1" ht="12">
      <c r="A111" s="78" t="s">
        <v>134</v>
      </c>
      <c r="B111" s="50"/>
      <c r="C111" s="51">
        <v>45</v>
      </c>
      <c r="D111" s="51" t="s">
        <v>407</v>
      </c>
      <c r="E111" s="50"/>
      <c r="F111" s="50" t="s">
        <v>530</v>
      </c>
      <c r="G111" s="84" t="s">
        <v>112</v>
      </c>
      <c r="H111" s="37" t="s">
        <v>10</v>
      </c>
      <c r="I111" s="59"/>
      <c r="J111" s="36" t="s">
        <v>43</v>
      </c>
      <c r="K111" s="35">
        <v>3100000</v>
      </c>
      <c r="L111" s="79">
        <v>0</v>
      </c>
      <c r="M111" s="79">
        <v>0</v>
      </c>
      <c r="N111" s="79">
        <v>0</v>
      </c>
      <c r="O111" s="97">
        <f t="shared" si="1"/>
        <v>3100000</v>
      </c>
    </row>
    <row r="112" spans="1:15" s="49" customFormat="1" ht="12">
      <c r="A112" s="78" t="s">
        <v>376</v>
      </c>
      <c r="B112" s="50"/>
      <c r="C112" s="51">
        <v>190</v>
      </c>
      <c r="D112" s="51" t="s">
        <v>291</v>
      </c>
      <c r="E112" s="50" t="s">
        <v>7</v>
      </c>
      <c r="F112" s="50" t="s">
        <v>471</v>
      </c>
      <c r="G112" s="84" t="s">
        <v>128</v>
      </c>
      <c r="H112" s="37" t="s">
        <v>10</v>
      </c>
      <c r="I112" s="59"/>
      <c r="J112" s="36" t="s">
        <v>8</v>
      </c>
      <c r="K112" s="35">
        <v>2561000</v>
      </c>
      <c r="L112" s="79">
        <v>539000</v>
      </c>
      <c r="M112" s="79">
        <v>0</v>
      </c>
      <c r="N112" s="79">
        <v>0</v>
      </c>
      <c r="O112" s="97">
        <f t="shared" si="1"/>
        <v>3100000</v>
      </c>
    </row>
    <row r="113" spans="1:15" s="49" customFormat="1" ht="12">
      <c r="A113" s="78" t="s">
        <v>234</v>
      </c>
      <c r="B113" s="50"/>
      <c r="C113" s="51">
        <v>10</v>
      </c>
      <c r="D113" s="51" t="s">
        <v>291</v>
      </c>
      <c r="E113" s="50" t="s">
        <v>324</v>
      </c>
      <c r="F113" s="50" t="s">
        <v>370</v>
      </c>
      <c r="G113" s="84" t="s">
        <v>128</v>
      </c>
      <c r="H113" s="37" t="s">
        <v>10</v>
      </c>
      <c r="I113" s="59"/>
      <c r="J113" s="36" t="s">
        <v>8</v>
      </c>
      <c r="K113" s="35">
        <v>2979000</v>
      </c>
      <c r="L113" s="79">
        <v>0</v>
      </c>
      <c r="M113" s="79">
        <v>0</v>
      </c>
      <c r="N113" s="79">
        <v>0</v>
      </c>
      <c r="O113" s="97">
        <f t="shared" si="1"/>
        <v>2979000</v>
      </c>
    </row>
    <row r="114" spans="1:15" s="49" customFormat="1" ht="12">
      <c r="A114" s="78" t="s">
        <v>266</v>
      </c>
      <c r="B114" s="50"/>
      <c r="C114" s="51" t="s">
        <v>378</v>
      </c>
      <c r="D114" s="51" t="s">
        <v>291</v>
      </c>
      <c r="E114" s="50" t="s">
        <v>7</v>
      </c>
      <c r="F114" s="50" t="s">
        <v>379</v>
      </c>
      <c r="G114" s="84" t="s">
        <v>128</v>
      </c>
      <c r="H114" s="37" t="s">
        <v>10</v>
      </c>
      <c r="I114" s="59"/>
      <c r="J114" s="36" t="s">
        <v>8</v>
      </c>
      <c r="K114" s="35">
        <v>2434000</v>
      </c>
      <c r="L114" s="79">
        <v>496000</v>
      </c>
      <c r="M114" s="79">
        <v>0</v>
      </c>
      <c r="N114" s="79">
        <v>0</v>
      </c>
      <c r="O114" s="97">
        <f t="shared" si="1"/>
        <v>2930000</v>
      </c>
    </row>
    <row r="115" spans="1:15" s="49" customFormat="1" ht="12">
      <c r="A115" s="78" t="s">
        <v>172</v>
      </c>
      <c r="B115" s="50"/>
      <c r="C115" s="51">
        <v>215</v>
      </c>
      <c r="D115" s="51" t="s">
        <v>291</v>
      </c>
      <c r="E115" s="50" t="s">
        <v>7</v>
      </c>
      <c r="F115" s="50" t="s">
        <v>335</v>
      </c>
      <c r="G115" s="84" t="s">
        <v>128</v>
      </c>
      <c r="H115" s="37" t="s">
        <v>10</v>
      </c>
      <c r="I115" s="59"/>
      <c r="J115" s="36" t="s">
        <v>8</v>
      </c>
      <c r="K115" s="35">
        <v>2913000</v>
      </c>
      <c r="L115" s="79">
        <v>0</v>
      </c>
      <c r="M115" s="79">
        <v>0</v>
      </c>
      <c r="N115" s="79">
        <v>0</v>
      </c>
      <c r="O115" s="97">
        <f t="shared" si="1"/>
        <v>2913000</v>
      </c>
    </row>
    <row r="116" spans="1:15" s="49" customFormat="1" ht="12">
      <c r="A116" s="78" t="s">
        <v>88</v>
      </c>
      <c r="B116" s="50"/>
      <c r="C116" s="51" t="s">
        <v>419</v>
      </c>
      <c r="D116" s="51" t="s">
        <v>408</v>
      </c>
      <c r="E116" s="50" t="s">
        <v>7</v>
      </c>
      <c r="F116" s="50" t="s">
        <v>98</v>
      </c>
      <c r="G116" s="84" t="s">
        <v>44</v>
      </c>
      <c r="H116" s="37" t="s">
        <v>10</v>
      </c>
      <c r="I116" s="59" t="s">
        <v>11</v>
      </c>
      <c r="J116" s="36" t="s">
        <v>97</v>
      </c>
      <c r="K116" s="35">
        <v>2804000</v>
      </c>
      <c r="L116" s="79">
        <v>0</v>
      </c>
      <c r="M116" s="79">
        <v>0</v>
      </c>
      <c r="N116" s="79">
        <v>0</v>
      </c>
      <c r="O116" s="97">
        <f t="shared" si="1"/>
        <v>2804000</v>
      </c>
    </row>
    <row r="117" spans="1:15" s="49" customFormat="1" ht="12">
      <c r="A117" s="78" t="s">
        <v>238</v>
      </c>
      <c r="B117" s="50"/>
      <c r="C117" s="51" t="s">
        <v>239</v>
      </c>
      <c r="D117" s="51" t="s">
        <v>407</v>
      </c>
      <c r="E117" s="50" t="s">
        <v>7</v>
      </c>
      <c r="F117" s="50" t="s">
        <v>240</v>
      </c>
      <c r="G117" s="84" t="s">
        <v>128</v>
      </c>
      <c r="H117" s="37" t="s">
        <v>10</v>
      </c>
      <c r="I117" s="59"/>
      <c r="J117" s="36" t="s">
        <v>8</v>
      </c>
      <c r="K117" s="35">
        <v>2791000</v>
      </c>
      <c r="L117" s="79">
        <v>0</v>
      </c>
      <c r="M117" s="79">
        <v>0</v>
      </c>
      <c r="N117" s="79">
        <v>0</v>
      </c>
      <c r="O117" s="97">
        <f t="shared" si="1"/>
        <v>2791000</v>
      </c>
    </row>
    <row r="118" spans="1:15" s="49" customFormat="1" ht="22.8">
      <c r="A118" s="78" t="s">
        <v>67</v>
      </c>
      <c r="B118" s="50"/>
      <c r="C118" s="51" t="s">
        <v>68</v>
      </c>
      <c r="D118" s="51" t="s">
        <v>409</v>
      </c>
      <c r="E118" s="50" t="s">
        <v>7</v>
      </c>
      <c r="F118" s="50" t="s">
        <v>69</v>
      </c>
      <c r="G118" s="84" t="s">
        <v>9</v>
      </c>
      <c r="H118" s="37" t="s">
        <v>10</v>
      </c>
      <c r="I118" s="59"/>
      <c r="J118" s="36" t="s">
        <v>8</v>
      </c>
      <c r="K118" s="35">
        <v>0</v>
      </c>
      <c r="L118" s="79">
        <v>2780000</v>
      </c>
      <c r="M118" s="79">
        <v>0</v>
      </c>
      <c r="N118" s="79">
        <v>0</v>
      </c>
      <c r="O118" s="97">
        <f t="shared" si="1"/>
        <v>2780000</v>
      </c>
    </row>
    <row r="119" spans="1:15" s="49" customFormat="1" ht="12">
      <c r="A119" s="78" t="s">
        <v>147</v>
      </c>
      <c r="B119" s="50"/>
      <c r="C119" s="51">
        <v>10</v>
      </c>
      <c r="D119" s="51" t="s">
        <v>407</v>
      </c>
      <c r="E119" s="50" t="s">
        <v>7</v>
      </c>
      <c r="F119" s="50" t="s">
        <v>535</v>
      </c>
      <c r="G119" s="84" t="s">
        <v>128</v>
      </c>
      <c r="H119" s="37" t="s">
        <v>10</v>
      </c>
      <c r="I119" s="59"/>
      <c r="J119" s="36" t="s">
        <v>8</v>
      </c>
      <c r="K119" s="35">
        <v>2742000</v>
      </c>
      <c r="L119" s="79">
        <v>0</v>
      </c>
      <c r="M119" s="79">
        <v>0</v>
      </c>
      <c r="N119" s="79">
        <v>0</v>
      </c>
      <c r="O119" s="97">
        <f t="shared" si="1"/>
        <v>2742000</v>
      </c>
    </row>
    <row r="120" spans="1:15" s="49" customFormat="1" ht="12">
      <c r="A120" s="78" t="s">
        <v>282</v>
      </c>
      <c r="B120" s="50"/>
      <c r="C120" s="51" t="s">
        <v>163</v>
      </c>
      <c r="D120" s="51" t="s">
        <v>407</v>
      </c>
      <c r="E120" s="50" t="s">
        <v>7</v>
      </c>
      <c r="F120" s="50" t="s">
        <v>146</v>
      </c>
      <c r="G120" s="84" t="s">
        <v>128</v>
      </c>
      <c r="H120" s="37" t="s">
        <v>10</v>
      </c>
      <c r="I120" s="59"/>
      <c r="J120" s="36" t="s">
        <v>8</v>
      </c>
      <c r="K120" s="35">
        <v>2730000</v>
      </c>
      <c r="L120" s="79">
        <v>0</v>
      </c>
      <c r="M120" s="79">
        <v>0</v>
      </c>
      <c r="N120" s="79">
        <v>0</v>
      </c>
      <c r="O120" s="97">
        <f t="shared" si="1"/>
        <v>2730000</v>
      </c>
    </row>
    <row r="121" spans="1:15" s="49" customFormat="1" ht="12">
      <c r="A121" s="78" t="s">
        <v>255</v>
      </c>
      <c r="B121" s="50"/>
      <c r="C121" s="51">
        <v>11</v>
      </c>
      <c r="D121" s="51" t="s">
        <v>407</v>
      </c>
      <c r="E121" s="50" t="s">
        <v>7</v>
      </c>
      <c r="F121" s="50" t="s">
        <v>256</v>
      </c>
      <c r="G121" s="84" t="s">
        <v>128</v>
      </c>
      <c r="H121" s="37" t="s">
        <v>10</v>
      </c>
      <c r="I121" s="59"/>
      <c r="J121" s="36" t="s">
        <v>8</v>
      </c>
      <c r="K121" s="35">
        <v>2622000</v>
      </c>
      <c r="L121" s="79">
        <v>0</v>
      </c>
      <c r="M121" s="79">
        <v>0</v>
      </c>
      <c r="N121" s="79">
        <v>0</v>
      </c>
      <c r="O121" s="97">
        <f t="shared" si="1"/>
        <v>2622000</v>
      </c>
    </row>
    <row r="122" spans="1:15" s="49" customFormat="1" ht="12">
      <c r="A122" s="78" t="s">
        <v>456</v>
      </c>
      <c r="B122" s="50" t="s">
        <v>457</v>
      </c>
      <c r="C122" s="51">
        <v>11</v>
      </c>
      <c r="D122" s="51" t="s">
        <v>407</v>
      </c>
      <c r="E122" s="50" t="s">
        <v>7</v>
      </c>
      <c r="F122" s="50" t="s">
        <v>478</v>
      </c>
      <c r="G122" s="84" t="s">
        <v>112</v>
      </c>
      <c r="H122" s="37" t="s">
        <v>10</v>
      </c>
      <c r="I122" s="59" t="s">
        <v>10</v>
      </c>
      <c r="J122" s="36" t="s">
        <v>23</v>
      </c>
      <c r="K122" s="35">
        <v>2567000</v>
      </c>
      <c r="L122" s="35">
        <v>0</v>
      </c>
      <c r="M122" s="79">
        <v>0</v>
      </c>
      <c r="N122" s="79">
        <v>0</v>
      </c>
      <c r="O122" s="97">
        <f t="shared" si="1"/>
        <v>2567000</v>
      </c>
    </row>
    <row r="123" spans="1:15" s="49" customFormat="1" ht="12">
      <c r="A123" s="78" t="s">
        <v>236</v>
      </c>
      <c r="B123" s="50"/>
      <c r="C123" s="51">
        <v>27</v>
      </c>
      <c r="D123" s="51" t="s">
        <v>407</v>
      </c>
      <c r="E123" s="50" t="s">
        <v>7</v>
      </c>
      <c r="F123" s="50" t="s">
        <v>237</v>
      </c>
      <c r="G123" s="84" t="s">
        <v>128</v>
      </c>
      <c r="H123" s="37" t="s">
        <v>10</v>
      </c>
      <c r="I123" s="59"/>
      <c r="J123" s="36" t="s">
        <v>8</v>
      </c>
      <c r="K123" s="35">
        <v>2464000</v>
      </c>
      <c r="L123" s="79">
        <v>0</v>
      </c>
      <c r="M123" s="79">
        <v>0</v>
      </c>
      <c r="N123" s="79">
        <v>0</v>
      </c>
      <c r="O123" s="97">
        <f t="shared" si="1"/>
        <v>2464000</v>
      </c>
    </row>
    <row r="124" spans="1:15" s="49" customFormat="1" ht="12">
      <c r="A124" s="78" t="s">
        <v>245</v>
      </c>
      <c r="B124" s="50"/>
      <c r="C124" s="51" t="s">
        <v>246</v>
      </c>
      <c r="D124" s="51" t="s">
        <v>407</v>
      </c>
      <c r="E124" s="50" t="s">
        <v>7</v>
      </c>
      <c r="F124" s="50" t="s">
        <v>247</v>
      </c>
      <c r="G124" s="84" t="s">
        <v>128</v>
      </c>
      <c r="H124" s="37" t="s">
        <v>10</v>
      </c>
      <c r="I124" s="59" t="s">
        <v>10</v>
      </c>
      <c r="J124" s="36" t="s">
        <v>8</v>
      </c>
      <c r="K124" s="35">
        <v>2457000</v>
      </c>
      <c r="L124" s="79">
        <v>0</v>
      </c>
      <c r="M124" s="79">
        <v>0</v>
      </c>
      <c r="N124" s="79">
        <v>0</v>
      </c>
      <c r="O124" s="97">
        <f t="shared" si="1"/>
        <v>2457000</v>
      </c>
    </row>
    <row r="125" spans="1:15" s="49" customFormat="1" ht="12">
      <c r="A125" s="78" t="s">
        <v>234</v>
      </c>
      <c r="B125" s="50"/>
      <c r="C125" s="51">
        <v>8</v>
      </c>
      <c r="D125" s="51" t="s">
        <v>407</v>
      </c>
      <c r="E125" s="50" t="s">
        <v>7</v>
      </c>
      <c r="F125" s="50" t="s">
        <v>235</v>
      </c>
      <c r="G125" s="84" t="s">
        <v>128</v>
      </c>
      <c r="H125" s="37" t="s">
        <v>10</v>
      </c>
      <c r="I125" s="59"/>
      <c r="J125" s="36" t="s">
        <v>8</v>
      </c>
      <c r="K125" s="35">
        <v>2426000</v>
      </c>
      <c r="L125" s="79">
        <v>0</v>
      </c>
      <c r="M125" s="79">
        <v>0</v>
      </c>
      <c r="N125" s="79">
        <v>0</v>
      </c>
      <c r="O125" s="97">
        <f t="shared" si="1"/>
        <v>2426000</v>
      </c>
    </row>
    <row r="126" spans="1:15" s="49" customFormat="1" ht="22.8">
      <c r="A126" s="78" t="s">
        <v>110</v>
      </c>
      <c r="B126" s="50"/>
      <c r="C126" s="51">
        <v>88</v>
      </c>
      <c r="D126" s="51" t="s">
        <v>407</v>
      </c>
      <c r="E126" s="50" t="s">
        <v>7</v>
      </c>
      <c r="F126" s="50" t="s">
        <v>111</v>
      </c>
      <c r="G126" s="84" t="s">
        <v>82</v>
      </c>
      <c r="H126" s="37" t="s">
        <v>10</v>
      </c>
      <c r="I126" s="59" t="s">
        <v>11</v>
      </c>
      <c r="J126" s="36" t="s">
        <v>8</v>
      </c>
      <c r="K126" s="35">
        <v>2361000</v>
      </c>
      <c r="L126" s="79">
        <v>0</v>
      </c>
      <c r="M126" s="79">
        <v>0</v>
      </c>
      <c r="N126" s="79">
        <v>0</v>
      </c>
      <c r="O126" s="97">
        <f t="shared" si="1"/>
        <v>2361000</v>
      </c>
    </row>
    <row r="127" spans="1:15" s="49" customFormat="1" ht="12">
      <c r="A127" s="78" t="s">
        <v>107</v>
      </c>
      <c r="B127" s="50"/>
      <c r="C127" s="51" t="s">
        <v>108</v>
      </c>
      <c r="D127" s="51" t="s">
        <v>407</v>
      </c>
      <c r="E127" s="50" t="s">
        <v>7</v>
      </c>
      <c r="F127" s="50" t="s">
        <v>109</v>
      </c>
      <c r="G127" s="84" t="s">
        <v>82</v>
      </c>
      <c r="H127" s="37" t="s">
        <v>10</v>
      </c>
      <c r="I127" s="59"/>
      <c r="J127" s="36" t="s">
        <v>8</v>
      </c>
      <c r="K127" s="35">
        <v>2337000</v>
      </c>
      <c r="L127" s="79">
        <v>0</v>
      </c>
      <c r="M127" s="79">
        <v>0</v>
      </c>
      <c r="N127" s="79">
        <v>0</v>
      </c>
      <c r="O127" s="97">
        <f t="shared" si="1"/>
        <v>2337000</v>
      </c>
    </row>
    <row r="128" spans="1:15" s="49" customFormat="1" ht="12">
      <c r="A128" s="78" t="s">
        <v>204</v>
      </c>
      <c r="B128" s="50"/>
      <c r="C128" s="51">
        <v>50</v>
      </c>
      <c r="D128" s="51" t="s">
        <v>407</v>
      </c>
      <c r="E128" s="50" t="s">
        <v>7</v>
      </c>
      <c r="F128" s="50" t="s">
        <v>205</v>
      </c>
      <c r="G128" s="84" t="s">
        <v>128</v>
      </c>
      <c r="H128" s="37" t="s">
        <v>10</v>
      </c>
      <c r="I128" s="59"/>
      <c r="J128" s="36" t="s">
        <v>8</v>
      </c>
      <c r="K128" s="35">
        <v>2307000</v>
      </c>
      <c r="L128" s="79">
        <v>0</v>
      </c>
      <c r="M128" s="79">
        <v>0</v>
      </c>
      <c r="N128" s="79">
        <v>0</v>
      </c>
      <c r="O128" s="97">
        <f t="shared" si="1"/>
        <v>2307000</v>
      </c>
    </row>
    <row r="129" spans="1:15" s="49" customFormat="1" ht="22.8">
      <c r="A129" s="78" t="s">
        <v>50</v>
      </c>
      <c r="B129" s="50"/>
      <c r="C129" s="51">
        <v>292</v>
      </c>
      <c r="D129" s="51" t="s">
        <v>407</v>
      </c>
      <c r="E129" s="50" t="s">
        <v>7</v>
      </c>
      <c r="F129" s="50" t="s">
        <v>260</v>
      </c>
      <c r="G129" s="84" t="s">
        <v>128</v>
      </c>
      <c r="H129" s="37" t="s">
        <v>10</v>
      </c>
      <c r="I129" s="59"/>
      <c r="J129" s="36" t="s">
        <v>8</v>
      </c>
      <c r="K129" s="35">
        <v>2233000</v>
      </c>
      <c r="L129" s="79">
        <v>0</v>
      </c>
      <c r="M129" s="79">
        <v>0</v>
      </c>
      <c r="N129" s="79">
        <v>0</v>
      </c>
      <c r="O129" s="97">
        <f t="shared" si="1"/>
        <v>2233000</v>
      </c>
    </row>
    <row r="130" spans="1:15" s="49" customFormat="1" ht="12">
      <c r="A130" s="78" t="s">
        <v>25</v>
      </c>
      <c r="B130" s="50"/>
      <c r="C130" s="51" t="s">
        <v>42</v>
      </c>
      <c r="D130" s="51" t="s">
        <v>409</v>
      </c>
      <c r="E130" s="50" t="s">
        <v>7</v>
      </c>
      <c r="F130" s="50" t="s">
        <v>60</v>
      </c>
      <c r="G130" s="84" t="s">
        <v>9</v>
      </c>
      <c r="H130" s="37" t="s">
        <v>10</v>
      </c>
      <c r="I130" s="59"/>
      <c r="J130" s="36"/>
      <c r="K130" s="35">
        <v>0</v>
      </c>
      <c r="L130" s="79">
        <v>2162000</v>
      </c>
      <c r="M130" s="79">
        <v>0</v>
      </c>
      <c r="N130" s="79">
        <v>0</v>
      </c>
      <c r="O130" s="97">
        <f t="shared" si="1"/>
        <v>2162000</v>
      </c>
    </row>
    <row r="131" spans="1:15" s="49" customFormat="1" ht="12">
      <c r="A131" s="78" t="s">
        <v>340</v>
      </c>
      <c r="B131" s="50"/>
      <c r="C131" s="51">
        <v>25</v>
      </c>
      <c r="D131" s="51" t="s">
        <v>407</v>
      </c>
      <c r="E131" s="50" t="s">
        <v>7</v>
      </c>
      <c r="F131" s="50" t="s">
        <v>297</v>
      </c>
      <c r="G131" s="84" t="s">
        <v>128</v>
      </c>
      <c r="H131" s="37" t="s">
        <v>10</v>
      </c>
      <c r="I131" s="59"/>
      <c r="J131" s="36" t="s">
        <v>8</v>
      </c>
      <c r="K131" s="35">
        <v>2069000</v>
      </c>
      <c r="L131" s="79">
        <v>0</v>
      </c>
      <c r="M131" s="79">
        <v>0</v>
      </c>
      <c r="N131" s="79">
        <v>0</v>
      </c>
      <c r="O131" s="97">
        <f t="shared" si="1"/>
        <v>2069000</v>
      </c>
    </row>
    <row r="132" spans="1:15" s="49" customFormat="1" ht="12">
      <c r="A132" s="78" t="s">
        <v>264</v>
      </c>
      <c r="B132" s="50"/>
      <c r="C132" s="51">
        <v>1</v>
      </c>
      <c r="D132" s="51" t="s">
        <v>407</v>
      </c>
      <c r="E132" s="50" t="s">
        <v>7</v>
      </c>
      <c r="F132" s="50" t="s">
        <v>527</v>
      </c>
      <c r="G132" s="84" t="s">
        <v>92</v>
      </c>
      <c r="H132" s="37" t="s">
        <v>10</v>
      </c>
      <c r="I132" s="59"/>
      <c r="J132" s="36" t="s">
        <v>8</v>
      </c>
      <c r="K132" s="35">
        <v>2058000</v>
      </c>
      <c r="L132" s="79">
        <v>0</v>
      </c>
      <c r="M132" s="79">
        <v>0</v>
      </c>
      <c r="N132" s="79">
        <v>0</v>
      </c>
      <c r="O132" s="97">
        <f t="shared" si="1"/>
        <v>2058000</v>
      </c>
    </row>
    <row r="133" spans="1:15" s="49" customFormat="1" ht="12">
      <c r="A133" s="78" t="s">
        <v>502</v>
      </c>
      <c r="B133" s="50"/>
      <c r="C133" s="51" t="s">
        <v>503</v>
      </c>
      <c r="D133" s="51" t="s">
        <v>407</v>
      </c>
      <c r="E133" s="50" t="s">
        <v>7</v>
      </c>
      <c r="F133" s="50" t="s">
        <v>495</v>
      </c>
      <c r="G133" s="84" t="s">
        <v>128</v>
      </c>
      <c r="H133" s="37" t="s">
        <v>10</v>
      </c>
      <c r="I133" s="59"/>
      <c r="J133" s="36" t="s">
        <v>8</v>
      </c>
      <c r="K133" s="35">
        <v>2009000</v>
      </c>
      <c r="L133" s="79">
        <v>0</v>
      </c>
      <c r="M133" s="79">
        <v>0</v>
      </c>
      <c r="N133" s="79">
        <v>0</v>
      </c>
      <c r="O133" s="97">
        <f t="shared" ref="O133:O196" si="2">SUM(K133:N133)</f>
        <v>2009000</v>
      </c>
    </row>
    <row r="134" spans="1:15" s="49" customFormat="1" ht="12">
      <c r="A134" s="78" t="s">
        <v>130</v>
      </c>
      <c r="B134" s="50"/>
      <c r="C134" s="51" t="s">
        <v>132</v>
      </c>
      <c r="D134" s="51" t="s">
        <v>407</v>
      </c>
      <c r="E134" s="50" t="s">
        <v>7</v>
      </c>
      <c r="F134" s="50" t="s">
        <v>133</v>
      </c>
      <c r="G134" s="84" t="s">
        <v>92</v>
      </c>
      <c r="H134" s="37" t="s">
        <v>10</v>
      </c>
      <c r="I134" s="59"/>
      <c r="J134" s="36" t="s">
        <v>8</v>
      </c>
      <c r="K134" s="35">
        <v>1961000</v>
      </c>
      <c r="L134" s="79">
        <v>0</v>
      </c>
      <c r="M134" s="79">
        <v>0</v>
      </c>
      <c r="N134" s="79">
        <v>0</v>
      </c>
      <c r="O134" s="97">
        <f t="shared" si="2"/>
        <v>1961000</v>
      </c>
    </row>
    <row r="135" spans="1:15" s="49" customFormat="1" ht="12">
      <c r="A135" s="78" t="s">
        <v>99</v>
      </c>
      <c r="B135" s="50"/>
      <c r="C135" s="51">
        <v>19</v>
      </c>
      <c r="D135" s="51" t="s">
        <v>407</v>
      </c>
      <c r="E135" s="50" t="s">
        <v>7</v>
      </c>
      <c r="F135" s="50" t="s">
        <v>151</v>
      </c>
      <c r="G135" s="84" t="s">
        <v>128</v>
      </c>
      <c r="H135" s="37" t="s">
        <v>10</v>
      </c>
      <c r="I135" s="59" t="s">
        <v>10</v>
      </c>
      <c r="J135" s="36" t="s">
        <v>8</v>
      </c>
      <c r="K135" s="35">
        <v>1942000</v>
      </c>
      <c r="L135" s="79">
        <v>0</v>
      </c>
      <c r="M135" s="79">
        <v>0</v>
      </c>
      <c r="N135" s="79">
        <v>0</v>
      </c>
      <c r="O135" s="97">
        <f t="shared" si="2"/>
        <v>1942000</v>
      </c>
    </row>
    <row r="136" spans="1:15" s="49" customFormat="1" ht="12">
      <c r="A136" s="78" t="s">
        <v>50</v>
      </c>
      <c r="B136" s="50"/>
      <c r="C136" s="51">
        <v>342</v>
      </c>
      <c r="D136" s="51" t="s">
        <v>407</v>
      </c>
      <c r="E136" s="50" t="s">
        <v>7</v>
      </c>
      <c r="F136" s="50" t="s">
        <v>145</v>
      </c>
      <c r="G136" s="84" t="s">
        <v>128</v>
      </c>
      <c r="H136" s="37" t="s">
        <v>10</v>
      </c>
      <c r="I136" s="59"/>
      <c r="J136" s="36" t="s">
        <v>8</v>
      </c>
      <c r="K136" s="35">
        <v>1911000</v>
      </c>
      <c r="L136" s="79">
        <v>0</v>
      </c>
      <c r="M136" s="79">
        <v>0</v>
      </c>
      <c r="N136" s="79">
        <v>0</v>
      </c>
      <c r="O136" s="97">
        <f t="shared" si="2"/>
        <v>1911000</v>
      </c>
    </row>
    <row r="137" spans="1:15" s="49" customFormat="1" ht="12">
      <c r="A137" s="78" t="s">
        <v>19</v>
      </c>
      <c r="B137" s="50"/>
      <c r="C137" s="51">
        <v>22</v>
      </c>
      <c r="D137" s="51" t="s">
        <v>406</v>
      </c>
      <c r="E137" s="50" t="s">
        <v>7</v>
      </c>
      <c r="F137" s="50" t="s">
        <v>20</v>
      </c>
      <c r="G137" s="84" t="s">
        <v>9</v>
      </c>
      <c r="H137" s="37" t="s">
        <v>10</v>
      </c>
      <c r="I137" s="59" t="s">
        <v>10</v>
      </c>
      <c r="J137" s="36" t="s">
        <v>8</v>
      </c>
      <c r="K137" s="35">
        <v>0</v>
      </c>
      <c r="L137" s="79">
        <v>1896000</v>
      </c>
      <c r="M137" s="79">
        <v>0</v>
      </c>
      <c r="N137" s="79">
        <v>0</v>
      </c>
      <c r="O137" s="97">
        <f t="shared" si="2"/>
        <v>1896000</v>
      </c>
    </row>
    <row r="138" spans="1:15" s="49" customFormat="1" ht="12">
      <c r="A138" s="78" t="s">
        <v>305</v>
      </c>
      <c r="B138" s="50"/>
      <c r="C138" s="51">
        <v>52</v>
      </c>
      <c r="D138" s="51" t="s">
        <v>291</v>
      </c>
      <c r="E138" s="50" t="s">
        <v>7</v>
      </c>
      <c r="F138" s="50" t="s">
        <v>306</v>
      </c>
      <c r="G138" s="84" t="s">
        <v>128</v>
      </c>
      <c r="H138" s="37" t="s">
        <v>10</v>
      </c>
      <c r="I138" s="59"/>
      <c r="J138" s="36" t="s">
        <v>8</v>
      </c>
      <c r="K138" s="35">
        <v>1383000</v>
      </c>
      <c r="L138" s="79">
        <v>496000</v>
      </c>
      <c r="M138" s="79">
        <v>0</v>
      </c>
      <c r="N138" s="79">
        <v>0</v>
      </c>
      <c r="O138" s="97">
        <f t="shared" si="2"/>
        <v>1879000</v>
      </c>
    </row>
    <row r="139" spans="1:15" s="49" customFormat="1" ht="22.8">
      <c r="A139" s="78" t="s">
        <v>53</v>
      </c>
      <c r="B139" s="50"/>
      <c r="C139" s="51">
        <v>50</v>
      </c>
      <c r="D139" s="51" t="s">
        <v>409</v>
      </c>
      <c r="E139" s="50" t="s">
        <v>7</v>
      </c>
      <c r="F139" s="50" t="s">
        <v>57</v>
      </c>
      <c r="G139" s="84" t="s">
        <v>9</v>
      </c>
      <c r="H139" s="37" t="s">
        <v>10</v>
      </c>
      <c r="I139" s="59" t="s">
        <v>10</v>
      </c>
      <c r="J139" s="36" t="s">
        <v>43</v>
      </c>
      <c r="K139" s="35">
        <v>0</v>
      </c>
      <c r="L139" s="79">
        <v>1853000</v>
      </c>
      <c r="M139" s="79">
        <v>0</v>
      </c>
      <c r="N139" s="79">
        <v>0</v>
      </c>
      <c r="O139" s="97">
        <f t="shared" si="2"/>
        <v>1853000</v>
      </c>
    </row>
    <row r="140" spans="1:15" s="49" customFormat="1" ht="12">
      <c r="A140" s="78" t="s">
        <v>194</v>
      </c>
      <c r="B140" s="50"/>
      <c r="C140" s="51">
        <v>76</v>
      </c>
      <c r="D140" s="51" t="s">
        <v>407</v>
      </c>
      <c r="E140" s="50" t="s">
        <v>7</v>
      </c>
      <c r="F140" s="50" t="s">
        <v>539</v>
      </c>
      <c r="G140" s="84" t="s">
        <v>128</v>
      </c>
      <c r="H140" s="37" t="s">
        <v>10</v>
      </c>
      <c r="I140" s="59"/>
      <c r="J140" s="36" t="s">
        <v>8</v>
      </c>
      <c r="K140" s="35">
        <v>1796000</v>
      </c>
      <c r="L140" s="79">
        <v>0</v>
      </c>
      <c r="M140" s="79">
        <v>0</v>
      </c>
      <c r="N140" s="79">
        <v>0</v>
      </c>
      <c r="O140" s="97">
        <f t="shared" si="2"/>
        <v>1796000</v>
      </c>
    </row>
    <row r="141" spans="1:15" s="49" customFormat="1" ht="12">
      <c r="A141" s="78" t="s">
        <v>170</v>
      </c>
      <c r="B141" s="50"/>
      <c r="C141" s="51">
        <v>3</v>
      </c>
      <c r="D141" s="51" t="s">
        <v>407</v>
      </c>
      <c r="E141" s="50" t="s">
        <v>7</v>
      </c>
      <c r="F141" s="50" t="s">
        <v>548</v>
      </c>
      <c r="G141" s="84" t="s">
        <v>128</v>
      </c>
      <c r="H141" s="37" t="s">
        <v>10</v>
      </c>
      <c r="I141" s="59" t="s">
        <v>10</v>
      </c>
      <c r="J141" s="36" t="s">
        <v>8</v>
      </c>
      <c r="K141" s="35">
        <v>1749000</v>
      </c>
      <c r="L141" s="79">
        <v>0</v>
      </c>
      <c r="M141" s="79">
        <v>0</v>
      </c>
      <c r="N141" s="79">
        <v>0</v>
      </c>
      <c r="O141" s="97">
        <f t="shared" si="2"/>
        <v>1749000</v>
      </c>
    </row>
    <row r="142" spans="1:15" s="49" customFormat="1" ht="22.8">
      <c r="A142" s="78" t="s">
        <v>258</v>
      </c>
      <c r="B142" s="50"/>
      <c r="C142" s="51">
        <v>1</v>
      </c>
      <c r="D142" s="51" t="s">
        <v>407</v>
      </c>
      <c r="E142" s="50" t="s">
        <v>7</v>
      </c>
      <c r="F142" s="50" t="s">
        <v>259</v>
      </c>
      <c r="G142" s="84" t="s">
        <v>128</v>
      </c>
      <c r="H142" s="37" t="s">
        <v>10</v>
      </c>
      <c r="I142" s="59"/>
      <c r="J142" s="36" t="s">
        <v>8</v>
      </c>
      <c r="K142" s="35">
        <v>1749000</v>
      </c>
      <c r="L142" s="79">
        <v>0</v>
      </c>
      <c r="M142" s="79">
        <v>0</v>
      </c>
      <c r="N142" s="79">
        <v>0</v>
      </c>
      <c r="O142" s="97">
        <f t="shared" si="2"/>
        <v>1749000</v>
      </c>
    </row>
    <row r="143" spans="1:15" s="49" customFormat="1" ht="12">
      <c r="A143" s="78" t="s">
        <v>373</v>
      </c>
      <c r="B143" s="50"/>
      <c r="C143" s="51">
        <v>201</v>
      </c>
      <c r="D143" s="51" t="s">
        <v>407</v>
      </c>
      <c r="E143" s="50" t="s">
        <v>7</v>
      </c>
      <c r="F143" s="50" t="s">
        <v>84</v>
      </c>
      <c r="G143" s="84"/>
      <c r="H143" s="37" t="s">
        <v>10</v>
      </c>
      <c r="I143" s="59"/>
      <c r="J143" s="36"/>
      <c r="K143" s="35">
        <v>1724000</v>
      </c>
      <c r="L143" s="79">
        <v>0</v>
      </c>
      <c r="M143" s="79">
        <v>0</v>
      </c>
      <c r="N143" s="79">
        <v>0</v>
      </c>
      <c r="O143" s="97">
        <f t="shared" si="2"/>
        <v>1724000</v>
      </c>
    </row>
    <row r="144" spans="1:15" s="49" customFormat="1" ht="22.8">
      <c r="A144" s="78" t="s">
        <v>266</v>
      </c>
      <c r="B144" s="50"/>
      <c r="C144" s="51" t="s">
        <v>267</v>
      </c>
      <c r="D144" s="51" t="s">
        <v>407</v>
      </c>
      <c r="E144" s="50" t="s">
        <v>7</v>
      </c>
      <c r="F144" s="50" t="s">
        <v>269</v>
      </c>
      <c r="G144" s="84" t="s">
        <v>92</v>
      </c>
      <c r="H144" s="37" t="s">
        <v>10</v>
      </c>
      <c r="I144" s="59"/>
      <c r="J144" s="36" t="s">
        <v>268</v>
      </c>
      <c r="K144" s="35">
        <v>1712000</v>
      </c>
      <c r="L144" s="79">
        <v>0</v>
      </c>
      <c r="M144" s="79">
        <v>0</v>
      </c>
      <c r="N144" s="79">
        <v>0</v>
      </c>
      <c r="O144" s="97">
        <f t="shared" si="2"/>
        <v>1712000</v>
      </c>
    </row>
    <row r="145" spans="1:15" s="49" customFormat="1" ht="12">
      <c r="A145" s="78" t="s">
        <v>222</v>
      </c>
      <c r="B145" s="50"/>
      <c r="C145" s="51">
        <v>36</v>
      </c>
      <c r="D145" s="51" t="s">
        <v>407</v>
      </c>
      <c r="E145" s="50" t="s">
        <v>7</v>
      </c>
      <c r="F145" s="50" t="s">
        <v>223</v>
      </c>
      <c r="G145" s="84" t="s">
        <v>128</v>
      </c>
      <c r="H145" s="37" t="s">
        <v>10</v>
      </c>
      <c r="I145" s="59"/>
      <c r="J145" s="36" t="s">
        <v>8</v>
      </c>
      <c r="K145" s="35">
        <v>1676000</v>
      </c>
      <c r="L145" s="79">
        <v>0</v>
      </c>
      <c r="M145" s="79">
        <v>0</v>
      </c>
      <c r="N145" s="79">
        <v>0</v>
      </c>
      <c r="O145" s="97">
        <f t="shared" si="2"/>
        <v>1676000</v>
      </c>
    </row>
    <row r="146" spans="1:15" s="49" customFormat="1" ht="12">
      <c r="A146" s="78" t="s">
        <v>243</v>
      </c>
      <c r="B146" s="50"/>
      <c r="C146" s="51">
        <v>7</v>
      </c>
      <c r="D146" s="51" t="s">
        <v>407</v>
      </c>
      <c r="E146" s="50" t="s">
        <v>65</v>
      </c>
      <c r="F146" s="50" t="s">
        <v>205</v>
      </c>
      <c r="G146" s="84" t="s">
        <v>128</v>
      </c>
      <c r="H146" s="37" t="s">
        <v>10</v>
      </c>
      <c r="I146" s="59"/>
      <c r="J146" s="36" t="s">
        <v>8</v>
      </c>
      <c r="K146" s="35">
        <v>1651000</v>
      </c>
      <c r="L146" s="79">
        <v>0</v>
      </c>
      <c r="M146" s="79">
        <v>0</v>
      </c>
      <c r="N146" s="79">
        <v>0</v>
      </c>
      <c r="O146" s="97">
        <f t="shared" si="2"/>
        <v>1651000</v>
      </c>
    </row>
    <row r="147" spans="1:15" s="49" customFormat="1" ht="12">
      <c r="A147" s="78" t="s">
        <v>422</v>
      </c>
      <c r="B147" s="50"/>
      <c r="C147" s="51">
        <v>64</v>
      </c>
      <c r="D147" s="51" t="s">
        <v>291</v>
      </c>
      <c r="E147" s="50" t="s">
        <v>7</v>
      </c>
      <c r="F147" s="50" t="s">
        <v>423</v>
      </c>
      <c r="G147" s="84" t="s">
        <v>112</v>
      </c>
      <c r="H147" s="37" t="s">
        <v>10</v>
      </c>
      <c r="I147" s="59" t="s">
        <v>10</v>
      </c>
      <c r="J147" s="36" t="s">
        <v>8</v>
      </c>
      <c r="K147" s="35">
        <v>1633000</v>
      </c>
      <c r="L147" s="79">
        <v>0</v>
      </c>
      <c r="M147" s="79">
        <v>0</v>
      </c>
      <c r="N147" s="79">
        <v>0</v>
      </c>
      <c r="O147" s="97">
        <f t="shared" si="2"/>
        <v>1633000</v>
      </c>
    </row>
    <row r="148" spans="1:15" s="49" customFormat="1" ht="12">
      <c r="A148" s="78" t="s">
        <v>85</v>
      </c>
      <c r="B148" s="50"/>
      <c r="C148" s="51">
        <v>142</v>
      </c>
      <c r="D148" s="51" t="s">
        <v>408</v>
      </c>
      <c r="E148" s="50" t="s">
        <v>7</v>
      </c>
      <c r="F148" s="50" t="s">
        <v>417</v>
      </c>
      <c r="G148" s="84" t="s">
        <v>24</v>
      </c>
      <c r="H148" s="37" t="s">
        <v>10</v>
      </c>
      <c r="I148" s="59" t="s">
        <v>11</v>
      </c>
      <c r="J148" s="36" t="s">
        <v>24</v>
      </c>
      <c r="K148" s="35">
        <v>1621000</v>
      </c>
      <c r="L148" s="79">
        <v>0</v>
      </c>
      <c r="M148" s="79">
        <v>0</v>
      </c>
      <c r="N148" s="79">
        <v>0</v>
      </c>
      <c r="O148" s="97">
        <f t="shared" si="2"/>
        <v>1621000</v>
      </c>
    </row>
    <row r="149" spans="1:15" s="49" customFormat="1" ht="12">
      <c r="A149" s="78" t="s">
        <v>428</v>
      </c>
      <c r="B149" s="50"/>
      <c r="C149" s="51">
        <v>92</v>
      </c>
      <c r="D149" s="51" t="s">
        <v>408</v>
      </c>
      <c r="E149" s="50" t="s">
        <v>7</v>
      </c>
      <c r="F149" s="50" t="s">
        <v>429</v>
      </c>
      <c r="G149" s="84" t="s">
        <v>44</v>
      </c>
      <c r="H149" s="37" t="s">
        <v>10</v>
      </c>
      <c r="I149" s="59" t="s">
        <v>10</v>
      </c>
      <c r="J149" s="36" t="s">
        <v>11</v>
      </c>
      <c r="K149" s="35">
        <v>1615000</v>
      </c>
      <c r="L149" s="79">
        <v>0</v>
      </c>
      <c r="M149" s="79">
        <v>0</v>
      </c>
      <c r="N149" s="79">
        <v>0</v>
      </c>
      <c r="O149" s="97">
        <f t="shared" si="2"/>
        <v>1615000</v>
      </c>
    </row>
    <row r="150" spans="1:15" s="49" customFormat="1" ht="12">
      <c r="A150" s="78" t="s">
        <v>190</v>
      </c>
      <c r="B150" s="50"/>
      <c r="C150" s="51">
        <v>16</v>
      </c>
      <c r="D150" s="51" t="s">
        <v>291</v>
      </c>
      <c r="E150" s="50" t="s">
        <v>346</v>
      </c>
      <c r="F150" s="50" t="s">
        <v>348</v>
      </c>
      <c r="G150" s="84" t="s">
        <v>128</v>
      </c>
      <c r="H150" s="37" t="s">
        <v>10</v>
      </c>
      <c r="I150" s="59"/>
      <c r="J150" s="36" t="s">
        <v>8</v>
      </c>
      <c r="K150" s="35">
        <v>1591000</v>
      </c>
      <c r="L150" s="79">
        <v>0</v>
      </c>
      <c r="M150" s="79">
        <v>0</v>
      </c>
      <c r="N150" s="79">
        <v>0</v>
      </c>
      <c r="O150" s="97">
        <f t="shared" si="2"/>
        <v>1591000</v>
      </c>
    </row>
    <row r="151" spans="1:15" s="49" customFormat="1" ht="12">
      <c r="A151" s="78" t="s">
        <v>85</v>
      </c>
      <c r="B151" s="50"/>
      <c r="C151" s="51">
        <v>130</v>
      </c>
      <c r="D151" s="51" t="s">
        <v>408</v>
      </c>
      <c r="E151" s="50" t="s">
        <v>7</v>
      </c>
      <c r="F151" s="50" t="s">
        <v>276</v>
      </c>
      <c r="G151" s="84"/>
      <c r="H151" s="37" t="s">
        <v>10</v>
      </c>
      <c r="I151" s="59"/>
      <c r="J151" s="36" t="s">
        <v>8</v>
      </c>
      <c r="K151" s="35">
        <v>1579000</v>
      </c>
      <c r="L151" s="79">
        <v>0</v>
      </c>
      <c r="M151" s="79">
        <v>0</v>
      </c>
      <c r="N151" s="79">
        <v>0</v>
      </c>
      <c r="O151" s="97">
        <f t="shared" si="2"/>
        <v>1579000</v>
      </c>
    </row>
    <row r="152" spans="1:15" s="49" customFormat="1" ht="12">
      <c r="A152" s="78" t="s">
        <v>473</v>
      </c>
      <c r="B152" s="50"/>
      <c r="C152" s="51">
        <v>24</v>
      </c>
      <c r="D152" s="51" t="s">
        <v>407</v>
      </c>
      <c r="E152" s="50"/>
      <c r="F152" s="50" t="s">
        <v>474</v>
      </c>
      <c r="G152" s="84" t="s">
        <v>468</v>
      </c>
      <c r="H152" s="37" t="s">
        <v>10</v>
      </c>
      <c r="I152" s="59" t="s">
        <v>10</v>
      </c>
      <c r="J152" s="36" t="s">
        <v>453</v>
      </c>
      <c r="K152" s="35">
        <v>1383000</v>
      </c>
      <c r="L152" s="79">
        <v>188000</v>
      </c>
      <c r="M152" s="79">
        <v>0</v>
      </c>
      <c r="N152" s="79">
        <v>0</v>
      </c>
      <c r="O152" s="97">
        <f t="shared" si="2"/>
        <v>1571000</v>
      </c>
    </row>
    <row r="153" spans="1:15" s="49" customFormat="1" ht="12">
      <c r="A153" s="78" t="s">
        <v>433</v>
      </c>
      <c r="B153" s="50"/>
      <c r="C153" s="51" t="s">
        <v>486</v>
      </c>
      <c r="D153" s="51" t="s">
        <v>408</v>
      </c>
      <c r="E153" s="50" t="s">
        <v>7</v>
      </c>
      <c r="F153" s="50" t="s">
        <v>485</v>
      </c>
      <c r="G153" s="84"/>
      <c r="H153" s="37" t="s">
        <v>10</v>
      </c>
      <c r="I153" s="59" t="s">
        <v>10</v>
      </c>
      <c r="J153" s="36" t="s">
        <v>487</v>
      </c>
      <c r="K153" s="35">
        <v>1571000</v>
      </c>
      <c r="L153" s="79">
        <v>0</v>
      </c>
      <c r="M153" s="79">
        <v>0</v>
      </c>
      <c r="N153" s="79">
        <v>0</v>
      </c>
      <c r="O153" s="97">
        <f t="shared" si="2"/>
        <v>1571000</v>
      </c>
    </row>
    <row r="154" spans="1:15" s="49" customFormat="1" ht="12">
      <c r="A154" s="78" t="s">
        <v>67</v>
      </c>
      <c r="B154" s="50"/>
      <c r="C154" s="51" t="s">
        <v>68</v>
      </c>
      <c r="D154" s="51" t="s">
        <v>409</v>
      </c>
      <c r="E154" s="50" t="s">
        <v>7</v>
      </c>
      <c r="F154" s="50" t="s">
        <v>70</v>
      </c>
      <c r="G154" s="84" t="s">
        <v>9</v>
      </c>
      <c r="H154" s="37" t="s">
        <v>10</v>
      </c>
      <c r="I154" s="59"/>
      <c r="J154" s="36" t="s">
        <v>8</v>
      </c>
      <c r="K154" s="35">
        <v>0</v>
      </c>
      <c r="L154" s="79">
        <v>1544000</v>
      </c>
      <c r="M154" s="79">
        <v>0</v>
      </c>
      <c r="N154" s="79">
        <v>0</v>
      </c>
      <c r="O154" s="97">
        <f t="shared" si="2"/>
        <v>1544000</v>
      </c>
    </row>
    <row r="155" spans="1:15" s="49" customFormat="1" ht="12">
      <c r="A155" s="78" t="s">
        <v>428</v>
      </c>
      <c r="B155" s="50"/>
      <c r="C155" s="51">
        <v>92</v>
      </c>
      <c r="D155" s="51" t="s">
        <v>408</v>
      </c>
      <c r="E155" s="50" t="s">
        <v>7</v>
      </c>
      <c r="F155" s="50" t="s">
        <v>430</v>
      </c>
      <c r="G155" s="84" t="s">
        <v>44</v>
      </c>
      <c r="H155" s="37" t="s">
        <v>10</v>
      </c>
      <c r="I155" s="59" t="s">
        <v>10</v>
      </c>
      <c r="J155" s="36" t="s">
        <v>11</v>
      </c>
      <c r="K155" s="35">
        <v>1536000</v>
      </c>
      <c r="L155" s="79">
        <v>0</v>
      </c>
      <c r="M155" s="79">
        <v>0</v>
      </c>
      <c r="N155" s="79">
        <v>0</v>
      </c>
      <c r="O155" s="97">
        <f t="shared" si="2"/>
        <v>1536000</v>
      </c>
    </row>
    <row r="156" spans="1:15" s="49" customFormat="1" ht="12">
      <c r="A156" s="78" t="s">
        <v>179</v>
      </c>
      <c r="B156" s="50"/>
      <c r="C156" s="51">
        <v>71</v>
      </c>
      <c r="D156" s="51" t="s">
        <v>407</v>
      </c>
      <c r="E156" s="50" t="s">
        <v>7</v>
      </c>
      <c r="F156" s="50" t="s">
        <v>180</v>
      </c>
      <c r="G156" s="84" t="s">
        <v>128</v>
      </c>
      <c r="H156" s="37" t="s">
        <v>10</v>
      </c>
      <c r="I156" s="59"/>
      <c r="J156" s="36" t="s">
        <v>8</v>
      </c>
      <c r="K156" s="35">
        <v>1530000</v>
      </c>
      <c r="L156" s="79">
        <v>0</v>
      </c>
      <c r="M156" s="79">
        <v>0</v>
      </c>
      <c r="N156" s="79">
        <v>0</v>
      </c>
      <c r="O156" s="97">
        <f t="shared" si="2"/>
        <v>1530000</v>
      </c>
    </row>
    <row r="157" spans="1:15" s="49" customFormat="1" ht="12">
      <c r="A157" s="78" t="s">
        <v>271</v>
      </c>
      <c r="B157" s="50"/>
      <c r="C157" s="51">
        <v>23</v>
      </c>
      <c r="D157" s="51" t="s">
        <v>408</v>
      </c>
      <c r="E157" s="50" t="s">
        <v>7</v>
      </c>
      <c r="F157" s="50" t="s">
        <v>273</v>
      </c>
      <c r="G157" s="84" t="s">
        <v>44</v>
      </c>
      <c r="H157" s="37" t="s">
        <v>10</v>
      </c>
      <c r="I157" s="59" t="s">
        <v>10</v>
      </c>
      <c r="J157" s="36"/>
      <c r="K157" s="35">
        <v>1530000</v>
      </c>
      <c r="L157" s="79">
        <v>0</v>
      </c>
      <c r="M157" s="79">
        <v>0</v>
      </c>
      <c r="N157" s="79">
        <v>0</v>
      </c>
      <c r="O157" s="97">
        <f t="shared" si="2"/>
        <v>1530000</v>
      </c>
    </row>
    <row r="158" spans="1:15" s="49" customFormat="1" ht="12">
      <c r="A158" s="78" t="s">
        <v>483</v>
      </c>
      <c r="B158" s="50"/>
      <c r="C158" s="51" t="s">
        <v>486</v>
      </c>
      <c r="D158" s="51" t="s">
        <v>408</v>
      </c>
      <c r="E158" s="50" t="s">
        <v>7</v>
      </c>
      <c r="F158" s="50" t="s">
        <v>485</v>
      </c>
      <c r="G158" s="84"/>
      <c r="H158" s="37" t="s">
        <v>10</v>
      </c>
      <c r="I158" s="59" t="s">
        <v>10</v>
      </c>
      <c r="J158" s="36" t="s">
        <v>484</v>
      </c>
      <c r="K158" s="35">
        <v>1511000</v>
      </c>
      <c r="L158" s="79">
        <v>0</v>
      </c>
      <c r="M158" s="79">
        <v>0</v>
      </c>
      <c r="N158" s="79">
        <v>0</v>
      </c>
      <c r="O158" s="97">
        <f t="shared" si="2"/>
        <v>1511000</v>
      </c>
    </row>
    <row r="159" spans="1:15" s="49" customFormat="1" ht="12">
      <c r="A159" s="78" t="s">
        <v>206</v>
      </c>
      <c r="B159" s="50"/>
      <c r="C159" s="51" t="s">
        <v>540</v>
      </c>
      <c r="D159" s="51" t="s">
        <v>407</v>
      </c>
      <c r="E159" s="50" t="s">
        <v>7</v>
      </c>
      <c r="F159" s="50" t="s">
        <v>207</v>
      </c>
      <c r="G159" s="84" t="s">
        <v>128</v>
      </c>
      <c r="H159" s="37" t="s">
        <v>10</v>
      </c>
      <c r="I159" s="59"/>
      <c r="J159" s="36" t="s">
        <v>8</v>
      </c>
      <c r="K159" s="35">
        <v>1500000</v>
      </c>
      <c r="L159" s="79">
        <v>0</v>
      </c>
      <c r="M159" s="79">
        <v>0</v>
      </c>
      <c r="N159" s="79">
        <v>0</v>
      </c>
      <c r="O159" s="97">
        <f t="shared" si="2"/>
        <v>1500000</v>
      </c>
    </row>
    <row r="160" spans="1:15" s="49" customFormat="1" ht="12">
      <c r="A160" s="78" t="s">
        <v>251</v>
      </c>
      <c r="B160" s="50"/>
      <c r="C160" s="51">
        <v>25</v>
      </c>
      <c r="D160" s="51" t="s">
        <v>407</v>
      </c>
      <c r="E160" s="50" t="s">
        <v>7</v>
      </c>
      <c r="F160" s="50" t="s">
        <v>252</v>
      </c>
      <c r="G160" s="84" t="s">
        <v>128</v>
      </c>
      <c r="H160" s="37" t="s">
        <v>10</v>
      </c>
      <c r="I160" s="59"/>
      <c r="J160" s="36" t="s">
        <v>8</v>
      </c>
      <c r="K160" s="35">
        <v>1493000</v>
      </c>
      <c r="L160" s="79">
        <v>0</v>
      </c>
      <c r="M160" s="79">
        <v>0</v>
      </c>
      <c r="N160" s="79">
        <v>0</v>
      </c>
      <c r="O160" s="97">
        <f t="shared" si="2"/>
        <v>1493000</v>
      </c>
    </row>
    <row r="161" spans="1:15" s="49" customFormat="1" ht="12">
      <c r="A161" s="78" t="s">
        <v>281</v>
      </c>
      <c r="B161" s="50"/>
      <c r="C161" s="51">
        <v>60</v>
      </c>
      <c r="D161" s="51" t="s">
        <v>407</v>
      </c>
      <c r="E161" s="50" t="s">
        <v>7</v>
      </c>
      <c r="F161" s="50" t="s">
        <v>146</v>
      </c>
      <c r="G161" s="84" t="s">
        <v>128</v>
      </c>
      <c r="H161" s="37" t="s">
        <v>10</v>
      </c>
      <c r="I161" s="59"/>
      <c r="J161" s="36" t="s">
        <v>8</v>
      </c>
      <c r="K161" s="35">
        <v>1481000</v>
      </c>
      <c r="L161" s="79">
        <v>0</v>
      </c>
      <c r="M161" s="79">
        <v>0</v>
      </c>
      <c r="N161" s="79">
        <v>0</v>
      </c>
      <c r="O161" s="97">
        <f t="shared" si="2"/>
        <v>1481000</v>
      </c>
    </row>
    <row r="162" spans="1:15" s="49" customFormat="1" ht="12">
      <c r="A162" s="78" t="s">
        <v>166</v>
      </c>
      <c r="B162" s="50"/>
      <c r="C162" s="51">
        <v>38</v>
      </c>
      <c r="D162" s="51" t="s">
        <v>407</v>
      </c>
      <c r="E162" s="50" t="s">
        <v>7</v>
      </c>
      <c r="F162" s="50" t="s">
        <v>167</v>
      </c>
      <c r="G162" s="84" t="s">
        <v>128</v>
      </c>
      <c r="H162" s="37" t="s">
        <v>10</v>
      </c>
      <c r="I162" s="59"/>
      <c r="J162" s="36" t="s">
        <v>8</v>
      </c>
      <c r="K162" s="35">
        <v>1460000</v>
      </c>
      <c r="L162" s="79">
        <v>0</v>
      </c>
      <c r="M162" s="79">
        <v>0</v>
      </c>
      <c r="N162" s="79">
        <v>0</v>
      </c>
      <c r="O162" s="97">
        <f t="shared" si="2"/>
        <v>1460000</v>
      </c>
    </row>
    <row r="163" spans="1:15" s="49" customFormat="1" ht="12">
      <c r="A163" s="78" t="s">
        <v>224</v>
      </c>
      <c r="B163" s="50"/>
      <c r="C163" s="51">
        <v>30</v>
      </c>
      <c r="D163" s="51" t="s">
        <v>407</v>
      </c>
      <c r="E163" s="50" t="s">
        <v>7</v>
      </c>
      <c r="F163" s="50" t="s">
        <v>225</v>
      </c>
      <c r="G163" s="84" t="s">
        <v>128</v>
      </c>
      <c r="H163" s="37" t="s">
        <v>10</v>
      </c>
      <c r="I163" s="59"/>
      <c r="J163" s="36" t="s">
        <v>157</v>
      </c>
      <c r="K163" s="35">
        <v>1445000</v>
      </c>
      <c r="L163" s="79">
        <v>0</v>
      </c>
      <c r="M163" s="79">
        <v>0</v>
      </c>
      <c r="N163" s="79">
        <v>0</v>
      </c>
      <c r="O163" s="97">
        <f t="shared" si="2"/>
        <v>1445000</v>
      </c>
    </row>
    <row r="164" spans="1:15" s="49" customFormat="1" ht="12">
      <c r="A164" s="78" t="s">
        <v>277</v>
      </c>
      <c r="B164" s="50"/>
      <c r="C164" s="51">
        <v>1</v>
      </c>
      <c r="D164" s="51" t="s">
        <v>291</v>
      </c>
      <c r="E164" s="50" t="s">
        <v>324</v>
      </c>
      <c r="F164" s="50" t="s">
        <v>325</v>
      </c>
      <c r="G164" s="84" t="s">
        <v>128</v>
      </c>
      <c r="H164" s="37" t="s">
        <v>10</v>
      </c>
      <c r="I164" s="59"/>
      <c r="J164" s="36" t="s">
        <v>8</v>
      </c>
      <c r="K164" s="35">
        <v>1312000</v>
      </c>
      <c r="L164" s="79">
        <v>101000</v>
      </c>
      <c r="M164" s="79">
        <v>0</v>
      </c>
      <c r="N164" s="79">
        <v>0</v>
      </c>
      <c r="O164" s="97">
        <f t="shared" si="2"/>
        <v>1413000</v>
      </c>
    </row>
    <row r="165" spans="1:15" s="49" customFormat="1" ht="12">
      <c r="A165" s="78" t="s">
        <v>373</v>
      </c>
      <c r="B165" s="50"/>
      <c r="C165" s="51">
        <v>201</v>
      </c>
      <c r="D165" s="51" t="s">
        <v>407</v>
      </c>
      <c r="E165" s="50" t="s">
        <v>7</v>
      </c>
      <c r="F165" s="50" t="s">
        <v>477</v>
      </c>
      <c r="G165" s="84"/>
      <c r="H165" s="37" t="s">
        <v>10</v>
      </c>
      <c r="I165" s="59" t="s">
        <v>10</v>
      </c>
      <c r="J165" s="36" t="s">
        <v>43</v>
      </c>
      <c r="K165" s="35">
        <v>1257000</v>
      </c>
      <c r="L165" s="79">
        <v>126000</v>
      </c>
      <c r="M165" s="79">
        <v>0</v>
      </c>
      <c r="N165" s="79">
        <v>0</v>
      </c>
      <c r="O165" s="97">
        <f t="shared" si="2"/>
        <v>1383000</v>
      </c>
    </row>
    <row r="166" spans="1:15" s="49" customFormat="1" ht="12">
      <c r="A166" s="78" t="s">
        <v>211</v>
      </c>
      <c r="B166" s="50"/>
      <c r="C166" s="51">
        <v>39</v>
      </c>
      <c r="D166" s="51" t="s">
        <v>407</v>
      </c>
      <c r="E166" s="50" t="s">
        <v>7</v>
      </c>
      <c r="F166" s="50" t="s">
        <v>212</v>
      </c>
      <c r="G166" s="84" t="s">
        <v>112</v>
      </c>
      <c r="H166" s="37" t="s">
        <v>10</v>
      </c>
      <c r="I166" s="59" t="s">
        <v>10</v>
      </c>
      <c r="J166" s="36" t="s">
        <v>23</v>
      </c>
      <c r="K166" s="35">
        <v>1372000</v>
      </c>
      <c r="L166" s="79">
        <v>0</v>
      </c>
      <c r="M166" s="79">
        <v>0</v>
      </c>
      <c r="N166" s="79">
        <v>0</v>
      </c>
      <c r="O166" s="97">
        <f t="shared" si="2"/>
        <v>1372000</v>
      </c>
    </row>
    <row r="167" spans="1:15" s="49" customFormat="1" ht="12">
      <c r="A167" s="78" t="s">
        <v>318</v>
      </c>
      <c r="B167" s="50"/>
      <c r="C167" s="51" t="s">
        <v>246</v>
      </c>
      <c r="D167" s="51" t="s">
        <v>291</v>
      </c>
      <c r="E167" s="50" t="s">
        <v>7</v>
      </c>
      <c r="F167" s="50" t="s">
        <v>544</v>
      </c>
      <c r="G167" s="84" t="s">
        <v>112</v>
      </c>
      <c r="H167" s="37" t="s">
        <v>10</v>
      </c>
      <c r="I167" s="59"/>
      <c r="J167" s="36" t="s">
        <v>43</v>
      </c>
      <c r="K167" s="35">
        <v>1021000</v>
      </c>
      <c r="L167" s="79">
        <v>336000</v>
      </c>
      <c r="M167" s="79">
        <v>0</v>
      </c>
      <c r="N167" s="79">
        <v>0</v>
      </c>
      <c r="O167" s="97">
        <f t="shared" si="2"/>
        <v>1357000</v>
      </c>
    </row>
    <row r="168" spans="1:15" s="49" customFormat="1" ht="12">
      <c r="A168" s="78" t="s">
        <v>125</v>
      </c>
      <c r="B168" s="50"/>
      <c r="C168" s="51">
        <v>4</v>
      </c>
      <c r="D168" s="51" t="s">
        <v>291</v>
      </c>
      <c r="E168" s="50" t="s">
        <v>7</v>
      </c>
      <c r="F168" s="50" t="s">
        <v>316</v>
      </c>
      <c r="G168" s="84" t="s">
        <v>128</v>
      </c>
      <c r="H168" s="37" t="s">
        <v>10</v>
      </c>
      <c r="I168" s="59"/>
      <c r="J168" s="36" t="s">
        <v>8</v>
      </c>
      <c r="K168" s="35">
        <v>1337000</v>
      </c>
      <c r="L168" s="79">
        <v>0</v>
      </c>
      <c r="M168" s="79">
        <v>0</v>
      </c>
      <c r="N168" s="79">
        <v>0</v>
      </c>
      <c r="O168" s="97">
        <f t="shared" si="2"/>
        <v>1337000</v>
      </c>
    </row>
    <row r="169" spans="1:15" s="49" customFormat="1" ht="12">
      <c r="A169" s="78" t="s">
        <v>300</v>
      </c>
      <c r="B169" s="50"/>
      <c r="C169" s="51">
        <v>2</v>
      </c>
      <c r="D169" s="51" t="s">
        <v>407</v>
      </c>
      <c r="E169" s="50" t="s">
        <v>7</v>
      </c>
      <c r="F169" s="50" t="s">
        <v>361</v>
      </c>
      <c r="G169" s="84" t="s">
        <v>128</v>
      </c>
      <c r="H169" s="37" t="s">
        <v>10</v>
      </c>
      <c r="I169" s="59"/>
      <c r="J169" s="36" t="s">
        <v>8</v>
      </c>
      <c r="K169" s="35">
        <v>1337000</v>
      </c>
      <c r="L169" s="79">
        <v>0</v>
      </c>
      <c r="M169" s="79">
        <v>0</v>
      </c>
      <c r="N169" s="79">
        <v>0</v>
      </c>
      <c r="O169" s="97">
        <f t="shared" si="2"/>
        <v>1337000</v>
      </c>
    </row>
    <row r="170" spans="1:15" s="49" customFormat="1" ht="12">
      <c r="A170" s="78" t="s">
        <v>377</v>
      </c>
      <c r="B170" s="50"/>
      <c r="C170" s="51">
        <v>1</v>
      </c>
      <c r="D170" s="51" t="s">
        <v>407</v>
      </c>
      <c r="E170" s="50" t="s">
        <v>7</v>
      </c>
      <c r="F170" s="50" t="s">
        <v>308</v>
      </c>
      <c r="G170" s="84" t="s">
        <v>128</v>
      </c>
      <c r="H170" s="37" t="s">
        <v>10</v>
      </c>
      <c r="I170" s="59"/>
      <c r="J170" s="36" t="s">
        <v>8</v>
      </c>
      <c r="K170" s="35">
        <v>1329000</v>
      </c>
      <c r="L170" s="79">
        <v>0</v>
      </c>
      <c r="M170" s="79">
        <v>0</v>
      </c>
      <c r="N170" s="79">
        <v>0</v>
      </c>
      <c r="O170" s="97">
        <f t="shared" si="2"/>
        <v>1329000</v>
      </c>
    </row>
    <row r="171" spans="1:15" s="49" customFormat="1" ht="12">
      <c r="A171" s="78" t="s">
        <v>213</v>
      </c>
      <c r="B171" s="50"/>
      <c r="C171" s="51">
        <v>36</v>
      </c>
      <c r="D171" s="51" t="s">
        <v>291</v>
      </c>
      <c r="E171" s="50" t="s">
        <v>7</v>
      </c>
      <c r="F171" s="50" t="s">
        <v>214</v>
      </c>
      <c r="G171" s="84" t="s">
        <v>128</v>
      </c>
      <c r="H171" s="37" t="s">
        <v>10</v>
      </c>
      <c r="I171" s="59"/>
      <c r="J171" s="36" t="s">
        <v>8</v>
      </c>
      <c r="K171" s="35">
        <v>1184000</v>
      </c>
      <c r="L171" s="79">
        <v>101000</v>
      </c>
      <c r="M171" s="79">
        <v>0</v>
      </c>
      <c r="N171" s="79">
        <v>0</v>
      </c>
      <c r="O171" s="97">
        <f t="shared" si="2"/>
        <v>1285000</v>
      </c>
    </row>
    <row r="172" spans="1:15" s="49" customFormat="1" ht="12">
      <c r="A172" s="78" t="s">
        <v>241</v>
      </c>
      <c r="B172" s="50"/>
      <c r="C172" s="51">
        <v>39</v>
      </c>
      <c r="D172" s="51" t="s">
        <v>407</v>
      </c>
      <c r="E172" s="50" t="s">
        <v>7</v>
      </c>
      <c r="F172" s="50" t="s">
        <v>242</v>
      </c>
      <c r="G172" s="84" t="s">
        <v>128</v>
      </c>
      <c r="H172" s="37" t="s">
        <v>10</v>
      </c>
      <c r="I172" s="59"/>
      <c r="J172" s="36" t="s">
        <v>8</v>
      </c>
      <c r="K172" s="35">
        <v>1251000</v>
      </c>
      <c r="L172" s="79">
        <v>0</v>
      </c>
      <c r="M172" s="79">
        <v>0</v>
      </c>
      <c r="N172" s="79">
        <v>0</v>
      </c>
      <c r="O172" s="97">
        <f t="shared" si="2"/>
        <v>1251000</v>
      </c>
    </row>
    <row r="173" spans="1:15" s="49" customFormat="1" ht="12">
      <c r="A173" s="78" t="s">
        <v>288</v>
      </c>
      <c r="B173" s="50"/>
      <c r="C173" s="51">
        <v>56</v>
      </c>
      <c r="D173" s="51" t="s">
        <v>407</v>
      </c>
      <c r="E173" s="50" t="s">
        <v>7</v>
      </c>
      <c r="F173" s="50" t="s">
        <v>229</v>
      </c>
      <c r="G173" s="84" t="s">
        <v>128</v>
      </c>
      <c r="H173" s="37" t="s">
        <v>10</v>
      </c>
      <c r="I173" s="59"/>
      <c r="J173" s="36" t="s">
        <v>228</v>
      </c>
      <c r="K173" s="35">
        <v>1239000</v>
      </c>
      <c r="L173" s="79">
        <v>0</v>
      </c>
      <c r="M173" s="79">
        <v>0</v>
      </c>
      <c r="N173" s="79">
        <v>0</v>
      </c>
      <c r="O173" s="97">
        <f t="shared" si="2"/>
        <v>1239000</v>
      </c>
    </row>
    <row r="174" spans="1:15" s="49" customFormat="1" ht="12">
      <c r="A174" s="78" t="s">
        <v>354</v>
      </c>
      <c r="B174" s="50"/>
      <c r="C174" s="51">
        <v>51</v>
      </c>
      <c r="D174" s="51" t="s">
        <v>291</v>
      </c>
      <c r="E174" s="50" t="s">
        <v>7</v>
      </c>
      <c r="F174" s="50" t="s">
        <v>355</v>
      </c>
      <c r="G174" s="84" t="s">
        <v>128</v>
      </c>
      <c r="H174" s="37" t="s">
        <v>10</v>
      </c>
      <c r="I174" s="59"/>
      <c r="J174" s="36" t="s">
        <v>8</v>
      </c>
      <c r="K174" s="35">
        <v>1129000</v>
      </c>
      <c r="L174" s="79">
        <v>83000</v>
      </c>
      <c r="M174" s="79">
        <v>0</v>
      </c>
      <c r="N174" s="79">
        <v>0</v>
      </c>
      <c r="O174" s="97">
        <f t="shared" si="2"/>
        <v>1212000</v>
      </c>
    </row>
    <row r="175" spans="1:15" s="49" customFormat="1" ht="12">
      <c r="A175" s="78" t="s">
        <v>282</v>
      </c>
      <c r="B175" s="50"/>
      <c r="C175" s="51">
        <v>50</v>
      </c>
      <c r="D175" s="51" t="s">
        <v>291</v>
      </c>
      <c r="E175" s="50" t="s">
        <v>7</v>
      </c>
      <c r="F175" s="50" t="s">
        <v>333</v>
      </c>
      <c r="G175" s="84" t="s">
        <v>128</v>
      </c>
      <c r="H175" s="37" t="s">
        <v>10</v>
      </c>
      <c r="I175" s="59"/>
      <c r="J175" s="36" t="s">
        <v>8</v>
      </c>
      <c r="K175" s="35">
        <v>1093000</v>
      </c>
      <c r="L175" s="79">
        <v>107000</v>
      </c>
      <c r="M175" s="79">
        <v>0</v>
      </c>
      <c r="N175" s="79">
        <v>0</v>
      </c>
      <c r="O175" s="97">
        <f t="shared" si="2"/>
        <v>1200000</v>
      </c>
    </row>
    <row r="176" spans="1:15" s="49" customFormat="1" ht="12">
      <c r="A176" s="78" t="s">
        <v>190</v>
      </c>
      <c r="B176" s="50"/>
      <c r="C176" s="51">
        <v>18</v>
      </c>
      <c r="D176" s="51" t="s">
        <v>291</v>
      </c>
      <c r="E176" s="50" t="s">
        <v>7</v>
      </c>
      <c r="F176" s="50" t="s">
        <v>344</v>
      </c>
      <c r="G176" s="84" t="s">
        <v>128</v>
      </c>
      <c r="H176" s="37" t="s">
        <v>10</v>
      </c>
      <c r="I176" s="59"/>
      <c r="J176" s="36" t="s">
        <v>8</v>
      </c>
      <c r="K176" s="35">
        <v>1093000</v>
      </c>
      <c r="L176" s="79">
        <v>107000</v>
      </c>
      <c r="M176" s="79">
        <v>0</v>
      </c>
      <c r="N176" s="79">
        <v>0</v>
      </c>
      <c r="O176" s="97">
        <f t="shared" si="2"/>
        <v>1200000</v>
      </c>
    </row>
    <row r="177" spans="1:15" s="49" customFormat="1" ht="12">
      <c r="A177" s="78" t="s">
        <v>392</v>
      </c>
      <c r="B177" s="50"/>
      <c r="C177" s="51" t="s">
        <v>393</v>
      </c>
      <c r="D177" s="51" t="s">
        <v>309</v>
      </c>
      <c r="E177" s="50" t="s">
        <v>7</v>
      </c>
      <c r="F177" s="50" t="s">
        <v>394</v>
      </c>
      <c r="G177" s="84" t="s">
        <v>128</v>
      </c>
      <c r="H177" s="37" t="s">
        <v>10</v>
      </c>
      <c r="I177" s="59"/>
      <c r="J177" s="36" t="s">
        <v>8</v>
      </c>
      <c r="K177" s="35">
        <v>1124000</v>
      </c>
      <c r="L177" s="79">
        <v>76000</v>
      </c>
      <c r="M177" s="79">
        <v>0</v>
      </c>
      <c r="N177" s="79">
        <v>0</v>
      </c>
      <c r="O177" s="97">
        <f t="shared" si="2"/>
        <v>1200000</v>
      </c>
    </row>
    <row r="178" spans="1:15" s="49" customFormat="1" ht="12">
      <c r="A178" s="78" t="s">
        <v>362</v>
      </c>
      <c r="B178" s="50"/>
      <c r="C178" s="51" t="s">
        <v>73</v>
      </c>
      <c r="D178" s="51" t="s">
        <v>291</v>
      </c>
      <c r="E178" s="50" t="s">
        <v>7</v>
      </c>
      <c r="F178" s="50" t="s">
        <v>363</v>
      </c>
      <c r="G178" s="84" t="s">
        <v>128</v>
      </c>
      <c r="H178" s="37" t="s">
        <v>10</v>
      </c>
      <c r="I178" s="59"/>
      <c r="J178" s="36" t="s">
        <v>8</v>
      </c>
      <c r="K178" s="35">
        <v>1069000</v>
      </c>
      <c r="L178" s="79">
        <v>101000</v>
      </c>
      <c r="M178" s="79">
        <v>0</v>
      </c>
      <c r="N178" s="79">
        <v>0</v>
      </c>
      <c r="O178" s="97">
        <f t="shared" si="2"/>
        <v>1170000</v>
      </c>
    </row>
    <row r="179" spans="1:15" s="49" customFormat="1" ht="12">
      <c r="A179" s="78" t="s">
        <v>497</v>
      </c>
      <c r="B179" s="50"/>
      <c r="C179" s="51">
        <v>112</v>
      </c>
      <c r="D179" s="51" t="s">
        <v>407</v>
      </c>
      <c r="E179" s="50" t="s">
        <v>7</v>
      </c>
      <c r="F179" s="50" t="s">
        <v>227</v>
      </c>
      <c r="G179" s="84" t="s">
        <v>128</v>
      </c>
      <c r="H179" s="37" t="s">
        <v>10</v>
      </c>
      <c r="I179" s="59"/>
      <c r="J179" s="36" t="s">
        <v>8</v>
      </c>
      <c r="K179" s="35">
        <v>1149000</v>
      </c>
      <c r="L179" s="79">
        <v>0</v>
      </c>
      <c r="M179" s="79">
        <v>0</v>
      </c>
      <c r="N179" s="79">
        <v>0</v>
      </c>
      <c r="O179" s="97">
        <f t="shared" si="2"/>
        <v>1149000</v>
      </c>
    </row>
    <row r="180" spans="1:15" s="49" customFormat="1" ht="12">
      <c r="A180" s="78" t="s">
        <v>152</v>
      </c>
      <c r="B180" s="50"/>
      <c r="C180" s="51">
        <v>30</v>
      </c>
      <c r="D180" s="51" t="s">
        <v>407</v>
      </c>
      <c r="E180" s="50" t="s">
        <v>7</v>
      </c>
      <c r="F180" s="50" t="s">
        <v>537</v>
      </c>
      <c r="G180" s="84" t="s">
        <v>112</v>
      </c>
      <c r="H180" s="37" t="s">
        <v>10</v>
      </c>
      <c r="I180" s="59" t="s">
        <v>11</v>
      </c>
      <c r="J180" s="36" t="s">
        <v>43</v>
      </c>
      <c r="K180" s="35">
        <v>1142000</v>
      </c>
      <c r="L180" s="79">
        <v>0</v>
      </c>
      <c r="M180" s="79">
        <v>0</v>
      </c>
      <c r="N180" s="79">
        <v>0</v>
      </c>
      <c r="O180" s="97">
        <f t="shared" si="2"/>
        <v>1142000</v>
      </c>
    </row>
    <row r="181" spans="1:15" s="49" customFormat="1" ht="12">
      <c r="A181" s="78" t="s">
        <v>213</v>
      </c>
      <c r="B181" s="50"/>
      <c r="C181" s="51">
        <v>41</v>
      </c>
      <c r="D181" s="51" t="s">
        <v>407</v>
      </c>
      <c r="E181" s="50" t="s">
        <v>7</v>
      </c>
      <c r="F181" s="50" t="s">
        <v>214</v>
      </c>
      <c r="G181" s="84" t="s">
        <v>92</v>
      </c>
      <c r="H181" s="37" t="s">
        <v>10</v>
      </c>
      <c r="I181" s="59"/>
      <c r="J181" s="36" t="s">
        <v>8</v>
      </c>
      <c r="K181" s="35">
        <v>1112000</v>
      </c>
      <c r="L181" s="79">
        <v>0</v>
      </c>
      <c r="M181" s="79">
        <v>0</v>
      </c>
      <c r="N181" s="79">
        <v>0</v>
      </c>
      <c r="O181" s="97">
        <f t="shared" si="2"/>
        <v>1112000</v>
      </c>
    </row>
    <row r="182" spans="1:15" s="49" customFormat="1" ht="12">
      <c r="A182" s="78" t="s">
        <v>327</v>
      </c>
      <c r="B182" s="50"/>
      <c r="C182" s="51">
        <v>26</v>
      </c>
      <c r="D182" s="51" t="s">
        <v>291</v>
      </c>
      <c r="E182" s="50" t="s">
        <v>7</v>
      </c>
      <c r="F182" s="50" t="s">
        <v>443</v>
      </c>
      <c r="G182" s="84" t="s">
        <v>128</v>
      </c>
      <c r="H182" s="37" t="s">
        <v>10</v>
      </c>
      <c r="I182" s="59"/>
      <c r="J182" s="36" t="s">
        <v>8</v>
      </c>
      <c r="K182" s="35">
        <v>1026000</v>
      </c>
      <c r="L182" s="79">
        <v>83000</v>
      </c>
      <c r="M182" s="79">
        <v>0</v>
      </c>
      <c r="N182" s="79">
        <v>0</v>
      </c>
      <c r="O182" s="97">
        <f t="shared" si="2"/>
        <v>1109000</v>
      </c>
    </row>
    <row r="183" spans="1:15" s="49" customFormat="1" ht="12">
      <c r="A183" s="78" t="s">
        <v>271</v>
      </c>
      <c r="B183" s="50"/>
      <c r="C183" s="51">
        <v>23</v>
      </c>
      <c r="D183" s="51" t="s">
        <v>408</v>
      </c>
      <c r="E183" s="50" t="s">
        <v>7</v>
      </c>
      <c r="F183" s="50" t="s">
        <v>272</v>
      </c>
      <c r="G183" s="84" t="s">
        <v>44</v>
      </c>
      <c r="H183" s="37" t="s">
        <v>10</v>
      </c>
      <c r="I183" s="59" t="s">
        <v>10</v>
      </c>
      <c r="J183" s="36"/>
      <c r="K183" s="35">
        <v>1093000</v>
      </c>
      <c r="L183" s="79">
        <v>0</v>
      </c>
      <c r="M183" s="79">
        <v>0</v>
      </c>
      <c r="N183" s="79">
        <v>0</v>
      </c>
      <c r="O183" s="97">
        <f t="shared" si="2"/>
        <v>1093000</v>
      </c>
    </row>
    <row r="184" spans="1:15" s="49" customFormat="1" ht="12">
      <c r="A184" s="78" t="s">
        <v>354</v>
      </c>
      <c r="B184" s="50"/>
      <c r="C184" s="51">
        <v>57</v>
      </c>
      <c r="D184" s="51" t="s">
        <v>291</v>
      </c>
      <c r="E184" s="50" t="s">
        <v>7</v>
      </c>
      <c r="F184" s="50" t="s">
        <v>357</v>
      </c>
      <c r="G184" s="84" t="s">
        <v>128</v>
      </c>
      <c r="H184" s="37" t="s">
        <v>10</v>
      </c>
      <c r="I184" s="59"/>
      <c r="J184" s="36" t="s">
        <v>8</v>
      </c>
      <c r="K184" s="35">
        <v>984000</v>
      </c>
      <c r="L184" s="79">
        <v>83000</v>
      </c>
      <c r="M184" s="79">
        <v>0</v>
      </c>
      <c r="N184" s="79">
        <v>0</v>
      </c>
      <c r="O184" s="97">
        <f t="shared" si="2"/>
        <v>1067000</v>
      </c>
    </row>
    <row r="185" spans="1:15" s="49" customFormat="1" ht="12">
      <c r="A185" s="78" t="s">
        <v>491</v>
      </c>
      <c r="B185" s="50"/>
      <c r="C185" s="51">
        <v>40</v>
      </c>
      <c r="D185" s="51" t="s">
        <v>407</v>
      </c>
      <c r="E185" s="50" t="s">
        <v>7</v>
      </c>
      <c r="F185" s="50" t="s">
        <v>492</v>
      </c>
      <c r="G185" s="84"/>
      <c r="H185" s="37" t="s">
        <v>10</v>
      </c>
      <c r="I185" s="59"/>
      <c r="J185" s="36" t="s">
        <v>43</v>
      </c>
      <c r="K185" s="35">
        <v>1057000</v>
      </c>
      <c r="L185" s="79">
        <v>0</v>
      </c>
      <c r="M185" s="79">
        <v>0</v>
      </c>
      <c r="N185" s="79">
        <v>0</v>
      </c>
      <c r="O185" s="97">
        <f t="shared" si="2"/>
        <v>1057000</v>
      </c>
    </row>
    <row r="186" spans="1:15" s="49" customFormat="1" ht="12">
      <c r="A186" s="78" t="s">
        <v>280</v>
      </c>
      <c r="B186" s="50"/>
      <c r="C186" s="51">
        <v>45</v>
      </c>
      <c r="D186" s="51" t="s">
        <v>407</v>
      </c>
      <c r="E186" s="50" t="s">
        <v>7</v>
      </c>
      <c r="F186" s="50" t="s">
        <v>114</v>
      </c>
      <c r="G186" s="84" t="s">
        <v>63</v>
      </c>
      <c r="H186" s="37" t="s">
        <v>10</v>
      </c>
      <c r="I186" s="59" t="s">
        <v>10</v>
      </c>
      <c r="J186" s="36" t="s">
        <v>8</v>
      </c>
      <c r="K186" s="35">
        <v>1045000</v>
      </c>
      <c r="L186" s="79">
        <v>0</v>
      </c>
      <c r="M186" s="79">
        <v>0</v>
      </c>
      <c r="N186" s="79">
        <v>0</v>
      </c>
      <c r="O186" s="97">
        <f t="shared" si="2"/>
        <v>1045000</v>
      </c>
    </row>
    <row r="187" spans="1:15" s="49" customFormat="1" ht="12">
      <c r="A187" s="78" t="s">
        <v>253</v>
      </c>
      <c r="B187" s="50"/>
      <c r="C187" s="51">
        <v>9</v>
      </c>
      <c r="D187" s="51" t="s">
        <v>407</v>
      </c>
      <c r="E187" s="50" t="s">
        <v>7</v>
      </c>
      <c r="F187" s="50" t="s">
        <v>488</v>
      </c>
      <c r="G187" s="84" t="s">
        <v>128</v>
      </c>
      <c r="H187" s="37" t="s">
        <v>10</v>
      </c>
      <c r="I187" s="59"/>
      <c r="J187" s="36" t="s">
        <v>8</v>
      </c>
      <c r="K187" s="35">
        <v>972000</v>
      </c>
      <c r="L187" s="79">
        <v>0</v>
      </c>
      <c r="M187" s="79">
        <v>0</v>
      </c>
      <c r="N187" s="79">
        <v>0</v>
      </c>
      <c r="O187" s="97">
        <f t="shared" si="2"/>
        <v>972000</v>
      </c>
    </row>
    <row r="188" spans="1:15" s="49" customFormat="1" ht="22.8">
      <c r="A188" s="78" t="s">
        <v>433</v>
      </c>
      <c r="B188" s="50"/>
      <c r="C188" s="51" t="s">
        <v>192</v>
      </c>
      <c r="D188" s="51" t="s">
        <v>407</v>
      </c>
      <c r="E188" s="50" t="s">
        <v>7</v>
      </c>
      <c r="F188" s="50" t="s">
        <v>193</v>
      </c>
      <c r="G188" s="84" t="s">
        <v>128</v>
      </c>
      <c r="H188" s="37" t="s">
        <v>10</v>
      </c>
      <c r="I188" s="59"/>
      <c r="J188" s="36" t="s">
        <v>8</v>
      </c>
      <c r="K188" s="35">
        <v>929000</v>
      </c>
      <c r="L188" s="79">
        <v>0</v>
      </c>
      <c r="M188" s="79">
        <v>0</v>
      </c>
      <c r="N188" s="79">
        <v>0</v>
      </c>
      <c r="O188" s="97">
        <f t="shared" si="2"/>
        <v>929000</v>
      </c>
    </row>
    <row r="189" spans="1:15" s="49" customFormat="1" ht="12">
      <c r="A189" s="78" t="s">
        <v>50</v>
      </c>
      <c r="B189" s="50"/>
      <c r="C189" s="51">
        <v>345</v>
      </c>
      <c r="D189" s="51" t="s">
        <v>407</v>
      </c>
      <c r="E189" s="50" t="s">
        <v>7</v>
      </c>
      <c r="F189" s="50" t="s">
        <v>145</v>
      </c>
      <c r="G189" s="84" t="s">
        <v>128</v>
      </c>
      <c r="H189" s="37" t="s">
        <v>10</v>
      </c>
      <c r="I189" s="59"/>
      <c r="J189" s="36" t="s">
        <v>8</v>
      </c>
      <c r="K189" s="35">
        <v>924000</v>
      </c>
      <c r="L189" s="79">
        <v>0</v>
      </c>
      <c r="M189" s="79">
        <v>0</v>
      </c>
      <c r="N189" s="79">
        <v>0</v>
      </c>
      <c r="O189" s="97">
        <f t="shared" si="2"/>
        <v>924000</v>
      </c>
    </row>
    <row r="190" spans="1:15" s="49" customFormat="1" ht="12">
      <c r="A190" s="78" t="s">
        <v>88</v>
      </c>
      <c r="B190" s="50"/>
      <c r="C190" s="51" t="s">
        <v>89</v>
      </c>
      <c r="D190" s="51" t="s">
        <v>408</v>
      </c>
      <c r="E190" s="50" t="s">
        <v>7</v>
      </c>
      <c r="F190" s="50" t="s">
        <v>487</v>
      </c>
      <c r="G190" s="84" t="s">
        <v>63</v>
      </c>
      <c r="H190" s="37" t="s">
        <v>10</v>
      </c>
      <c r="I190" s="59"/>
      <c r="J190" s="36" t="s">
        <v>84</v>
      </c>
      <c r="K190" s="35">
        <v>869000</v>
      </c>
      <c r="L190" s="79">
        <v>0</v>
      </c>
      <c r="M190" s="79">
        <v>0</v>
      </c>
      <c r="N190" s="79">
        <v>0</v>
      </c>
      <c r="O190" s="97">
        <f t="shared" si="2"/>
        <v>869000</v>
      </c>
    </row>
    <row r="191" spans="1:15" s="49" customFormat="1" ht="12">
      <c r="A191" s="78" t="s">
        <v>529</v>
      </c>
      <c r="B191" s="50"/>
      <c r="C191" s="51">
        <v>11</v>
      </c>
      <c r="D191" s="51" t="s">
        <v>407</v>
      </c>
      <c r="E191" s="50" t="s">
        <v>7</v>
      </c>
      <c r="F191" s="50" t="s">
        <v>530</v>
      </c>
      <c r="G191" s="84"/>
      <c r="H191" s="37"/>
      <c r="I191" s="59"/>
      <c r="J191" s="36" t="s">
        <v>8</v>
      </c>
      <c r="K191" s="35">
        <v>868000</v>
      </c>
      <c r="L191" s="79">
        <v>0</v>
      </c>
      <c r="M191" s="79">
        <v>0</v>
      </c>
      <c r="N191" s="79">
        <v>0</v>
      </c>
      <c r="O191" s="97">
        <f t="shared" si="2"/>
        <v>868000</v>
      </c>
    </row>
    <row r="192" spans="1:15" s="49" customFormat="1" ht="12">
      <c r="A192" s="78" t="s">
        <v>284</v>
      </c>
      <c r="B192" s="50"/>
      <c r="C192" s="51">
        <v>71</v>
      </c>
      <c r="D192" s="51" t="s">
        <v>407</v>
      </c>
      <c r="E192" s="50" t="s">
        <v>7</v>
      </c>
      <c r="F192" s="50" t="s">
        <v>285</v>
      </c>
      <c r="G192" s="84" t="s">
        <v>112</v>
      </c>
      <c r="H192" s="37" t="s">
        <v>10</v>
      </c>
      <c r="I192" s="59" t="s">
        <v>10</v>
      </c>
      <c r="J192" s="36" t="s">
        <v>196</v>
      </c>
      <c r="K192" s="35">
        <v>850000</v>
      </c>
      <c r="L192" s="79">
        <v>0</v>
      </c>
      <c r="M192" s="79">
        <v>0</v>
      </c>
      <c r="N192" s="79">
        <v>0</v>
      </c>
      <c r="O192" s="97">
        <f t="shared" si="2"/>
        <v>850000</v>
      </c>
    </row>
    <row r="193" spans="1:15" s="49" customFormat="1" ht="12">
      <c r="A193" s="78" t="s">
        <v>287</v>
      </c>
      <c r="B193" s="50"/>
      <c r="C193" s="51">
        <v>83</v>
      </c>
      <c r="D193" s="51" t="s">
        <v>407</v>
      </c>
      <c r="E193" s="50" t="s">
        <v>7</v>
      </c>
      <c r="F193" s="50" t="s">
        <v>215</v>
      </c>
      <c r="G193" s="84" t="s">
        <v>128</v>
      </c>
      <c r="H193" s="37" t="s">
        <v>10</v>
      </c>
      <c r="I193" s="59"/>
      <c r="J193" s="36" t="s">
        <v>8</v>
      </c>
      <c r="K193" s="35">
        <v>834000</v>
      </c>
      <c r="L193" s="79">
        <v>0</v>
      </c>
      <c r="M193" s="79">
        <v>0</v>
      </c>
      <c r="N193" s="79">
        <v>0</v>
      </c>
      <c r="O193" s="97">
        <f t="shared" si="2"/>
        <v>834000</v>
      </c>
    </row>
    <row r="194" spans="1:15" s="49" customFormat="1" ht="12">
      <c r="A194" s="78" t="s">
        <v>64</v>
      </c>
      <c r="B194" s="50"/>
      <c r="C194" s="51">
        <v>1</v>
      </c>
      <c r="D194" s="51" t="s">
        <v>407</v>
      </c>
      <c r="E194" s="50" t="s">
        <v>65</v>
      </c>
      <c r="F194" s="50" t="s">
        <v>536</v>
      </c>
      <c r="G194" s="84" t="s">
        <v>128</v>
      </c>
      <c r="H194" s="37" t="s">
        <v>10</v>
      </c>
      <c r="I194" s="59" t="s">
        <v>10</v>
      </c>
      <c r="J194" s="36" t="s">
        <v>8</v>
      </c>
      <c r="K194" s="35">
        <v>821000</v>
      </c>
      <c r="L194" s="79">
        <v>0</v>
      </c>
      <c r="M194" s="79">
        <v>0</v>
      </c>
      <c r="N194" s="79">
        <v>0</v>
      </c>
      <c r="O194" s="97">
        <f t="shared" si="2"/>
        <v>821000</v>
      </c>
    </row>
    <row r="195" spans="1:15" s="49" customFormat="1" ht="12">
      <c r="A195" s="78" t="s">
        <v>134</v>
      </c>
      <c r="B195" s="50"/>
      <c r="C195" s="51" t="s">
        <v>512</v>
      </c>
      <c r="D195" s="51" t="s">
        <v>407</v>
      </c>
      <c r="E195" s="50"/>
      <c r="F195" s="50" t="s">
        <v>513</v>
      </c>
      <c r="G195" s="84"/>
      <c r="H195" s="37" t="s">
        <v>10</v>
      </c>
      <c r="I195" s="59"/>
      <c r="J195" s="36"/>
      <c r="K195" s="35">
        <v>803000</v>
      </c>
      <c r="L195" s="79">
        <v>0</v>
      </c>
      <c r="M195" s="79">
        <v>0</v>
      </c>
      <c r="N195" s="79">
        <v>0</v>
      </c>
      <c r="O195" s="97">
        <f t="shared" si="2"/>
        <v>803000</v>
      </c>
    </row>
    <row r="196" spans="1:15" s="49" customFormat="1" ht="22.8">
      <c r="A196" s="78" t="s">
        <v>183</v>
      </c>
      <c r="B196" s="50"/>
      <c r="C196" s="51" t="s">
        <v>184</v>
      </c>
      <c r="D196" s="51" t="s">
        <v>407</v>
      </c>
      <c r="E196" s="50" t="s">
        <v>7</v>
      </c>
      <c r="F196" s="50" t="s">
        <v>185</v>
      </c>
      <c r="G196" s="84" t="s">
        <v>128</v>
      </c>
      <c r="H196" s="37" t="s">
        <v>10</v>
      </c>
      <c r="I196" s="59" t="s">
        <v>10</v>
      </c>
      <c r="J196" s="36" t="s">
        <v>8</v>
      </c>
      <c r="K196" s="35">
        <v>645000</v>
      </c>
      <c r="L196" s="79">
        <v>156000</v>
      </c>
      <c r="M196" s="79">
        <v>0</v>
      </c>
      <c r="N196" s="79">
        <v>0</v>
      </c>
      <c r="O196" s="97">
        <f t="shared" si="2"/>
        <v>801000</v>
      </c>
    </row>
    <row r="197" spans="1:15" s="49" customFormat="1" ht="12">
      <c r="A197" s="78" t="s">
        <v>93</v>
      </c>
      <c r="B197" s="50"/>
      <c r="C197" s="51">
        <v>80</v>
      </c>
      <c r="D197" s="51" t="s">
        <v>407</v>
      </c>
      <c r="E197" s="50" t="s">
        <v>7</v>
      </c>
      <c r="F197" s="50" t="s">
        <v>414</v>
      </c>
      <c r="G197" s="84" t="s">
        <v>63</v>
      </c>
      <c r="H197" s="37" t="s">
        <v>10</v>
      </c>
      <c r="I197" s="59"/>
      <c r="J197" s="36" t="s">
        <v>8</v>
      </c>
      <c r="K197" s="35">
        <v>784000</v>
      </c>
      <c r="L197" s="79">
        <v>0</v>
      </c>
      <c r="M197" s="79">
        <v>0</v>
      </c>
      <c r="N197" s="79">
        <v>0</v>
      </c>
      <c r="O197" s="97">
        <f t="shared" ref="O197:O260" si="3">SUM(K197:N197)</f>
        <v>784000</v>
      </c>
    </row>
    <row r="198" spans="1:15" s="49" customFormat="1" ht="22.8">
      <c r="A198" s="78" t="s">
        <v>6</v>
      </c>
      <c r="B198" s="50"/>
      <c r="C198" s="51">
        <v>46</v>
      </c>
      <c r="D198" s="51" t="s">
        <v>291</v>
      </c>
      <c r="E198" s="50" t="s">
        <v>7</v>
      </c>
      <c r="F198" s="50" t="s">
        <v>322</v>
      </c>
      <c r="G198" s="84" t="s">
        <v>9</v>
      </c>
      <c r="H198" s="37" t="s">
        <v>10</v>
      </c>
      <c r="I198" s="59"/>
      <c r="J198" s="36" t="s">
        <v>8</v>
      </c>
      <c r="K198" s="35">
        <v>0</v>
      </c>
      <c r="L198" s="79">
        <v>779000</v>
      </c>
      <c r="M198" s="79">
        <v>0</v>
      </c>
      <c r="N198" s="79">
        <v>0</v>
      </c>
      <c r="O198" s="97">
        <f t="shared" si="3"/>
        <v>779000</v>
      </c>
    </row>
    <row r="199" spans="1:15" s="49" customFormat="1" ht="12">
      <c r="A199" s="78" t="s">
        <v>12</v>
      </c>
      <c r="B199" s="50"/>
      <c r="C199" s="51">
        <v>78</v>
      </c>
      <c r="D199" s="51" t="s">
        <v>406</v>
      </c>
      <c r="E199" s="50" t="s">
        <v>7</v>
      </c>
      <c r="F199" s="50" t="s">
        <v>14</v>
      </c>
      <c r="G199" s="84" t="s">
        <v>9</v>
      </c>
      <c r="H199" s="37" t="s">
        <v>10</v>
      </c>
      <c r="I199" s="59" t="s">
        <v>10</v>
      </c>
      <c r="J199" s="36" t="s">
        <v>8</v>
      </c>
      <c r="K199" s="35">
        <v>0</v>
      </c>
      <c r="L199" s="79">
        <v>772000</v>
      </c>
      <c r="M199" s="79">
        <v>0</v>
      </c>
      <c r="N199" s="79">
        <v>0</v>
      </c>
      <c r="O199" s="97">
        <f t="shared" si="3"/>
        <v>772000</v>
      </c>
    </row>
    <row r="200" spans="1:15" s="49" customFormat="1" ht="22.8">
      <c r="A200" s="78" t="s">
        <v>352</v>
      </c>
      <c r="B200" s="50"/>
      <c r="C200" s="51">
        <v>35</v>
      </c>
      <c r="D200" s="51" t="s">
        <v>291</v>
      </c>
      <c r="E200" s="50" t="s">
        <v>7</v>
      </c>
      <c r="F200" s="50" t="s">
        <v>353</v>
      </c>
      <c r="G200" s="84" t="s">
        <v>128</v>
      </c>
      <c r="H200" s="37" t="s">
        <v>10</v>
      </c>
      <c r="I200" s="59"/>
      <c r="J200" s="36" t="s">
        <v>8</v>
      </c>
      <c r="K200" s="35">
        <v>603000</v>
      </c>
      <c r="L200" s="79">
        <v>156000</v>
      </c>
      <c r="M200" s="79">
        <v>0</v>
      </c>
      <c r="N200" s="79">
        <v>0</v>
      </c>
      <c r="O200" s="97">
        <f t="shared" si="3"/>
        <v>759000</v>
      </c>
    </row>
    <row r="201" spans="1:15" s="49" customFormat="1" ht="12">
      <c r="A201" s="78" t="s">
        <v>25</v>
      </c>
      <c r="B201" s="50"/>
      <c r="C201" s="51" t="s">
        <v>42</v>
      </c>
      <c r="D201" s="51" t="s">
        <v>406</v>
      </c>
      <c r="E201" s="50" t="s">
        <v>7</v>
      </c>
      <c r="F201" s="50" t="s">
        <v>61</v>
      </c>
      <c r="G201" s="84" t="s">
        <v>9</v>
      </c>
      <c r="H201" s="37" t="s">
        <v>10</v>
      </c>
      <c r="I201" s="59"/>
      <c r="J201" s="36"/>
      <c r="K201" s="35">
        <v>0</v>
      </c>
      <c r="L201" s="79">
        <v>743000</v>
      </c>
      <c r="M201" s="79">
        <v>0</v>
      </c>
      <c r="N201" s="79">
        <v>0</v>
      </c>
      <c r="O201" s="97">
        <f t="shared" si="3"/>
        <v>743000</v>
      </c>
    </row>
    <row r="202" spans="1:15" s="49" customFormat="1" ht="12">
      <c r="A202" s="78" t="s">
        <v>190</v>
      </c>
      <c r="B202" s="50"/>
      <c r="C202" s="51">
        <v>16</v>
      </c>
      <c r="D202" s="51" t="s">
        <v>291</v>
      </c>
      <c r="E202" s="50" t="s">
        <v>346</v>
      </c>
      <c r="F202" s="50" t="s">
        <v>349</v>
      </c>
      <c r="G202" s="84" t="s">
        <v>9</v>
      </c>
      <c r="H202" s="37" t="s">
        <v>10</v>
      </c>
      <c r="I202" s="59"/>
      <c r="J202" s="36" t="s">
        <v>8</v>
      </c>
      <c r="K202" s="35">
        <v>0</v>
      </c>
      <c r="L202" s="79">
        <v>743000</v>
      </c>
      <c r="M202" s="79">
        <v>0</v>
      </c>
      <c r="N202" s="79">
        <v>0</v>
      </c>
      <c r="O202" s="97">
        <f t="shared" si="3"/>
        <v>743000</v>
      </c>
    </row>
    <row r="203" spans="1:15" s="49" customFormat="1" ht="12">
      <c r="A203" s="78" t="s">
        <v>179</v>
      </c>
      <c r="B203" s="50"/>
      <c r="C203" s="51" t="s">
        <v>181</v>
      </c>
      <c r="D203" s="51" t="s">
        <v>407</v>
      </c>
      <c r="E203" s="50" t="s">
        <v>7</v>
      </c>
      <c r="F203" s="50" t="s">
        <v>182</v>
      </c>
      <c r="G203" s="84" t="s">
        <v>128</v>
      </c>
      <c r="H203" s="37" t="s">
        <v>10</v>
      </c>
      <c r="I203" s="59"/>
      <c r="J203" s="36" t="s">
        <v>8</v>
      </c>
      <c r="K203" s="35">
        <v>741000</v>
      </c>
      <c r="L203" s="79">
        <v>0</v>
      </c>
      <c r="M203" s="79">
        <v>0</v>
      </c>
      <c r="N203" s="79">
        <v>0</v>
      </c>
      <c r="O203" s="97">
        <f t="shared" si="3"/>
        <v>741000</v>
      </c>
    </row>
    <row r="204" spans="1:15" s="49" customFormat="1" ht="12">
      <c r="A204" s="78" t="s">
        <v>245</v>
      </c>
      <c r="B204" s="50"/>
      <c r="C204" s="51" t="s">
        <v>246</v>
      </c>
      <c r="D204" s="51" t="s">
        <v>407</v>
      </c>
      <c r="E204" s="50" t="s">
        <v>7</v>
      </c>
      <c r="F204" s="50" t="s">
        <v>249</v>
      </c>
      <c r="G204" s="84" t="s">
        <v>128</v>
      </c>
      <c r="H204" s="37" t="s">
        <v>10</v>
      </c>
      <c r="I204" s="59" t="s">
        <v>10</v>
      </c>
      <c r="J204" s="36" t="s">
        <v>8</v>
      </c>
      <c r="K204" s="35">
        <v>736000</v>
      </c>
      <c r="L204" s="79">
        <v>0</v>
      </c>
      <c r="M204" s="79">
        <v>0</v>
      </c>
      <c r="N204" s="79">
        <v>0</v>
      </c>
      <c r="O204" s="97">
        <f t="shared" si="3"/>
        <v>736000</v>
      </c>
    </row>
    <row r="205" spans="1:15" s="49" customFormat="1" ht="12">
      <c r="A205" s="78" t="s">
        <v>190</v>
      </c>
      <c r="B205" s="50"/>
      <c r="C205" s="51">
        <v>14</v>
      </c>
      <c r="D205" s="51" t="s">
        <v>407</v>
      </c>
      <c r="E205" s="50" t="s">
        <v>7</v>
      </c>
      <c r="F205" s="50" t="s">
        <v>191</v>
      </c>
      <c r="G205" s="84" t="s">
        <v>128</v>
      </c>
      <c r="H205" s="37" t="s">
        <v>10</v>
      </c>
      <c r="I205" s="59"/>
      <c r="J205" s="36" t="s">
        <v>157</v>
      </c>
      <c r="K205" s="35">
        <v>706000</v>
      </c>
      <c r="L205" s="79">
        <v>0</v>
      </c>
      <c r="M205" s="79">
        <v>0</v>
      </c>
      <c r="N205" s="79">
        <v>0</v>
      </c>
      <c r="O205" s="97">
        <f t="shared" si="3"/>
        <v>706000</v>
      </c>
    </row>
    <row r="206" spans="1:15" s="49" customFormat="1" ht="12">
      <c r="A206" s="78" t="s">
        <v>173</v>
      </c>
      <c r="B206" s="50"/>
      <c r="C206" s="51">
        <v>40</v>
      </c>
      <c r="D206" s="51" t="s">
        <v>407</v>
      </c>
      <c r="E206" s="50" t="s">
        <v>7</v>
      </c>
      <c r="F206" s="50" t="s">
        <v>175</v>
      </c>
      <c r="G206" s="84" t="s">
        <v>82</v>
      </c>
      <c r="H206" s="37" t="s">
        <v>10</v>
      </c>
      <c r="I206" s="59" t="s">
        <v>10</v>
      </c>
      <c r="J206" s="36" t="s">
        <v>174</v>
      </c>
      <c r="K206" s="35">
        <v>692000</v>
      </c>
      <c r="L206" s="79">
        <v>0</v>
      </c>
      <c r="M206" s="79">
        <v>0</v>
      </c>
      <c r="N206" s="79">
        <v>0</v>
      </c>
      <c r="O206" s="97">
        <f t="shared" si="3"/>
        <v>692000</v>
      </c>
    </row>
    <row r="207" spans="1:15" s="49" customFormat="1" ht="12">
      <c r="A207" s="101" t="s">
        <v>53</v>
      </c>
      <c r="B207" s="102"/>
      <c r="C207" s="103">
        <v>50</v>
      </c>
      <c r="D207" s="103" t="s">
        <v>409</v>
      </c>
      <c r="E207" s="102"/>
      <c r="F207" s="102" t="s">
        <v>510</v>
      </c>
      <c r="G207" s="100" t="s">
        <v>565</v>
      </c>
      <c r="H207" s="104" t="s">
        <v>10</v>
      </c>
      <c r="I207" s="105"/>
      <c r="J207" s="106" t="s">
        <v>43</v>
      </c>
      <c r="K207" s="98">
        <v>0</v>
      </c>
      <c r="L207" s="99">
        <v>682000</v>
      </c>
      <c r="M207" s="99">
        <v>0</v>
      </c>
      <c r="N207" s="99">
        <v>0</v>
      </c>
      <c r="O207" s="107">
        <f t="shared" si="3"/>
        <v>682000</v>
      </c>
    </row>
    <row r="208" spans="1:15" s="49" customFormat="1" ht="12">
      <c r="A208" s="78" t="s">
        <v>120</v>
      </c>
      <c r="B208" s="50"/>
      <c r="C208" s="51" t="s">
        <v>122</v>
      </c>
      <c r="D208" s="51" t="s">
        <v>407</v>
      </c>
      <c r="E208" s="50" t="s">
        <v>7</v>
      </c>
      <c r="F208" s="50" t="s">
        <v>123</v>
      </c>
      <c r="G208" s="84" t="s">
        <v>63</v>
      </c>
      <c r="H208" s="37" t="s">
        <v>10</v>
      </c>
      <c r="I208" s="59"/>
      <c r="J208" s="36"/>
      <c r="K208" s="35">
        <v>623000</v>
      </c>
      <c r="L208" s="79">
        <v>0</v>
      </c>
      <c r="M208" s="79">
        <v>0</v>
      </c>
      <c r="N208" s="79">
        <v>0</v>
      </c>
      <c r="O208" s="97">
        <f t="shared" si="3"/>
        <v>623000</v>
      </c>
    </row>
    <row r="209" spans="1:15" s="49" customFormat="1" ht="12">
      <c r="A209" s="78" t="s">
        <v>103</v>
      </c>
      <c r="B209" s="50"/>
      <c r="C209" s="51" t="s">
        <v>105</v>
      </c>
      <c r="D209" s="51" t="s">
        <v>421</v>
      </c>
      <c r="E209" s="50" t="s">
        <v>7</v>
      </c>
      <c r="F209" s="50" t="s">
        <v>106</v>
      </c>
      <c r="G209" s="84" t="s">
        <v>9</v>
      </c>
      <c r="H209" s="37" t="s">
        <v>10</v>
      </c>
      <c r="I209" s="59"/>
      <c r="J209" s="36" t="s">
        <v>8</v>
      </c>
      <c r="K209" s="35">
        <v>0</v>
      </c>
      <c r="L209" s="79">
        <v>618000</v>
      </c>
      <c r="M209" s="79">
        <v>0</v>
      </c>
      <c r="N209" s="79">
        <v>0</v>
      </c>
      <c r="O209" s="97">
        <f t="shared" si="3"/>
        <v>618000</v>
      </c>
    </row>
    <row r="210" spans="1:15" s="49" customFormat="1" ht="12">
      <c r="A210" s="78" t="s">
        <v>188</v>
      </c>
      <c r="B210" s="50"/>
      <c r="C210" s="51">
        <v>9</v>
      </c>
      <c r="D210" s="51" t="s">
        <v>407</v>
      </c>
      <c r="E210" s="50" t="s">
        <v>7</v>
      </c>
      <c r="F210" s="50" t="s">
        <v>518</v>
      </c>
      <c r="G210" s="84" t="s">
        <v>128</v>
      </c>
      <c r="H210" s="37" t="s">
        <v>10</v>
      </c>
      <c r="I210" s="59"/>
      <c r="J210" s="36" t="s">
        <v>8</v>
      </c>
      <c r="K210" s="35">
        <v>608000</v>
      </c>
      <c r="L210" s="79">
        <v>0</v>
      </c>
      <c r="M210" s="79">
        <v>0</v>
      </c>
      <c r="N210" s="79">
        <v>0</v>
      </c>
      <c r="O210" s="97">
        <f t="shared" si="3"/>
        <v>608000</v>
      </c>
    </row>
    <row r="211" spans="1:15" s="49" customFormat="1" ht="12">
      <c r="A211" s="78" t="s">
        <v>29</v>
      </c>
      <c r="B211" s="50"/>
      <c r="C211" s="51" t="s">
        <v>270</v>
      </c>
      <c r="D211" s="51" t="s">
        <v>192</v>
      </c>
      <c r="E211" s="50" t="s">
        <v>7</v>
      </c>
      <c r="F211" s="50" t="s">
        <v>30</v>
      </c>
      <c r="G211" s="84" t="s">
        <v>31</v>
      </c>
      <c r="H211" s="37" t="s">
        <v>10</v>
      </c>
      <c r="I211" s="59" t="s">
        <v>11</v>
      </c>
      <c r="J211" s="36" t="s">
        <v>8</v>
      </c>
      <c r="K211" s="35">
        <v>596000</v>
      </c>
      <c r="L211" s="79">
        <v>0</v>
      </c>
      <c r="M211" s="79">
        <v>0</v>
      </c>
      <c r="N211" s="79">
        <v>0</v>
      </c>
      <c r="O211" s="97">
        <f t="shared" si="3"/>
        <v>596000</v>
      </c>
    </row>
    <row r="212" spans="1:15" s="49" customFormat="1" ht="12">
      <c r="A212" s="78" t="s">
        <v>318</v>
      </c>
      <c r="B212" s="50"/>
      <c r="C212" s="51">
        <v>100</v>
      </c>
      <c r="D212" s="51" t="s">
        <v>291</v>
      </c>
      <c r="E212" s="50" t="s">
        <v>7</v>
      </c>
      <c r="F212" s="50" t="s">
        <v>320</v>
      </c>
      <c r="G212" s="84" t="s">
        <v>128</v>
      </c>
      <c r="H212" s="37" t="s">
        <v>10</v>
      </c>
      <c r="I212" s="59"/>
      <c r="J212" s="36" t="s">
        <v>8</v>
      </c>
      <c r="K212" s="35">
        <v>487000</v>
      </c>
      <c r="L212" s="79">
        <v>89000</v>
      </c>
      <c r="M212" s="79">
        <v>0</v>
      </c>
      <c r="N212" s="79">
        <v>0</v>
      </c>
      <c r="O212" s="97">
        <f t="shared" si="3"/>
        <v>576000</v>
      </c>
    </row>
    <row r="213" spans="1:15" s="49" customFormat="1" ht="12">
      <c r="A213" s="78" t="s">
        <v>83</v>
      </c>
      <c r="B213" s="50"/>
      <c r="C213" s="51">
        <v>2</v>
      </c>
      <c r="D213" s="51" t="s">
        <v>407</v>
      </c>
      <c r="E213" s="50" t="s">
        <v>7</v>
      </c>
      <c r="F213" s="50" t="s">
        <v>519</v>
      </c>
      <c r="G213" s="84" t="s">
        <v>128</v>
      </c>
      <c r="H213" s="37" t="s">
        <v>10</v>
      </c>
      <c r="I213" s="59"/>
      <c r="J213" s="36" t="s">
        <v>8</v>
      </c>
      <c r="K213" s="35">
        <v>553000</v>
      </c>
      <c r="L213" s="79">
        <v>0</v>
      </c>
      <c r="M213" s="79">
        <v>0</v>
      </c>
      <c r="N213" s="79">
        <v>0</v>
      </c>
      <c r="O213" s="97">
        <f t="shared" si="3"/>
        <v>553000</v>
      </c>
    </row>
    <row r="214" spans="1:15" s="49" customFormat="1" ht="12">
      <c r="A214" s="78" t="s">
        <v>95</v>
      </c>
      <c r="B214" s="50"/>
      <c r="C214" s="51">
        <v>500</v>
      </c>
      <c r="D214" s="51" t="s">
        <v>410</v>
      </c>
      <c r="E214" s="50" t="s">
        <v>7</v>
      </c>
      <c r="F214" s="50" t="s">
        <v>416</v>
      </c>
      <c r="G214" s="84" t="s">
        <v>92</v>
      </c>
      <c r="H214" s="37" t="s">
        <v>10</v>
      </c>
      <c r="I214" s="59"/>
      <c r="J214" s="36" t="s">
        <v>8</v>
      </c>
      <c r="K214" s="35">
        <v>0</v>
      </c>
      <c r="L214" s="79">
        <v>544000</v>
      </c>
      <c r="M214" s="79">
        <v>0</v>
      </c>
      <c r="N214" s="79">
        <v>0</v>
      </c>
      <c r="O214" s="97">
        <f t="shared" si="3"/>
        <v>544000</v>
      </c>
    </row>
    <row r="215" spans="1:15" s="49" customFormat="1" ht="12">
      <c r="A215" s="78" t="s">
        <v>529</v>
      </c>
      <c r="B215" s="50"/>
      <c r="C215" s="51">
        <v>9</v>
      </c>
      <c r="D215" s="51" t="s">
        <v>407</v>
      </c>
      <c r="E215" s="50" t="s">
        <v>7</v>
      </c>
      <c r="F215" s="50" t="s">
        <v>530</v>
      </c>
      <c r="G215" s="84"/>
      <c r="H215" s="37"/>
      <c r="I215" s="59"/>
      <c r="J215" s="36" t="s">
        <v>8</v>
      </c>
      <c r="K215" s="35">
        <v>532000</v>
      </c>
      <c r="L215" s="79">
        <v>0</v>
      </c>
      <c r="M215" s="79">
        <v>0</v>
      </c>
      <c r="N215" s="79">
        <v>0</v>
      </c>
      <c r="O215" s="97">
        <f t="shared" si="3"/>
        <v>532000</v>
      </c>
    </row>
    <row r="216" spans="1:15" s="49" customFormat="1" ht="22.8">
      <c r="A216" s="78" t="s">
        <v>79</v>
      </c>
      <c r="B216" s="50"/>
      <c r="C216" s="51">
        <v>89</v>
      </c>
      <c r="D216" s="51" t="s">
        <v>411</v>
      </c>
      <c r="E216" s="50" t="s">
        <v>7</v>
      </c>
      <c r="F216" s="50" t="s">
        <v>80</v>
      </c>
      <c r="G216" s="84" t="s">
        <v>9</v>
      </c>
      <c r="H216" s="37" t="s">
        <v>10</v>
      </c>
      <c r="I216" s="59"/>
      <c r="J216" s="36" t="s">
        <v>8</v>
      </c>
      <c r="K216" s="35">
        <v>0</v>
      </c>
      <c r="L216" s="79">
        <v>496000</v>
      </c>
      <c r="M216" s="79">
        <v>0</v>
      </c>
      <c r="N216" s="79">
        <v>29000</v>
      </c>
      <c r="O216" s="97">
        <f t="shared" si="3"/>
        <v>525000</v>
      </c>
    </row>
    <row r="217" spans="1:15" s="49" customFormat="1" ht="12">
      <c r="A217" s="78" t="s">
        <v>102</v>
      </c>
      <c r="B217" s="50"/>
      <c r="C217" s="51">
        <v>2</v>
      </c>
      <c r="D217" s="51" t="s">
        <v>408</v>
      </c>
      <c r="E217" s="50" t="s">
        <v>7</v>
      </c>
      <c r="F217" s="50" t="s">
        <v>420</v>
      </c>
      <c r="G217" s="84" t="s">
        <v>9</v>
      </c>
      <c r="H217" s="37" t="s">
        <v>10</v>
      </c>
      <c r="I217" s="59"/>
      <c r="J217" s="36"/>
      <c r="K217" s="35">
        <v>487000</v>
      </c>
      <c r="L217" s="79">
        <v>0</v>
      </c>
      <c r="M217" s="79">
        <v>0</v>
      </c>
      <c r="N217" s="79">
        <v>0</v>
      </c>
      <c r="O217" s="97">
        <f t="shared" si="3"/>
        <v>487000</v>
      </c>
    </row>
    <row r="218" spans="1:15" s="49" customFormat="1" ht="12">
      <c r="A218" s="101" t="s">
        <v>338</v>
      </c>
      <c r="B218" s="102"/>
      <c r="C218" s="103" t="s">
        <v>560</v>
      </c>
      <c r="D218" s="103" t="s">
        <v>407</v>
      </c>
      <c r="E218" s="102" t="s">
        <v>7</v>
      </c>
      <c r="F218" s="102" t="s">
        <v>561</v>
      </c>
      <c r="G218" s="100" t="s">
        <v>562</v>
      </c>
      <c r="H218" s="104"/>
      <c r="I218" s="105"/>
      <c r="J218" s="106" t="s">
        <v>8</v>
      </c>
      <c r="K218" s="98">
        <v>461000</v>
      </c>
      <c r="L218" s="99">
        <v>25000</v>
      </c>
      <c r="M218" s="99"/>
      <c r="N218" s="99"/>
      <c r="O218" s="107">
        <f t="shared" si="3"/>
        <v>486000</v>
      </c>
    </row>
    <row r="219" spans="1:15" s="49" customFormat="1" ht="12">
      <c r="A219" s="101" t="s">
        <v>53</v>
      </c>
      <c r="B219" s="102"/>
      <c r="C219" s="103">
        <v>50</v>
      </c>
      <c r="D219" s="103" t="s">
        <v>409</v>
      </c>
      <c r="E219" s="102" t="s">
        <v>7</v>
      </c>
      <c r="F219" s="102" t="s">
        <v>56</v>
      </c>
      <c r="G219" s="100" t="s">
        <v>565</v>
      </c>
      <c r="H219" s="104" t="s">
        <v>10</v>
      </c>
      <c r="I219" s="105"/>
      <c r="J219" s="106" t="s">
        <v>43</v>
      </c>
      <c r="K219" s="98">
        <v>0</v>
      </c>
      <c r="L219" s="99">
        <f>1160000-L220</f>
        <v>695000</v>
      </c>
      <c r="M219" s="99">
        <v>0</v>
      </c>
      <c r="N219" s="99">
        <v>0</v>
      </c>
      <c r="O219" s="107">
        <f t="shared" si="3"/>
        <v>695000</v>
      </c>
    </row>
    <row r="220" spans="1:15" s="49" customFormat="1" ht="22.8">
      <c r="A220" s="78" t="s">
        <v>12</v>
      </c>
      <c r="B220" s="50"/>
      <c r="C220" s="51">
        <v>78</v>
      </c>
      <c r="D220" s="51" t="s">
        <v>406</v>
      </c>
      <c r="E220" s="50" t="s">
        <v>7</v>
      </c>
      <c r="F220" s="50" t="s">
        <v>13</v>
      </c>
      <c r="G220" s="84" t="s">
        <v>9</v>
      </c>
      <c r="H220" s="37" t="s">
        <v>10</v>
      </c>
      <c r="I220" s="59" t="s">
        <v>10</v>
      </c>
      <c r="J220" s="36" t="s">
        <v>8</v>
      </c>
      <c r="K220" s="35">
        <v>0</v>
      </c>
      <c r="L220" s="79">
        <v>465000</v>
      </c>
      <c r="M220" s="79">
        <v>0</v>
      </c>
      <c r="N220" s="79">
        <v>0</v>
      </c>
      <c r="O220" s="97">
        <f t="shared" si="3"/>
        <v>465000</v>
      </c>
    </row>
    <row r="221" spans="1:15" s="49" customFormat="1" ht="12">
      <c r="A221" s="78" t="s">
        <v>280</v>
      </c>
      <c r="B221" s="50"/>
      <c r="C221" s="51">
        <v>25</v>
      </c>
      <c r="D221" s="51" t="s">
        <v>192</v>
      </c>
      <c r="E221" s="50"/>
      <c r="F221" s="50" t="s">
        <v>467</v>
      </c>
      <c r="G221" s="84" t="s">
        <v>468</v>
      </c>
      <c r="H221" s="37" t="s">
        <v>10</v>
      </c>
      <c r="I221" s="59" t="s">
        <v>10</v>
      </c>
      <c r="J221" s="36" t="s">
        <v>466</v>
      </c>
      <c r="K221" s="35">
        <v>0</v>
      </c>
      <c r="L221" s="79">
        <v>439000</v>
      </c>
      <c r="M221" s="79">
        <v>0</v>
      </c>
      <c r="N221" s="79">
        <v>0</v>
      </c>
      <c r="O221" s="97">
        <f t="shared" si="3"/>
        <v>439000</v>
      </c>
    </row>
    <row r="222" spans="1:15" s="49" customFormat="1" ht="12">
      <c r="A222" s="78" t="s">
        <v>496</v>
      </c>
      <c r="B222" s="50"/>
      <c r="C222" s="51" t="s">
        <v>73</v>
      </c>
      <c r="D222" s="51" t="s">
        <v>407</v>
      </c>
      <c r="E222" s="50" t="s">
        <v>7</v>
      </c>
      <c r="F222" s="50" t="s">
        <v>254</v>
      </c>
      <c r="G222" s="84" t="s">
        <v>128</v>
      </c>
      <c r="H222" s="37" t="s">
        <v>10</v>
      </c>
      <c r="I222" s="59"/>
      <c r="J222" s="36" t="s">
        <v>8</v>
      </c>
      <c r="K222" s="35">
        <v>438000</v>
      </c>
      <c r="L222" s="79">
        <v>0</v>
      </c>
      <c r="M222" s="79">
        <v>0</v>
      </c>
      <c r="N222" s="79">
        <v>0</v>
      </c>
      <c r="O222" s="97">
        <f t="shared" si="3"/>
        <v>438000</v>
      </c>
    </row>
    <row r="223" spans="1:15" s="49" customFormat="1" ht="12">
      <c r="A223" s="78" t="s">
        <v>99</v>
      </c>
      <c r="B223" s="50"/>
      <c r="C223" s="51">
        <v>20</v>
      </c>
      <c r="D223" s="51" t="s">
        <v>409</v>
      </c>
      <c r="E223" s="50" t="s">
        <v>7</v>
      </c>
      <c r="F223" s="50" t="s">
        <v>100</v>
      </c>
      <c r="G223" s="84" t="s">
        <v>9</v>
      </c>
      <c r="H223" s="37" t="s">
        <v>10</v>
      </c>
      <c r="I223" s="59"/>
      <c r="J223" s="36" t="s">
        <v>8</v>
      </c>
      <c r="K223" s="35">
        <v>0</v>
      </c>
      <c r="L223" s="79">
        <v>434000</v>
      </c>
      <c r="M223" s="79">
        <v>0</v>
      </c>
      <c r="N223" s="79">
        <v>0</v>
      </c>
      <c r="O223" s="97">
        <f t="shared" si="3"/>
        <v>434000</v>
      </c>
    </row>
    <row r="224" spans="1:15" s="49" customFormat="1" ht="12">
      <c r="A224" s="78" t="s">
        <v>255</v>
      </c>
      <c r="B224" s="50"/>
      <c r="C224" s="51">
        <v>14</v>
      </c>
      <c r="D224" s="51" t="s">
        <v>407</v>
      </c>
      <c r="E224" s="50" t="s">
        <v>7</v>
      </c>
      <c r="F224" s="50" t="s">
        <v>257</v>
      </c>
      <c r="G224" s="84" t="s">
        <v>128</v>
      </c>
      <c r="H224" s="37" t="s">
        <v>10</v>
      </c>
      <c r="I224" s="59"/>
      <c r="J224" s="36" t="s">
        <v>8</v>
      </c>
      <c r="K224" s="35">
        <v>433000</v>
      </c>
      <c r="L224" s="79">
        <v>0</v>
      </c>
      <c r="M224" s="79">
        <v>0</v>
      </c>
      <c r="N224" s="79">
        <v>0</v>
      </c>
      <c r="O224" s="97">
        <f t="shared" si="3"/>
        <v>433000</v>
      </c>
    </row>
    <row r="225" spans="1:15" s="49" customFormat="1" ht="12">
      <c r="A225" s="78" t="s">
        <v>134</v>
      </c>
      <c r="B225" s="50"/>
      <c r="C225" s="51">
        <v>58</v>
      </c>
      <c r="D225" s="51" t="s">
        <v>407</v>
      </c>
      <c r="E225" s="50" t="s">
        <v>7</v>
      </c>
      <c r="F225" s="50" t="s">
        <v>135</v>
      </c>
      <c r="G225" s="84" t="s">
        <v>92</v>
      </c>
      <c r="H225" s="37" t="s">
        <v>10</v>
      </c>
      <c r="I225" s="59"/>
      <c r="J225" s="36" t="s">
        <v>126</v>
      </c>
      <c r="K225" s="35">
        <v>426000</v>
      </c>
      <c r="L225" s="79">
        <v>0</v>
      </c>
      <c r="M225" s="79">
        <v>0</v>
      </c>
      <c r="N225" s="79">
        <v>0</v>
      </c>
      <c r="O225" s="97">
        <f t="shared" si="3"/>
        <v>426000</v>
      </c>
    </row>
    <row r="226" spans="1:15" s="49" customFormat="1" ht="12">
      <c r="A226" s="78" t="s">
        <v>422</v>
      </c>
      <c r="B226" s="50"/>
      <c r="C226" s="51">
        <v>66</v>
      </c>
      <c r="D226" s="51" t="s">
        <v>291</v>
      </c>
      <c r="E226" s="50" t="s">
        <v>7</v>
      </c>
      <c r="F226" s="50" t="s">
        <v>424</v>
      </c>
      <c r="G226" s="84" t="s">
        <v>112</v>
      </c>
      <c r="H226" s="37" t="s">
        <v>10</v>
      </c>
      <c r="I226" s="59" t="s">
        <v>10</v>
      </c>
      <c r="J226" s="36" t="s">
        <v>8</v>
      </c>
      <c r="K226" s="35">
        <v>414000</v>
      </c>
      <c r="L226" s="79">
        <v>0</v>
      </c>
      <c r="M226" s="79">
        <v>0</v>
      </c>
      <c r="N226" s="79">
        <v>0</v>
      </c>
      <c r="O226" s="97">
        <f t="shared" si="3"/>
        <v>414000</v>
      </c>
    </row>
    <row r="227" spans="1:15" s="49" customFormat="1" ht="12">
      <c r="A227" s="78" t="s">
        <v>168</v>
      </c>
      <c r="B227" s="50"/>
      <c r="C227" s="51">
        <v>4</v>
      </c>
      <c r="D227" s="51" t="s">
        <v>407</v>
      </c>
      <c r="E227" s="50" t="s">
        <v>7</v>
      </c>
      <c r="F227" s="50" t="s">
        <v>169</v>
      </c>
      <c r="G227" s="84" t="s">
        <v>128</v>
      </c>
      <c r="H227" s="37" t="s">
        <v>10</v>
      </c>
      <c r="I227" s="59"/>
      <c r="J227" s="36" t="s">
        <v>8</v>
      </c>
      <c r="K227" s="35">
        <v>396000</v>
      </c>
      <c r="L227" s="79">
        <v>0</v>
      </c>
      <c r="M227" s="79">
        <v>0</v>
      </c>
      <c r="N227" s="79">
        <v>0</v>
      </c>
      <c r="O227" s="97">
        <f t="shared" si="3"/>
        <v>396000</v>
      </c>
    </row>
    <row r="228" spans="1:15" s="49" customFormat="1" ht="12">
      <c r="A228" s="78" t="s">
        <v>85</v>
      </c>
      <c r="B228" s="50"/>
      <c r="C228" s="51">
        <v>140</v>
      </c>
      <c r="D228" s="51" t="s">
        <v>408</v>
      </c>
      <c r="E228" s="50" t="s">
        <v>7</v>
      </c>
      <c r="F228" s="50" t="s">
        <v>87</v>
      </c>
      <c r="G228" s="84" t="s">
        <v>63</v>
      </c>
      <c r="H228" s="37" t="s">
        <v>10</v>
      </c>
      <c r="I228" s="59"/>
      <c r="J228" s="36" t="s">
        <v>86</v>
      </c>
      <c r="K228" s="35">
        <v>396000</v>
      </c>
      <c r="L228" s="79">
        <v>0</v>
      </c>
      <c r="M228" s="79">
        <v>0</v>
      </c>
      <c r="N228" s="79">
        <v>0</v>
      </c>
      <c r="O228" s="97">
        <f t="shared" si="3"/>
        <v>396000</v>
      </c>
    </row>
    <row r="229" spans="1:15" s="49" customFormat="1" ht="22.8">
      <c r="A229" s="78" t="s">
        <v>85</v>
      </c>
      <c r="B229" s="50"/>
      <c r="C229" s="51">
        <v>142</v>
      </c>
      <c r="D229" s="51" t="s">
        <v>408</v>
      </c>
      <c r="E229" s="50" t="s">
        <v>7</v>
      </c>
      <c r="F229" s="50" t="s">
        <v>413</v>
      </c>
      <c r="G229" s="84" t="s">
        <v>63</v>
      </c>
      <c r="H229" s="37" t="s">
        <v>10</v>
      </c>
      <c r="I229" s="59"/>
      <c r="J229" s="36" t="s">
        <v>8</v>
      </c>
      <c r="K229" s="35">
        <v>391000</v>
      </c>
      <c r="L229" s="79">
        <v>0</v>
      </c>
      <c r="M229" s="79">
        <v>0</v>
      </c>
      <c r="N229" s="79">
        <v>0</v>
      </c>
      <c r="O229" s="97">
        <f t="shared" si="3"/>
        <v>391000</v>
      </c>
    </row>
    <row r="230" spans="1:15" s="49" customFormat="1" ht="12">
      <c r="A230" s="78" t="s">
        <v>456</v>
      </c>
      <c r="B230" s="50"/>
      <c r="C230" s="51">
        <v>39</v>
      </c>
      <c r="D230" s="51" t="s">
        <v>192</v>
      </c>
      <c r="E230" s="50" t="s">
        <v>7</v>
      </c>
      <c r="F230" s="50" t="s">
        <v>528</v>
      </c>
      <c r="G230" s="84"/>
      <c r="H230" s="37"/>
      <c r="I230" s="59"/>
      <c r="J230" s="36"/>
      <c r="K230" s="35">
        <v>324000</v>
      </c>
      <c r="L230" s="79">
        <v>64000</v>
      </c>
      <c r="M230" s="79">
        <v>0</v>
      </c>
      <c r="N230" s="79">
        <v>0</v>
      </c>
      <c r="O230" s="97">
        <f t="shared" si="3"/>
        <v>388000</v>
      </c>
    </row>
    <row r="231" spans="1:15" s="49" customFormat="1" ht="12">
      <c r="A231" s="78" t="s">
        <v>110</v>
      </c>
      <c r="B231" s="50"/>
      <c r="C231" s="51">
        <v>72</v>
      </c>
      <c r="D231" s="51" t="s">
        <v>407</v>
      </c>
      <c r="E231" s="50" t="s">
        <v>7</v>
      </c>
      <c r="F231" s="50" t="s">
        <v>469</v>
      </c>
      <c r="G231" s="84" t="s">
        <v>82</v>
      </c>
      <c r="H231" s="37" t="s">
        <v>10</v>
      </c>
      <c r="I231" s="59"/>
      <c r="J231" s="36" t="s">
        <v>8</v>
      </c>
      <c r="K231" s="35">
        <v>384000</v>
      </c>
      <c r="L231" s="79">
        <v>0</v>
      </c>
      <c r="M231" s="79">
        <v>0</v>
      </c>
      <c r="N231" s="79">
        <v>0</v>
      </c>
      <c r="O231" s="97">
        <f t="shared" si="3"/>
        <v>384000</v>
      </c>
    </row>
    <row r="232" spans="1:15" s="49" customFormat="1" ht="22.8">
      <c r="A232" s="78" t="s">
        <v>415</v>
      </c>
      <c r="B232" s="50"/>
      <c r="C232" s="51">
        <v>223</v>
      </c>
      <c r="D232" s="51" t="s">
        <v>407</v>
      </c>
      <c r="E232" s="50" t="s">
        <v>7</v>
      </c>
      <c r="F232" s="50" t="s">
        <v>550</v>
      </c>
      <c r="G232" s="84" t="s">
        <v>128</v>
      </c>
      <c r="H232" s="37" t="s">
        <v>10</v>
      </c>
      <c r="I232" s="59"/>
      <c r="J232" s="36" t="s">
        <v>8</v>
      </c>
      <c r="K232" s="35">
        <v>378000</v>
      </c>
      <c r="L232" s="79">
        <v>0</v>
      </c>
      <c r="M232" s="79">
        <v>0</v>
      </c>
      <c r="N232" s="79">
        <v>0</v>
      </c>
      <c r="O232" s="97">
        <f t="shared" si="3"/>
        <v>378000</v>
      </c>
    </row>
    <row r="233" spans="1:15" s="49" customFormat="1" ht="12">
      <c r="A233" s="78" t="s">
        <v>77</v>
      </c>
      <c r="B233" s="50"/>
      <c r="C233" s="51">
        <v>190</v>
      </c>
      <c r="D233" s="51" t="s">
        <v>410</v>
      </c>
      <c r="E233" s="50" t="s">
        <v>7</v>
      </c>
      <c r="F233" s="50" t="s">
        <v>78</v>
      </c>
      <c r="G233" s="84" t="s">
        <v>63</v>
      </c>
      <c r="H233" s="37" t="s">
        <v>10</v>
      </c>
      <c r="I233" s="59"/>
      <c r="J233" s="36" t="s">
        <v>8</v>
      </c>
      <c r="K233" s="35">
        <v>0</v>
      </c>
      <c r="L233" s="79">
        <v>372000</v>
      </c>
      <c r="M233" s="79">
        <v>0</v>
      </c>
      <c r="N233" s="79">
        <v>0</v>
      </c>
      <c r="O233" s="97">
        <f t="shared" si="3"/>
        <v>372000</v>
      </c>
    </row>
    <row r="234" spans="1:15" s="49" customFormat="1" ht="12">
      <c r="A234" s="78" t="s">
        <v>234</v>
      </c>
      <c r="B234" s="50"/>
      <c r="C234" s="51" t="s">
        <v>371</v>
      </c>
      <c r="D234" s="51" t="s">
        <v>291</v>
      </c>
      <c r="E234" s="50" t="s">
        <v>324</v>
      </c>
      <c r="F234" s="50" t="s">
        <v>372</v>
      </c>
      <c r="G234" s="84" t="s">
        <v>9</v>
      </c>
      <c r="H234" s="37" t="s">
        <v>10</v>
      </c>
      <c r="I234" s="59"/>
      <c r="J234" s="36" t="s">
        <v>8</v>
      </c>
      <c r="K234" s="35">
        <v>0</v>
      </c>
      <c r="L234" s="79">
        <v>372000</v>
      </c>
      <c r="M234" s="79">
        <v>0</v>
      </c>
      <c r="N234" s="79">
        <v>0</v>
      </c>
      <c r="O234" s="97">
        <f t="shared" si="3"/>
        <v>372000</v>
      </c>
    </row>
    <row r="235" spans="1:15" s="49" customFormat="1" ht="22.8">
      <c r="A235" s="78" t="s">
        <v>415</v>
      </c>
      <c r="B235" s="50"/>
      <c r="C235" s="51">
        <v>221</v>
      </c>
      <c r="D235" s="51" t="s">
        <v>407</v>
      </c>
      <c r="E235" s="50" t="s">
        <v>7</v>
      </c>
      <c r="F235" s="50" t="s">
        <v>550</v>
      </c>
      <c r="G235" s="84" t="s">
        <v>128</v>
      </c>
      <c r="H235" s="37" t="s">
        <v>10</v>
      </c>
      <c r="I235" s="59"/>
      <c r="J235" s="36" t="s">
        <v>8</v>
      </c>
      <c r="K235" s="35">
        <v>360000</v>
      </c>
      <c r="L235" s="79">
        <v>0</v>
      </c>
      <c r="M235" s="79">
        <v>0</v>
      </c>
      <c r="N235" s="79">
        <v>0</v>
      </c>
      <c r="O235" s="97">
        <f t="shared" si="3"/>
        <v>360000</v>
      </c>
    </row>
    <row r="236" spans="1:15" s="49" customFormat="1" ht="12">
      <c r="A236" s="78" t="s">
        <v>432</v>
      </c>
      <c r="B236" s="50"/>
      <c r="C236" s="51">
        <v>12</v>
      </c>
      <c r="D236" s="51" t="s">
        <v>192</v>
      </c>
      <c r="E236" s="50" t="s">
        <v>7</v>
      </c>
      <c r="F236" s="50" t="s">
        <v>522</v>
      </c>
      <c r="G236" s="84" t="s">
        <v>31</v>
      </c>
      <c r="H236" s="37" t="s">
        <v>10</v>
      </c>
      <c r="I236" s="59" t="s">
        <v>11</v>
      </c>
      <c r="J236" s="36" t="s">
        <v>8</v>
      </c>
      <c r="K236" s="35">
        <v>341000</v>
      </c>
      <c r="L236" s="79">
        <v>0</v>
      </c>
      <c r="M236" s="79">
        <v>0</v>
      </c>
      <c r="N236" s="79">
        <v>0</v>
      </c>
      <c r="O236" s="97">
        <f t="shared" si="3"/>
        <v>341000</v>
      </c>
    </row>
    <row r="237" spans="1:15" s="49" customFormat="1" ht="12">
      <c r="A237" s="78" t="s">
        <v>32</v>
      </c>
      <c r="B237" s="50"/>
      <c r="C237" s="51">
        <v>32</v>
      </c>
      <c r="D237" s="51" t="s">
        <v>192</v>
      </c>
      <c r="E237" s="50"/>
      <c r="F237" s="50" t="s">
        <v>41</v>
      </c>
      <c r="G237" s="84"/>
      <c r="H237" s="37" t="s">
        <v>10</v>
      </c>
      <c r="I237" s="59"/>
      <c r="J237" s="36"/>
      <c r="K237" s="35">
        <v>269000</v>
      </c>
      <c r="L237" s="79">
        <v>64000</v>
      </c>
      <c r="M237" s="79">
        <v>0</v>
      </c>
      <c r="N237" s="79">
        <v>0</v>
      </c>
      <c r="O237" s="97">
        <f t="shared" si="3"/>
        <v>333000</v>
      </c>
    </row>
    <row r="238" spans="1:15" s="49" customFormat="1" ht="12">
      <c r="A238" s="78" t="s">
        <v>148</v>
      </c>
      <c r="B238" s="50"/>
      <c r="C238" s="51" t="s">
        <v>150</v>
      </c>
      <c r="D238" s="51" t="s">
        <v>407</v>
      </c>
      <c r="E238" s="50" t="s">
        <v>7</v>
      </c>
      <c r="F238" s="50" t="s">
        <v>515</v>
      </c>
      <c r="G238" s="84" t="s">
        <v>82</v>
      </c>
      <c r="H238" s="37" t="s">
        <v>10</v>
      </c>
      <c r="I238" s="59" t="s">
        <v>10</v>
      </c>
      <c r="J238" s="36" t="s">
        <v>138</v>
      </c>
      <c r="K238" s="35">
        <v>332000</v>
      </c>
      <c r="L238" s="79">
        <v>0</v>
      </c>
      <c r="M238" s="79">
        <v>0</v>
      </c>
      <c r="N238" s="79">
        <v>0</v>
      </c>
      <c r="O238" s="97">
        <f t="shared" si="3"/>
        <v>332000</v>
      </c>
    </row>
    <row r="239" spans="1:15" s="49" customFormat="1" ht="12">
      <c r="A239" s="78" t="s">
        <v>422</v>
      </c>
      <c r="B239" s="50"/>
      <c r="C239" s="51">
        <v>70</v>
      </c>
      <c r="D239" s="51" t="s">
        <v>291</v>
      </c>
      <c r="E239" s="50" t="s">
        <v>7</v>
      </c>
      <c r="F239" s="50" t="s">
        <v>425</v>
      </c>
      <c r="G239" s="84" t="s">
        <v>9</v>
      </c>
      <c r="H239" s="37" t="s">
        <v>10</v>
      </c>
      <c r="I239" s="59" t="s">
        <v>10</v>
      </c>
      <c r="J239" s="36" t="s">
        <v>8</v>
      </c>
      <c r="K239" s="35">
        <v>329000</v>
      </c>
      <c r="L239" s="79">
        <v>0</v>
      </c>
      <c r="M239" s="79">
        <v>0</v>
      </c>
      <c r="N239" s="79">
        <v>0</v>
      </c>
      <c r="O239" s="97">
        <f t="shared" si="3"/>
        <v>329000</v>
      </c>
    </row>
    <row r="240" spans="1:15" s="49" customFormat="1" ht="22.8">
      <c r="A240" s="78" t="s">
        <v>415</v>
      </c>
      <c r="B240" s="50"/>
      <c r="C240" s="51">
        <v>219</v>
      </c>
      <c r="D240" s="51" t="s">
        <v>407</v>
      </c>
      <c r="E240" s="50" t="s">
        <v>7</v>
      </c>
      <c r="F240" s="50" t="s">
        <v>550</v>
      </c>
      <c r="G240" s="84" t="s">
        <v>128</v>
      </c>
      <c r="H240" s="37" t="s">
        <v>10</v>
      </c>
      <c r="I240" s="59"/>
      <c r="J240" s="36" t="s">
        <v>8</v>
      </c>
      <c r="K240" s="35">
        <v>311000</v>
      </c>
      <c r="L240" s="79">
        <v>0</v>
      </c>
      <c r="M240" s="79">
        <v>0</v>
      </c>
      <c r="N240" s="79">
        <v>0</v>
      </c>
      <c r="O240" s="97">
        <f t="shared" si="3"/>
        <v>311000</v>
      </c>
    </row>
    <row r="241" spans="1:15" s="49" customFormat="1" ht="12">
      <c r="A241" s="78" t="s">
        <v>137</v>
      </c>
      <c r="B241" s="50"/>
      <c r="C241" s="51">
        <v>26</v>
      </c>
      <c r="D241" s="51" t="s">
        <v>407</v>
      </c>
      <c r="E241" s="50" t="s">
        <v>7</v>
      </c>
      <c r="F241" s="50" t="s">
        <v>514</v>
      </c>
      <c r="G241" s="84" t="s">
        <v>112</v>
      </c>
      <c r="H241" s="37" t="s">
        <v>10</v>
      </c>
      <c r="I241" s="59" t="s">
        <v>10</v>
      </c>
      <c r="J241" s="36" t="s">
        <v>43</v>
      </c>
      <c r="K241" s="35">
        <v>305000</v>
      </c>
      <c r="L241" s="79">
        <v>0</v>
      </c>
      <c r="M241" s="79">
        <v>0</v>
      </c>
      <c r="N241" s="79">
        <v>0</v>
      </c>
      <c r="O241" s="97">
        <f t="shared" si="3"/>
        <v>305000</v>
      </c>
    </row>
    <row r="242" spans="1:15" s="49" customFormat="1" ht="34.200000000000003">
      <c r="A242" s="78" t="s">
        <v>137</v>
      </c>
      <c r="B242" s="50"/>
      <c r="C242" s="51" t="s">
        <v>140</v>
      </c>
      <c r="D242" s="51" t="s">
        <v>407</v>
      </c>
      <c r="E242" s="50" t="s">
        <v>7</v>
      </c>
      <c r="F242" s="50" t="s">
        <v>142</v>
      </c>
      <c r="G242" s="84"/>
      <c r="H242" s="37" t="s">
        <v>10</v>
      </c>
      <c r="I242" s="59"/>
      <c r="J242" s="36" t="s">
        <v>141</v>
      </c>
      <c r="K242" s="35">
        <v>305000</v>
      </c>
      <c r="L242" s="79">
        <v>0</v>
      </c>
      <c r="M242" s="79">
        <v>0</v>
      </c>
      <c r="N242" s="79">
        <v>0</v>
      </c>
      <c r="O242" s="97">
        <f t="shared" si="3"/>
        <v>305000</v>
      </c>
    </row>
    <row r="243" spans="1:15" s="49" customFormat="1" ht="22.8">
      <c r="A243" s="78" t="s">
        <v>412</v>
      </c>
      <c r="B243" s="50"/>
      <c r="C243" s="51" t="s">
        <v>68</v>
      </c>
      <c r="D243" s="51" t="s">
        <v>409</v>
      </c>
      <c r="E243" s="50" t="s">
        <v>71</v>
      </c>
      <c r="F243" s="50" t="s">
        <v>72</v>
      </c>
      <c r="G243" s="84" t="s">
        <v>63</v>
      </c>
      <c r="H243" s="37" t="s">
        <v>10</v>
      </c>
      <c r="I243" s="59"/>
      <c r="J243" s="36"/>
      <c r="K243" s="35">
        <v>305000</v>
      </c>
      <c r="L243" s="79">
        <v>0</v>
      </c>
      <c r="M243" s="79">
        <v>0</v>
      </c>
      <c r="N243" s="79">
        <v>0</v>
      </c>
      <c r="O243" s="97">
        <f t="shared" si="3"/>
        <v>305000</v>
      </c>
    </row>
    <row r="244" spans="1:15" s="49" customFormat="1" ht="12">
      <c r="A244" s="78" t="s">
        <v>26</v>
      </c>
      <c r="B244" s="50"/>
      <c r="C244" s="51" t="s">
        <v>270</v>
      </c>
      <c r="D244" s="51" t="s">
        <v>192</v>
      </c>
      <c r="E244" s="50" t="s">
        <v>7</v>
      </c>
      <c r="F244" s="50" t="s">
        <v>27</v>
      </c>
      <c r="G244" s="84" t="s">
        <v>28</v>
      </c>
      <c r="H244" s="37" t="s">
        <v>10</v>
      </c>
      <c r="I244" s="59" t="s">
        <v>10</v>
      </c>
      <c r="J244" s="36" t="s">
        <v>8</v>
      </c>
      <c r="K244" s="35">
        <v>275000</v>
      </c>
      <c r="L244" s="79">
        <v>0</v>
      </c>
      <c r="M244" s="79">
        <v>0</v>
      </c>
      <c r="N244" s="79">
        <v>0</v>
      </c>
      <c r="O244" s="97">
        <f t="shared" si="3"/>
        <v>275000</v>
      </c>
    </row>
    <row r="245" spans="1:15" s="49" customFormat="1" ht="12">
      <c r="A245" s="101" t="s">
        <v>558</v>
      </c>
      <c r="B245" s="102"/>
      <c r="C245" s="103">
        <v>260</v>
      </c>
      <c r="D245" s="103" t="s">
        <v>407</v>
      </c>
      <c r="E245" s="102" t="s">
        <v>7</v>
      </c>
      <c r="F245" s="102" t="s">
        <v>559</v>
      </c>
      <c r="G245" s="100"/>
      <c r="H245" s="104"/>
      <c r="I245" s="105"/>
      <c r="J245" s="106" t="s">
        <v>8</v>
      </c>
      <c r="K245" s="98">
        <v>259000</v>
      </c>
      <c r="L245" s="99">
        <v>0</v>
      </c>
      <c r="M245" s="99">
        <v>0</v>
      </c>
      <c r="N245" s="99">
        <v>0</v>
      </c>
      <c r="O245" s="107">
        <f t="shared" si="3"/>
        <v>259000</v>
      </c>
    </row>
    <row r="246" spans="1:15" s="49" customFormat="1" ht="12">
      <c r="A246" s="78" t="s">
        <v>53</v>
      </c>
      <c r="B246" s="50"/>
      <c r="C246" s="51">
        <v>50</v>
      </c>
      <c r="D246" s="51" t="s">
        <v>409</v>
      </c>
      <c r="E246" s="50" t="s">
        <v>7</v>
      </c>
      <c r="F246" s="50" t="s">
        <v>58</v>
      </c>
      <c r="G246" s="84" t="s">
        <v>9</v>
      </c>
      <c r="H246" s="37" t="s">
        <v>10</v>
      </c>
      <c r="I246" s="59"/>
      <c r="J246" s="36" t="s">
        <v>11</v>
      </c>
      <c r="K246" s="35">
        <v>0</v>
      </c>
      <c r="L246" s="79">
        <v>249000</v>
      </c>
      <c r="M246" s="79">
        <v>0</v>
      </c>
      <c r="N246" s="79">
        <v>0</v>
      </c>
      <c r="O246" s="97">
        <f t="shared" si="3"/>
        <v>249000</v>
      </c>
    </row>
    <row r="247" spans="1:15" s="49" customFormat="1" ht="12">
      <c r="A247" s="78" t="s">
        <v>231</v>
      </c>
      <c r="B247" s="50"/>
      <c r="C247" s="51">
        <v>299</v>
      </c>
      <c r="D247" s="51" t="s">
        <v>407</v>
      </c>
      <c r="E247" s="50" t="s">
        <v>7</v>
      </c>
      <c r="F247" s="50" t="s">
        <v>233</v>
      </c>
      <c r="G247" s="84" t="s">
        <v>112</v>
      </c>
      <c r="H247" s="37" t="s">
        <v>10</v>
      </c>
      <c r="I247" s="59" t="s">
        <v>10</v>
      </c>
      <c r="J247" s="36" t="s">
        <v>232</v>
      </c>
      <c r="K247" s="35">
        <v>247000</v>
      </c>
      <c r="L247" s="79">
        <v>0</v>
      </c>
      <c r="M247" s="79">
        <v>0</v>
      </c>
      <c r="N247" s="79">
        <v>0</v>
      </c>
      <c r="O247" s="97">
        <f t="shared" si="3"/>
        <v>247000</v>
      </c>
    </row>
    <row r="248" spans="1:15" s="49" customFormat="1" ht="12">
      <c r="A248" s="78" t="s">
        <v>25</v>
      </c>
      <c r="B248" s="50"/>
      <c r="C248" s="51" t="s">
        <v>42</v>
      </c>
      <c r="D248" s="51" t="s">
        <v>406</v>
      </c>
      <c r="E248" s="50" t="s">
        <v>7</v>
      </c>
      <c r="F248" s="50" t="s">
        <v>62</v>
      </c>
      <c r="G248" s="84" t="s">
        <v>9</v>
      </c>
      <c r="H248" s="37"/>
      <c r="I248" s="59"/>
      <c r="J248" s="36"/>
      <c r="K248" s="35">
        <v>0</v>
      </c>
      <c r="L248" s="79">
        <v>0</v>
      </c>
      <c r="M248" s="79">
        <v>0</v>
      </c>
      <c r="N248" s="79">
        <v>239000</v>
      </c>
      <c r="O248" s="97">
        <f t="shared" si="3"/>
        <v>239000</v>
      </c>
    </row>
    <row r="249" spans="1:15" s="49" customFormat="1" ht="12">
      <c r="A249" s="78" t="s">
        <v>290</v>
      </c>
      <c r="B249" s="50"/>
      <c r="C249" s="51">
        <v>6</v>
      </c>
      <c r="D249" s="51" t="s">
        <v>407</v>
      </c>
      <c r="E249" s="50" t="s">
        <v>7</v>
      </c>
      <c r="F249" s="50" t="s">
        <v>541</v>
      </c>
      <c r="G249" s="84" t="s">
        <v>112</v>
      </c>
      <c r="H249" s="37" t="s">
        <v>10</v>
      </c>
      <c r="I249" s="59" t="s">
        <v>10</v>
      </c>
      <c r="J249" s="36" t="s">
        <v>43</v>
      </c>
      <c r="K249" s="35">
        <v>226000</v>
      </c>
      <c r="L249" s="79">
        <v>0</v>
      </c>
      <c r="M249" s="79">
        <v>0</v>
      </c>
      <c r="N249" s="79">
        <v>0</v>
      </c>
      <c r="O249" s="97">
        <f t="shared" si="3"/>
        <v>226000</v>
      </c>
    </row>
    <row r="250" spans="1:15" s="49" customFormat="1" ht="12">
      <c r="A250" s="78" t="s">
        <v>124</v>
      </c>
      <c r="B250" s="50"/>
      <c r="C250" s="51">
        <v>21</v>
      </c>
      <c r="D250" s="51" t="s">
        <v>410</v>
      </c>
      <c r="E250" s="50" t="s">
        <v>7</v>
      </c>
      <c r="F250" s="50" t="s">
        <v>458</v>
      </c>
      <c r="G250" s="84" t="s">
        <v>59</v>
      </c>
      <c r="H250" s="37" t="s">
        <v>10</v>
      </c>
      <c r="I250" s="59" t="s">
        <v>11</v>
      </c>
      <c r="J250" s="36" t="s">
        <v>11</v>
      </c>
      <c r="K250" s="35">
        <v>0</v>
      </c>
      <c r="L250" s="79">
        <v>212000</v>
      </c>
      <c r="M250" s="79">
        <v>0</v>
      </c>
      <c r="N250" s="79">
        <v>0</v>
      </c>
      <c r="O250" s="97">
        <f t="shared" si="3"/>
        <v>212000</v>
      </c>
    </row>
    <row r="251" spans="1:15" s="49" customFormat="1" ht="12">
      <c r="A251" s="78" t="s">
        <v>431</v>
      </c>
      <c r="B251" s="50"/>
      <c r="C251" s="51" t="s">
        <v>73</v>
      </c>
      <c r="D251" s="51" t="s">
        <v>407</v>
      </c>
      <c r="E251" s="50" t="s">
        <v>7</v>
      </c>
      <c r="F251" s="50" t="s">
        <v>129</v>
      </c>
      <c r="G251" s="84" t="s">
        <v>63</v>
      </c>
      <c r="H251" s="37" t="s">
        <v>10</v>
      </c>
      <c r="I251" s="59"/>
      <c r="J251" s="36" t="s">
        <v>8</v>
      </c>
      <c r="K251" s="35">
        <v>211000</v>
      </c>
      <c r="L251" s="79">
        <v>0</v>
      </c>
      <c r="M251" s="79">
        <v>0</v>
      </c>
      <c r="N251" s="79">
        <v>0</v>
      </c>
      <c r="O251" s="97">
        <f t="shared" si="3"/>
        <v>211000</v>
      </c>
    </row>
    <row r="252" spans="1:15" s="49" customFormat="1" ht="12">
      <c r="A252" s="78" t="s">
        <v>74</v>
      </c>
      <c r="B252" s="50"/>
      <c r="C252" s="51" t="s">
        <v>73</v>
      </c>
      <c r="D252" s="51" t="s">
        <v>411</v>
      </c>
      <c r="E252" s="50" t="s">
        <v>7</v>
      </c>
      <c r="F252" s="50" t="s">
        <v>75</v>
      </c>
      <c r="G252" s="84" t="s">
        <v>9</v>
      </c>
      <c r="H252" s="37"/>
      <c r="I252" s="59"/>
      <c r="J252" s="36"/>
      <c r="K252" s="35">
        <v>0</v>
      </c>
      <c r="L252" s="79">
        <v>194000</v>
      </c>
      <c r="M252" s="79">
        <v>0</v>
      </c>
      <c r="N252" s="79">
        <v>0</v>
      </c>
      <c r="O252" s="97">
        <f t="shared" si="3"/>
        <v>194000</v>
      </c>
    </row>
    <row r="253" spans="1:15" s="49" customFormat="1" ht="12">
      <c r="A253" s="78" t="s">
        <v>137</v>
      </c>
      <c r="B253" s="50"/>
      <c r="C253" s="51">
        <v>36</v>
      </c>
      <c r="D253" s="51" t="s">
        <v>407</v>
      </c>
      <c r="E253" s="50" t="s">
        <v>7</v>
      </c>
      <c r="F253" s="50" t="s">
        <v>139</v>
      </c>
      <c r="G253" s="84"/>
      <c r="H253" s="37" t="s">
        <v>10</v>
      </c>
      <c r="I253" s="59" t="s">
        <v>10</v>
      </c>
      <c r="J253" s="36" t="s">
        <v>138</v>
      </c>
      <c r="K253" s="35">
        <v>183000</v>
      </c>
      <c r="L253" s="79">
        <v>0</v>
      </c>
      <c r="M253" s="79">
        <v>0</v>
      </c>
      <c r="N253" s="79">
        <v>0</v>
      </c>
      <c r="O253" s="97">
        <f t="shared" si="3"/>
        <v>183000</v>
      </c>
    </row>
    <row r="254" spans="1:15" s="49" customFormat="1" ht="22.8">
      <c r="A254" s="78" t="s">
        <v>200</v>
      </c>
      <c r="B254" s="50"/>
      <c r="C254" s="51">
        <v>25</v>
      </c>
      <c r="D254" s="51" t="s">
        <v>407</v>
      </c>
      <c r="E254" s="50" t="s">
        <v>7</v>
      </c>
      <c r="F254" s="50" t="s">
        <v>201</v>
      </c>
      <c r="G254" s="84" t="s">
        <v>128</v>
      </c>
      <c r="H254" s="37" t="s">
        <v>10</v>
      </c>
      <c r="I254" s="59"/>
      <c r="J254" s="36" t="s">
        <v>8</v>
      </c>
      <c r="K254" s="35">
        <v>183000</v>
      </c>
      <c r="L254" s="79">
        <v>0</v>
      </c>
      <c r="M254" s="79">
        <v>0</v>
      </c>
      <c r="N254" s="79">
        <v>0</v>
      </c>
      <c r="O254" s="97">
        <f t="shared" si="3"/>
        <v>183000</v>
      </c>
    </row>
    <row r="255" spans="1:15" s="49" customFormat="1" ht="12">
      <c r="A255" s="78" t="s">
        <v>245</v>
      </c>
      <c r="B255" s="50"/>
      <c r="C255" s="51" t="s">
        <v>246</v>
      </c>
      <c r="D255" s="51" t="s">
        <v>407</v>
      </c>
      <c r="E255" s="50" t="s">
        <v>7</v>
      </c>
      <c r="F255" s="50" t="s">
        <v>169</v>
      </c>
      <c r="G255" s="84" t="s">
        <v>128</v>
      </c>
      <c r="H255" s="37" t="s">
        <v>10</v>
      </c>
      <c r="I255" s="59" t="s">
        <v>10</v>
      </c>
      <c r="J255" s="36" t="s">
        <v>248</v>
      </c>
      <c r="K255" s="35">
        <v>183000</v>
      </c>
      <c r="L255" s="79">
        <v>0</v>
      </c>
      <c r="M255" s="79">
        <v>0</v>
      </c>
      <c r="N255" s="79">
        <v>0</v>
      </c>
      <c r="O255" s="97">
        <f t="shared" si="3"/>
        <v>183000</v>
      </c>
    </row>
    <row r="256" spans="1:15" s="49" customFormat="1" ht="22.8">
      <c r="A256" s="78" t="s">
        <v>50</v>
      </c>
      <c r="B256" s="50"/>
      <c r="C256" s="51">
        <v>292</v>
      </c>
      <c r="D256" s="51" t="s">
        <v>192</v>
      </c>
      <c r="E256" s="50" t="s">
        <v>7</v>
      </c>
      <c r="F256" s="50" t="s">
        <v>51</v>
      </c>
      <c r="G256" s="84" t="s">
        <v>9</v>
      </c>
      <c r="H256" s="37" t="s">
        <v>10</v>
      </c>
      <c r="I256" s="59" t="s">
        <v>10</v>
      </c>
      <c r="J256" s="36" t="s">
        <v>8</v>
      </c>
      <c r="K256" s="35">
        <v>0</v>
      </c>
      <c r="L256" s="79">
        <v>176000</v>
      </c>
      <c r="M256" s="79">
        <v>0</v>
      </c>
      <c r="N256" s="79">
        <v>0</v>
      </c>
      <c r="O256" s="97">
        <f t="shared" si="3"/>
        <v>176000</v>
      </c>
    </row>
    <row r="257" spans="1:15" s="49" customFormat="1" ht="12">
      <c r="A257" s="78" t="s">
        <v>454</v>
      </c>
      <c r="B257" s="50"/>
      <c r="C257" s="51">
        <v>26</v>
      </c>
      <c r="D257" s="51" t="s">
        <v>407</v>
      </c>
      <c r="E257" s="50" t="s">
        <v>7</v>
      </c>
      <c r="F257" s="50" t="s">
        <v>455</v>
      </c>
      <c r="G257" s="84" t="s">
        <v>112</v>
      </c>
      <c r="H257" s="37" t="s">
        <v>10</v>
      </c>
      <c r="I257" s="59" t="s">
        <v>10</v>
      </c>
      <c r="J257" s="36" t="s">
        <v>453</v>
      </c>
      <c r="K257" s="35">
        <v>166000</v>
      </c>
      <c r="L257" s="79">
        <v>0</v>
      </c>
      <c r="M257" s="79">
        <v>0</v>
      </c>
      <c r="N257" s="79">
        <v>0</v>
      </c>
      <c r="O257" s="97">
        <f t="shared" si="3"/>
        <v>166000</v>
      </c>
    </row>
    <row r="258" spans="1:15" s="49" customFormat="1" ht="12">
      <c r="A258" s="78" t="s">
        <v>245</v>
      </c>
      <c r="B258" s="50"/>
      <c r="C258" s="51" t="s">
        <v>246</v>
      </c>
      <c r="D258" s="51" t="s">
        <v>407</v>
      </c>
      <c r="E258" s="50" t="s">
        <v>7</v>
      </c>
      <c r="F258" s="50" t="s">
        <v>250</v>
      </c>
      <c r="G258" s="84" t="s">
        <v>128</v>
      </c>
      <c r="H258" s="37" t="s">
        <v>10</v>
      </c>
      <c r="I258" s="59" t="s">
        <v>10</v>
      </c>
      <c r="J258" s="36" t="s">
        <v>8</v>
      </c>
      <c r="K258" s="35">
        <v>166000</v>
      </c>
      <c r="L258" s="79">
        <v>0</v>
      </c>
      <c r="M258" s="79">
        <v>0</v>
      </c>
      <c r="N258" s="79">
        <v>0</v>
      </c>
      <c r="O258" s="97">
        <f t="shared" si="3"/>
        <v>166000</v>
      </c>
    </row>
    <row r="259" spans="1:15" s="49" customFormat="1" ht="12">
      <c r="A259" s="78" t="s">
        <v>39</v>
      </c>
      <c r="B259" s="50"/>
      <c r="C259" s="51" t="s">
        <v>42</v>
      </c>
      <c r="D259" s="51" t="s">
        <v>192</v>
      </c>
      <c r="E259" s="50" t="s">
        <v>7</v>
      </c>
      <c r="F259" s="50" t="s">
        <v>40</v>
      </c>
      <c r="G259" s="84" t="s">
        <v>9</v>
      </c>
      <c r="H259" s="37" t="s">
        <v>10</v>
      </c>
      <c r="I259" s="59" t="s">
        <v>10</v>
      </c>
      <c r="J259" s="36" t="s">
        <v>8</v>
      </c>
      <c r="K259" s="35">
        <v>0</v>
      </c>
      <c r="L259" s="79">
        <v>149000</v>
      </c>
      <c r="M259" s="79">
        <v>0</v>
      </c>
      <c r="N259" s="79">
        <v>0</v>
      </c>
      <c r="O259" s="97">
        <f t="shared" si="3"/>
        <v>149000</v>
      </c>
    </row>
    <row r="260" spans="1:15" s="49" customFormat="1" ht="12">
      <c r="A260" s="78" t="s">
        <v>459</v>
      </c>
      <c r="B260" s="50"/>
      <c r="C260" s="51" t="s">
        <v>73</v>
      </c>
      <c r="D260" s="51" t="s">
        <v>407</v>
      </c>
      <c r="E260" s="50" t="s">
        <v>7</v>
      </c>
      <c r="F260" s="50" t="s">
        <v>525</v>
      </c>
      <c r="G260" s="84" t="s">
        <v>112</v>
      </c>
      <c r="H260" s="37" t="s">
        <v>10</v>
      </c>
      <c r="I260" s="59" t="s">
        <v>10</v>
      </c>
      <c r="J260" s="36" t="s">
        <v>460</v>
      </c>
      <c r="K260" s="35">
        <v>136000</v>
      </c>
      <c r="L260" s="79">
        <v>0</v>
      </c>
      <c r="M260" s="79">
        <v>0</v>
      </c>
      <c r="N260" s="79">
        <v>0</v>
      </c>
      <c r="O260" s="97">
        <f t="shared" si="3"/>
        <v>136000</v>
      </c>
    </row>
    <row r="261" spans="1:15" s="49" customFormat="1" ht="12">
      <c r="A261" s="78" t="s">
        <v>64</v>
      </c>
      <c r="B261" s="50"/>
      <c r="C261" s="51">
        <v>1</v>
      </c>
      <c r="D261" s="51" t="s">
        <v>409</v>
      </c>
      <c r="E261" s="50" t="s">
        <v>65</v>
      </c>
      <c r="F261" s="50" t="s">
        <v>66</v>
      </c>
      <c r="G261" s="84" t="s">
        <v>9</v>
      </c>
      <c r="H261" s="37" t="s">
        <v>10</v>
      </c>
      <c r="I261" s="59"/>
      <c r="J261" s="36"/>
      <c r="K261" s="35">
        <v>0</v>
      </c>
      <c r="L261" s="79">
        <v>126000</v>
      </c>
      <c r="M261" s="79">
        <v>0</v>
      </c>
      <c r="N261" s="79">
        <v>0</v>
      </c>
      <c r="O261" s="97">
        <f t="shared" ref="O261:O318" si="4">SUM(K261:N261)</f>
        <v>126000</v>
      </c>
    </row>
    <row r="262" spans="1:15" s="49" customFormat="1" ht="12">
      <c r="A262" s="78" t="s">
        <v>32</v>
      </c>
      <c r="B262" s="50"/>
      <c r="C262" s="51" t="s">
        <v>270</v>
      </c>
      <c r="D262" s="51" t="s">
        <v>192</v>
      </c>
      <c r="E262" s="50" t="s">
        <v>7</v>
      </c>
      <c r="F262" s="50" t="s">
        <v>33</v>
      </c>
      <c r="G262" s="84" t="s">
        <v>28</v>
      </c>
      <c r="H262" s="37" t="s">
        <v>10</v>
      </c>
      <c r="I262" s="59"/>
      <c r="J262" s="36" t="s">
        <v>8</v>
      </c>
      <c r="K262" s="35">
        <v>99000</v>
      </c>
      <c r="L262" s="79">
        <v>0</v>
      </c>
      <c r="M262" s="79">
        <v>0</v>
      </c>
      <c r="N262" s="79">
        <v>0</v>
      </c>
      <c r="O262" s="97">
        <f t="shared" si="4"/>
        <v>99000</v>
      </c>
    </row>
    <row r="263" spans="1:15" s="49" customFormat="1" ht="12">
      <c r="A263" s="78" t="s">
        <v>48</v>
      </c>
      <c r="B263" s="50"/>
      <c r="C263" s="51"/>
      <c r="D263" s="51" t="s">
        <v>192</v>
      </c>
      <c r="E263" s="50" t="s">
        <v>7</v>
      </c>
      <c r="F263" s="50" t="s">
        <v>49</v>
      </c>
      <c r="G263" s="84" t="s">
        <v>28</v>
      </c>
      <c r="H263" s="37" t="s">
        <v>10</v>
      </c>
      <c r="I263" s="59" t="s">
        <v>10</v>
      </c>
      <c r="J263" s="36" t="s">
        <v>8</v>
      </c>
      <c r="K263" s="35">
        <v>99000</v>
      </c>
      <c r="L263" s="79">
        <v>0</v>
      </c>
      <c r="M263" s="79">
        <v>0</v>
      </c>
      <c r="N263" s="79">
        <v>0</v>
      </c>
      <c r="O263" s="97">
        <f t="shared" si="4"/>
        <v>99000</v>
      </c>
    </row>
    <row r="264" spans="1:15" s="49" customFormat="1" ht="12">
      <c r="A264" s="78" t="s">
        <v>85</v>
      </c>
      <c r="B264" s="50"/>
      <c r="C264" s="51">
        <v>142</v>
      </c>
      <c r="D264" s="51" t="s">
        <v>410</v>
      </c>
      <c r="E264" s="50" t="s">
        <v>7</v>
      </c>
      <c r="F264" s="50" t="s">
        <v>520</v>
      </c>
      <c r="G264" s="84" t="s">
        <v>9</v>
      </c>
      <c r="H264" s="37" t="s">
        <v>10</v>
      </c>
      <c r="I264" s="59"/>
      <c r="J264" s="36" t="s">
        <v>8</v>
      </c>
      <c r="K264" s="35">
        <v>0</v>
      </c>
      <c r="L264" s="79">
        <v>94000</v>
      </c>
      <c r="M264" s="79">
        <v>0</v>
      </c>
      <c r="N264" s="79">
        <v>0</v>
      </c>
      <c r="O264" s="97">
        <f t="shared" si="4"/>
        <v>94000</v>
      </c>
    </row>
    <row r="265" spans="1:15" s="49" customFormat="1" ht="12">
      <c r="A265" s="78" t="s">
        <v>88</v>
      </c>
      <c r="B265" s="50"/>
      <c r="C265" s="51" t="s">
        <v>89</v>
      </c>
      <c r="D265" s="51" t="s">
        <v>410</v>
      </c>
      <c r="E265" s="50" t="s">
        <v>7</v>
      </c>
      <c r="F265" s="50" t="s">
        <v>91</v>
      </c>
      <c r="G265" s="84" t="s">
        <v>63</v>
      </c>
      <c r="H265" s="37" t="s">
        <v>10</v>
      </c>
      <c r="I265" s="59"/>
      <c r="J265" s="36" t="s">
        <v>90</v>
      </c>
      <c r="K265" s="35">
        <v>0</v>
      </c>
      <c r="L265" s="79">
        <v>94000</v>
      </c>
      <c r="M265" s="79">
        <v>0</v>
      </c>
      <c r="N265" s="79">
        <v>0</v>
      </c>
      <c r="O265" s="97">
        <f t="shared" si="4"/>
        <v>94000</v>
      </c>
    </row>
    <row r="266" spans="1:15" s="49" customFormat="1" ht="12">
      <c r="A266" s="78" t="s">
        <v>102</v>
      </c>
      <c r="B266" s="50"/>
      <c r="C266" s="51">
        <v>2</v>
      </c>
      <c r="D266" s="51" t="s">
        <v>410</v>
      </c>
      <c r="E266" s="50" t="s">
        <v>7</v>
      </c>
      <c r="F266" s="50" t="s">
        <v>34</v>
      </c>
      <c r="G266" s="84" t="s">
        <v>9</v>
      </c>
      <c r="H266" s="37" t="s">
        <v>10</v>
      </c>
      <c r="I266" s="59"/>
      <c r="J266" s="36" t="s">
        <v>8</v>
      </c>
      <c r="K266" s="35">
        <v>0</v>
      </c>
      <c r="L266" s="79">
        <v>83000</v>
      </c>
      <c r="M266" s="79">
        <v>0</v>
      </c>
      <c r="N266" s="79">
        <v>0</v>
      </c>
      <c r="O266" s="97">
        <f t="shared" si="4"/>
        <v>83000</v>
      </c>
    </row>
    <row r="267" spans="1:15" s="49" customFormat="1" ht="12">
      <c r="A267" s="78" t="s">
        <v>46</v>
      </c>
      <c r="B267" s="50"/>
      <c r="C267" s="51" t="s">
        <v>73</v>
      </c>
      <c r="D267" s="51" t="s">
        <v>192</v>
      </c>
      <c r="E267" s="50" t="s">
        <v>7</v>
      </c>
      <c r="F267" s="50" t="s">
        <v>47</v>
      </c>
      <c r="G267" s="84" t="s">
        <v>9</v>
      </c>
      <c r="H267" s="37" t="s">
        <v>10</v>
      </c>
      <c r="I267" s="59" t="s">
        <v>10</v>
      </c>
      <c r="J267" s="36" t="s">
        <v>8</v>
      </c>
      <c r="K267" s="35">
        <v>0</v>
      </c>
      <c r="L267" s="79">
        <v>64000</v>
      </c>
      <c r="M267" s="79">
        <v>0</v>
      </c>
      <c r="N267" s="79">
        <v>0</v>
      </c>
      <c r="O267" s="97">
        <f t="shared" si="4"/>
        <v>64000</v>
      </c>
    </row>
    <row r="268" spans="1:15" s="49" customFormat="1" ht="12">
      <c r="A268" s="78" t="s">
        <v>52</v>
      </c>
      <c r="B268" s="50"/>
      <c r="C268" s="51" t="s">
        <v>73</v>
      </c>
      <c r="D268" s="51" t="s">
        <v>407</v>
      </c>
      <c r="E268" s="50"/>
      <c r="F268" s="50" t="s">
        <v>275</v>
      </c>
      <c r="G268" s="84"/>
      <c r="H268" s="37" t="s">
        <v>10</v>
      </c>
      <c r="I268" s="59"/>
      <c r="J268" s="36"/>
      <c r="K268" s="35">
        <v>63000</v>
      </c>
      <c r="L268" s="79">
        <v>0</v>
      </c>
      <c r="M268" s="79">
        <v>0</v>
      </c>
      <c r="N268" s="79">
        <v>0</v>
      </c>
      <c r="O268" s="97">
        <f t="shared" si="4"/>
        <v>63000</v>
      </c>
    </row>
    <row r="269" spans="1:15" s="49" customFormat="1" ht="12">
      <c r="A269" s="78" t="s">
        <v>197</v>
      </c>
      <c r="B269" s="50"/>
      <c r="C269" s="51" t="s">
        <v>198</v>
      </c>
      <c r="D269" s="51" t="s">
        <v>407</v>
      </c>
      <c r="E269" s="50" t="s">
        <v>7</v>
      </c>
      <c r="F269" s="50" t="s">
        <v>199</v>
      </c>
      <c r="G269" s="84" t="s">
        <v>112</v>
      </c>
      <c r="H269" s="37" t="s">
        <v>10</v>
      </c>
      <c r="I269" s="59" t="s">
        <v>10</v>
      </c>
      <c r="J269" s="36" t="s">
        <v>43</v>
      </c>
      <c r="K269" s="35">
        <v>56000</v>
      </c>
      <c r="L269" s="79">
        <v>0</v>
      </c>
      <c r="M269" s="79">
        <v>0</v>
      </c>
      <c r="N269" s="79">
        <v>0</v>
      </c>
      <c r="O269" s="97">
        <f t="shared" si="4"/>
        <v>56000</v>
      </c>
    </row>
    <row r="270" spans="1:15" s="49" customFormat="1" ht="12">
      <c r="A270" s="78" t="s">
        <v>218</v>
      </c>
      <c r="B270" s="50"/>
      <c r="C270" s="51">
        <v>10</v>
      </c>
      <c r="D270" s="51" t="s">
        <v>407</v>
      </c>
      <c r="E270" s="50" t="s">
        <v>7</v>
      </c>
      <c r="F270" s="50" t="s">
        <v>220</v>
      </c>
      <c r="G270" s="84" t="s">
        <v>112</v>
      </c>
      <c r="H270" s="37" t="s">
        <v>10</v>
      </c>
      <c r="I270" s="59" t="s">
        <v>10</v>
      </c>
      <c r="J270" s="36" t="s">
        <v>219</v>
      </c>
      <c r="K270" s="35">
        <v>56000</v>
      </c>
      <c r="L270" s="79">
        <v>0</v>
      </c>
      <c r="M270" s="79">
        <v>0</v>
      </c>
      <c r="N270" s="79">
        <v>0</v>
      </c>
      <c r="O270" s="97">
        <f t="shared" si="4"/>
        <v>56000</v>
      </c>
    </row>
    <row r="271" spans="1:15" s="49" customFormat="1" ht="12">
      <c r="A271" s="78" t="s">
        <v>26</v>
      </c>
      <c r="B271" s="50"/>
      <c r="C271" s="51">
        <v>4</v>
      </c>
      <c r="D271" s="51" t="s">
        <v>407</v>
      </c>
      <c r="E271" s="50" t="s">
        <v>7</v>
      </c>
      <c r="F271" s="50" t="s">
        <v>517</v>
      </c>
      <c r="G271" s="84"/>
      <c r="H271" s="37" t="s">
        <v>10</v>
      </c>
      <c r="I271" s="59" t="s">
        <v>10</v>
      </c>
      <c r="J271" s="36" t="s">
        <v>43</v>
      </c>
      <c r="K271" s="35">
        <v>53000</v>
      </c>
      <c r="L271" s="79">
        <v>0</v>
      </c>
      <c r="M271" s="79">
        <v>0</v>
      </c>
      <c r="N271" s="79">
        <v>0</v>
      </c>
      <c r="O271" s="97">
        <f t="shared" si="4"/>
        <v>53000</v>
      </c>
    </row>
    <row r="272" spans="1:15" s="49" customFormat="1" ht="12">
      <c r="A272" s="78" t="s">
        <v>93</v>
      </c>
      <c r="B272" s="50"/>
      <c r="C272" s="51">
        <v>80</v>
      </c>
      <c r="D272" s="51" t="s">
        <v>410</v>
      </c>
      <c r="E272" s="50" t="s">
        <v>96</v>
      </c>
      <c r="F272" s="50" t="s">
        <v>56</v>
      </c>
      <c r="G272" s="84" t="s">
        <v>24</v>
      </c>
      <c r="H272" s="37" t="s">
        <v>10</v>
      </c>
      <c r="I272" s="59" t="s">
        <v>11</v>
      </c>
      <c r="J272" s="36" t="s">
        <v>23</v>
      </c>
      <c r="K272" s="35">
        <v>0</v>
      </c>
      <c r="L272" s="79">
        <v>45000</v>
      </c>
      <c r="M272" s="79">
        <v>0</v>
      </c>
      <c r="N272" s="79">
        <v>0</v>
      </c>
      <c r="O272" s="97">
        <f t="shared" si="4"/>
        <v>45000</v>
      </c>
    </row>
    <row r="273" spans="1:15" s="49" customFormat="1" ht="12">
      <c r="A273" s="78" t="s">
        <v>85</v>
      </c>
      <c r="B273" s="50"/>
      <c r="C273" s="51">
        <v>140</v>
      </c>
      <c r="D273" s="51" t="s">
        <v>410</v>
      </c>
      <c r="E273" s="50" t="s">
        <v>7</v>
      </c>
      <c r="F273" s="50" t="s">
        <v>87</v>
      </c>
      <c r="G273" s="84" t="s">
        <v>63</v>
      </c>
      <c r="H273" s="37" t="s">
        <v>10</v>
      </c>
      <c r="I273" s="59"/>
      <c r="J273" s="36" t="s">
        <v>86</v>
      </c>
      <c r="K273" s="35">
        <v>0</v>
      </c>
      <c r="L273" s="79">
        <v>33000</v>
      </c>
      <c r="M273" s="79">
        <v>0</v>
      </c>
      <c r="N273" s="79">
        <v>0</v>
      </c>
      <c r="O273" s="97">
        <f t="shared" si="4"/>
        <v>33000</v>
      </c>
    </row>
    <row r="274" spans="1:15" s="49" customFormat="1" ht="12">
      <c r="A274" s="78" t="s">
        <v>456</v>
      </c>
      <c r="B274" s="50" t="s">
        <v>457</v>
      </c>
      <c r="C274" s="51">
        <v>31</v>
      </c>
      <c r="D274" s="51" t="s">
        <v>406</v>
      </c>
      <c r="E274" s="50" t="s">
        <v>7</v>
      </c>
      <c r="F274" s="50" t="s">
        <v>463</v>
      </c>
      <c r="G274" s="84" t="s">
        <v>112</v>
      </c>
      <c r="H274" s="37" t="s">
        <v>10</v>
      </c>
      <c r="I274" s="59" t="s">
        <v>10</v>
      </c>
      <c r="J274" s="36" t="s">
        <v>43</v>
      </c>
      <c r="K274" s="35">
        <v>0</v>
      </c>
      <c r="L274" s="79">
        <v>33000</v>
      </c>
      <c r="M274" s="79">
        <v>0</v>
      </c>
      <c r="N274" s="79">
        <v>0</v>
      </c>
      <c r="O274" s="97">
        <f t="shared" si="4"/>
        <v>33000</v>
      </c>
    </row>
    <row r="275" spans="1:15" s="49" customFormat="1" ht="22.8">
      <c r="A275" s="78" t="s">
        <v>76</v>
      </c>
      <c r="B275" s="50"/>
      <c r="C275" s="51">
        <v>104</v>
      </c>
      <c r="D275" s="51">
        <v>3</v>
      </c>
      <c r="E275" s="50" t="s">
        <v>7</v>
      </c>
      <c r="F275" s="50" t="s">
        <v>516</v>
      </c>
      <c r="G275" s="84" t="s">
        <v>128</v>
      </c>
      <c r="H275" s="37" t="s">
        <v>10</v>
      </c>
      <c r="I275" s="59"/>
      <c r="J275" s="36" t="s">
        <v>157</v>
      </c>
      <c r="K275" s="35">
        <v>0</v>
      </c>
      <c r="L275" s="79">
        <v>0</v>
      </c>
      <c r="M275" s="79">
        <v>0</v>
      </c>
      <c r="N275" s="79">
        <v>0</v>
      </c>
      <c r="O275" s="97">
        <f t="shared" si="4"/>
        <v>0</v>
      </c>
    </row>
    <row r="276" spans="1:15" ht="12">
      <c r="A276" s="78" t="s">
        <v>542</v>
      </c>
      <c r="B276" s="50"/>
      <c r="C276" s="51">
        <v>100</v>
      </c>
      <c r="D276" s="51" t="s">
        <v>407</v>
      </c>
      <c r="E276" s="50" t="s">
        <v>7</v>
      </c>
      <c r="F276" s="50" t="s">
        <v>543</v>
      </c>
      <c r="G276" s="84"/>
      <c r="H276" s="37"/>
      <c r="I276" s="59"/>
      <c r="J276" s="36" t="s">
        <v>8</v>
      </c>
      <c r="K276" s="35">
        <v>0</v>
      </c>
      <c r="L276" s="79">
        <v>0</v>
      </c>
      <c r="M276" s="79">
        <v>0</v>
      </c>
      <c r="N276" s="79">
        <v>0</v>
      </c>
      <c r="O276" s="97">
        <f t="shared" si="4"/>
        <v>0</v>
      </c>
    </row>
    <row r="277" spans="1:15" ht="12">
      <c r="A277" s="78"/>
      <c r="B277" s="50"/>
      <c r="C277" s="51"/>
      <c r="D277" s="51"/>
      <c r="E277" s="50"/>
      <c r="F277" s="50"/>
      <c r="G277" s="84"/>
      <c r="H277" s="37"/>
      <c r="I277" s="59"/>
      <c r="J277" s="36"/>
      <c r="K277" s="35"/>
      <c r="L277" s="79"/>
      <c r="M277" s="79"/>
      <c r="N277" s="79"/>
      <c r="O277" s="97">
        <f t="shared" si="4"/>
        <v>0</v>
      </c>
    </row>
    <row r="278" spans="1:15" ht="12">
      <c r="A278" s="78"/>
      <c r="B278" s="50"/>
      <c r="C278" s="51"/>
      <c r="D278" s="51"/>
      <c r="E278" s="50"/>
      <c r="F278" s="50"/>
      <c r="G278" s="84"/>
      <c r="H278" s="37"/>
      <c r="I278" s="59"/>
      <c r="J278" s="36"/>
      <c r="K278" s="35"/>
      <c r="L278" s="79"/>
      <c r="M278" s="79"/>
      <c r="N278" s="79"/>
      <c r="O278" s="97">
        <f t="shared" si="4"/>
        <v>0</v>
      </c>
    </row>
    <row r="279" spans="1:15" ht="12">
      <c r="A279" s="78"/>
      <c r="B279" s="50"/>
      <c r="C279" s="51"/>
      <c r="D279" s="51"/>
      <c r="E279" s="50"/>
      <c r="F279" s="50"/>
      <c r="G279" s="84"/>
      <c r="H279" s="37"/>
      <c r="I279" s="59"/>
      <c r="J279" s="36"/>
      <c r="K279" s="35"/>
      <c r="L279" s="79"/>
      <c r="M279" s="79"/>
      <c r="N279" s="79"/>
      <c r="O279" s="97">
        <f t="shared" si="4"/>
        <v>0</v>
      </c>
    </row>
    <row r="280" spans="1:15" ht="12">
      <c r="A280" s="78"/>
      <c r="B280" s="50"/>
      <c r="C280" s="51"/>
      <c r="D280" s="51"/>
      <c r="E280" s="50"/>
      <c r="F280" s="50"/>
      <c r="G280" s="84"/>
      <c r="H280" s="37"/>
      <c r="I280" s="59"/>
      <c r="J280" s="36"/>
      <c r="K280" s="35"/>
      <c r="L280" s="79"/>
      <c r="M280" s="79"/>
      <c r="N280" s="79"/>
      <c r="O280" s="97">
        <f t="shared" si="4"/>
        <v>0</v>
      </c>
    </row>
    <row r="281" spans="1:15" ht="12">
      <c r="A281" s="78"/>
      <c r="B281" s="50"/>
      <c r="C281" s="51"/>
      <c r="D281" s="51"/>
      <c r="E281" s="50"/>
      <c r="F281" s="50"/>
      <c r="G281" s="84"/>
      <c r="H281" s="37"/>
      <c r="I281" s="59"/>
      <c r="J281" s="36"/>
      <c r="K281" s="35"/>
      <c r="L281" s="79"/>
      <c r="M281" s="79"/>
      <c r="N281" s="79"/>
      <c r="O281" s="97">
        <f t="shared" si="4"/>
        <v>0</v>
      </c>
    </row>
    <row r="282" spans="1:15" ht="12">
      <c r="A282" s="78"/>
      <c r="B282" s="50"/>
      <c r="C282" s="51"/>
      <c r="D282" s="51"/>
      <c r="E282" s="50"/>
      <c r="F282" s="50"/>
      <c r="G282" s="84"/>
      <c r="H282" s="37"/>
      <c r="I282" s="59"/>
      <c r="J282" s="36"/>
      <c r="K282" s="35"/>
      <c r="L282" s="79"/>
      <c r="M282" s="79"/>
      <c r="N282" s="79"/>
      <c r="O282" s="97">
        <f t="shared" si="4"/>
        <v>0</v>
      </c>
    </row>
    <row r="283" spans="1:15" ht="12">
      <c r="A283" s="78"/>
      <c r="B283" s="50"/>
      <c r="C283" s="51"/>
      <c r="D283" s="51"/>
      <c r="E283" s="50"/>
      <c r="F283" s="50"/>
      <c r="G283" s="84"/>
      <c r="H283" s="37"/>
      <c r="I283" s="59"/>
      <c r="J283" s="36"/>
      <c r="K283" s="35"/>
      <c r="L283" s="79"/>
      <c r="M283" s="79"/>
      <c r="N283" s="79"/>
      <c r="O283" s="97">
        <f t="shared" si="4"/>
        <v>0</v>
      </c>
    </row>
    <row r="284" spans="1:15" ht="12">
      <c r="A284" s="78"/>
      <c r="B284" s="50"/>
      <c r="C284" s="51"/>
      <c r="D284" s="51"/>
      <c r="E284" s="50"/>
      <c r="F284" s="50"/>
      <c r="G284" s="84"/>
      <c r="H284" s="37"/>
      <c r="I284" s="59"/>
      <c r="J284" s="36"/>
      <c r="K284" s="35"/>
      <c r="L284" s="79"/>
      <c r="M284" s="79"/>
      <c r="N284" s="79"/>
      <c r="O284" s="97">
        <f t="shared" si="4"/>
        <v>0</v>
      </c>
    </row>
    <row r="285" spans="1:15" ht="12">
      <c r="A285" s="78"/>
      <c r="B285" s="50"/>
      <c r="C285" s="51"/>
      <c r="D285" s="51"/>
      <c r="E285" s="50"/>
      <c r="F285" s="50"/>
      <c r="G285" s="84"/>
      <c r="H285" s="37"/>
      <c r="I285" s="59"/>
      <c r="J285" s="36"/>
      <c r="K285" s="35"/>
      <c r="L285" s="79"/>
      <c r="M285" s="79"/>
      <c r="N285" s="79"/>
      <c r="O285" s="97">
        <f t="shared" si="4"/>
        <v>0</v>
      </c>
    </row>
    <row r="286" spans="1:15" ht="12">
      <c r="A286" s="78"/>
      <c r="B286" s="50"/>
      <c r="C286" s="51"/>
      <c r="D286" s="51"/>
      <c r="E286" s="50"/>
      <c r="F286" s="50"/>
      <c r="G286" s="84"/>
      <c r="H286" s="37"/>
      <c r="I286" s="59"/>
      <c r="J286" s="36"/>
      <c r="K286" s="35"/>
      <c r="L286" s="79"/>
      <c r="M286" s="79"/>
      <c r="N286" s="79"/>
      <c r="O286" s="97">
        <f t="shared" si="4"/>
        <v>0</v>
      </c>
    </row>
    <row r="287" spans="1:15" ht="12">
      <c r="A287" s="78"/>
      <c r="B287" s="50"/>
      <c r="C287" s="51"/>
      <c r="D287" s="51"/>
      <c r="E287" s="50"/>
      <c r="F287" s="50"/>
      <c r="G287" s="84"/>
      <c r="H287" s="37"/>
      <c r="I287" s="59"/>
      <c r="J287" s="36"/>
      <c r="K287" s="35"/>
      <c r="L287" s="79"/>
      <c r="M287" s="79"/>
      <c r="N287" s="79"/>
      <c r="O287" s="97">
        <f t="shared" si="4"/>
        <v>0</v>
      </c>
    </row>
    <row r="288" spans="1:15" ht="12">
      <c r="A288" s="78"/>
      <c r="B288" s="50"/>
      <c r="C288" s="51"/>
      <c r="D288" s="51"/>
      <c r="E288" s="50"/>
      <c r="F288" s="50"/>
      <c r="G288" s="84"/>
      <c r="H288" s="37"/>
      <c r="I288" s="59"/>
      <c r="J288" s="36"/>
      <c r="K288" s="35"/>
      <c r="L288" s="79"/>
      <c r="M288" s="79"/>
      <c r="N288" s="79"/>
      <c r="O288" s="97">
        <f t="shared" si="4"/>
        <v>0</v>
      </c>
    </row>
    <row r="289" spans="1:15" ht="12">
      <c r="A289" s="78"/>
      <c r="B289" s="50"/>
      <c r="C289" s="51"/>
      <c r="D289" s="51"/>
      <c r="E289" s="50"/>
      <c r="F289" s="50"/>
      <c r="G289" s="84"/>
      <c r="H289" s="37"/>
      <c r="I289" s="59"/>
      <c r="J289" s="36"/>
      <c r="K289" s="35"/>
      <c r="L289" s="79"/>
      <c r="M289" s="79"/>
      <c r="N289" s="79"/>
      <c r="O289" s="97">
        <f t="shared" si="4"/>
        <v>0</v>
      </c>
    </row>
    <row r="290" spans="1:15" ht="12">
      <c r="A290" s="78"/>
      <c r="B290" s="50"/>
      <c r="C290" s="51"/>
      <c r="D290" s="51"/>
      <c r="E290" s="50"/>
      <c r="F290" s="50"/>
      <c r="G290" s="84"/>
      <c r="H290" s="37"/>
      <c r="I290" s="59"/>
      <c r="J290" s="36"/>
      <c r="K290" s="35"/>
      <c r="L290" s="79"/>
      <c r="M290" s="79"/>
      <c r="N290" s="79"/>
      <c r="O290" s="97">
        <f t="shared" si="4"/>
        <v>0</v>
      </c>
    </row>
    <row r="291" spans="1:15" ht="12">
      <c r="A291" s="78"/>
      <c r="B291" s="50"/>
      <c r="C291" s="51"/>
      <c r="D291" s="51"/>
      <c r="E291" s="50"/>
      <c r="F291" s="50"/>
      <c r="G291" s="84"/>
      <c r="H291" s="37"/>
      <c r="I291" s="59"/>
      <c r="J291" s="36"/>
      <c r="K291" s="35"/>
      <c r="L291" s="79"/>
      <c r="M291" s="79"/>
      <c r="N291" s="79"/>
      <c r="O291" s="97">
        <f t="shared" si="4"/>
        <v>0</v>
      </c>
    </row>
    <row r="292" spans="1:15" ht="12">
      <c r="A292" s="78"/>
      <c r="B292" s="50"/>
      <c r="C292" s="51"/>
      <c r="D292" s="51"/>
      <c r="E292" s="50"/>
      <c r="F292" s="50"/>
      <c r="G292" s="84"/>
      <c r="H292" s="37"/>
      <c r="I292" s="59"/>
      <c r="J292" s="36"/>
      <c r="K292" s="35"/>
      <c r="L292" s="79"/>
      <c r="M292" s="79"/>
      <c r="N292" s="79"/>
      <c r="O292" s="97">
        <f t="shared" si="4"/>
        <v>0</v>
      </c>
    </row>
    <row r="293" spans="1:15" ht="12">
      <c r="A293" s="78"/>
      <c r="B293" s="50"/>
      <c r="C293" s="51"/>
      <c r="D293" s="51"/>
      <c r="E293" s="50"/>
      <c r="F293" s="50"/>
      <c r="G293" s="84"/>
      <c r="H293" s="37"/>
      <c r="I293" s="59"/>
      <c r="J293" s="36"/>
      <c r="K293" s="35"/>
      <c r="L293" s="79"/>
      <c r="M293" s="79"/>
      <c r="N293" s="79"/>
      <c r="O293" s="97">
        <f t="shared" si="4"/>
        <v>0</v>
      </c>
    </row>
    <row r="294" spans="1:15" ht="12">
      <c r="A294" s="78"/>
      <c r="B294" s="50"/>
      <c r="C294" s="51"/>
      <c r="D294" s="51"/>
      <c r="E294" s="50"/>
      <c r="F294" s="50"/>
      <c r="G294" s="84"/>
      <c r="H294" s="37"/>
      <c r="I294" s="59"/>
      <c r="J294" s="36"/>
      <c r="K294" s="35"/>
      <c r="L294" s="79"/>
      <c r="M294" s="79"/>
      <c r="N294" s="79"/>
      <c r="O294" s="97">
        <f t="shared" si="4"/>
        <v>0</v>
      </c>
    </row>
    <row r="295" spans="1:15" ht="12">
      <c r="A295" s="78"/>
      <c r="B295" s="50"/>
      <c r="C295" s="51"/>
      <c r="D295" s="51"/>
      <c r="E295" s="50"/>
      <c r="F295" s="50"/>
      <c r="G295" s="84"/>
      <c r="H295" s="37"/>
      <c r="I295" s="59"/>
      <c r="J295" s="36"/>
      <c r="K295" s="35"/>
      <c r="L295" s="79"/>
      <c r="M295" s="79"/>
      <c r="N295" s="79"/>
      <c r="O295" s="97">
        <f t="shared" si="4"/>
        <v>0</v>
      </c>
    </row>
    <row r="296" spans="1:15" ht="12">
      <c r="A296" s="78"/>
      <c r="B296" s="50"/>
      <c r="C296" s="51"/>
      <c r="D296" s="51"/>
      <c r="E296" s="50"/>
      <c r="F296" s="50"/>
      <c r="G296" s="84"/>
      <c r="H296" s="37"/>
      <c r="I296" s="59"/>
      <c r="J296" s="36"/>
      <c r="K296" s="35"/>
      <c r="L296" s="79"/>
      <c r="M296" s="79"/>
      <c r="N296" s="79"/>
      <c r="O296" s="97">
        <f t="shared" si="4"/>
        <v>0</v>
      </c>
    </row>
    <row r="297" spans="1:15" ht="12">
      <c r="A297" s="78"/>
      <c r="B297" s="50"/>
      <c r="C297" s="51"/>
      <c r="D297" s="51"/>
      <c r="E297" s="50"/>
      <c r="F297" s="50"/>
      <c r="G297" s="84"/>
      <c r="H297" s="37"/>
      <c r="I297" s="59"/>
      <c r="J297" s="36"/>
      <c r="K297" s="35"/>
      <c r="L297" s="79"/>
      <c r="M297" s="79"/>
      <c r="N297" s="79"/>
      <c r="O297" s="97">
        <f t="shared" si="4"/>
        <v>0</v>
      </c>
    </row>
    <row r="298" spans="1:15" ht="12">
      <c r="A298" s="78"/>
      <c r="B298" s="50"/>
      <c r="C298" s="51"/>
      <c r="D298" s="51"/>
      <c r="E298" s="50"/>
      <c r="F298" s="50"/>
      <c r="G298" s="84"/>
      <c r="H298" s="37"/>
      <c r="I298" s="59"/>
      <c r="J298" s="36"/>
      <c r="K298" s="35"/>
      <c r="L298" s="79"/>
      <c r="M298" s="79"/>
      <c r="N298" s="79"/>
      <c r="O298" s="97">
        <f t="shared" si="4"/>
        <v>0</v>
      </c>
    </row>
    <row r="299" spans="1:15" ht="12">
      <c r="A299" s="78"/>
      <c r="B299" s="50"/>
      <c r="C299" s="51"/>
      <c r="D299" s="51"/>
      <c r="E299" s="50"/>
      <c r="F299" s="50"/>
      <c r="G299" s="84"/>
      <c r="H299" s="37"/>
      <c r="I299" s="59"/>
      <c r="J299" s="36"/>
      <c r="K299" s="35"/>
      <c r="L299" s="79"/>
      <c r="M299" s="79"/>
      <c r="N299" s="79"/>
      <c r="O299" s="97">
        <f t="shared" si="4"/>
        <v>0</v>
      </c>
    </row>
    <row r="300" spans="1:15" ht="12">
      <c r="A300" s="78"/>
      <c r="B300" s="50"/>
      <c r="C300" s="51"/>
      <c r="D300" s="51"/>
      <c r="E300" s="50"/>
      <c r="F300" s="50"/>
      <c r="G300" s="84"/>
      <c r="H300" s="37"/>
      <c r="I300" s="59"/>
      <c r="J300" s="36"/>
      <c r="K300" s="35"/>
      <c r="L300" s="79"/>
      <c r="M300" s="79"/>
      <c r="N300" s="79"/>
      <c r="O300" s="97">
        <f t="shared" si="4"/>
        <v>0</v>
      </c>
    </row>
    <row r="301" spans="1:15" ht="12">
      <c r="A301" s="78"/>
      <c r="B301" s="50"/>
      <c r="C301" s="51"/>
      <c r="D301" s="51"/>
      <c r="E301" s="50"/>
      <c r="F301" s="50"/>
      <c r="G301" s="84"/>
      <c r="H301" s="37"/>
      <c r="I301" s="59"/>
      <c r="J301" s="36"/>
      <c r="K301" s="35"/>
      <c r="L301" s="79"/>
      <c r="M301" s="79"/>
      <c r="N301" s="79"/>
      <c r="O301" s="97">
        <f t="shared" si="4"/>
        <v>0</v>
      </c>
    </row>
    <row r="302" spans="1:15" ht="12">
      <c r="A302" s="78"/>
      <c r="B302" s="50"/>
      <c r="C302" s="51"/>
      <c r="D302" s="51"/>
      <c r="E302" s="50"/>
      <c r="F302" s="50"/>
      <c r="G302" s="84"/>
      <c r="H302" s="37"/>
      <c r="I302" s="59"/>
      <c r="J302" s="36"/>
      <c r="K302" s="35"/>
      <c r="L302" s="79"/>
      <c r="M302" s="79"/>
      <c r="N302" s="79"/>
      <c r="O302" s="97">
        <f t="shared" si="4"/>
        <v>0</v>
      </c>
    </row>
    <row r="303" spans="1:15" ht="12">
      <c r="A303" s="78"/>
      <c r="B303" s="50"/>
      <c r="C303" s="51"/>
      <c r="D303" s="51"/>
      <c r="E303" s="50"/>
      <c r="F303" s="50"/>
      <c r="G303" s="84"/>
      <c r="H303" s="37"/>
      <c r="I303" s="59"/>
      <c r="J303" s="36"/>
      <c r="K303" s="35"/>
      <c r="L303" s="79"/>
      <c r="M303" s="79"/>
      <c r="N303" s="79"/>
      <c r="O303" s="97">
        <f t="shared" si="4"/>
        <v>0</v>
      </c>
    </row>
    <row r="304" spans="1:15" ht="12">
      <c r="A304" s="78"/>
      <c r="B304" s="50"/>
      <c r="C304" s="51"/>
      <c r="D304" s="51"/>
      <c r="E304" s="50"/>
      <c r="F304" s="50"/>
      <c r="G304" s="84"/>
      <c r="H304" s="37"/>
      <c r="I304" s="59"/>
      <c r="J304" s="36"/>
      <c r="K304" s="35"/>
      <c r="L304" s="79"/>
      <c r="M304" s="79"/>
      <c r="N304" s="79"/>
      <c r="O304" s="97">
        <f t="shared" si="4"/>
        <v>0</v>
      </c>
    </row>
    <row r="305" spans="1:15" ht="12">
      <c r="A305" s="78"/>
      <c r="B305" s="50"/>
      <c r="C305" s="51"/>
      <c r="D305" s="51"/>
      <c r="E305" s="50"/>
      <c r="F305" s="50"/>
      <c r="G305" s="84"/>
      <c r="H305" s="37"/>
      <c r="I305" s="59"/>
      <c r="J305" s="36"/>
      <c r="K305" s="35"/>
      <c r="L305" s="79"/>
      <c r="M305" s="79"/>
      <c r="N305" s="79"/>
      <c r="O305" s="97">
        <f t="shared" si="4"/>
        <v>0</v>
      </c>
    </row>
    <row r="306" spans="1:15" ht="12">
      <c r="A306" s="78"/>
      <c r="B306" s="50"/>
      <c r="C306" s="51"/>
      <c r="D306" s="51"/>
      <c r="E306" s="50"/>
      <c r="F306" s="50"/>
      <c r="G306" s="84"/>
      <c r="H306" s="37"/>
      <c r="I306" s="59"/>
      <c r="J306" s="36"/>
      <c r="K306" s="35"/>
      <c r="L306" s="79"/>
      <c r="M306" s="79"/>
      <c r="N306" s="79"/>
      <c r="O306" s="97">
        <f t="shared" si="4"/>
        <v>0</v>
      </c>
    </row>
    <row r="307" spans="1:15" ht="12">
      <c r="A307" s="78"/>
      <c r="B307" s="50"/>
      <c r="C307" s="51"/>
      <c r="D307" s="51"/>
      <c r="E307" s="50"/>
      <c r="F307" s="50"/>
      <c r="G307" s="84"/>
      <c r="H307" s="37"/>
      <c r="I307" s="59"/>
      <c r="J307" s="36"/>
      <c r="K307" s="35"/>
      <c r="L307" s="79"/>
      <c r="M307" s="79"/>
      <c r="N307" s="79"/>
      <c r="O307" s="97">
        <f t="shared" si="4"/>
        <v>0</v>
      </c>
    </row>
    <row r="308" spans="1:15" ht="12">
      <c r="A308" s="78"/>
      <c r="B308" s="50"/>
      <c r="C308" s="51"/>
      <c r="D308" s="51"/>
      <c r="E308" s="50"/>
      <c r="F308" s="50"/>
      <c r="G308" s="84"/>
      <c r="H308" s="37"/>
      <c r="I308" s="59"/>
      <c r="J308" s="36"/>
      <c r="K308" s="35"/>
      <c r="L308" s="79"/>
      <c r="M308" s="79"/>
      <c r="N308" s="79"/>
      <c r="O308" s="97">
        <f t="shared" si="4"/>
        <v>0</v>
      </c>
    </row>
    <row r="309" spans="1:15" ht="12">
      <c r="A309" s="78"/>
      <c r="B309" s="50"/>
      <c r="C309" s="51"/>
      <c r="D309" s="51"/>
      <c r="E309" s="50"/>
      <c r="F309" s="50"/>
      <c r="G309" s="84"/>
      <c r="H309" s="37"/>
      <c r="I309" s="59"/>
      <c r="J309" s="36"/>
      <c r="K309" s="35"/>
      <c r="L309" s="79"/>
      <c r="M309" s="79"/>
      <c r="N309" s="79"/>
      <c r="O309" s="97">
        <f t="shared" si="4"/>
        <v>0</v>
      </c>
    </row>
    <row r="310" spans="1:15" ht="12">
      <c r="A310" s="78"/>
      <c r="B310" s="50"/>
      <c r="C310" s="51"/>
      <c r="D310" s="51"/>
      <c r="E310" s="50"/>
      <c r="F310" s="50"/>
      <c r="G310" s="84"/>
      <c r="H310" s="37"/>
      <c r="I310" s="59"/>
      <c r="J310" s="36"/>
      <c r="K310" s="35"/>
      <c r="L310" s="79"/>
      <c r="M310" s="79"/>
      <c r="N310" s="79"/>
      <c r="O310" s="97">
        <f t="shared" si="4"/>
        <v>0</v>
      </c>
    </row>
    <row r="311" spans="1:15" ht="12">
      <c r="A311" s="78"/>
      <c r="B311" s="50"/>
      <c r="C311" s="51"/>
      <c r="D311" s="51"/>
      <c r="E311" s="50"/>
      <c r="F311" s="50"/>
      <c r="G311" s="84"/>
      <c r="H311" s="37"/>
      <c r="I311" s="59"/>
      <c r="J311" s="36"/>
      <c r="K311" s="35"/>
      <c r="L311" s="79"/>
      <c r="M311" s="79"/>
      <c r="N311" s="79"/>
      <c r="O311" s="97">
        <f t="shared" si="4"/>
        <v>0</v>
      </c>
    </row>
    <row r="312" spans="1:15" ht="12">
      <c r="A312" s="78"/>
      <c r="B312" s="50"/>
      <c r="C312" s="51"/>
      <c r="D312" s="51"/>
      <c r="E312" s="50"/>
      <c r="F312" s="50"/>
      <c r="G312" s="84"/>
      <c r="H312" s="37"/>
      <c r="I312" s="59"/>
      <c r="J312" s="36"/>
      <c r="K312" s="35"/>
      <c r="L312" s="79"/>
      <c r="M312" s="79"/>
      <c r="N312" s="79"/>
      <c r="O312" s="97">
        <f t="shared" si="4"/>
        <v>0</v>
      </c>
    </row>
    <row r="313" spans="1:15" ht="12">
      <c r="A313" s="78"/>
      <c r="B313" s="50"/>
      <c r="C313" s="51"/>
      <c r="D313" s="51"/>
      <c r="E313" s="50"/>
      <c r="F313" s="50"/>
      <c r="G313" s="84"/>
      <c r="H313" s="37"/>
      <c r="I313" s="59"/>
      <c r="J313" s="36"/>
      <c r="K313" s="35"/>
      <c r="L313" s="79"/>
      <c r="M313" s="79"/>
      <c r="N313" s="79"/>
      <c r="O313" s="97">
        <f t="shared" si="4"/>
        <v>0</v>
      </c>
    </row>
    <row r="314" spans="1:15" ht="12">
      <c r="A314" s="78"/>
      <c r="B314" s="50"/>
      <c r="C314" s="51"/>
      <c r="D314" s="51"/>
      <c r="E314" s="50"/>
      <c r="F314" s="50"/>
      <c r="G314" s="84"/>
      <c r="H314" s="37"/>
      <c r="I314" s="59"/>
      <c r="J314" s="36"/>
      <c r="K314" s="35"/>
      <c r="L314" s="79"/>
      <c r="M314" s="79"/>
      <c r="N314" s="79"/>
      <c r="O314" s="97">
        <f t="shared" si="4"/>
        <v>0</v>
      </c>
    </row>
    <row r="315" spans="1:15" ht="12">
      <c r="A315" s="78"/>
      <c r="B315" s="50"/>
      <c r="C315" s="51"/>
      <c r="D315" s="51"/>
      <c r="E315" s="50"/>
      <c r="F315" s="50"/>
      <c r="G315" s="84"/>
      <c r="H315" s="37"/>
      <c r="I315" s="59"/>
      <c r="J315" s="36"/>
      <c r="K315" s="35"/>
      <c r="L315" s="79"/>
      <c r="M315" s="79"/>
      <c r="N315" s="79"/>
      <c r="O315" s="97">
        <f t="shared" si="4"/>
        <v>0</v>
      </c>
    </row>
    <row r="316" spans="1:15" ht="12">
      <c r="A316" s="78"/>
      <c r="B316" s="50"/>
      <c r="C316" s="51"/>
      <c r="D316" s="51"/>
      <c r="E316" s="50"/>
      <c r="F316" s="50"/>
      <c r="G316" s="84"/>
      <c r="H316" s="37"/>
      <c r="I316" s="59"/>
      <c r="J316" s="36"/>
      <c r="K316" s="35"/>
      <c r="L316" s="79"/>
      <c r="M316" s="79"/>
      <c r="N316" s="79"/>
      <c r="O316" s="97">
        <f t="shared" si="4"/>
        <v>0</v>
      </c>
    </row>
    <row r="317" spans="1:15" ht="12">
      <c r="A317" s="78"/>
      <c r="B317" s="50"/>
      <c r="C317" s="51"/>
      <c r="D317" s="51"/>
      <c r="E317" s="50"/>
      <c r="F317" s="50"/>
      <c r="G317" s="84"/>
      <c r="H317" s="37"/>
      <c r="I317" s="59"/>
      <c r="J317" s="36"/>
      <c r="K317" s="35"/>
      <c r="L317" s="79"/>
      <c r="M317" s="79"/>
      <c r="N317" s="79"/>
      <c r="O317" s="97">
        <f t="shared" si="4"/>
        <v>0</v>
      </c>
    </row>
    <row r="318" spans="1:15" ht="12">
      <c r="A318" s="78"/>
      <c r="B318" s="50"/>
      <c r="C318" s="51"/>
      <c r="D318" s="51"/>
      <c r="E318" s="50"/>
      <c r="F318" s="50"/>
      <c r="G318" s="84"/>
      <c r="H318" s="37"/>
      <c r="I318" s="59"/>
      <c r="J318" s="36"/>
      <c r="K318" s="35"/>
      <c r="L318" s="79"/>
      <c r="M318" s="79"/>
      <c r="N318" s="79"/>
      <c r="O318" s="97">
        <f t="shared" si="4"/>
        <v>0</v>
      </c>
    </row>
    <row r="319" spans="1:15" ht="13.2">
      <c r="A319" s="88"/>
      <c r="B319" s="88"/>
      <c r="C319" s="89"/>
      <c r="D319" s="89"/>
      <c r="E319" s="88"/>
      <c r="F319" s="88" t="s">
        <v>557</v>
      </c>
      <c r="G319" s="90"/>
      <c r="H319" s="91"/>
      <c r="I319" s="92"/>
      <c r="J319" s="93"/>
      <c r="K319" s="94">
        <f>SUBTOTAL(109,Table1[Gebouwen
1-1-2026])</f>
        <v>1236690000</v>
      </c>
      <c r="L319" s="94">
        <f>SUBTOTAL(109,Table1[Inventaris 
1-1-2026])</f>
        <v>152347000</v>
      </c>
      <c r="M319" s="95"/>
      <c r="N319" s="94">
        <f>SUBTOTAL(109,Table1[Schilderijen/kunstwerken
1-1-2026])</f>
        <v>268000</v>
      </c>
      <c r="O319" s="96">
        <f>SUBTOTAL(109,Table1[Totaal])</f>
        <v>1389305000</v>
      </c>
    </row>
    <row r="320" spans="1:15" ht="13.8">
      <c r="A320" s="26"/>
      <c r="B320" s="26"/>
      <c r="C320" s="27"/>
      <c r="D320" s="28"/>
      <c r="E320" s="29"/>
      <c r="F320" s="30"/>
      <c r="G320" s="85"/>
      <c r="H320" s="32"/>
      <c r="I320" s="31"/>
      <c r="J320" s="60"/>
      <c r="K320" s="38"/>
      <c r="L320" s="38"/>
      <c r="M320" s="38"/>
      <c r="N320" s="38"/>
      <c r="O320" s="38"/>
    </row>
    <row r="321" spans="1:15" ht="13.8">
      <c r="A321" s="26"/>
      <c r="B321" s="26"/>
      <c r="C321" s="27"/>
      <c r="D321" s="28"/>
      <c r="E321" s="29"/>
      <c r="F321" s="30"/>
      <c r="G321" s="85"/>
      <c r="H321" s="32"/>
      <c r="I321" s="31"/>
      <c r="J321" s="60"/>
      <c r="K321" s="38"/>
      <c r="L321" s="38"/>
      <c r="M321" s="38"/>
      <c r="N321" s="38"/>
      <c r="O321" s="38"/>
    </row>
    <row r="322" spans="1:15" ht="13.8">
      <c r="A322" s="26"/>
      <c r="B322" s="26"/>
      <c r="C322" s="27"/>
      <c r="D322" s="28"/>
      <c r="E322" s="29"/>
      <c r="F322" s="30"/>
      <c r="G322" s="85"/>
      <c r="H322" s="32"/>
      <c r="I322" s="31"/>
      <c r="J322" s="60"/>
      <c r="K322" s="38"/>
      <c r="L322" s="38"/>
      <c r="M322" s="38"/>
      <c r="N322" s="38"/>
      <c r="O322" s="38"/>
    </row>
    <row r="323" spans="1:15" ht="13.8">
      <c r="A323" s="26"/>
      <c r="B323" s="26"/>
      <c r="C323" s="27"/>
      <c r="D323" s="28"/>
      <c r="E323" s="29"/>
      <c r="F323" s="30"/>
      <c r="G323" s="85"/>
      <c r="H323" s="32"/>
      <c r="I323" s="31"/>
      <c r="J323" s="60"/>
      <c r="K323" s="38"/>
      <c r="L323" s="38"/>
      <c r="M323" s="38"/>
      <c r="N323" s="38"/>
      <c r="O323" s="38"/>
    </row>
    <row r="324" spans="1:15" ht="13.8">
      <c r="A324" s="26"/>
      <c r="B324" s="26"/>
      <c r="C324" s="27"/>
      <c r="D324" s="28"/>
      <c r="E324" s="29"/>
      <c r="F324" s="30"/>
      <c r="G324" s="85"/>
      <c r="H324" s="32"/>
      <c r="I324" s="31"/>
      <c r="J324" s="60"/>
      <c r="K324" s="38"/>
      <c r="L324" s="38"/>
      <c r="M324" s="38"/>
      <c r="N324" s="38"/>
      <c r="O324" s="38"/>
    </row>
    <row r="325" spans="1:15" ht="13.8">
      <c r="A325" s="26"/>
      <c r="B325" s="26"/>
      <c r="C325" s="27"/>
      <c r="D325" s="28"/>
      <c r="E325" s="29"/>
      <c r="F325" s="30"/>
      <c r="G325" s="85"/>
      <c r="H325" s="32"/>
      <c r="I325" s="31"/>
      <c r="J325" s="60"/>
      <c r="K325" s="38"/>
      <c r="L325" s="38"/>
      <c r="M325" s="38"/>
      <c r="N325" s="38"/>
      <c r="O325" s="38"/>
    </row>
    <row r="326" spans="1:15" ht="13.8">
      <c r="A326" s="26"/>
      <c r="B326" s="26"/>
      <c r="C326" s="27"/>
      <c r="D326" s="28"/>
      <c r="E326" s="29"/>
      <c r="F326" s="30"/>
      <c r="G326" s="85"/>
      <c r="H326" s="32"/>
      <c r="I326" s="31"/>
      <c r="J326" s="60"/>
      <c r="K326" s="38"/>
      <c r="L326" s="38"/>
      <c r="M326" s="38"/>
      <c r="N326" s="38"/>
      <c r="O326" s="38"/>
    </row>
    <row r="327" spans="1:15" ht="13.8">
      <c r="A327" s="26"/>
      <c r="B327" s="26"/>
      <c r="C327" s="27"/>
      <c r="D327" s="28"/>
      <c r="E327" s="29"/>
      <c r="F327" s="30"/>
      <c r="G327" s="85"/>
      <c r="H327" s="32"/>
      <c r="I327" s="31"/>
      <c r="J327" s="60"/>
      <c r="K327" s="38"/>
      <c r="L327" s="38"/>
      <c r="M327" s="38"/>
      <c r="N327" s="38"/>
      <c r="O327" s="38"/>
    </row>
    <row r="328" spans="1:15" ht="13.8">
      <c r="A328" s="26"/>
      <c r="B328" s="26"/>
      <c r="C328" s="27"/>
      <c r="D328" s="28"/>
      <c r="E328" s="29"/>
      <c r="F328" s="30"/>
      <c r="G328" s="85"/>
      <c r="H328" s="32"/>
      <c r="I328" s="31"/>
      <c r="J328" s="60"/>
      <c r="K328" s="38"/>
      <c r="L328" s="38"/>
      <c r="M328" s="38"/>
      <c r="N328" s="38"/>
      <c r="O328" s="38"/>
    </row>
    <row r="329" spans="1:15" ht="13.8">
      <c r="A329" s="26"/>
      <c r="B329" s="26"/>
      <c r="C329" s="27"/>
      <c r="E329" s="29"/>
      <c r="F329" s="30"/>
      <c r="G329" s="85"/>
      <c r="H329" s="32"/>
      <c r="K329" s="6"/>
      <c r="L329" s="6"/>
      <c r="M329" s="6"/>
      <c r="N329" s="38"/>
      <c r="O329" s="38"/>
    </row>
    <row r="330" spans="1:15" ht="13.8">
      <c r="O330" s="25"/>
    </row>
    <row r="331" spans="1:15" ht="10.8" thickBot="1">
      <c r="O331" s="3"/>
    </row>
    <row r="332" spans="1:15">
      <c r="A332" s="12" t="s">
        <v>395</v>
      </c>
      <c r="B332" s="13"/>
      <c r="G332" s="87"/>
      <c r="H332" s="34"/>
      <c r="O332" s="3"/>
    </row>
    <row r="333" spans="1:15">
      <c r="A333" s="14"/>
      <c r="B333" s="13"/>
      <c r="G333" s="87"/>
      <c r="H333" s="34"/>
      <c r="O333" s="3"/>
    </row>
    <row r="334" spans="1:15" ht="10.8">
      <c r="A334" s="15" t="s">
        <v>396</v>
      </c>
      <c r="B334" s="16"/>
      <c r="G334" s="87"/>
      <c r="H334" s="34"/>
      <c r="J334" s="2"/>
      <c r="O334" s="1"/>
    </row>
    <row r="335" spans="1:15" ht="10.8">
      <c r="A335" s="15"/>
      <c r="B335" s="16"/>
      <c r="G335" s="87"/>
      <c r="H335" s="34"/>
      <c r="J335" s="2"/>
    </row>
    <row r="336" spans="1:15" ht="54">
      <c r="A336" s="17" t="s">
        <v>397</v>
      </c>
      <c r="B336" s="18"/>
      <c r="G336" s="87"/>
      <c r="H336" s="34"/>
      <c r="J336" s="48"/>
    </row>
    <row r="337" spans="1:15" ht="10.8">
      <c r="A337" s="15"/>
      <c r="B337" s="16"/>
      <c r="G337" s="87"/>
      <c r="H337" s="34"/>
      <c r="J337" s="2"/>
    </row>
    <row r="338" spans="1:15" ht="10.8">
      <c r="A338" s="15" t="s">
        <v>398</v>
      </c>
      <c r="B338" s="16"/>
      <c r="G338" s="87"/>
      <c r="H338" s="34"/>
      <c r="J338" s="2"/>
    </row>
    <row r="339" spans="1:15" ht="10.8">
      <c r="A339" s="15"/>
      <c r="B339" s="16"/>
      <c r="G339" s="87"/>
      <c r="H339" s="34"/>
      <c r="J339" s="2"/>
    </row>
    <row r="340" spans="1:15" ht="21.6">
      <c r="A340" s="17" t="s">
        <v>399</v>
      </c>
      <c r="B340" s="18"/>
      <c r="G340" s="87"/>
      <c r="H340" s="34"/>
    </row>
    <row r="341" spans="1:15" ht="21.6">
      <c r="A341" s="17" t="s">
        <v>400</v>
      </c>
      <c r="B341" s="18"/>
      <c r="G341" s="87"/>
      <c r="H341" s="34"/>
    </row>
    <row r="342" spans="1:15" ht="32.4">
      <c r="A342" s="17" t="s">
        <v>401</v>
      </c>
      <c r="B342" s="18"/>
      <c r="G342" s="87"/>
      <c r="H342" s="34"/>
      <c r="O342" s="1"/>
    </row>
    <row r="343" spans="1:15" ht="10.8">
      <c r="A343" s="17"/>
      <c r="B343" s="18"/>
      <c r="G343" s="87"/>
      <c r="H343" s="34"/>
      <c r="O343" s="1"/>
    </row>
    <row r="344" spans="1:15" ht="10.8">
      <c r="A344" s="15" t="s">
        <v>402</v>
      </c>
      <c r="B344" s="16"/>
      <c r="G344" s="87"/>
      <c r="H344" s="34"/>
    </row>
    <row r="345" spans="1:15" ht="64.8">
      <c r="A345" s="17" t="s">
        <v>449</v>
      </c>
      <c r="B345" s="18"/>
      <c r="G345" s="87"/>
      <c r="H345" s="34"/>
    </row>
    <row r="346" spans="1:15" ht="11.4" thickBot="1">
      <c r="A346" s="19"/>
      <c r="B346" s="18"/>
      <c r="G346" s="87"/>
      <c r="H346" s="34"/>
    </row>
    <row r="347" spans="1:15" ht="10.8">
      <c r="A347" s="15" t="s">
        <v>403</v>
      </c>
      <c r="B347" s="16"/>
      <c r="G347" s="87"/>
      <c r="H347" s="34"/>
    </row>
    <row r="348" spans="1:15" ht="22.2" thickBot="1">
      <c r="A348" s="19" t="s">
        <v>404</v>
      </c>
      <c r="B348" s="18"/>
      <c r="G348" s="87"/>
      <c r="H348" s="34"/>
    </row>
    <row r="349" spans="1:15" ht="10.8" thickBot="1">
      <c r="A349" s="20"/>
      <c r="B349" s="20"/>
      <c r="G349" s="87"/>
      <c r="H349" s="34"/>
    </row>
    <row r="350" spans="1:15" ht="51.6" thickBot="1">
      <c r="A350" s="21" t="s">
        <v>405</v>
      </c>
      <c r="B350" s="22"/>
      <c r="G350" s="87"/>
      <c r="H350" s="34"/>
    </row>
    <row r="351" spans="1:15" ht="10.8">
      <c r="A351" s="23"/>
      <c r="B351" s="23"/>
    </row>
    <row r="352" spans="1:15" ht="10.8">
      <c r="A352" s="24"/>
      <c r="B352" s="24"/>
    </row>
    <row r="353" spans="1:2" ht="10.8">
      <c r="A353" s="24"/>
      <c r="B353" s="24"/>
    </row>
    <row r="354" spans="1:2" ht="10.8">
      <c r="A354" s="24"/>
      <c r="B354" s="24"/>
    </row>
    <row r="355" spans="1:2" ht="10.8">
      <c r="A355" s="24"/>
      <c r="B355" s="24"/>
    </row>
    <row r="356" spans="1:2" ht="10.8">
      <c r="A356" s="24"/>
      <c r="B356" s="24"/>
    </row>
    <row r="357" spans="1:2" ht="10.8">
      <c r="A357" s="24"/>
      <c r="B357" s="24"/>
    </row>
    <row r="358" spans="1:2" ht="10.8">
      <c r="A358" s="24"/>
      <c r="B358" s="24"/>
    </row>
    <row r="359" spans="1:2" ht="10.8">
      <c r="A359" s="24"/>
      <c r="B359" s="24"/>
    </row>
    <row r="360" spans="1:2" ht="10.8">
      <c r="A360" s="24"/>
      <c r="B360" s="24"/>
    </row>
    <row r="361" spans="1:2" ht="10.8">
      <c r="A361" s="24"/>
      <c r="B361" s="24"/>
    </row>
    <row r="362" spans="1:2" ht="10.8">
      <c r="A362" s="24"/>
      <c r="B362" s="24"/>
    </row>
    <row r="363" spans="1:2" ht="10.8">
      <c r="A363" s="24"/>
      <c r="B363" s="24"/>
    </row>
    <row r="364" spans="1:2" ht="10.8">
      <c r="A364" s="24"/>
      <c r="B364" s="24"/>
    </row>
    <row r="365" spans="1:2" ht="10.8">
      <c r="A365" s="24"/>
      <c r="B365" s="24"/>
    </row>
    <row r="366" spans="1:2" ht="10.8">
      <c r="A366" s="24"/>
      <c r="B366" s="24"/>
    </row>
    <row r="367" spans="1:2" ht="10.8">
      <c r="A367" s="24"/>
      <c r="B367" s="24"/>
    </row>
    <row r="368" spans="1:2" ht="10.8">
      <c r="A368" s="24"/>
      <c r="B368" s="24"/>
    </row>
    <row r="369" spans="1:2" ht="10.8">
      <c r="A369" s="24"/>
      <c r="B369" s="24"/>
    </row>
    <row r="370" spans="1:2" ht="10.8">
      <c r="A370" s="24"/>
      <c r="B370" s="24"/>
    </row>
    <row r="371" spans="1:2" ht="10.8">
      <c r="A371" s="24"/>
      <c r="B371" s="24"/>
    </row>
    <row r="372" spans="1:2" ht="10.8">
      <c r="A372" s="24"/>
      <c r="B372" s="24"/>
    </row>
    <row r="373" spans="1:2" ht="10.8">
      <c r="A373" s="24"/>
      <c r="B373" s="24"/>
    </row>
    <row r="374" spans="1:2" ht="10.8">
      <c r="A374" s="24"/>
      <c r="B374" s="24"/>
    </row>
    <row r="375" spans="1:2" ht="10.8">
      <c r="A375" s="24"/>
      <c r="B375" s="24"/>
    </row>
    <row r="376" spans="1:2" ht="10.8">
      <c r="A376" s="24"/>
      <c r="B376" s="24"/>
    </row>
    <row r="377" spans="1:2" ht="10.8">
      <c r="A377" s="24"/>
      <c r="B377" s="24"/>
    </row>
    <row r="378" spans="1:2" ht="10.8">
      <c r="A378" s="24"/>
      <c r="B378" s="24"/>
    </row>
    <row r="379" spans="1:2" ht="10.8">
      <c r="A379" s="24"/>
      <c r="B379" s="24"/>
    </row>
    <row r="380" spans="1:2" ht="10.8">
      <c r="A380" s="24"/>
      <c r="B380" s="24"/>
    </row>
    <row r="381" spans="1:2" ht="10.8">
      <c r="A381" s="24"/>
      <c r="B381" s="24"/>
    </row>
    <row r="382" spans="1:2" ht="10.8">
      <c r="A382" s="24"/>
      <c r="B382" s="24"/>
    </row>
    <row r="383" spans="1:2" ht="10.8">
      <c r="A383" s="24"/>
      <c r="B383" s="24"/>
    </row>
    <row r="384" spans="1:2" ht="10.8">
      <c r="A384" s="24"/>
      <c r="B384" s="24"/>
    </row>
    <row r="385" spans="1:2" ht="10.8">
      <c r="A385" s="24"/>
      <c r="B385" s="24"/>
    </row>
    <row r="386" spans="1:2" ht="10.8">
      <c r="A386" s="24"/>
      <c r="B386" s="24"/>
    </row>
    <row r="387" spans="1:2" ht="10.8">
      <c r="A387" s="24"/>
      <c r="B387" s="24"/>
    </row>
    <row r="388" spans="1:2" ht="10.8">
      <c r="A388" s="24"/>
      <c r="B388" s="24"/>
    </row>
    <row r="389" spans="1:2" ht="10.8">
      <c r="A389" s="24"/>
      <c r="B389" s="24"/>
    </row>
    <row r="390" spans="1:2" ht="10.8">
      <c r="A390" s="24"/>
      <c r="B390" s="24"/>
    </row>
    <row r="391" spans="1:2" ht="10.8">
      <c r="A391" s="24"/>
      <c r="B391" s="24"/>
    </row>
    <row r="392" spans="1:2" ht="10.8">
      <c r="A392" s="24"/>
      <c r="B392" s="24"/>
    </row>
    <row r="393" spans="1:2" ht="10.8">
      <c r="A393" s="24"/>
      <c r="B393" s="24"/>
    </row>
    <row r="394" spans="1:2" ht="10.8">
      <c r="A394" s="24"/>
      <c r="B394" s="24"/>
    </row>
    <row r="395" spans="1:2" ht="10.8">
      <c r="A395" s="24"/>
      <c r="B395" s="24"/>
    </row>
    <row r="396" spans="1:2" ht="10.8">
      <c r="A396" s="24"/>
      <c r="B396" s="24"/>
    </row>
    <row r="397" spans="1:2" ht="10.8">
      <c r="A397" s="24"/>
      <c r="B397" s="24"/>
    </row>
  </sheetData>
  <sheetProtection selectLockedCells="1" selectUnlockedCells="1"/>
  <sortState xmlns:xlrd2="http://schemas.microsoft.com/office/spreadsheetml/2017/richdata2" ref="A5:O397">
    <sortCondition ref="A1:A397"/>
  </sortState>
  <mergeCells count="1">
    <mergeCell ref="K3:O3"/>
  </mergeCells>
  <phoneticPr fontId="11" type="noConversion"/>
  <pageMargins left="0.23622047244094491" right="0.23622047244094491" top="0.74803149606299213" bottom="0.74803149606299213" header="0.31496062992125984" footer="0.31496062992125984"/>
  <pageSetup paperSize="8" fitToWidth="0" fitToHeight="6" orientation="landscape" r:id="rId1"/>
  <headerFooter alignWithMargins="0">
    <oddFooter>&amp;L&amp;F
Uniek nr. e-ABS XXXXXXXXXXXXXXXXXXX&amp;RPage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dc61de4f-b966-4be2-a6c0-506217bb43da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62058007-5856-4D0A-BC6F-95004A56A52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van der Meulen</dc:creator>
  <cp:lastModifiedBy>Kimberley Kole-Dijkstra</cp:lastModifiedBy>
  <cp:lastPrinted>2024-07-02T06:50:19Z</cp:lastPrinted>
  <dcterms:created xsi:type="dcterms:W3CDTF">2013-01-22T08:31:26Z</dcterms:created>
  <dcterms:modified xsi:type="dcterms:W3CDTF">2026-08-24T12:48:20Z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dc61de4f-b966-4be2-a6c0-506217bb43da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2023-12-12T09:17:20Z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1ef16959-82e2-43a6-a40c-d23b07112f20</vt:lpwstr>
  </property>
  <property fmtid="{D5CDD505-2E9C-101B-9397-08002B2CF9AE}" pid="10" name="MSIP_Label_9043f10a-881e-4653-a55e-02ca2cc829dc_ContentBits">
    <vt:lpwstr>0</vt:lpwstr>
  </property>
</Properties>
</file>