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1429 EA OGC/03. Tech bestek/"/>
    </mc:Choice>
  </mc:AlternateContent>
  <xr:revisionPtr revIDLastSave="150" documentId="8_{0C099072-7FAD-41DA-B142-630E3A183038}" xr6:coauthVersionLast="47" xr6:coauthVersionMax="47" xr10:uidLastSave="{9AB024CF-CE95-49B0-A732-61B033D0ABA0}"/>
  <bookViews>
    <workbookView xWindow="-120" yWindow="-120" windowWidth="29040" windowHeight="17520" tabRatio="871" activeTab="2" xr2:uid="{D8A5A677-96FC-4817-B74F-66FB7C4891CA}"/>
  </bookViews>
  <sheets>
    <sheet name="Voorblad" sheetId="27" r:id="rId1"/>
    <sheet name="P1 Prijsinvulformulier" sheetId="3" r:id="rId2"/>
    <sheet name="P2 Prijsinvulformulier" sheetId="29" r:id="rId3"/>
  </sheets>
  <definedNames>
    <definedName name="_xlnm.Print_Area" localSheetId="1">'P1 Prijsinvulformulier'!$A$1:$G$102</definedName>
    <definedName name="_xlnm.Print_Area" localSheetId="2">'P2 Prijsinvulformulier'!$A$1:$H$33</definedName>
    <definedName name="_xlnm.Print_Area" localSheetId="0">Voorblad!$A$1:$J$29</definedName>
    <definedName name="_xlnm.Print_Titles" localSheetId="1">'P1 Prijsinvulformulier'!$1:$1</definedName>
    <definedName name="_xlnm.Print_Titles" localSheetId="2">'P2 Prijsinvulformulier'!$1:$1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F85" i="3"/>
  <c r="G47" i="3" l="1"/>
  <c r="G48" i="3"/>
  <c r="G49" i="3"/>
  <c r="G43" i="3"/>
  <c r="F4" i="3"/>
  <c r="G22" i="3"/>
  <c r="G11" i="29" l="1"/>
  <c r="G12" i="29"/>
  <c r="G13" i="29"/>
  <c r="G10" i="29"/>
  <c r="F7" i="29"/>
  <c r="G9" i="3"/>
  <c r="G7" i="3"/>
  <c r="G16" i="29" l="1"/>
  <c r="G17" i="29"/>
  <c r="G18" i="29"/>
  <c r="G22" i="29"/>
  <c r="G23" i="29"/>
  <c r="G24" i="29"/>
  <c r="G25" i="29"/>
  <c r="G86" i="3"/>
  <c r="G62" i="3"/>
  <c r="G85" i="3"/>
  <c r="G67" i="3"/>
  <c r="G68" i="3"/>
  <c r="G69" i="3"/>
  <c r="G73" i="3"/>
  <c r="G74" i="3"/>
  <c r="G75" i="3"/>
  <c r="G72" i="3"/>
  <c r="G66" i="3"/>
  <c r="G80" i="3"/>
  <c r="G81" i="3"/>
  <c r="G82" i="3"/>
  <c r="G83" i="3"/>
  <c r="G84" i="3"/>
  <c r="G79" i="3"/>
  <c r="G78" i="3"/>
  <c r="G28" i="3" l="1"/>
  <c r="G14" i="3"/>
  <c r="G63" i="3" l="1"/>
  <c r="G61" i="3"/>
  <c r="G60" i="3"/>
  <c r="G51" i="3"/>
  <c r="G50" i="3"/>
  <c r="G46" i="3"/>
  <c r="G42" i="3"/>
  <c r="G88" i="3" l="1"/>
  <c r="E95" i="3" s="1"/>
  <c r="G53" i="3"/>
  <c r="E94" i="3" s="1"/>
  <c r="G7" i="29" l="1"/>
  <c r="G6" i="29"/>
  <c r="G5" i="29"/>
  <c r="G27" i="29" l="1"/>
  <c r="G13" i="3"/>
  <c r="G12" i="3"/>
  <c r="B92" i="3" l="1"/>
  <c r="G4" i="3"/>
  <c r="G6" i="3"/>
  <c r="G8" i="3"/>
  <c r="G21" i="3"/>
  <c r="G23" i="3"/>
  <c r="G24" i="3"/>
  <c r="G25" i="3"/>
  <c r="G26" i="3"/>
  <c r="G27" i="3"/>
  <c r="G31" i="3"/>
  <c r="G32" i="3"/>
  <c r="G33" i="3"/>
  <c r="G34" i="3"/>
  <c r="G35" i="3" l="1"/>
  <c r="E93" i="3" s="1"/>
  <c r="G16" i="3"/>
  <c r="E92" i="3" s="1"/>
  <c r="E96" i="3" l="1"/>
</calcChain>
</file>

<file path=xl/sharedStrings.xml><?xml version="1.0" encoding="utf-8"?>
<sst xmlns="http://schemas.openxmlformats.org/spreadsheetml/2006/main" count="205" uniqueCount="126">
  <si>
    <t>Subtotalen (AxB) excl. BTW</t>
  </si>
  <si>
    <t>Leveren losse kaartlezer/besturingsunit</t>
  </si>
  <si>
    <t>Leveren van een los elektronisch slot</t>
  </si>
  <si>
    <t>Prijzen van losse onderdelen (exclusief montage):</t>
  </si>
  <si>
    <t>1A</t>
  </si>
  <si>
    <t>1B</t>
  </si>
  <si>
    <t>1C</t>
  </si>
  <si>
    <t>2A</t>
  </si>
  <si>
    <t>2C</t>
  </si>
  <si>
    <t>2D</t>
  </si>
  <si>
    <t>2E</t>
  </si>
  <si>
    <t>2F</t>
  </si>
  <si>
    <t>Totaal perceel 1</t>
  </si>
  <si>
    <t>Inschrijfprijs</t>
  </si>
  <si>
    <t>Leveren van een losse batterij</t>
  </si>
  <si>
    <t>Gebruiksgereed maken software, inclusief éénmalige opleiding (in te vullen prijs voor alle toegangscontrolesystemen tezamen, ongeacht het aantal systemen)</t>
  </si>
  <si>
    <t>In te vullen door inschrijver</t>
  </si>
  <si>
    <t>2G</t>
  </si>
  <si>
    <t>2H</t>
  </si>
  <si>
    <t>2I</t>
  </si>
  <si>
    <t>2J</t>
  </si>
  <si>
    <t>2K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</si>
  <si>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gunningscriteria.
** Bij opbrengsten dient inschrijver de prijs in te vullen met een "min" teken t.b.v. een juiste prijsberekening.</t>
  </si>
  <si>
    <t>Naam inschrijver:</t>
  </si>
  <si>
    <t>Leveren van een complete kabelset</t>
  </si>
  <si>
    <t>Prijs invulformulier</t>
  </si>
  <si>
    <t>Gebruik software, inclusief helpdesk; prijs per jaar (in te vullen prijs voor alle toegangscontrolesystemen tezamen, ongeacht het aantal systemen)</t>
  </si>
  <si>
    <t>Prijs per stuk(A) excl. BTW **</t>
  </si>
  <si>
    <t>Opmeten bestaande betonputten voor plaatsing nieuwe container in bestaande betonput</t>
  </si>
  <si>
    <t>Voorrijkosten voor het opmeten bestaande betonput voor plaatsing nieuwe container in bestaande betonput</t>
  </si>
  <si>
    <t>Opmeten bestaande betonput voor plaatsing nieuwe container in bestaande betonput (prijs per betonput opgeven)</t>
  </si>
  <si>
    <t>Inhoud</t>
  </si>
  <si>
    <t>CBS</t>
  </si>
  <si>
    <t xml:space="preserve">INDEXATIE </t>
  </si>
  <si>
    <t>Perceel 1</t>
  </si>
  <si>
    <t>Onderdeel a: Levering van ondergrondse containers</t>
  </si>
  <si>
    <t>Perceel 2</t>
  </si>
  <si>
    <t>Onderdeel b: Levering van toegangscontrolesystemen</t>
  </si>
  <si>
    <t>Fictieve inschrijfprijs perceel 1</t>
  </si>
  <si>
    <t>PERCEEL 2 REPARATIE, ONDERHOUD, REINIGING EN KEURING</t>
  </si>
  <si>
    <t>Fictieve inschrijfprijs perceel 2</t>
  </si>
  <si>
    <t xml:space="preserve">Slot van de losdeur van de containerbehuizing </t>
  </si>
  <si>
    <t>Minicontainer geleiding set in de containerbehuizing</t>
  </si>
  <si>
    <t>Deur voor in- en uitrijden minicontainer</t>
  </si>
  <si>
    <t>Containerbehuizing exclusief betonplaat</t>
  </si>
  <si>
    <t>Onderdeelprijzen</t>
  </si>
  <si>
    <t>Onderdeel c: Levering van GFT-containerbehuizingen</t>
  </si>
  <si>
    <t>Plaatsing GFT-containerbehuizingen</t>
  </si>
  <si>
    <t>Onderdeel d: Plaatsing van de inzamelmiddelen</t>
  </si>
  <si>
    <t>Totaal onderdeel 1b</t>
  </si>
  <si>
    <t>Totaal onderdeel 1a</t>
  </si>
  <si>
    <t>PERCEEL 1 onderdeel b TOEGANGSCONTROLESYSTEMEN</t>
  </si>
  <si>
    <t>PERCEEL 1onderdeel a ONDERGRONDSE CONTAINERS</t>
  </si>
  <si>
    <t>PERCEEL 1 onderdeel c GFT-CONTAINERBEHUIZINGEN</t>
  </si>
  <si>
    <t>Totaal onderdeel 1c</t>
  </si>
  <si>
    <t>PERCEEL 1 onderdeel d PLAATSINGSWERKZAAMHEDEN INZAMELMIDDELEN</t>
  </si>
  <si>
    <t>Totaal onderdeel 1d</t>
  </si>
  <si>
    <t>Totaal onderdeel  1d</t>
  </si>
  <si>
    <t>Reparatie, onderhoud, reiniging en keuring van inzamelmiddelen</t>
  </si>
  <si>
    <t>Prijsinvulformulier perceel 1</t>
  </si>
  <si>
    <t>Prijsinvulformulier perceel 2</t>
  </si>
  <si>
    <t xml:space="preserve">Jaarlijkse kosten onderhoud koppeling (STOSAG) </t>
  </si>
  <si>
    <t>Plaatsing containers</t>
  </si>
  <si>
    <t>Prijs overige</t>
  </si>
  <si>
    <t>Opstellen en toepassen TVM (exclusief plaatsen bebording)</t>
  </si>
  <si>
    <t>1x parkeerverbod op één locatie inclusief voorrijkosten (aanbrengen en verwijderen)</t>
  </si>
  <si>
    <t>Ter beschiking stellen grondwerker (prijs per uur)</t>
  </si>
  <si>
    <t>Ieder opvolgend parkeerverbod meer dan één op één locatie/werkgebied (aanbrengen en verwijderen)</t>
  </si>
  <si>
    <t>Maken van 2 proefsleuven voor 1 container</t>
  </si>
  <si>
    <t>Maken van 4 proefsleuven voor 2 containers op dezelfde locatie (aansluitend)</t>
  </si>
  <si>
    <t>Maken van 6 proefsleuven voor 3 containers op dezelfde locatie (aansluitend)</t>
  </si>
  <si>
    <t>Ter beschikking stellen knijperauto met chauffeur (prijs per uur)</t>
  </si>
  <si>
    <t>Bronbemaling per locatie (maximaal 2 containers)</t>
  </si>
  <si>
    <t>Plaatsing van een container in een bestaande betonput</t>
  </si>
  <si>
    <t>Plaatsing van een container en een betonput op een nieuwe locatie</t>
  </si>
  <si>
    <t>Verwijderen van een bestaande container en betonput. Locatie afwerken op maaiveld</t>
  </si>
  <si>
    <t>Voorrijkosten bij plaatsen van GFT-containerbehuizingen</t>
  </si>
  <si>
    <t>Plaatsing van een additionele GFT-containerbehuizing op dezelfde dag als een andere GFT-containerbehuizing</t>
  </si>
  <si>
    <t>Plaatsing van een GFT-containerbehuizing op een bestaande locatie (oude GFT-containerbehuizing verwijderen)</t>
  </si>
  <si>
    <t>Leveren en aanbrengen vulzand (prijs per ton inclusief transport en verwerking)</t>
  </si>
  <si>
    <t>Plaatsing van een GFT-containerbehuizing op een nieuwe locatie</t>
  </si>
  <si>
    <t>Plaatsing van een container en een betonput op een bestaande locatie locatie (bestaande container en betonput verwijderen)</t>
  </si>
  <si>
    <t>Plaatsen van Diamantkoppalen. Levering en plaatsing inclusief, prijs per paal</t>
  </si>
  <si>
    <t>Werkzaamheden</t>
  </si>
  <si>
    <t>Overige werkzaamheden</t>
  </si>
  <si>
    <t>Ad-hoc reiniging</t>
  </si>
  <si>
    <t xml:space="preserve">Ad hoc reiniging  (semi) ondergrondse container compleet (inclusief betonput en invalbeveiliging) </t>
  </si>
  <si>
    <t>Ad hoc reiniging GFT-containerbehuizing inclusief minicontainer</t>
  </si>
  <si>
    <t>Voorrijkosten voor Ad-hoc reiniging werkzaamheden</t>
  </si>
  <si>
    <t>Het door inschrijver te hanteren uurtarief, voor een storingsvoertuig inclusief laadkraan inclusief twee monteurs,  bij reparaties/storingen/calamiteiten/schades gedurende de normale werkuren</t>
  </si>
  <si>
    <t>Het door inschrijver te hanteren uurtarief, voor een storingsvoertuig zonder laadkraan inclusief een monteur,  bij reparaties/storingen/calamiteiten/schades gedurende de normale werkuren</t>
  </si>
  <si>
    <t>De door inschrijver te hanteren voorrijkosten bij niet geplande werkzaamheden (maximaal 1x per dag door te belasten)</t>
  </si>
  <si>
    <t>Onderlossende container 3 haken opname (alle merken)</t>
  </si>
  <si>
    <t xml:space="preserve">Vaste prijsopgave voor veel voorkomende werkzaamheden. De door inschrijver in te vullen bedragen zijn all-in prijzen (inclusief alle kosten zoals arbeidsloon, klein materiaal, gereedschappen, onderdelen, etc). Het betreffen vaste bedragen (behoudens indexatie) gedurende de looptijd van het contract. </t>
  </si>
  <si>
    <t xml:space="preserve">Hijsstang vervangen per stuk </t>
  </si>
  <si>
    <t>Vervangen complete kettingset (inclusief eventueel benodigde kabels)</t>
  </si>
  <si>
    <t>Richten of stellen van de bodemkleppen</t>
  </si>
  <si>
    <t>Richten van het voetgangersplatform (ezelsoor)</t>
  </si>
  <si>
    <t xml:space="preserve">Klair </t>
  </si>
  <si>
    <t>Klair</t>
  </si>
  <si>
    <t>Leveren en installeren toegangscontrolesystemen (restafval en textiel) ten behoeve van (semi) ondergrondse containers prijs per systeem</t>
  </si>
  <si>
    <t>Leveren en afmonteren van een GFT- containerbehuizing inclusief betonplaat</t>
  </si>
  <si>
    <t>Koppeling (STOSAG) met VConsyst software (eenmalige initiële kosten)</t>
  </si>
  <si>
    <t>Maandelijkse abonnementskosten per toegangscontrolesysteem, waarbij alle communicatie is inbegrepen</t>
  </si>
  <si>
    <t>Leveren complete ondergrondse containers  restafval inclusief invalbeveiliging, exclusief betonput</t>
  </si>
  <si>
    <t>Leveren complete ondergrondse containers  textiel inclusief invalbeveiliging, exclusief betonput</t>
  </si>
  <si>
    <t>Leveren complete ondergrondse containers  3-fracties glas inclusief invalbeveiliging, exclusief betonput</t>
  </si>
  <si>
    <t>2B</t>
  </si>
  <si>
    <t>Minderprijs indien een GFT-containerbehuizing geleverd wordt met een klep in plaats van een trommel (in geval van een minderprijs dient een negactieve prijs te worden ingevuld)</t>
  </si>
  <si>
    <t>Jaarlijkse reiniging waarbij de (semi) ondergrondse container niet uit de put wordt geheven</t>
  </si>
  <si>
    <t>Ter beschikking stellen verkeersregelaar (prijs per uur)</t>
  </si>
  <si>
    <t>Ad hoc reiniging  (semi) ondergrondse container waarbij de container niet uit de put wordt geheven</t>
  </si>
  <si>
    <t>Jaarlijkse reiniging (compleet), onderhoud en keuring van (semi) ondergrondse container</t>
  </si>
  <si>
    <r>
      <t>Leveren betonput 5m</t>
    </r>
    <r>
      <rPr>
        <vertAlign val="superscript"/>
        <sz val="9"/>
        <color theme="1"/>
        <rFont val="Century Gothic"/>
        <family val="2"/>
      </rPr>
      <t>3</t>
    </r>
  </si>
  <si>
    <t>Inwerpvoorziening compleet trommel</t>
  </si>
  <si>
    <t>Inwerpvoorziening compleet klep</t>
  </si>
  <si>
    <t>Halfjaarlijkse reiniging, onderhoud van de GFT-containerbehuizing en minicontainer</t>
  </si>
  <si>
    <t>Weging (B) *</t>
  </si>
  <si>
    <t>Optioneel: pakket bewezen geluidsmaatregelen voor de glascontainer zoals vermeld in eis E-1a.48</t>
  </si>
  <si>
    <t>Meerprijs indien een betonput geleverd dient te worden met betonnen anti-opdrijf tenen (conform eis E-1a.61)</t>
  </si>
  <si>
    <t>Opvulling/Ophoging indien een bestaande betonput onder het maaiveld is geplaatst (conform eis E-1a.50)</t>
  </si>
  <si>
    <t>Leveren en installeren toegangscontrolesysteem ten behoeve van een GFT-containerbehuizing prijs per systeem</t>
  </si>
  <si>
    <t>Leveren toegangspassen per 500 stuks (zoals beschreven in eis E-1b.36). Prijs opgeven per 500 stuks.</t>
  </si>
  <si>
    <t>Voorrijkosten voor het maken van proefsleuven maximaal 1x per werkdag</t>
  </si>
  <si>
    <t>Proefsleuven  (conform eis E-1d.13)</t>
  </si>
  <si>
    <t>Europese Aanbesteding  
Het leveren en plaatsen van ondergrondse containers, GFT-containerbehuizingen, toegangscontrolesystemen en reparatie, onderhoud, reiniging en keuring van (semi) ondergrondse containers en GFT-containerbehuizingen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</si>
</sst>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-&quot;fl&quot;\ * #,##0.00_-;_-&quot;fl&quot;\ * #,##0.00\-;_-&quot;fl&quot;\ * &quot;-&quot;??_-;_-@_-"/>
    <numFmt numFmtId="167" formatCode="_-[$€]\ * #,##0.00_-;_-[$€]\ * #,##0.00\-;_-[$€]\ * &quot;-&quot;??_-;_-@_-"/>
    <numFmt numFmtId="168" formatCode="_(&quot;€&quot;* #,##0.00_);_(&quot;€&quot;* \(#,##0.00\);_(&quot;€&quot;* &quot;-&quot;??_);_(@_)"/>
  </numFmts>
  <fonts count="60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b/>
      <u/>
      <sz val="9"/>
      <name val="Century Gothic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9"/>
      <color rgb="FFFFFFFF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strike/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6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Century Gothic"/>
      <family val="2"/>
    </font>
    <font>
      <sz val="9"/>
      <color rgb="FF000000"/>
      <name val="Century Gothic"/>
      <family val="2"/>
    </font>
    <font>
      <vertAlign val="superscript"/>
      <sz val="9"/>
      <color theme="1"/>
      <name val="Century Gothic"/>
      <family val="2"/>
    </font>
    <font>
      <sz val="10"/>
      <name val="Arial"/>
      <family val="2"/>
    </font>
    <font>
      <sz val="12"/>
      <name val="Century Gothic"/>
      <family val="2"/>
    </font>
    <font>
      <b/>
      <sz val="16"/>
      <color theme="0"/>
      <name val="Century Gothic"/>
      <family val="2"/>
    </font>
    <font>
      <strike/>
      <sz val="9"/>
      <color rgb="FFFF0000"/>
      <name val="Century Gothic"/>
      <family val="2"/>
    </font>
    <font>
      <b/>
      <strike/>
      <sz val="9"/>
      <color rgb="FFFF0000"/>
      <name val="Century Gothic"/>
      <family val="2"/>
    </font>
    <font>
      <sz val="18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4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4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/>
    <xf numFmtId="0" fontId="54" fillId="0" borderId="0"/>
  </cellStyleXfs>
  <cellXfs count="156">
    <xf numFmtId="0" fontId="0" fillId="0" borderId="0" xfId="0"/>
    <xf numFmtId="164" fontId="4" fillId="0" borderId="0" xfId="451" applyFont="1" applyBorder="1" applyProtection="1"/>
    <xf numFmtId="164" fontId="29" fillId="0" borderId="0" xfId="451" applyFont="1" applyBorder="1" applyAlignment="1" applyProtection="1">
      <alignment horizontal="right" vertical="center"/>
    </xf>
    <xf numFmtId="164" fontId="38" fillId="0" borderId="19" xfId="451" applyFont="1" applyBorder="1" applyProtection="1"/>
    <xf numFmtId="164" fontId="38" fillId="0" borderId="20" xfId="451" applyFont="1" applyBorder="1" applyProtection="1"/>
    <xf numFmtId="164" fontId="46" fillId="0" borderId="20" xfId="451" applyFont="1" applyBorder="1" applyAlignment="1" applyProtection="1">
      <alignment horizontal="right" vertical="center"/>
    </xf>
    <xf numFmtId="164" fontId="38" fillId="0" borderId="21" xfId="451" applyFont="1" applyFill="1" applyBorder="1" applyProtection="1"/>
    <xf numFmtId="164" fontId="29" fillId="0" borderId="10" xfId="451" applyFont="1" applyBorder="1" applyAlignment="1" applyProtection="1">
      <alignment horizontal="right" vertical="center"/>
    </xf>
    <xf numFmtId="164" fontId="38" fillId="27" borderId="12" xfId="451" applyFont="1" applyFill="1" applyBorder="1" applyProtection="1">
      <protection locked="0"/>
    </xf>
    <xf numFmtId="164" fontId="38" fillId="27" borderId="16" xfId="451" applyFont="1" applyFill="1" applyBorder="1" applyProtection="1">
      <protection locked="0"/>
    </xf>
    <xf numFmtId="164" fontId="38" fillId="0" borderId="16" xfId="451" applyFont="1" applyBorder="1" applyProtection="1"/>
    <xf numFmtId="164" fontId="38" fillId="0" borderId="14" xfId="451" applyFont="1" applyFill="1" applyBorder="1" applyProtection="1"/>
    <xf numFmtId="9" fontId="38" fillId="0" borderId="0" xfId="638" applyFont="1" applyBorder="1" applyProtection="1"/>
    <xf numFmtId="0" fontId="51" fillId="0" borderId="0" xfId="1048" applyFont="1"/>
    <xf numFmtId="0" fontId="51" fillId="0" borderId="25" xfId="1048" applyFont="1" applyBorder="1"/>
    <xf numFmtId="0" fontId="51" fillId="0" borderId="26" xfId="1048" applyFont="1" applyBorder="1"/>
    <xf numFmtId="0" fontId="51" fillId="0" borderId="27" xfId="1048" applyFont="1" applyBorder="1"/>
    <xf numFmtId="0" fontId="51" fillId="0" borderId="28" xfId="1048" applyFont="1" applyBorder="1" applyAlignment="1">
      <alignment vertical="top"/>
    </xf>
    <xf numFmtId="0" fontId="51" fillId="0" borderId="0" xfId="1048" applyFont="1" applyAlignment="1">
      <alignment vertical="top"/>
    </xf>
    <xf numFmtId="0" fontId="51" fillId="0" borderId="29" xfId="1048" applyFont="1" applyBorder="1" applyAlignment="1">
      <alignment vertical="top"/>
    </xf>
    <xf numFmtId="0" fontId="31" fillId="0" borderId="0" xfId="1048" applyFont="1"/>
    <xf numFmtId="0" fontId="55" fillId="0" borderId="0" xfId="1048" applyFont="1"/>
    <xf numFmtId="0" fontId="51" fillId="0" borderId="28" xfId="1048" applyFont="1" applyBorder="1"/>
    <xf numFmtId="0" fontId="51" fillId="0" borderId="29" xfId="1048" applyFont="1" applyBorder="1"/>
    <xf numFmtId="0" fontId="51" fillId="0" borderId="30" xfId="1048" applyFont="1" applyBorder="1"/>
    <xf numFmtId="0" fontId="51" fillId="0" borderId="31" xfId="1048" applyFont="1" applyBorder="1"/>
    <xf numFmtId="0" fontId="51" fillId="0" borderId="32" xfId="1048" applyFont="1" applyBorder="1"/>
    <xf numFmtId="164" fontId="29" fillId="0" borderId="17" xfId="451" applyFont="1" applyBorder="1" applyAlignment="1" applyProtection="1">
      <alignment horizontal="right" vertical="center"/>
    </xf>
    <xf numFmtId="164" fontId="29" fillId="0" borderId="18" xfId="451" applyFont="1" applyBorder="1" applyAlignment="1" applyProtection="1">
      <alignment horizontal="right" vertical="center"/>
    </xf>
    <xf numFmtId="164" fontId="38" fillId="26" borderId="16" xfId="451" applyFont="1" applyFill="1" applyBorder="1" applyProtection="1"/>
    <xf numFmtId="164" fontId="38" fillId="0" borderId="16" xfId="451" applyFont="1" applyFill="1" applyBorder="1" applyProtection="1"/>
    <xf numFmtId="164" fontId="38" fillId="0" borderId="19" xfId="451" applyFont="1" applyFill="1" applyBorder="1" applyProtection="1"/>
    <xf numFmtId="164" fontId="46" fillId="0" borderId="20" xfId="451" applyFont="1" applyFill="1" applyBorder="1" applyAlignment="1" applyProtection="1">
      <alignment horizontal="right" vertical="center"/>
    </xf>
    <xf numFmtId="0" fontId="59" fillId="0" borderId="0" xfId="0" applyFont="1"/>
    <xf numFmtId="164" fontId="58" fillId="0" borderId="20" xfId="451" applyFont="1" applyFill="1" applyBorder="1" applyAlignment="1" applyProtection="1">
      <alignment horizontal="right" vertical="center"/>
    </xf>
    <xf numFmtId="164" fontId="38" fillId="27" borderId="16" xfId="451" applyFont="1" applyFill="1" applyBorder="1" applyAlignment="1" applyProtection="1">
      <alignment vertical="center"/>
      <protection locked="0"/>
    </xf>
    <xf numFmtId="164" fontId="38" fillId="0" borderId="20" xfId="451" applyFont="1" applyBorder="1" applyAlignment="1" applyProtection="1">
      <alignment vertical="center"/>
    </xf>
    <xf numFmtId="164" fontId="1" fillId="27" borderId="16" xfId="451" applyFont="1" applyFill="1" applyBorder="1" applyProtection="1">
      <protection locked="0"/>
    </xf>
    <xf numFmtId="164" fontId="38" fillId="0" borderId="12" xfId="451" applyFont="1" applyFill="1" applyBorder="1" applyProtection="1"/>
    <xf numFmtId="164" fontId="57" fillId="0" borderId="16" xfId="451" applyFont="1" applyFill="1" applyBorder="1" applyProtection="1"/>
    <xf numFmtId="0" fontId="0" fillId="0" borderId="0" xfId="1048" applyFont="1" applyAlignment="1">
      <alignment horizontal="left" vertical="center" wrapText="1"/>
    </xf>
    <xf numFmtId="0" fontId="35" fillId="0" borderId="0" xfId="1048" applyFont="1" applyAlignment="1">
      <alignment horizontal="left" vertical="center"/>
    </xf>
    <xf numFmtId="0" fontId="50" fillId="0" borderId="29" xfId="1048" applyFont="1" applyBorder="1" applyAlignment="1">
      <alignment horizontal="center" vertical="center" wrapText="1"/>
    </xf>
    <xf numFmtId="0" fontId="50" fillId="0" borderId="0" xfId="1048" applyFont="1" applyAlignment="1">
      <alignment horizontal="center" vertical="center" wrapText="1"/>
    </xf>
    <xf numFmtId="0" fontId="50" fillId="0" borderId="28" xfId="1048" applyFont="1" applyBorder="1" applyAlignment="1">
      <alignment horizontal="center" vertical="center" wrapText="1"/>
    </xf>
    <xf numFmtId="0" fontId="34" fillId="0" borderId="29" xfId="1048" applyFont="1" applyBorder="1" applyAlignment="1">
      <alignment horizontal="center"/>
    </xf>
    <xf numFmtId="0" fontId="34" fillId="0" borderId="0" xfId="1048" applyFont="1" applyAlignment="1">
      <alignment horizontal="center"/>
    </xf>
    <xf numFmtId="0" fontId="34" fillId="0" borderId="28" xfId="1048" applyFont="1" applyBorder="1" applyAlignment="1">
      <alignment horizontal="center"/>
    </xf>
    <xf numFmtId="0" fontId="31" fillId="0" borderId="29" xfId="1048" applyFont="1" applyBorder="1" applyAlignment="1">
      <alignment horizontal="center"/>
    </xf>
    <xf numFmtId="0" fontId="31" fillId="0" borderId="0" xfId="1048" applyFont="1" applyAlignment="1">
      <alignment horizontal="center"/>
    </xf>
    <xf numFmtId="0" fontId="31" fillId="0" borderId="28" xfId="1048" applyFont="1" applyBorder="1" applyAlignment="1">
      <alignment horizontal="center"/>
    </xf>
    <xf numFmtId="164" fontId="29" fillId="0" borderId="23" xfId="451" applyFont="1" applyBorder="1" applyAlignment="1" applyProtection="1">
      <alignment horizontal="right" vertical="center"/>
    </xf>
    <xf numFmtId="164" fontId="29" fillId="0" borderId="11" xfId="451" applyFont="1" applyBorder="1" applyAlignment="1" applyProtection="1">
      <alignment horizontal="right" vertical="center"/>
    </xf>
    <xf numFmtId="0" fontId="49" fillId="27" borderId="0" xfId="0" applyFont="1" applyFill="1" applyAlignment="1" applyProtection="1">
      <alignment horizontal="left"/>
      <protection locked="0"/>
    </xf>
    <xf numFmtId="164" fontId="29" fillId="0" borderId="22" xfId="451" applyFont="1" applyBorder="1" applyAlignment="1" applyProtection="1">
      <alignment horizontal="right" vertical="center"/>
    </xf>
    <xf numFmtId="0" fontId="0" fillId="0" borderId="0" xfId="0" applyProtection="1"/>
    <xf numFmtId="0" fontId="47" fillId="0" borderId="0" xfId="0" applyFont="1" applyAlignment="1" applyProtection="1">
      <alignment horizontal="left" vertical="center"/>
    </xf>
    <xf numFmtId="0" fontId="38" fillId="0" borderId="0" xfId="0" applyFont="1" applyProtection="1"/>
    <xf numFmtId="0" fontId="46" fillId="0" borderId="20" xfId="0" applyFont="1" applyBorder="1" applyProtection="1"/>
    <xf numFmtId="0" fontId="56" fillId="24" borderId="10" xfId="0" applyFont="1" applyFill="1" applyBorder="1" applyAlignment="1" applyProtection="1">
      <alignment horizontal="left" vertical="center" wrapText="1"/>
    </xf>
    <xf numFmtId="0" fontId="56" fillId="24" borderId="23" xfId="0" applyFont="1" applyFill="1" applyBorder="1" applyAlignment="1" applyProtection="1">
      <alignment horizontal="left" vertical="center" wrapText="1"/>
    </xf>
    <xf numFmtId="0" fontId="8" fillId="24" borderId="22" xfId="0" applyFont="1" applyFill="1" applyBorder="1" applyAlignment="1" applyProtection="1">
      <alignment horizontal="center" vertical="center" wrapText="1"/>
    </xf>
    <xf numFmtId="0" fontId="28" fillId="24" borderId="10" xfId="0" applyFont="1" applyFill="1" applyBorder="1" applyAlignment="1" applyProtection="1">
      <alignment horizontal="center" vertical="center" wrapText="1"/>
    </xf>
    <xf numFmtId="0" fontId="38" fillId="0" borderId="12" xfId="0" applyFont="1" applyBorder="1" applyAlignment="1" applyProtection="1">
      <alignment horizontal="center" vertical="center"/>
    </xf>
    <xf numFmtId="0" fontId="29" fillId="0" borderId="0" xfId="0" applyFont="1" applyProtection="1"/>
    <xf numFmtId="0" fontId="1" fillId="29" borderId="0" xfId="0" applyFont="1" applyFill="1" applyProtection="1"/>
    <xf numFmtId="0" fontId="1" fillId="0" borderId="17" xfId="0" applyFont="1" applyBorder="1" applyAlignment="1" applyProtection="1">
      <alignment vertical="center"/>
    </xf>
    <xf numFmtId="0" fontId="38" fillId="0" borderId="17" xfId="0" applyFont="1" applyBorder="1" applyAlignment="1" applyProtection="1">
      <alignment horizontal="right" vertical="center"/>
    </xf>
    <xf numFmtId="1" fontId="38" fillId="0" borderId="12" xfId="0" applyNumberFormat="1" applyFont="1" applyBorder="1" applyAlignment="1" applyProtection="1">
      <alignment horizontal="center" vertical="center"/>
    </xf>
    <xf numFmtId="0" fontId="1" fillId="0" borderId="0" xfId="0" applyFont="1" applyProtection="1"/>
    <xf numFmtId="0" fontId="38" fillId="0" borderId="1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1" fontId="38" fillId="0" borderId="16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wrapText="1"/>
    </xf>
    <xf numFmtId="0" fontId="48" fillId="0" borderId="0" xfId="0" applyFont="1" applyProtection="1"/>
    <xf numFmtId="0" fontId="52" fillId="30" borderId="0" xfId="0" applyFont="1" applyFill="1" applyAlignment="1" applyProtection="1">
      <alignment vertical="center" wrapText="1"/>
    </xf>
    <xf numFmtId="0" fontId="38" fillId="0" borderId="14" xfId="0" applyFont="1" applyBorder="1" applyAlignment="1" applyProtection="1">
      <alignment horizontal="center" vertical="center"/>
    </xf>
    <xf numFmtId="0" fontId="38" fillId="0" borderId="18" xfId="0" applyFont="1" applyBorder="1" applyProtection="1"/>
    <xf numFmtId="0" fontId="38" fillId="0" borderId="18" xfId="0" applyFont="1" applyBorder="1" applyAlignment="1" applyProtection="1">
      <alignment wrapText="1"/>
    </xf>
    <xf numFmtId="0" fontId="38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vertical="center" wrapText="1"/>
    </xf>
    <xf numFmtId="0" fontId="43" fillId="0" borderId="0" xfId="0" applyFont="1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32" fillId="0" borderId="0" xfId="0" applyFont="1" applyAlignment="1" applyProtection="1">
      <alignment horizontal="center" vertical="center" wrapText="1"/>
    </xf>
    <xf numFmtId="0" fontId="1" fillId="29" borderId="0" xfId="0" applyFont="1" applyFill="1" applyAlignment="1" applyProtection="1">
      <alignment wrapText="1"/>
    </xf>
    <xf numFmtId="0" fontId="1" fillId="0" borderId="16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0" fontId="38" fillId="0" borderId="0" xfId="0" applyFont="1" applyAlignment="1" applyProtection="1">
      <alignment vertical="center"/>
    </xf>
    <xf numFmtId="0" fontId="38" fillId="26" borderId="16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vertical="center"/>
    </xf>
    <xf numFmtId="0" fontId="38" fillId="0" borderId="20" xfId="0" applyFont="1" applyBorder="1" applyAlignment="1" applyProtection="1">
      <alignment vertical="center"/>
    </xf>
    <xf numFmtId="0" fontId="38" fillId="0" borderId="13" xfId="0" applyFont="1" applyBorder="1" applyAlignment="1" applyProtection="1">
      <alignment vertical="center"/>
    </xf>
    <xf numFmtId="0" fontId="38" fillId="0" borderId="20" xfId="0" applyFont="1" applyBorder="1" applyProtection="1"/>
    <xf numFmtId="9" fontId="1" fillId="0" borderId="0" xfId="0" applyNumberFormat="1" applyFont="1" applyProtection="1"/>
    <xf numFmtId="0" fontId="38" fillId="0" borderId="13" xfId="0" applyFont="1" applyBorder="1" applyAlignment="1" applyProtection="1">
      <alignment vertical="center" wrapText="1"/>
    </xf>
    <xf numFmtId="0" fontId="38" fillId="0" borderId="20" xfId="0" applyFont="1" applyBorder="1" applyAlignment="1" applyProtection="1">
      <alignment horizontal="left" vertical="center"/>
    </xf>
    <xf numFmtId="0" fontId="38" fillId="0" borderId="13" xfId="0" applyFont="1" applyBorder="1" applyAlignment="1" applyProtection="1">
      <alignment wrapText="1"/>
    </xf>
    <xf numFmtId="0" fontId="38" fillId="0" borderId="20" xfId="0" applyFont="1" applyBorder="1" applyAlignment="1" applyProtection="1">
      <alignment wrapText="1"/>
    </xf>
    <xf numFmtId="0" fontId="38" fillId="0" borderId="17" xfId="0" applyFont="1" applyBorder="1" applyAlignment="1" applyProtection="1">
      <alignment horizontal="center" vertical="center"/>
    </xf>
    <xf numFmtId="0" fontId="29" fillId="0" borderId="17" xfId="0" applyFont="1" applyBorder="1" applyAlignment="1" applyProtection="1">
      <alignment horizontal="right"/>
    </xf>
    <xf numFmtId="0" fontId="29" fillId="0" borderId="0" xfId="0" applyFont="1" applyAlignment="1" applyProtection="1">
      <alignment horizontal="right"/>
    </xf>
    <xf numFmtId="0" fontId="1" fillId="0" borderId="15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/>
    </xf>
    <xf numFmtId="0" fontId="48" fillId="0" borderId="13" xfId="0" applyFont="1" applyBorder="1" applyProtection="1"/>
    <xf numFmtId="0" fontId="1" fillId="0" borderId="13" xfId="0" applyFont="1" applyBorder="1" applyProtection="1"/>
    <xf numFmtId="0" fontId="7" fillId="0" borderId="13" xfId="0" applyFont="1" applyBorder="1" applyAlignment="1" applyProtection="1">
      <alignment vertical="center"/>
    </xf>
    <xf numFmtId="0" fontId="48" fillId="0" borderId="17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13" xfId="0" applyFont="1" applyBorder="1" applyAlignment="1" applyProtection="1">
      <alignment horizontal="left" vertical="center" wrapText="1"/>
    </xf>
    <xf numFmtId="0" fontId="1" fillId="0" borderId="20" xfId="0" applyFont="1" applyBorder="1" applyAlignment="1" applyProtection="1">
      <alignment horizontal="left" vertical="center" wrapText="1"/>
    </xf>
    <xf numFmtId="0" fontId="38" fillId="0" borderId="18" xfId="0" applyFont="1" applyBorder="1" applyAlignment="1" applyProtection="1">
      <alignment horizontal="center" vertical="center"/>
    </xf>
    <xf numFmtId="0" fontId="29" fillId="0" borderId="18" xfId="0" applyFont="1" applyBorder="1" applyAlignment="1" applyProtection="1">
      <alignment horizontal="right"/>
    </xf>
    <xf numFmtId="0" fontId="5" fillId="24" borderId="23" xfId="0" applyFont="1" applyFill="1" applyBorder="1" applyAlignment="1" applyProtection="1">
      <alignment horizontal="left" vertical="center" wrapText="1"/>
    </xf>
    <xf numFmtId="0" fontId="5" fillId="24" borderId="11" xfId="0" applyFont="1" applyFill="1" applyBorder="1" applyAlignment="1" applyProtection="1">
      <alignment horizontal="left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22" xfId="0" applyFont="1" applyFill="1" applyBorder="1" applyAlignment="1" applyProtection="1">
      <alignment horizontal="center" vertical="center" wrapText="1"/>
    </xf>
    <xf numFmtId="164" fontId="38" fillId="0" borderId="15" xfId="0" applyNumberFormat="1" applyFont="1" applyBorder="1" applyAlignment="1" applyProtection="1">
      <alignment horizontal="left" vertical="center"/>
    </xf>
    <xf numFmtId="164" fontId="38" fillId="0" borderId="17" xfId="0" applyNumberFormat="1" applyFont="1" applyBorder="1" applyAlignment="1" applyProtection="1">
      <alignment horizontal="left" vertical="center"/>
    </xf>
    <xf numFmtId="164" fontId="38" fillId="0" borderId="19" xfId="0" applyNumberFormat="1" applyFont="1" applyBorder="1" applyAlignment="1" applyProtection="1">
      <alignment horizontal="left" vertical="center"/>
    </xf>
    <xf numFmtId="165" fontId="38" fillId="0" borderId="15" xfId="0" applyNumberFormat="1" applyFont="1" applyBorder="1" applyAlignment="1" applyProtection="1">
      <alignment horizontal="left" vertical="center"/>
    </xf>
    <xf numFmtId="165" fontId="38" fillId="0" borderId="19" xfId="0" applyNumberFormat="1" applyFont="1" applyBorder="1" applyAlignment="1" applyProtection="1">
      <alignment horizontal="left" vertical="center"/>
    </xf>
    <xf numFmtId="164" fontId="1" fillId="0" borderId="13" xfId="0" applyNumberFormat="1" applyFont="1" applyBorder="1" applyAlignment="1" applyProtection="1">
      <alignment horizontal="left" vertical="center"/>
    </xf>
    <xf numFmtId="164" fontId="38" fillId="0" borderId="0" xfId="0" applyNumberFormat="1" applyFont="1" applyAlignment="1" applyProtection="1">
      <alignment horizontal="left" vertical="center"/>
    </xf>
    <xf numFmtId="164" fontId="38" fillId="0" borderId="20" xfId="0" applyNumberFormat="1" applyFont="1" applyBorder="1" applyAlignment="1" applyProtection="1">
      <alignment horizontal="left" vertical="center"/>
    </xf>
    <xf numFmtId="165" fontId="38" fillId="0" borderId="13" xfId="0" applyNumberFormat="1" applyFont="1" applyBorder="1" applyAlignment="1" applyProtection="1">
      <alignment horizontal="left" vertical="center"/>
    </xf>
    <xf numFmtId="165" fontId="38" fillId="0" borderId="20" xfId="0" applyNumberFormat="1" applyFont="1" applyBorder="1" applyAlignment="1" applyProtection="1">
      <alignment horizontal="left" vertical="center"/>
    </xf>
    <xf numFmtId="164" fontId="1" fillId="0" borderId="24" xfId="0" applyNumberFormat="1" applyFont="1" applyBorder="1" applyAlignment="1" applyProtection="1">
      <alignment horizontal="left" vertical="center"/>
    </xf>
    <xf numFmtId="164" fontId="1" fillId="0" borderId="18" xfId="0" applyNumberFormat="1" applyFont="1" applyBorder="1" applyAlignment="1" applyProtection="1">
      <alignment horizontal="left" vertical="center"/>
    </xf>
    <xf numFmtId="164" fontId="1" fillId="0" borderId="21" xfId="0" applyNumberFormat="1" applyFont="1" applyBorder="1" applyAlignment="1" applyProtection="1">
      <alignment horizontal="left" vertical="center"/>
    </xf>
    <xf numFmtId="165" fontId="38" fillId="0" borderId="24" xfId="0" applyNumberFormat="1" applyFont="1" applyBorder="1" applyAlignment="1" applyProtection="1">
      <alignment horizontal="left" vertical="center"/>
    </xf>
    <xf numFmtId="165" fontId="38" fillId="0" borderId="21" xfId="0" applyNumberFormat="1" applyFont="1" applyBorder="1" applyAlignment="1" applyProtection="1">
      <alignment horizontal="left" vertical="center"/>
    </xf>
    <xf numFmtId="0" fontId="46" fillId="0" borderId="0" xfId="0" applyFont="1" applyAlignment="1" applyProtection="1">
      <alignment horizontal="right" vertical="center"/>
    </xf>
    <xf numFmtId="0" fontId="46" fillId="0" borderId="20" xfId="0" applyFont="1" applyBorder="1" applyAlignment="1" applyProtection="1">
      <alignment horizontal="right" vertical="center"/>
    </xf>
    <xf numFmtId="165" fontId="46" fillId="0" borderId="24" xfId="0" applyNumberFormat="1" applyFont="1" applyBorder="1" applyAlignment="1" applyProtection="1">
      <alignment horizontal="left" vertical="center"/>
    </xf>
    <xf numFmtId="165" fontId="46" fillId="0" borderId="21" xfId="0" applyNumberFormat="1" applyFont="1" applyBorder="1" applyAlignment="1" applyProtection="1">
      <alignment horizontal="left" vertical="center"/>
    </xf>
    <xf numFmtId="0" fontId="38" fillId="27" borderId="0" xfId="0" applyFont="1" applyFill="1" applyAlignment="1" applyProtection="1">
      <alignment horizontal="center"/>
    </xf>
    <xf numFmtId="0" fontId="36" fillId="28" borderId="0" xfId="667" applyFont="1" applyFill="1" applyAlignment="1" applyProtection="1">
      <alignment horizontal="left" vertical="center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wrapText="1"/>
    </xf>
    <xf numFmtId="1" fontId="1" fillId="0" borderId="16" xfId="0" applyNumberFormat="1" applyFont="1" applyBorder="1" applyAlignment="1" applyProtection="1">
      <alignment horizontal="center" vertical="center"/>
    </xf>
    <xf numFmtId="0" fontId="48" fillId="0" borderId="0" xfId="0" applyFont="1" applyAlignment="1" applyProtection="1">
      <alignment horizontal="left" vertical="center"/>
    </xf>
    <xf numFmtId="0" fontId="42" fillId="25" borderId="33" xfId="667" applyFont="1" applyFill="1" applyBorder="1" applyAlignment="1" applyProtection="1">
      <alignment horizontal="left" vertical="center" wrapText="1"/>
    </xf>
    <xf numFmtId="0" fontId="42" fillId="25" borderId="22" xfId="667" applyFont="1" applyFill="1" applyBorder="1" applyAlignment="1" applyProtection="1">
      <alignment horizontal="left" vertical="center" wrapText="1"/>
    </xf>
    <xf numFmtId="0" fontId="11" fillId="0" borderId="34" xfId="667" applyFont="1" applyBorder="1" applyAlignment="1" applyProtection="1">
      <alignment horizontal="left" vertical="center" wrapText="1"/>
    </xf>
    <xf numFmtId="0" fontId="57" fillId="0" borderId="16" xfId="0" applyFont="1" applyBorder="1" applyAlignment="1" applyProtection="1">
      <alignment horizontal="center" vertical="center"/>
    </xf>
    <xf numFmtId="0" fontId="45" fillId="0" borderId="0" xfId="0" applyFont="1" applyAlignment="1" applyProtection="1">
      <alignment vertical="center"/>
    </xf>
    <xf numFmtId="0" fontId="43" fillId="0" borderId="0" xfId="0" applyFont="1" applyAlignment="1" applyProtection="1">
      <alignment wrapText="1"/>
    </xf>
  </cellXfs>
  <cellStyles count="104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" xfId="638" builtinId="5"/>
    <cellStyle name="Procent 2" xfId="639" xr:uid="{00000000-0005-0000-0000-00007E020000}"/>
    <cellStyle name="Procent 2 2" xfId="640" xr:uid="{00000000-0005-0000-0000-00007F020000}"/>
    <cellStyle name="Procent 2 2 2" xfId="641" xr:uid="{00000000-0005-0000-0000-000080020000}"/>
    <cellStyle name="Procent 2 2 3" xfId="642" xr:uid="{00000000-0005-0000-0000-000081020000}"/>
    <cellStyle name="Procent 2 2 4" xfId="643" xr:uid="{00000000-0005-0000-0000-000082020000}"/>
    <cellStyle name="Procent 2 2 5" xfId="644" xr:uid="{00000000-0005-0000-0000-000083020000}"/>
    <cellStyle name="Procent 2 3" xfId="645" xr:uid="{00000000-0005-0000-0000-000084020000}"/>
    <cellStyle name="Procent 2 3 2" xfId="646" xr:uid="{00000000-0005-0000-0000-000085020000}"/>
    <cellStyle name="Procent 2 3 3" xfId="647" xr:uid="{00000000-0005-0000-0000-000086020000}"/>
    <cellStyle name="Procent 2 4" xfId="648" xr:uid="{00000000-0005-0000-0000-000087020000}"/>
    <cellStyle name="Procent 2 5" xfId="649" xr:uid="{00000000-0005-0000-0000-000088020000}"/>
    <cellStyle name="Procent 2 6" xfId="650" xr:uid="{00000000-0005-0000-0000-000089020000}"/>
    <cellStyle name="Procent 3" xfId="651" xr:uid="{00000000-0005-0000-0000-00008A020000}"/>
    <cellStyle name="Procent 3 2" xfId="652" xr:uid="{00000000-0005-0000-0000-00008B020000}"/>
    <cellStyle name="Procent 3 2 2" xfId="653" xr:uid="{00000000-0005-0000-0000-00008C020000}"/>
    <cellStyle name="Procent 3 2 3" xfId="654" xr:uid="{00000000-0005-0000-0000-00008D020000}"/>
    <cellStyle name="Procent 3 3" xfId="655" xr:uid="{00000000-0005-0000-0000-00008E020000}"/>
    <cellStyle name="Procent 3 3 2" xfId="656" xr:uid="{00000000-0005-0000-0000-00008F020000}"/>
    <cellStyle name="Procent 3 4" xfId="657" xr:uid="{00000000-0005-0000-0000-000090020000}"/>
    <cellStyle name="Procent 3 5" xfId="658" xr:uid="{00000000-0005-0000-0000-000091020000}"/>
    <cellStyle name="Procent 3 6" xfId="659" xr:uid="{00000000-0005-0000-0000-000092020000}"/>
    <cellStyle name="Procent 3 7" xfId="660" xr:uid="{00000000-0005-0000-0000-000093020000}"/>
    <cellStyle name="Procent 4" xfId="661" xr:uid="{00000000-0005-0000-0000-000094020000}"/>
    <cellStyle name="Procent 4 2" xfId="662" xr:uid="{00000000-0005-0000-0000-000095020000}"/>
    <cellStyle name="Procent 4 2 2" xfId="663" xr:uid="{00000000-0005-0000-0000-000096020000}"/>
    <cellStyle name="Procent 4 3" xfId="664" xr:uid="{00000000-0005-0000-0000-000097020000}"/>
    <cellStyle name="Procent 5" xfId="665" xr:uid="{00000000-0005-0000-0000-000098020000}"/>
    <cellStyle name="Procent 5 2" xfId="666" xr:uid="{00000000-0005-0000-0000-000099020000}"/>
    <cellStyle name="Standaard" xfId="0" builtinId="0"/>
    <cellStyle name="Standaard 10" xfId="667" xr:uid="{00000000-0005-0000-0000-00009B020000}"/>
    <cellStyle name="Standaard 10 2" xfId="668" xr:uid="{00000000-0005-0000-0000-00009C020000}"/>
    <cellStyle name="Standaard 10 2 2" xfId="669" xr:uid="{00000000-0005-0000-0000-00009D020000}"/>
    <cellStyle name="Standaard 10 3" xfId="670" xr:uid="{00000000-0005-0000-0000-00009E020000}"/>
    <cellStyle name="Standaard 10 3 2" xfId="671" xr:uid="{00000000-0005-0000-0000-00009F020000}"/>
    <cellStyle name="Standaard 10 4" xfId="672" xr:uid="{00000000-0005-0000-0000-0000A0020000}"/>
    <cellStyle name="Standaard 10 5" xfId="673" xr:uid="{00000000-0005-0000-0000-0000A1020000}"/>
    <cellStyle name="Standaard 11" xfId="674" xr:uid="{00000000-0005-0000-0000-0000A2020000}"/>
    <cellStyle name="Standaard 11 2" xfId="675" xr:uid="{00000000-0005-0000-0000-0000A3020000}"/>
    <cellStyle name="Standaard 11 3" xfId="676" xr:uid="{00000000-0005-0000-0000-0000A4020000}"/>
    <cellStyle name="Standaard 11 4" xfId="677" xr:uid="{00000000-0005-0000-0000-0000A5020000}"/>
    <cellStyle name="Standaard 12" xfId="678" xr:uid="{00000000-0005-0000-0000-0000A6020000}"/>
    <cellStyle name="Standaard 12 2" xfId="679" xr:uid="{00000000-0005-0000-0000-0000A7020000}"/>
    <cellStyle name="Standaard 12 3" xfId="680" xr:uid="{00000000-0005-0000-0000-0000A8020000}"/>
    <cellStyle name="Standaard 12 4" xfId="681" xr:uid="{00000000-0005-0000-0000-0000A9020000}"/>
    <cellStyle name="Standaard 13" xfId="682" xr:uid="{00000000-0005-0000-0000-0000AA020000}"/>
    <cellStyle name="Standaard 13 2" xfId="683" xr:uid="{00000000-0005-0000-0000-0000AB020000}"/>
    <cellStyle name="Standaard 13 3" xfId="684" xr:uid="{00000000-0005-0000-0000-0000AC020000}"/>
    <cellStyle name="Standaard 13 4" xfId="685" xr:uid="{00000000-0005-0000-0000-0000AD020000}"/>
    <cellStyle name="Standaard 14" xfId="686" xr:uid="{00000000-0005-0000-0000-0000AE020000}"/>
    <cellStyle name="Standaard 14 2" xfId="687" xr:uid="{00000000-0005-0000-0000-0000AF020000}"/>
    <cellStyle name="Standaard 14 3" xfId="688" xr:uid="{00000000-0005-0000-0000-0000B0020000}"/>
    <cellStyle name="Standaard 14 4" xfId="689" xr:uid="{00000000-0005-0000-0000-0000B1020000}"/>
    <cellStyle name="Standaard 15" xfId="690" xr:uid="{00000000-0005-0000-0000-0000B2020000}"/>
    <cellStyle name="Standaard 15 2" xfId="691" xr:uid="{00000000-0005-0000-0000-0000B3020000}"/>
    <cellStyle name="Standaard 15 3" xfId="692" xr:uid="{00000000-0005-0000-0000-0000B4020000}"/>
    <cellStyle name="Standaard 15 4" xfId="693" xr:uid="{00000000-0005-0000-0000-0000B5020000}"/>
    <cellStyle name="Standaard 16" xfId="694" xr:uid="{00000000-0005-0000-0000-0000B6020000}"/>
    <cellStyle name="Standaard 16 2" xfId="695" xr:uid="{00000000-0005-0000-0000-0000B7020000}"/>
    <cellStyle name="Standaard 16 3" xfId="696" xr:uid="{00000000-0005-0000-0000-0000B8020000}"/>
    <cellStyle name="Standaard 16 4" xfId="697" xr:uid="{00000000-0005-0000-0000-0000B9020000}"/>
    <cellStyle name="Standaard 17" xfId="698" xr:uid="{00000000-0005-0000-0000-0000BA020000}"/>
    <cellStyle name="Standaard 17 2" xfId="699" xr:uid="{00000000-0005-0000-0000-0000BB020000}"/>
    <cellStyle name="Standaard 17 3" xfId="700" xr:uid="{00000000-0005-0000-0000-0000BC020000}"/>
    <cellStyle name="Standaard 17 4" xfId="701" xr:uid="{00000000-0005-0000-0000-0000BD020000}"/>
    <cellStyle name="Standaard 18" xfId="702" xr:uid="{00000000-0005-0000-0000-0000BE020000}"/>
    <cellStyle name="Standaard 18 2" xfId="703" xr:uid="{00000000-0005-0000-0000-0000BF020000}"/>
    <cellStyle name="Standaard 18 3" xfId="704" xr:uid="{00000000-0005-0000-0000-0000C0020000}"/>
    <cellStyle name="Standaard 18 4" xfId="705" xr:uid="{00000000-0005-0000-0000-0000C1020000}"/>
    <cellStyle name="Standaard 19" xfId="706" xr:uid="{00000000-0005-0000-0000-0000C2020000}"/>
    <cellStyle name="Standaard 19 2" xfId="707" xr:uid="{00000000-0005-0000-0000-0000C3020000}"/>
    <cellStyle name="Standaard 19 2 2" xfId="708" xr:uid="{00000000-0005-0000-0000-0000C4020000}"/>
    <cellStyle name="Standaard 19 2 2 2" xfId="709" xr:uid="{00000000-0005-0000-0000-0000C5020000}"/>
    <cellStyle name="Standaard 19 2 2 2 2" xfId="710" xr:uid="{00000000-0005-0000-0000-0000C6020000}"/>
    <cellStyle name="Standaard 19 2 2 2 3" xfId="711" xr:uid="{00000000-0005-0000-0000-0000C7020000}"/>
    <cellStyle name="Standaard 19 2 2 2 4" xfId="712" xr:uid="{00000000-0005-0000-0000-0000C8020000}"/>
    <cellStyle name="Standaard 19 2 2 3" xfId="713" xr:uid="{00000000-0005-0000-0000-0000C9020000}"/>
    <cellStyle name="Standaard 19 2 2 4" xfId="714" xr:uid="{00000000-0005-0000-0000-0000CA020000}"/>
    <cellStyle name="Standaard 19 2 2 5" xfId="715" xr:uid="{00000000-0005-0000-0000-0000CB020000}"/>
    <cellStyle name="Standaard 19 2 2 6" xfId="716" xr:uid="{00000000-0005-0000-0000-0000CC020000}"/>
    <cellStyle name="Standaard 19 2 3" xfId="717" xr:uid="{00000000-0005-0000-0000-0000CD020000}"/>
    <cellStyle name="Standaard 19 2 3 2" xfId="718" xr:uid="{00000000-0005-0000-0000-0000CE020000}"/>
    <cellStyle name="Standaard 19 2 4" xfId="719" xr:uid="{00000000-0005-0000-0000-0000CF020000}"/>
    <cellStyle name="Standaard 19 2 4 2" xfId="720" xr:uid="{00000000-0005-0000-0000-0000D0020000}"/>
    <cellStyle name="Standaard 19 2 4 3" xfId="721" xr:uid="{00000000-0005-0000-0000-0000D1020000}"/>
    <cellStyle name="Standaard 19 2 4 4" xfId="722" xr:uid="{00000000-0005-0000-0000-0000D2020000}"/>
    <cellStyle name="Standaard 19 2 5" xfId="723" xr:uid="{00000000-0005-0000-0000-0000D3020000}"/>
    <cellStyle name="Standaard 19 2 5 2" xfId="724" xr:uid="{00000000-0005-0000-0000-0000D4020000}"/>
    <cellStyle name="Standaard 19 2 5 3" xfId="725" xr:uid="{00000000-0005-0000-0000-0000D5020000}"/>
    <cellStyle name="Standaard 19 2 5 4" xfId="726" xr:uid="{00000000-0005-0000-0000-0000D6020000}"/>
    <cellStyle name="Standaard 19 2 6" xfId="727" xr:uid="{00000000-0005-0000-0000-0000D7020000}"/>
    <cellStyle name="Standaard 19 2 7" xfId="728" xr:uid="{00000000-0005-0000-0000-0000D8020000}"/>
    <cellStyle name="Standaard 19 2 8" xfId="729" xr:uid="{00000000-0005-0000-0000-0000D9020000}"/>
    <cellStyle name="Standaard 19 2 9" xfId="730" xr:uid="{00000000-0005-0000-0000-0000DA020000}"/>
    <cellStyle name="Standaard 19 3" xfId="731" xr:uid="{00000000-0005-0000-0000-0000DB020000}"/>
    <cellStyle name="Standaard 19 3 2" xfId="732" xr:uid="{00000000-0005-0000-0000-0000DC020000}"/>
    <cellStyle name="Standaard 19 3 2 2" xfId="733" xr:uid="{00000000-0005-0000-0000-0000DD020000}"/>
    <cellStyle name="Standaard 19 3 2 3" xfId="734" xr:uid="{00000000-0005-0000-0000-0000DE020000}"/>
    <cellStyle name="Standaard 19 3 2 4" xfId="735" xr:uid="{00000000-0005-0000-0000-0000DF020000}"/>
    <cellStyle name="Standaard 19 3 3" xfId="736" xr:uid="{00000000-0005-0000-0000-0000E0020000}"/>
    <cellStyle name="Standaard 19 3 4" xfId="737" xr:uid="{00000000-0005-0000-0000-0000E1020000}"/>
    <cellStyle name="Standaard 19 3 5" xfId="738" xr:uid="{00000000-0005-0000-0000-0000E2020000}"/>
    <cellStyle name="Standaard 19 3 6" xfId="739" xr:uid="{00000000-0005-0000-0000-0000E3020000}"/>
    <cellStyle name="Standaard 19 3 7" xfId="740" xr:uid="{00000000-0005-0000-0000-0000E4020000}"/>
    <cellStyle name="Standaard 19 4" xfId="741" xr:uid="{00000000-0005-0000-0000-0000E5020000}"/>
    <cellStyle name="Standaard 19 5" xfId="742" xr:uid="{00000000-0005-0000-0000-0000E6020000}"/>
    <cellStyle name="Standaard 19 5 2" xfId="743" xr:uid="{00000000-0005-0000-0000-0000E7020000}"/>
    <cellStyle name="Standaard 19 5 3" xfId="744" xr:uid="{00000000-0005-0000-0000-0000E8020000}"/>
    <cellStyle name="Standaard 19 5 4" xfId="745" xr:uid="{00000000-0005-0000-0000-0000E9020000}"/>
    <cellStyle name="Standaard 19 6" xfId="746" xr:uid="{00000000-0005-0000-0000-0000EA020000}"/>
    <cellStyle name="Standaard 19 6 2" xfId="747" xr:uid="{00000000-0005-0000-0000-0000EB020000}"/>
    <cellStyle name="Standaard 19 6 3" xfId="748" xr:uid="{00000000-0005-0000-0000-0000EC020000}"/>
    <cellStyle name="Standaard 19 6 4" xfId="749" xr:uid="{00000000-0005-0000-0000-0000ED020000}"/>
    <cellStyle name="Standaard 19 7" xfId="750" xr:uid="{00000000-0005-0000-0000-0000EE020000}"/>
    <cellStyle name="Standaard 19 7 2" xfId="751" xr:uid="{00000000-0005-0000-0000-0000EF020000}"/>
    <cellStyle name="Standaard 19 7 3" xfId="752" xr:uid="{00000000-0005-0000-0000-0000F0020000}"/>
    <cellStyle name="Standaard 19 7 4" xfId="753" xr:uid="{00000000-0005-0000-0000-0000F1020000}"/>
    <cellStyle name="Standaard 19 8" xfId="754" xr:uid="{00000000-0005-0000-0000-0000F2020000}"/>
    <cellStyle name="Standaard 19 9" xfId="755" xr:uid="{00000000-0005-0000-0000-0000F3020000}"/>
    <cellStyle name="Standaard 2" xfId="756" xr:uid="{00000000-0005-0000-0000-0000F4020000}"/>
    <cellStyle name="Standaard 2 2" xfId="757" xr:uid="{00000000-0005-0000-0000-0000F5020000}"/>
    <cellStyle name="Standaard 2 2 2" xfId="758" xr:uid="{00000000-0005-0000-0000-0000F6020000}"/>
    <cellStyle name="Standaard 2 2 2 2" xfId="759" xr:uid="{00000000-0005-0000-0000-0000F7020000}"/>
    <cellStyle name="Standaard 2 2 3" xfId="760" xr:uid="{00000000-0005-0000-0000-0000F8020000}"/>
    <cellStyle name="Standaard 2 2 3 2" xfId="761" xr:uid="{00000000-0005-0000-0000-0000F9020000}"/>
    <cellStyle name="Standaard 2 2 4" xfId="762" xr:uid="{00000000-0005-0000-0000-0000FA020000}"/>
    <cellStyle name="Standaard 2 3" xfId="763" xr:uid="{00000000-0005-0000-0000-0000FB020000}"/>
    <cellStyle name="Standaard 2 3 2" xfId="764" xr:uid="{00000000-0005-0000-0000-0000FC020000}"/>
    <cellStyle name="Standaard 2 3 3" xfId="765" xr:uid="{00000000-0005-0000-0000-0000FD020000}"/>
    <cellStyle name="Standaard 2 3 4" xfId="766" xr:uid="{00000000-0005-0000-0000-0000FE020000}"/>
    <cellStyle name="Standaard 2 4" xfId="767" xr:uid="{00000000-0005-0000-0000-0000FF020000}"/>
    <cellStyle name="Standaard 2 4 2" xfId="768" xr:uid="{00000000-0005-0000-0000-000000030000}"/>
    <cellStyle name="Standaard 2 4 3" xfId="769" xr:uid="{00000000-0005-0000-0000-000001030000}"/>
    <cellStyle name="Standaard 2 4 4" xfId="770" xr:uid="{00000000-0005-0000-0000-000002030000}"/>
    <cellStyle name="Standaard 2 5" xfId="771" xr:uid="{00000000-0005-0000-0000-000003030000}"/>
    <cellStyle name="Standaard 2 5 2" xfId="772" xr:uid="{00000000-0005-0000-0000-000004030000}"/>
    <cellStyle name="Standaard 2 6" xfId="773" xr:uid="{00000000-0005-0000-0000-000005030000}"/>
    <cellStyle name="Standaard 2 7" xfId="774" xr:uid="{00000000-0005-0000-0000-000006030000}"/>
    <cellStyle name="Standaard 2 8" xfId="775" xr:uid="{00000000-0005-0000-0000-000007030000}"/>
    <cellStyle name="Standaard 2_Eisen" xfId="776" xr:uid="{00000000-0005-0000-0000-000008030000}"/>
    <cellStyle name="Standaard 20" xfId="777" xr:uid="{00000000-0005-0000-0000-000009030000}"/>
    <cellStyle name="Standaard 20 2" xfId="778" xr:uid="{00000000-0005-0000-0000-00000A030000}"/>
    <cellStyle name="Standaard 20 3" xfId="779" xr:uid="{00000000-0005-0000-0000-00000B030000}"/>
    <cellStyle name="Standaard 20 4" xfId="780" xr:uid="{00000000-0005-0000-0000-00000C030000}"/>
    <cellStyle name="Standaard 21" xfId="781" xr:uid="{00000000-0005-0000-0000-00000D030000}"/>
    <cellStyle name="Standaard 21 2" xfId="782" xr:uid="{00000000-0005-0000-0000-00000E030000}"/>
    <cellStyle name="Standaard 21 3" xfId="783" xr:uid="{00000000-0005-0000-0000-00000F030000}"/>
    <cellStyle name="Standaard 21 4" xfId="784" xr:uid="{00000000-0005-0000-0000-000010030000}"/>
    <cellStyle name="Standaard 22" xfId="785" xr:uid="{00000000-0005-0000-0000-000011030000}"/>
    <cellStyle name="Standaard 22 2" xfId="786" xr:uid="{00000000-0005-0000-0000-000012030000}"/>
    <cellStyle name="Standaard 22 3" xfId="787" xr:uid="{00000000-0005-0000-0000-000013030000}"/>
    <cellStyle name="Standaard 22 4" xfId="788" xr:uid="{00000000-0005-0000-0000-000014030000}"/>
    <cellStyle name="Standaard 23" xfId="789" xr:uid="{00000000-0005-0000-0000-000015030000}"/>
    <cellStyle name="Standaard 23 2" xfId="790" xr:uid="{00000000-0005-0000-0000-000016030000}"/>
    <cellStyle name="Standaard 23 3" xfId="791" xr:uid="{00000000-0005-0000-0000-000017030000}"/>
    <cellStyle name="Standaard 23 4" xfId="792" xr:uid="{00000000-0005-0000-0000-000018030000}"/>
    <cellStyle name="Standaard 24" xfId="793" xr:uid="{00000000-0005-0000-0000-000019030000}"/>
    <cellStyle name="Standaard 24 2" xfId="794" xr:uid="{00000000-0005-0000-0000-00001A030000}"/>
    <cellStyle name="Standaard 24 3" xfId="795" xr:uid="{00000000-0005-0000-0000-00001B030000}"/>
    <cellStyle name="Standaard 24 4" xfId="796" xr:uid="{00000000-0005-0000-0000-00001C030000}"/>
    <cellStyle name="Standaard 25" xfId="797" xr:uid="{00000000-0005-0000-0000-00001D030000}"/>
    <cellStyle name="Standaard 25 2" xfId="798" xr:uid="{00000000-0005-0000-0000-00001E030000}"/>
    <cellStyle name="Standaard 25 2 2" xfId="799" xr:uid="{00000000-0005-0000-0000-00001F030000}"/>
    <cellStyle name="Standaard 25 2 3" xfId="800" xr:uid="{00000000-0005-0000-0000-000020030000}"/>
    <cellStyle name="Standaard 25 3" xfId="801" xr:uid="{00000000-0005-0000-0000-000021030000}"/>
    <cellStyle name="Standaard 25 3 2" xfId="802" xr:uid="{00000000-0005-0000-0000-000022030000}"/>
    <cellStyle name="Standaard 25 3 2 2" xfId="803" xr:uid="{00000000-0005-0000-0000-000023030000}"/>
    <cellStyle name="Standaard 25 3 2 2 2" xfId="804" xr:uid="{00000000-0005-0000-0000-000024030000}"/>
    <cellStyle name="Standaard 25 3 2 3" xfId="805" xr:uid="{00000000-0005-0000-0000-000025030000}"/>
    <cellStyle name="Standaard 25 3 3" xfId="806" xr:uid="{00000000-0005-0000-0000-000026030000}"/>
    <cellStyle name="Standaard 25 3 3 2" xfId="807" xr:uid="{00000000-0005-0000-0000-000027030000}"/>
    <cellStyle name="Standaard 25 3 4" xfId="808" xr:uid="{00000000-0005-0000-0000-000028030000}"/>
    <cellStyle name="Standaard 25 3 4 2" xfId="809" xr:uid="{00000000-0005-0000-0000-000029030000}"/>
    <cellStyle name="Standaard 25 3 5" xfId="810" xr:uid="{00000000-0005-0000-0000-00002A030000}"/>
    <cellStyle name="Standaard 26" xfId="811" xr:uid="{00000000-0005-0000-0000-00002B030000}"/>
    <cellStyle name="Standaard 26 2" xfId="812" xr:uid="{00000000-0005-0000-0000-00002C030000}"/>
    <cellStyle name="Standaard 26 3" xfId="813" xr:uid="{00000000-0005-0000-0000-00002D030000}"/>
    <cellStyle name="Standaard 26 4" xfId="814" xr:uid="{00000000-0005-0000-0000-00002E030000}"/>
    <cellStyle name="Standaard 27" xfId="815" xr:uid="{00000000-0005-0000-0000-00002F030000}"/>
    <cellStyle name="Standaard 27 2" xfId="816" xr:uid="{00000000-0005-0000-0000-000030030000}"/>
    <cellStyle name="Standaard 27 3" xfId="817" xr:uid="{00000000-0005-0000-0000-000031030000}"/>
    <cellStyle name="Standaard 27 4" xfId="818" xr:uid="{00000000-0005-0000-0000-000032030000}"/>
    <cellStyle name="Standaard 28" xfId="819" xr:uid="{00000000-0005-0000-0000-000033030000}"/>
    <cellStyle name="Standaard 28 2" xfId="820" xr:uid="{00000000-0005-0000-0000-000034030000}"/>
    <cellStyle name="Standaard 28 3" xfId="821" xr:uid="{00000000-0005-0000-0000-000035030000}"/>
    <cellStyle name="Standaard 28 4" xfId="822" xr:uid="{00000000-0005-0000-0000-000036030000}"/>
    <cellStyle name="Standaard 29" xfId="823" xr:uid="{00000000-0005-0000-0000-000037030000}"/>
    <cellStyle name="Standaard 29 2" xfId="824" xr:uid="{00000000-0005-0000-0000-000038030000}"/>
    <cellStyle name="Standaard 29 3" xfId="825" xr:uid="{00000000-0005-0000-0000-000039030000}"/>
    <cellStyle name="Standaard 29 4" xfId="826" xr:uid="{00000000-0005-0000-0000-00003A030000}"/>
    <cellStyle name="Standaard 3" xfId="827" xr:uid="{00000000-0005-0000-0000-00003B030000}"/>
    <cellStyle name="Standaard 3 2" xfId="828" xr:uid="{00000000-0005-0000-0000-00003C030000}"/>
    <cellStyle name="Standaard 3 2 2" xfId="829" xr:uid="{00000000-0005-0000-0000-00003D030000}"/>
    <cellStyle name="Standaard 3 2 3" xfId="830" xr:uid="{00000000-0005-0000-0000-00003E030000}"/>
    <cellStyle name="Standaard 3 2 4" xfId="831" xr:uid="{00000000-0005-0000-0000-00003F030000}"/>
    <cellStyle name="Standaard 3 3" xfId="832" xr:uid="{00000000-0005-0000-0000-000040030000}"/>
    <cellStyle name="Standaard 3 3 2" xfId="833" xr:uid="{00000000-0005-0000-0000-000041030000}"/>
    <cellStyle name="Standaard 3 4" xfId="834" xr:uid="{00000000-0005-0000-0000-000042030000}"/>
    <cellStyle name="Standaard 3 5" xfId="835" xr:uid="{00000000-0005-0000-0000-000043030000}"/>
    <cellStyle name="Standaard 3 6" xfId="836" xr:uid="{00000000-0005-0000-0000-000044030000}"/>
    <cellStyle name="Standaard 30" xfId="837" xr:uid="{00000000-0005-0000-0000-000045030000}"/>
    <cellStyle name="Standaard 30 2" xfId="838" xr:uid="{00000000-0005-0000-0000-000046030000}"/>
    <cellStyle name="Standaard 31" xfId="839" xr:uid="{00000000-0005-0000-0000-000047030000}"/>
    <cellStyle name="Standaard 31 2" xfId="840" xr:uid="{00000000-0005-0000-0000-000048030000}"/>
    <cellStyle name="Standaard 31 2 2" xfId="841" xr:uid="{00000000-0005-0000-0000-000049030000}"/>
    <cellStyle name="Standaard 31 2 2 2" xfId="842" xr:uid="{00000000-0005-0000-0000-00004A030000}"/>
    <cellStyle name="Standaard 31 2 3" xfId="843" xr:uid="{00000000-0005-0000-0000-00004B030000}"/>
    <cellStyle name="Standaard 31 3" xfId="844" xr:uid="{00000000-0005-0000-0000-00004C030000}"/>
    <cellStyle name="Standaard 31 3 2" xfId="845" xr:uid="{00000000-0005-0000-0000-00004D030000}"/>
    <cellStyle name="Standaard 31 4" xfId="846" xr:uid="{00000000-0005-0000-0000-00004E030000}"/>
    <cellStyle name="Standaard 31 4 2" xfId="847" xr:uid="{00000000-0005-0000-0000-00004F030000}"/>
    <cellStyle name="Standaard 31 5" xfId="848" xr:uid="{00000000-0005-0000-0000-000050030000}"/>
    <cellStyle name="Standaard 31 5 2" xfId="849" xr:uid="{00000000-0005-0000-0000-000051030000}"/>
    <cellStyle name="Standaard 32" xfId="850" xr:uid="{00000000-0005-0000-0000-000052030000}"/>
    <cellStyle name="Standaard 32 2" xfId="851" xr:uid="{00000000-0005-0000-0000-000053030000}"/>
    <cellStyle name="Standaard 32 2 2" xfId="852" xr:uid="{00000000-0005-0000-0000-000054030000}"/>
    <cellStyle name="Standaard 32 2 2 2" xfId="853" xr:uid="{00000000-0005-0000-0000-000055030000}"/>
    <cellStyle name="Standaard 32 2 3" xfId="854" xr:uid="{00000000-0005-0000-0000-000056030000}"/>
    <cellStyle name="Standaard 32 3" xfId="855" xr:uid="{00000000-0005-0000-0000-000057030000}"/>
    <cellStyle name="Standaard 32 3 2" xfId="856" xr:uid="{00000000-0005-0000-0000-000058030000}"/>
    <cellStyle name="Standaard 32 4" xfId="857" xr:uid="{00000000-0005-0000-0000-000059030000}"/>
    <cellStyle name="Standaard 32 4 2" xfId="858" xr:uid="{00000000-0005-0000-0000-00005A030000}"/>
    <cellStyle name="Standaard 32 5" xfId="859" xr:uid="{00000000-0005-0000-0000-00005B030000}"/>
    <cellStyle name="Standaard 32 5 2" xfId="860" xr:uid="{00000000-0005-0000-0000-00005C030000}"/>
    <cellStyle name="Standaard 33" xfId="861" xr:uid="{00000000-0005-0000-0000-00005D030000}"/>
    <cellStyle name="Standaard 33 2" xfId="862" xr:uid="{00000000-0005-0000-0000-00005E030000}"/>
    <cellStyle name="Standaard 33 2 2" xfId="863" xr:uid="{00000000-0005-0000-0000-00005F030000}"/>
    <cellStyle name="Standaard 33 2 2 2" xfId="864" xr:uid="{00000000-0005-0000-0000-000060030000}"/>
    <cellStyle name="Standaard 33 2 3" xfId="865" xr:uid="{00000000-0005-0000-0000-000061030000}"/>
    <cellStyle name="Standaard 33 3" xfId="866" xr:uid="{00000000-0005-0000-0000-000062030000}"/>
    <cellStyle name="Standaard 33 3 2" xfId="867" xr:uid="{00000000-0005-0000-0000-000063030000}"/>
    <cellStyle name="Standaard 33 4" xfId="868" xr:uid="{00000000-0005-0000-0000-000064030000}"/>
    <cellStyle name="Standaard 33 4 2" xfId="869" xr:uid="{00000000-0005-0000-0000-000065030000}"/>
    <cellStyle name="Standaard 33 5" xfId="870" xr:uid="{00000000-0005-0000-0000-000066030000}"/>
    <cellStyle name="Standaard 34" xfId="871" xr:uid="{00000000-0005-0000-0000-000067030000}"/>
    <cellStyle name="Standaard 34 2" xfId="872" xr:uid="{00000000-0005-0000-0000-000068030000}"/>
    <cellStyle name="Standaard 34 2 2" xfId="873" xr:uid="{00000000-0005-0000-0000-000069030000}"/>
    <cellStyle name="Standaard 34 2 2 2" xfId="874" xr:uid="{00000000-0005-0000-0000-00006A030000}"/>
    <cellStyle name="Standaard 34 2 3" xfId="875" xr:uid="{00000000-0005-0000-0000-00006B030000}"/>
    <cellStyle name="Standaard 34 3" xfId="876" xr:uid="{00000000-0005-0000-0000-00006C030000}"/>
    <cellStyle name="Standaard 34 3 2" xfId="877" xr:uid="{00000000-0005-0000-0000-00006D030000}"/>
    <cellStyle name="Standaard 34 4" xfId="878" xr:uid="{00000000-0005-0000-0000-00006E030000}"/>
    <cellStyle name="Standaard 34 4 2" xfId="879" xr:uid="{00000000-0005-0000-0000-00006F030000}"/>
    <cellStyle name="Standaard 34 5" xfId="880" xr:uid="{00000000-0005-0000-0000-000070030000}"/>
    <cellStyle name="Standaard 35" xfId="881" xr:uid="{00000000-0005-0000-0000-000071030000}"/>
    <cellStyle name="Standaard 35 2" xfId="882" xr:uid="{00000000-0005-0000-0000-000072030000}"/>
    <cellStyle name="Standaard 36" xfId="883" xr:uid="{00000000-0005-0000-0000-000073030000}"/>
    <cellStyle name="Standaard 36 2" xfId="884" xr:uid="{00000000-0005-0000-0000-000074030000}"/>
    <cellStyle name="Standaard 36 3" xfId="885" xr:uid="{00000000-0005-0000-0000-000075030000}"/>
    <cellStyle name="Standaard 36 4" xfId="886" xr:uid="{00000000-0005-0000-0000-000076030000}"/>
    <cellStyle name="Standaard 37" xfId="887" xr:uid="{00000000-0005-0000-0000-000077030000}"/>
    <cellStyle name="Standaard 37 2" xfId="888" xr:uid="{00000000-0005-0000-0000-000078030000}"/>
    <cellStyle name="Standaard 37 3" xfId="889" xr:uid="{00000000-0005-0000-0000-000079030000}"/>
    <cellStyle name="Standaard 37 4" xfId="890" xr:uid="{00000000-0005-0000-0000-00007A030000}"/>
    <cellStyle name="Standaard 38" xfId="891" xr:uid="{00000000-0005-0000-0000-00007B030000}"/>
    <cellStyle name="Standaard 39" xfId="892" xr:uid="{00000000-0005-0000-0000-00007C030000}"/>
    <cellStyle name="Standaard 4" xfId="893" xr:uid="{00000000-0005-0000-0000-00007D030000}"/>
    <cellStyle name="Standaard 4 2" xfId="894" xr:uid="{00000000-0005-0000-0000-00007E030000}"/>
    <cellStyle name="Standaard 4 2 2" xfId="895" xr:uid="{00000000-0005-0000-0000-00007F030000}"/>
    <cellStyle name="Standaard 4 3" xfId="896" xr:uid="{00000000-0005-0000-0000-000080030000}"/>
    <cellStyle name="Standaard 4 4" xfId="897" xr:uid="{00000000-0005-0000-0000-000081030000}"/>
    <cellStyle name="Standaard 40" xfId="898" xr:uid="{00000000-0005-0000-0000-000082030000}"/>
    <cellStyle name="Standaard 40 2" xfId="899" xr:uid="{00000000-0005-0000-0000-000083030000}"/>
    <cellStyle name="Standaard 41" xfId="900" xr:uid="{00000000-0005-0000-0000-000084030000}"/>
    <cellStyle name="Standaard 42" xfId="901" xr:uid="{00000000-0005-0000-0000-000085030000}"/>
    <cellStyle name="Standaard 43" xfId="902" xr:uid="{00000000-0005-0000-0000-000086030000}"/>
    <cellStyle name="Standaard 44" xfId="903" xr:uid="{00000000-0005-0000-0000-000087030000}"/>
    <cellStyle name="Standaard 45" xfId="904" xr:uid="{00000000-0005-0000-0000-000088030000}"/>
    <cellStyle name="Standaard 46" xfId="905" xr:uid="{00000000-0005-0000-0000-000089030000}"/>
    <cellStyle name="Standaard 47" xfId="906" xr:uid="{00000000-0005-0000-0000-00008A030000}"/>
    <cellStyle name="Standaard 48" xfId="1047" xr:uid="{E6836060-4DA9-4948-AB1B-617EAB7F9A1C}"/>
    <cellStyle name="Standaard 49" xfId="1048" xr:uid="{593FC937-95BE-4258-AF72-C896B4EF4E2A}"/>
    <cellStyle name="Standaard 5" xfId="907" xr:uid="{00000000-0005-0000-0000-00008B030000}"/>
    <cellStyle name="Standaard 5 2" xfId="908" xr:uid="{00000000-0005-0000-0000-00008C030000}"/>
    <cellStyle name="Standaard 5 3" xfId="909" xr:uid="{00000000-0005-0000-0000-00008D030000}"/>
    <cellStyle name="Standaard 5 4" xfId="910" xr:uid="{00000000-0005-0000-0000-00008E030000}"/>
    <cellStyle name="Standaard 6" xfId="911" xr:uid="{00000000-0005-0000-0000-00008F030000}"/>
    <cellStyle name="Standaard 6 2" xfId="912" xr:uid="{00000000-0005-0000-0000-000090030000}"/>
    <cellStyle name="Standaard 6 3" xfId="913" xr:uid="{00000000-0005-0000-0000-000091030000}"/>
    <cellStyle name="Standaard 6 4" xfId="914" xr:uid="{00000000-0005-0000-0000-000092030000}"/>
    <cellStyle name="Standaard 7" xfId="915" xr:uid="{00000000-0005-0000-0000-000093030000}"/>
    <cellStyle name="Standaard 7 2" xfId="916" xr:uid="{00000000-0005-0000-0000-000094030000}"/>
    <cellStyle name="Standaard 7 3" xfId="917" xr:uid="{00000000-0005-0000-0000-000095030000}"/>
    <cellStyle name="Standaard 7 4" xfId="918" xr:uid="{00000000-0005-0000-0000-000096030000}"/>
    <cellStyle name="Standaard 8" xfId="919" xr:uid="{00000000-0005-0000-0000-000097030000}"/>
    <cellStyle name="Standaard 8 2" xfId="920" xr:uid="{00000000-0005-0000-0000-000098030000}"/>
    <cellStyle name="Standaard 8 3" xfId="921" xr:uid="{00000000-0005-0000-0000-000099030000}"/>
    <cellStyle name="Standaard 8 4" xfId="922" xr:uid="{00000000-0005-0000-0000-00009A030000}"/>
    <cellStyle name="Standaard 9" xfId="923" xr:uid="{00000000-0005-0000-0000-00009B030000}"/>
    <cellStyle name="Standaard 9 2" xfId="924" xr:uid="{00000000-0005-0000-0000-00009C030000}"/>
    <cellStyle name="Standaard 9 3" xfId="925" xr:uid="{00000000-0005-0000-0000-00009D030000}"/>
    <cellStyle name="Standaard 9 4" xfId="926" xr:uid="{00000000-0005-0000-0000-00009E030000}"/>
    <cellStyle name="Titel 10" xfId="927" xr:uid="{00000000-0005-0000-0000-00009F030000}"/>
    <cellStyle name="Titel 11" xfId="928" xr:uid="{00000000-0005-0000-0000-0000A0030000}"/>
    <cellStyle name="Titel 12" xfId="929" xr:uid="{00000000-0005-0000-0000-0000A1030000}"/>
    <cellStyle name="Titel 13" xfId="930" xr:uid="{00000000-0005-0000-0000-0000A2030000}"/>
    <cellStyle name="Titel 14" xfId="931" xr:uid="{00000000-0005-0000-0000-0000A3030000}"/>
    <cellStyle name="Titel 15" xfId="932" xr:uid="{00000000-0005-0000-0000-0000A4030000}"/>
    <cellStyle name="Titel 16" xfId="933" xr:uid="{00000000-0005-0000-0000-0000A5030000}"/>
    <cellStyle name="Titel 2" xfId="934" xr:uid="{00000000-0005-0000-0000-0000A6030000}"/>
    <cellStyle name="Titel 3" xfId="935" xr:uid="{00000000-0005-0000-0000-0000A7030000}"/>
    <cellStyle name="Titel 4" xfId="936" xr:uid="{00000000-0005-0000-0000-0000A8030000}"/>
    <cellStyle name="Titel 5" xfId="937" xr:uid="{00000000-0005-0000-0000-0000A9030000}"/>
    <cellStyle name="Titel 6" xfId="938" xr:uid="{00000000-0005-0000-0000-0000AA030000}"/>
    <cellStyle name="Titel 7" xfId="939" xr:uid="{00000000-0005-0000-0000-0000AB030000}"/>
    <cellStyle name="Titel 8" xfId="940" xr:uid="{00000000-0005-0000-0000-0000AC030000}"/>
    <cellStyle name="Titel 9" xfId="941" xr:uid="{00000000-0005-0000-0000-0000AD030000}"/>
    <cellStyle name="Totaal 10" xfId="942" xr:uid="{00000000-0005-0000-0000-0000AE030000}"/>
    <cellStyle name="Totaal 11" xfId="943" xr:uid="{00000000-0005-0000-0000-0000AF030000}"/>
    <cellStyle name="Totaal 12" xfId="944" xr:uid="{00000000-0005-0000-0000-0000B0030000}"/>
    <cellStyle name="Totaal 13" xfId="945" xr:uid="{00000000-0005-0000-0000-0000B1030000}"/>
    <cellStyle name="Totaal 14" xfId="946" xr:uid="{00000000-0005-0000-0000-0000B2030000}"/>
    <cellStyle name="Totaal 15" xfId="947" xr:uid="{00000000-0005-0000-0000-0000B3030000}"/>
    <cellStyle name="Totaal 16" xfId="948" xr:uid="{00000000-0005-0000-0000-0000B4030000}"/>
    <cellStyle name="Totaal 2" xfId="949" xr:uid="{00000000-0005-0000-0000-0000B5030000}"/>
    <cellStyle name="Totaal 3" xfId="950" xr:uid="{00000000-0005-0000-0000-0000B6030000}"/>
    <cellStyle name="Totaal 4" xfId="951" xr:uid="{00000000-0005-0000-0000-0000B7030000}"/>
    <cellStyle name="Totaal 5" xfId="952" xr:uid="{00000000-0005-0000-0000-0000B8030000}"/>
    <cellStyle name="Totaal 6" xfId="953" xr:uid="{00000000-0005-0000-0000-0000B9030000}"/>
    <cellStyle name="Totaal 7" xfId="954" xr:uid="{00000000-0005-0000-0000-0000BA030000}"/>
    <cellStyle name="Totaal 8" xfId="955" xr:uid="{00000000-0005-0000-0000-0000BB030000}"/>
    <cellStyle name="Totaal 9" xfId="956" xr:uid="{00000000-0005-0000-0000-0000BC030000}"/>
    <cellStyle name="Uitvoer 10" xfId="957" xr:uid="{00000000-0005-0000-0000-0000BD030000}"/>
    <cellStyle name="Uitvoer 11" xfId="958" xr:uid="{00000000-0005-0000-0000-0000BE030000}"/>
    <cellStyle name="Uitvoer 12" xfId="959" xr:uid="{00000000-0005-0000-0000-0000BF030000}"/>
    <cellStyle name="Uitvoer 13" xfId="960" xr:uid="{00000000-0005-0000-0000-0000C0030000}"/>
    <cellStyle name="Uitvoer 14" xfId="961" xr:uid="{00000000-0005-0000-0000-0000C1030000}"/>
    <cellStyle name="Uitvoer 15" xfId="962" xr:uid="{00000000-0005-0000-0000-0000C2030000}"/>
    <cellStyle name="Uitvoer 16" xfId="963" xr:uid="{00000000-0005-0000-0000-0000C3030000}"/>
    <cellStyle name="Uitvoer 2" xfId="964" xr:uid="{00000000-0005-0000-0000-0000C4030000}"/>
    <cellStyle name="Uitvoer 3" xfId="965" xr:uid="{00000000-0005-0000-0000-0000C5030000}"/>
    <cellStyle name="Uitvoer 4" xfId="966" xr:uid="{00000000-0005-0000-0000-0000C6030000}"/>
    <cellStyle name="Uitvoer 5" xfId="967" xr:uid="{00000000-0005-0000-0000-0000C7030000}"/>
    <cellStyle name="Uitvoer 6" xfId="968" xr:uid="{00000000-0005-0000-0000-0000C8030000}"/>
    <cellStyle name="Uitvoer 7" xfId="969" xr:uid="{00000000-0005-0000-0000-0000C9030000}"/>
    <cellStyle name="Uitvoer 8" xfId="970" xr:uid="{00000000-0005-0000-0000-0000CA030000}"/>
    <cellStyle name="Uitvoer 9" xfId="971" xr:uid="{00000000-0005-0000-0000-0000CB030000}"/>
    <cellStyle name="Valuta 10" xfId="972" xr:uid="{00000000-0005-0000-0000-0000CD030000}"/>
    <cellStyle name="Valuta 11" xfId="973" xr:uid="{00000000-0005-0000-0000-0000CE030000}"/>
    <cellStyle name="Valuta 2" xfId="974" xr:uid="{00000000-0005-0000-0000-0000CF030000}"/>
    <cellStyle name="Valuta 2 2" xfId="975" xr:uid="{00000000-0005-0000-0000-0000D0030000}"/>
    <cellStyle name="Valuta 2 2 2" xfId="976" xr:uid="{00000000-0005-0000-0000-0000D1030000}"/>
    <cellStyle name="Valuta 2 2 2 2" xfId="977" xr:uid="{00000000-0005-0000-0000-0000D2030000}"/>
    <cellStyle name="Valuta 2 2 2 2 2" xfId="978" xr:uid="{00000000-0005-0000-0000-0000D3030000}"/>
    <cellStyle name="Valuta 2 2 3" xfId="979" xr:uid="{00000000-0005-0000-0000-0000D4030000}"/>
    <cellStyle name="Valuta 2 2 4" xfId="980" xr:uid="{00000000-0005-0000-0000-0000D5030000}"/>
    <cellStyle name="Valuta 2 2 5" xfId="981" xr:uid="{00000000-0005-0000-0000-0000D6030000}"/>
    <cellStyle name="Valuta 2 2 6" xfId="982" xr:uid="{00000000-0005-0000-0000-0000D7030000}"/>
    <cellStyle name="Valuta 2 2 7" xfId="983" xr:uid="{00000000-0005-0000-0000-0000D8030000}"/>
    <cellStyle name="Valuta 2 3" xfId="984" xr:uid="{00000000-0005-0000-0000-0000D9030000}"/>
    <cellStyle name="Valuta 2 3 2" xfId="985" xr:uid="{00000000-0005-0000-0000-0000DA030000}"/>
    <cellStyle name="Valuta 2 3 2 2" xfId="986" xr:uid="{00000000-0005-0000-0000-0000DB030000}"/>
    <cellStyle name="Valuta 2 3 3" xfId="987" xr:uid="{00000000-0005-0000-0000-0000DC030000}"/>
    <cellStyle name="Valuta 2 4" xfId="988" xr:uid="{00000000-0005-0000-0000-0000DD030000}"/>
    <cellStyle name="Valuta 2 4 2" xfId="989" xr:uid="{00000000-0005-0000-0000-0000DE030000}"/>
    <cellStyle name="Valuta 2 5" xfId="990" xr:uid="{00000000-0005-0000-0000-0000DF030000}"/>
    <cellStyle name="Valuta 2 6" xfId="991" xr:uid="{00000000-0005-0000-0000-0000E0030000}"/>
    <cellStyle name="Valuta 2 7" xfId="992" xr:uid="{00000000-0005-0000-0000-0000E1030000}"/>
    <cellStyle name="Valuta 2 8" xfId="993" xr:uid="{00000000-0005-0000-0000-0000E2030000}"/>
    <cellStyle name="Valuta 3" xfId="994" xr:uid="{00000000-0005-0000-0000-0000E3030000}"/>
    <cellStyle name="Valuta 3 2" xfId="995" xr:uid="{00000000-0005-0000-0000-0000E4030000}"/>
    <cellStyle name="Valuta 3 2 2" xfId="996" xr:uid="{00000000-0005-0000-0000-0000E5030000}"/>
    <cellStyle name="Valuta 3 3" xfId="997" xr:uid="{00000000-0005-0000-0000-0000E6030000}"/>
    <cellStyle name="Valuta 3 4" xfId="998" xr:uid="{00000000-0005-0000-0000-0000E7030000}"/>
    <cellStyle name="Valuta 3 5" xfId="999" xr:uid="{00000000-0005-0000-0000-0000E8030000}"/>
    <cellStyle name="Valuta 3 6" xfId="1000" xr:uid="{00000000-0005-0000-0000-0000E9030000}"/>
    <cellStyle name="Valuta 4" xfId="1001" xr:uid="{00000000-0005-0000-0000-0000EA030000}"/>
    <cellStyle name="Valuta 4 2" xfId="1002" xr:uid="{00000000-0005-0000-0000-0000EB030000}"/>
    <cellStyle name="Valuta 4 2 2" xfId="1003" xr:uid="{00000000-0005-0000-0000-0000EC030000}"/>
    <cellStyle name="Valuta 4 2 3" xfId="1004" xr:uid="{00000000-0005-0000-0000-0000ED030000}"/>
    <cellStyle name="Valuta 4 3" xfId="1005" xr:uid="{00000000-0005-0000-0000-0000EE030000}"/>
    <cellStyle name="Valuta 4 4" xfId="1006" xr:uid="{00000000-0005-0000-0000-0000EF030000}"/>
    <cellStyle name="Valuta 4 5" xfId="1007" xr:uid="{00000000-0005-0000-0000-0000F0030000}"/>
    <cellStyle name="Valuta 4 6" xfId="1008" xr:uid="{00000000-0005-0000-0000-0000F1030000}"/>
    <cellStyle name="Valuta 5" xfId="1009" xr:uid="{00000000-0005-0000-0000-0000F2030000}"/>
    <cellStyle name="Valuta 6" xfId="1010" xr:uid="{00000000-0005-0000-0000-0000F3030000}"/>
    <cellStyle name="Valuta 6 2" xfId="1011" xr:uid="{00000000-0005-0000-0000-0000F4030000}"/>
    <cellStyle name="Valuta 7" xfId="1012" xr:uid="{00000000-0005-0000-0000-0000F5030000}"/>
    <cellStyle name="Valuta 7 2" xfId="1013" xr:uid="{00000000-0005-0000-0000-0000F6030000}"/>
    <cellStyle name="Valuta 7 3" xfId="1014" xr:uid="{00000000-0005-0000-0000-0000F7030000}"/>
    <cellStyle name="Valuta 8" xfId="1015" xr:uid="{00000000-0005-0000-0000-0000F8030000}"/>
    <cellStyle name="Valuta 9" xfId="1016" xr:uid="{00000000-0005-0000-0000-0000F9030000}"/>
    <cellStyle name="Verklarende tekst 10" xfId="1017" xr:uid="{00000000-0005-0000-0000-0000FA030000}"/>
    <cellStyle name="Verklarende tekst 11" xfId="1018" xr:uid="{00000000-0005-0000-0000-0000FB030000}"/>
    <cellStyle name="Verklarende tekst 12" xfId="1019" xr:uid="{00000000-0005-0000-0000-0000FC030000}"/>
    <cellStyle name="Verklarende tekst 13" xfId="1020" xr:uid="{00000000-0005-0000-0000-0000FD030000}"/>
    <cellStyle name="Verklarende tekst 14" xfId="1021" xr:uid="{00000000-0005-0000-0000-0000FE030000}"/>
    <cellStyle name="Verklarende tekst 15" xfId="1022" xr:uid="{00000000-0005-0000-0000-0000FF030000}"/>
    <cellStyle name="Verklarende tekst 16" xfId="1023" xr:uid="{00000000-0005-0000-0000-000000040000}"/>
    <cellStyle name="Verklarende tekst 2" xfId="1024" xr:uid="{00000000-0005-0000-0000-000001040000}"/>
    <cellStyle name="Verklarende tekst 3" xfId="1025" xr:uid="{00000000-0005-0000-0000-000002040000}"/>
    <cellStyle name="Verklarende tekst 4" xfId="1026" xr:uid="{00000000-0005-0000-0000-000003040000}"/>
    <cellStyle name="Verklarende tekst 5" xfId="1027" xr:uid="{00000000-0005-0000-0000-000004040000}"/>
    <cellStyle name="Verklarende tekst 6" xfId="1028" xr:uid="{00000000-0005-0000-0000-000005040000}"/>
    <cellStyle name="Verklarende tekst 7" xfId="1029" xr:uid="{00000000-0005-0000-0000-000006040000}"/>
    <cellStyle name="Verklarende tekst 8" xfId="1030" xr:uid="{00000000-0005-0000-0000-000007040000}"/>
    <cellStyle name="Verklarende tekst 9" xfId="1031" xr:uid="{00000000-0005-0000-0000-000008040000}"/>
    <cellStyle name="Waarschuwingstekst 10" xfId="1032" xr:uid="{00000000-0005-0000-0000-000009040000}"/>
    <cellStyle name="Waarschuwingstekst 11" xfId="1033" xr:uid="{00000000-0005-0000-0000-00000A040000}"/>
    <cellStyle name="Waarschuwingstekst 12" xfId="1034" xr:uid="{00000000-0005-0000-0000-00000B040000}"/>
    <cellStyle name="Waarschuwingstekst 13" xfId="1035" xr:uid="{00000000-0005-0000-0000-00000C040000}"/>
    <cellStyle name="Waarschuwingstekst 14" xfId="1036" xr:uid="{00000000-0005-0000-0000-00000D040000}"/>
    <cellStyle name="Waarschuwingstekst 15" xfId="1037" xr:uid="{00000000-0005-0000-0000-00000E040000}"/>
    <cellStyle name="Waarschuwingstekst 16" xfId="1038" xr:uid="{00000000-0005-0000-0000-00000F040000}"/>
    <cellStyle name="Waarschuwingstekst 2" xfId="1039" xr:uid="{00000000-0005-0000-0000-000010040000}"/>
    <cellStyle name="Waarschuwingstekst 3" xfId="1040" xr:uid="{00000000-0005-0000-0000-000011040000}"/>
    <cellStyle name="Waarschuwingstekst 4" xfId="1041" xr:uid="{00000000-0005-0000-0000-000012040000}"/>
    <cellStyle name="Waarschuwingstekst 5" xfId="1042" xr:uid="{00000000-0005-0000-0000-000013040000}"/>
    <cellStyle name="Waarschuwingstekst 6" xfId="1043" xr:uid="{00000000-0005-0000-0000-000014040000}"/>
    <cellStyle name="Waarschuwingstekst 7" xfId="1044" xr:uid="{00000000-0005-0000-0000-000015040000}"/>
    <cellStyle name="Waarschuwingstekst 8" xfId="1045" xr:uid="{00000000-0005-0000-0000-000016040000}"/>
    <cellStyle name="Waarschuwingstekst 9" xfId="1046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771525</xdr:colOff>
      <xdr:row>1</xdr:row>
      <xdr:rowOff>428625</xdr:rowOff>
    </xdr:from>
    <xdr:ext cx="3076575" cy="1485900"/>
    <xdr:pic>
      <xdr:nvPicPr>
        <xdr:cNvPr id="2" name="Afbeelding 1" descr="Home | Gemeente Lingewaard">
          <a:extLst>
            <a:ext uri="{FF2B5EF4-FFF2-40B4-BE49-F238E27FC236}">
              <a16:creationId xmlns:a16="http://schemas.microsoft.com/office/drawing/2014/main" id="{4AD2CB61-1730-47CD-A6CC-B2A4607D0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38400" y="323850"/>
          <a:ext cx="3076575" cy="14859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6F01-9FE6-440B-9B72-F481BD511300}">
  <sheetPr>
    <pageSetUpPr fitToPage="1"/>
  </sheetPr>
  <dimension ref="A1:K28"/>
  <sheetViews>
    <sheetView topLeftCell="B3" workbookViewId="0">
      <selection activeCell="H20" sqref="H20"/>
    </sheetView>
  </sheetViews>
  <sheetFormatPr defaultColWidth="9.140625" defaultRowHeight="13.5" x14ac:dyDescent="0.25"/>
  <cols>
    <col min="1" max="1" width="3.7109375" style="13" hidden="1" customWidth="1"/>
    <col min="2" max="3" width="5.28515625" style="13" customWidth="1"/>
    <col min="4" max="8" width="13.42578125" style="13" customWidth="1"/>
    <col min="9" max="9" width="18.5703125" style="13" customWidth="1"/>
    <col min="10" max="10" width="9.140625" style="13"/>
    <col min="11" max="11" width="98.140625" style="13" bestFit="1" customWidth="1"/>
    <col min="12" max="16384" width="9.140625" style="13"/>
  </cols>
  <sheetData>
    <row r="1" spans="2:11" ht="31.5" customHeight="1" x14ac:dyDescent="0.25"/>
    <row r="2" spans="2:11" ht="108.75" customHeight="1" x14ac:dyDescent="0.25">
      <c r="B2" s="26"/>
      <c r="C2" s="25"/>
      <c r="D2" s="25"/>
      <c r="E2" s="25"/>
      <c r="F2" s="25"/>
      <c r="G2" s="25"/>
      <c r="H2" s="25"/>
      <c r="I2" s="24"/>
    </row>
    <row r="3" spans="2:11" ht="40.5" customHeight="1" x14ac:dyDescent="0.25">
      <c r="B3" s="23"/>
      <c r="I3" s="22"/>
    </row>
    <row r="4" spans="2:11" ht="92.25" customHeight="1" x14ac:dyDescent="0.35">
      <c r="B4" s="42" t="s">
        <v>125</v>
      </c>
      <c r="C4" s="43"/>
      <c r="D4" s="43"/>
      <c r="E4" s="43"/>
      <c r="F4" s="43"/>
      <c r="G4" s="43"/>
      <c r="H4" s="43"/>
      <c r="I4" s="44"/>
      <c r="K4" s="33"/>
    </row>
    <row r="5" spans="2:11" x14ac:dyDescent="0.25">
      <c r="B5" s="23"/>
      <c r="I5" s="22"/>
    </row>
    <row r="6" spans="2:11" s="21" customFormat="1" ht="25.5" customHeight="1" x14ac:dyDescent="0.3">
      <c r="B6" s="45"/>
      <c r="C6" s="46"/>
      <c r="D6" s="46"/>
      <c r="E6" s="46"/>
      <c r="F6" s="46"/>
      <c r="G6" s="46"/>
      <c r="H6" s="46"/>
      <c r="I6" s="47"/>
    </row>
    <row r="7" spans="2:11" x14ac:dyDescent="0.25">
      <c r="B7" s="48"/>
      <c r="C7" s="49"/>
      <c r="D7" s="49"/>
      <c r="E7" s="49"/>
      <c r="F7" s="49"/>
      <c r="G7" s="49"/>
      <c r="H7" s="49"/>
      <c r="I7" s="50"/>
    </row>
    <row r="8" spans="2:11" ht="19.5" customHeight="1" x14ac:dyDescent="0.25">
      <c r="B8" s="19"/>
      <c r="C8" s="18"/>
      <c r="D8" s="20" t="s">
        <v>34</v>
      </c>
      <c r="G8" s="18"/>
      <c r="H8" s="18"/>
      <c r="I8" s="17"/>
    </row>
    <row r="9" spans="2:11" ht="19.5" customHeight="1" x14ac:dyDescent="0.25">
      <c r="B9" s="19"/>
      <c r="C9" s="18"/>
      <c r="D9" s="13" t="s">
        <v>35</v>
      </c>
      <c r="G9" s="18"/>
      <c r="H9" s="18"/>
      <c r="I9" s="17"/>
    </row>
    <row r="10" spans="2:11" ht="19.5" customHeight="1" x14ac:dyDescent="0.25">
      <c r="B10" s="19"/>
      <c r="C10" s="18"/>
      <c r="D10" s="13" t="s">
        <v>37</v>
      </c>
      <c r="G10" s="18"/>
      <c r="H10" s="18"/>
      <c r="I10" s="17"/>
    </row>
    <row r="11" spans="2:11" ht="19.5" customHeight="1" x14ac:dyDescent="0.25">
      <c r="B11" s="19"/>
      <c r="C11" s="18"/>
      <c r="D11" s="13" t="s">
        <v>46</v>
      </c>
      <c r="G11" s="18"/>
      <c r="H11" s="18"/>
      <c r="I11" s="17"/>
    </row>
    <row r="12" spans="2:11" ht="19.5" customHeight="1" x14ac:dyDescent="0.25">
      <c r="B12" s="19"/>
      <c r="C12" s="18"/>
      <c r="D12" s="13" t="s">
        <v>48</v>
      </c>
      <c r="G12" s="18"/>
      <c r="H12" s="18"/>
      <c r="I12" s="17"/>
    </row>
    <row r="13" spans="2:11" ht="19.5" customHeight="1" x14ac:dyDescent="0.25">
      <c r="B13" s="19"/>
      <c r="C13" s="18"/>
      <c r="D13" s="20" t="s">
        <v>36</v>
      </c>
      <c r="G13" s="18"/>
      <c r="H13" s="18"/>
      <c r="I13" s="17"/>
    </row>
    <row r="14" spans="2:11" ht="18.95" customHeight="1" x14ac:dyDescent="0.25">
      <c r="B14" s="19"/>
      <c r="C14" s="18"/>
      <c r="D14" s="40" t="s">
        <v>58</v>
      </c>
      <c r="E14" s="41"/>
      <c r="F14" s="41"/>
      <c r="G14" s="41"/>
      <c r="H14" s="41"/>
      <c r="I14" s="17"/>
    </row>
    <row r="15" spans="2:11" ht="29.25" customHeight="1" x14ac:dyDescent="0.25">
      <c r="B15" s="19"/>
      <c r="D15" s="20" t="s">
        <v>31</v>
      </c>
      <c r="F15" s="18"/>
      <c r="G15" s="18"/>
      <c r="H15" s="18"/>
      <c r="I15" s="17"/>
    </row>
    <row r="16" spans="2:11" ht="18.95" customHeight="1" x14ac:dyDescent="0.25">
      <c r="B16" s="19"/>
      <c r="D16" s="13" t="s">
        <v>59</v>
      </c>
      <c r="F16" s="18"/>
      <c r="G16" s="18"/>
      <c r="H16" s="18"/>
      <c r="I16" s="17"/>
    </row>
    <row r="17" spans="2:9" ht="18.95" customHeight="1" x14ac:dyDescent="0.25">
      <c r="B17" s="19"/>
      <c r="D17" s="13" t="s">
        <v>60</v>
      </c>
      <c r="F17" s="18"/>
      <c r="G17" s="18"/>
      <c r="H17" s="18"/>
      <c r="I17" s="17"/>
    </row>
    <row r="18" spans="2:9" ht="18.95" customHeight="1" x14ac:dyDescent="0.25">
      <c r="B18" s="19"/>
      <c r="F18" s="18"/>
      <c r="G18" s="18"/>
      <c r="H18" s="18"/>
      <c r="I18" s="17"/>
    </row>
    <row r="19" spans="2:9" ht="18.95" customHeight="1" x14ac:dyDescent="0.25">
      <c r="B19" s="19"/>
      <c r="F19" s="18"/>
      <c r="G19" s="18"/>
      <c r="H19" s="18"/>
      <c r="I19" s="17"/>
    </row>
    <row r="20" spans="2:9" ht="18.95" customHeight="1" x14ac:dyDescent="0.25">
      <c r="B20" s="19"/>
      <c r="F20" s="18"/>
      <c r="G20" s="18"/>
      <c r="H20" s="18"/>
      <c r="I20" s="17"/>
    </row>
    <row r="21" spans="2:9" ht="18.95" customHeight="1" x14ac:dyDescent="0.25">
      <c r="B21" s="19"/>
      <c r="F21" s="18"/>
      <c r="G21" s="18"/>
      <c r="H21" s="18"/>
      <c r="I21" s="17"/>
    </row>
    <row r="22" spans="2:9" ht="18.95" customHeight="1" x14ac:dyDescent="0.25">
      <c r="B22" s="19"/>
      <c r="F22" s="18"/>
      <c r="G22" s="18"/>
      <c r="H22" s="18"/>
      <c r="I22" s="17"/>
    </row>
    <row r="23" spans="2:9" ht="18.95" customHeight="1" x14ac:dyDescent="0.25">
      <c r="B23" s="19"/>
      <c r="F23" s="18"/>
      <c r="G23" s="18"/>
      <c r="H23" s="18"/>
      <c r="I23" s="17"/>
    </row>
    <row r="24" spans="2:9" ht="18.95" customHeight="1" x14ac:dyDescent="0.25">
      <c r="B24" s="19"/>
      <c r="F24" s="18"/>
      <c r="G24" s="18"/>
      <c r="H24" s="18"/>
      <c r="I24" s="17"/>
    </row>
    <row r="25" spans="2:9" ht="18.95" customHeight="1" x14ac:dyDescent="0.25">
      <c r="B25" s="19"/>
      <c r="F25" s="18"/>
      <c r="G25" s="18"/>
      <c r="H25" s="18"/>
      <c r="I25" s="17"/>
    </row>
    <row r="26" spans="2:9" ht="18.95" customHeight="1" x14ac:dyDescent="0.25">
      <c r="B26" s="19"/>
      <c r="F26" s="18"/>
      <c r="G26" s="18"/>
      <c r="H26" s="18"/>
      <c r="I26" s="17"/>
    </row>
    <row r="27" spans="2:9" x14ac:dyDescent="0.25">
      <c r="B27" s="19"/>
      <c r="F27" s="18"/>
      <c r="G27" s="18"/>
      <c r="H27" s="18"/>
      <c r="I27" s="17"/>
    </row>
    <row r="28" spans="2:9" x14ac:dyDescent="0.25">
      <c r="B28" s="16"/>
      <c r="C28" s="15"/>
      <c r="D28" s="15"/>
      <c r="E28" s="15"/>
      <c r="F28" s="15"/>
      <c r="G28" s="15"/>
      <c r="H28" s="15"/>
      <c r="I28" s="14"/>
    </row>
  </sheetData>
  <mergeCells count="4">
    <mergeCell ref="D14:H14"/>
    <mergeCell ref="B4:I4"/>
    <mergeCell ref="B6:I6"/>
    <mergeCell ref="B7:I7"/>
  </mergeCells>
  <printOptions horizontalCentered="1"/>
  <pageMargins left="0.70866141732283472" right="0.70866141732283472" top="0.47244094488188981" bottom="0.43307086614173229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K112"/>
  <sheetViews>
    <sheetView zoomScaleNormal="100" zoomScaleSheetLayoutView="100" workbookViewId="0">
      <selection activeCell="I84" sqref="I84"/>
    </sheetView>
  </sheetViews>
  <sheetFormatPr defaultRowHeight="14.25" x14ac:dyDescent="0.3"/>
  <cols>
    <col min="1" max="1" width="12.140625" style="55" customWidth="1"/>
    <col min="2" max="2" width="3.7109375" style="85" customWidth="1"/>
    <col min="3" max="3" width="112.42578125" style="55" customWidth="1"/>
    <col min="4" max="4" width="8.42578125" style="55" customWidth="1"/>
    <col min="5" max="5" width="14.5703125" style="55" customWidth="1"/>
    <col min="6" max="6" width="9.5703125" style="55" customWidth="1"/>
    <col min="7" max="7" width="15.7109375" style="55" customWidth="1"/>
    <col min="8" max="8" width="28.7109375" style="57" customWidth="1"/>
    <col min="9" max="9" width="38.7109375" style="55" customWidth="1"/>
    <col min="10" max="10" width="9.42578125" style="55" bestFit="1" customWidth="1"/>
    <col min="11" max="16384" width="9.140625" style="55"/>
  </cols>
  <sheetData>
    <row r="1" spans="1:11" ht="24" customHeight="1" x14ac:dyDescent="0.3">
      <c r="B1" s="56" t="s">
        <v>25</v>
      </c>
      <c r="D1" s="53" t="s">
        <v>23</v>
      </c>
      <c r="E1" s="53"/>
      <c r="F1" s="53"/>
      <c r="G1" s="53"/>
      <c r="I1" s="57"/>
      <c r="J1" s="57"/>
      <c r="K1" s="57"/>
    </row>
    <row r="2" spans="1:11" ht="24" customHeight="1" x14ac:dyDescent="0.3">
      <c r="A2" s="58" t="s">
        <v>33</v>
      </c>
      <c r="B2" s="59" t="s">
        <v>52</v>
      </c>
      <c r="C2" s="60"/>
      <c r="D2" s="61"/>
      <c r="E2" s="62" t="s">
        <v>27</v>
      </c>
      <c r="F2" s="62" t="s">
        <v>117</v>
      </c>
      <c r="G2" s="62" t="s">
        <v>0</v>
      </c>
      <c r="I2" s="57"/>
      <c r="J2" s="57"/>
      <c r="K2" s="57"/>
    </row>
    <row r="3" spans="1:11" x14ac:dyDescent="0.3">
      <c r="B3" s="63"/>
      <c r="C3" s="64"/>
      <c r="D3" s="64"/>
      <c r="E3" s="64"/>
      <c r="F3" s="64"/>
      <c r="G3" s="64"/>
      <c r="I3" s="57"/>
      <c r="J3" s="57"/>
      <c r="K3" s="57"/>
    </row>
    <row r="4" spans="1:11" x14ac:dyDescent="0.3">
      <c r="A4" s="65" t="s">
        <v>98</v>
      </c>
      <c r="B4" s="63" t="s">
        <v>4</v>
      </c>
      <c r="C4" s="66" t="s">
        <v>104</v>
      </c>
      <c r="D4" s="67"/>
      <c r="E4" s="8">
        <v>0</v>
      </c>
      <c r="F4" s="68">
        <f>40+9*5</f>
        <v>85</v>
      </c>
      <c r="G4" s="3">
        <f>E4*F4</f>
        <v>0</v>
      </c>
      <c r="H4" s="69"/>
      <c r="I4" s="57"/>
      <c r="J4" s="57"/>
      <c r="K4" s="57"/>
    </row>
    <row r="5" spans="1:11" x14ac:dyDescent="0.3">
      <c r="A5" s="65" t="s">
        <v>98</v>
      </c>
      <c r="B5" s="70"/>
      <c r="C5" s="71" t="s">
        <v>105</v>
      </c>
      <c r="D5" s="72"/>
      <c r="E5" s="9">
        <v>0</v>
      </c>
      <c r="F5" s="73">
        <v>10</v>
      </c>
      <c r="G5" s="4">
        <f>E5*F5</f>
        <v>0</v>
      </c>
      <c r="H5" s="69"/>
      <c r="I5" s="57"/>
      <c r="J5" s="57"/>
      <c r="K5" s="57"/>
    </row>
    <row r="6" spans="1:11" x14ac:dyDescent="0.3">
      <c r="A6" s="65" t="s">
        <v>98</v>
      </c>
      <c r="B6" s="70" t="s">
        <v>5</v>
      </c>
      <c r="C6" s="71" t="s">
        <v>106</v>
      </c>
      <c r="D6" s="72"/>
      <c r="E6" s="37">
        <v>0</v>
      </c>
      <c r="F6" s="73">
        <v>10</v>
      </c>
      <c r="G6" s="4">
        <f>E6*F6</f>
        <v>0</v>
      </c>
      <c r="H6" s="69"/>
      <c r="I6" s="57"/>
      <c r="J6" s="57"/>
      <c r="K6" s="57"/>
    </row>
    <row r="7" spans="1:11" x14ac:dyDescent="0.3">
      <c r="A7" s="65" t="s">
        <v>98</v>
      </c>
      <c r="B7" s="70"/>
      <c r="C7" s="74" t="s">
        <v>118</v>
      </c>
      <c r="D7" s="75"/>
      <c r="E7" s="9">
        <v>0</v>
      </c>
      <c r="F7" s="73">
        <v>10</v>
      </c>
      <c r="G7" s="4">
        <f>E7*F7</f>
        <v>0</v>
      </c>
      <c r="I7" s="57"/>
      <c r="J7" s="57"/>
      <c r="K7" s="57"/>
    </row>
    <row r="8" spans="1:11" ht="16.5" x14ac:dyDescent="0.3">
      <c r="A8" s="65" t="s">
        <v>98</v>
      </c>
      <c r="B8" s="70" t="s">
        <v>6</v>
      </c>
      <c r="C8" s="71" t="s">
        <v>113</v>
      </c>
      <c r="D8" s="72"/>
      <c r="E8" s="9">
        <v>0</v>
      </c>
      <c r="F8" s="73">
        <v>30</v>
      </c>
      <c r="G8" s="4">
        <f>E8*F8</f>
        <v>0</v>
      </c>
      <c r="H8" s="69"/>
      <c r="I8" s="57"/>
      <c r="J8" s="12"/>
      <c r="K8" s="57"/>
    </row>
    <row r="9" spans="1:11" x14ac:dyDescent="0.3">
      <c r="A9" s="65" t="s">
        <v>98</v>
      </c>
      <c r="B9" s="70"/>
      <c r="C9" s="71" t="s">
        <v>119</v>
      </c>
      <c r="D9" s="72"/>
      <c r="E9" s="9">
        <v>0</v>
      </c>
      <c r="F9" s="73">
        <v>15</v>
      </c>
      <c r="G9" s="4">
        <f t="shared" ref="G9" si="0">E9*F9</f>
        <v>0</v>
      </c>
      <c r="I9" s="57"/>
      <c r="J9" s="57"/>
      <c r="K9" s="57"/>
    </row>
    <row r="10" spans="1:11" x14ac:dyDescent="0.3">
      <c r="A10" s="76"/>
      <c r="B10" s="70"/>
      <c r="C10" s="75"/>
      <c r="D10" s="75"/>
      <c r="E10" s="10"/>
      <c r="F10" s="70"/>
      <c r="G10" s="5"/>
      <c r="I10" s="57"/>
      <c r="J10" s="57"/>
      <c r="K10" s="57"/>
    </row>
    <row r="11" spans="1:11" x14ac:dyDescent="0.3">
      <c r="A11" s="76"/>
      <c r="B11" s="70"/>
      <c r="C11" s="77" t="s">
        <v>28</v>
      </c>
      <c r="D11" s="75"/>
      <c r="E11" s="10"/>
      <c r="F11" s="70"/>
      <c r="G11" s="5"/>
      <c r="I11" s="57"/>
      <c r="J11" s="57"/>
      <c r="K11" s="57"/>
    </row>
    <row r="12" spans="1:11" x14ac:dyDescent="0.3">
      <c r="A12" s="78" t="s">
        <v>32</v>
      </c>
      <c r="B12" s="70"/>
      <c r="C12" s="75" t="s">
        <v>29</v>
      </c>
      <c r="D12" s="75"/>
      <c r="E12" s="9">
        <v>0</v>
      </c>
      <c r="F12" s="73">
        <v>10</v>
      </c>
      <c r="G12" s="4">
        <f>E12*F12</f>
        <v>0</v>
      </c>
      <c r="H12" s="69"/>
      <c r="I12" s="57"/>
      <c r="J12" s="57"/>
      <c r="K12" s="57"/>
    </row>
    <row r="13" spans="1:11" x14ac:dyDescent="0.3">
      <c r="A13" s="78" t="s">
        <v>32</v>
      </c>
      <c r="B13" s="70"/>
      <c r="C13" s="75" t="s">
        <v>30</v>
      </c>
      <c r="D13" s="75"/>
      <c r="E13" s="9">
        <v>0</v>
      </c>
      <c r="F13" s="73">
        <v>75</v>
      </c>
      <c r="G13" s="4">
        <f>E13*F13</f>
        <v>0</v>
      </c>
      <c r="H13" s="69"/>
      <c r="I13" s="57"/>
      <c r="J13" s="57"/>
      <c r="K13" s="57"/>
    </row>
    <row r="14" spans="1:11" x14ac:dyDescent="0.3">
      <c r="A14" s="78" t="s">
        <v>32</v>
      </c>
      <c r="B14" s="70"/>
      <c r="C14" s="74" t="s">
        <v>120</v>
      </c>
      <c r="D14" s="75"/>
      <c r="E14" s="9">
        <v>0</v>
      </c>
      <c r="F14" s="73">
        <v>40</v>
      </c>
      <c r="G14" s="4">
        <f>E14*F14</f>
        <v>0</v>
      </c>
      <c r="H14" s="69"/>
      <c r="I14" s="57"/>
      <c r="J14" s="57"/>
      <c r="K14" s="57"/>
    </row>
    <row r="15" spans="1:11" x14ac:dyDescent="0.3">
      <c r="B15" s="79"/>
      <c r="C15" s="80"/>
      <c r="D15" s="81"/>
      <c r="E15" s="11"/>
      <c r="F15" s="79"/>
      <c r="G15" s="6"/>
      <c r="I15" s="57"/>
      <c r="J15" s="57"/>
      <c r="K15" s="57"/>
    </row>
    <row r="16" spans="1:11" ht="16.5" customHeight="1" x14ac:dyDescent="0.3">
      <c r="B16" s="82"/>
      <c r="C16" s="83" t="s">
        <v>12</v>
      </c>
      <c r="D16" s="83"/>
      <c r="E16" s="51" t="s">
        <v>50</v>
      </c>
      <c r="F16" s="52"/>
      <c r="G16" s="7">
        <f>SUM(G4:G15)</f>
        <v>0</v>
      </c>
      <c r="H16" s="84"/>
      <c r="I16" s="57"/>
      <c r="J16" s="57"/>
      <c r="K16" s="57"/>
    </row>
    <row r="17" spans="1:11" ht="16.5" x14ac:dyDescent="0.3">
      <c r="C17" s="86"/>
      <c r="D17" s="86"/>
      <c r="E17" s="86"/>
      <c r="F17" s="86"/>
      <c r="G17" s="1"/>
      <c r="I17" s="57"/>
      <c r="J17" s="57"/>
      <c r="K17" s="57"/>
    </row>
    <row r="18" spans="1:11" ht="16.5" x14ac:dyDescent="0.3">
      <c r="C18" s="86"/>
      <c r="D18" s="86"/>
      <c r="E18" s="86"/>
      <c r="F18" s="86"/>
      <c r="G18" s="1"/>
      <c r="I18" s="57"/>
      <c r="J18" s="57"/>
      <c r="K18" s="57"/>
    </row>
    <row r="19" spans="1:11" ht="24" customHeight="1" x14ac:dyDescent="0.3">
      <c r="B19" s="59" t="s">
        <v>51</v>
      </c>
      <c r="C19" s="60"/>
      <c r="D19" s="61"/>
      <c r="E19" s="62" t="s">
        <v>27</v>
      </c>
      <c r="F19" s="62" t="s">
        <v>117</v>
      </c>
      <c r="G19" s="62" t="s">
        <v>0</v>
      </c>
      <c r="I19" s="87"/>
      <c r="J19" s="57"/>
      <c r="K19" s="57"/>
    </row>
    <row r="20" spans="1:11" x14ac:dyDescent="0.3">
      <c r="B20" s="63"/>
      <c r="C20" s="64"/>
      <c r="D20" s="64"/>
      <c r="E20" s="64"/>
      <c r="F20" s="64"/>
      <c r="G20" s="64"/>
      <c r="I20" s="57"/>
      <c r="J20" s="57"/>
      <c r="K20" s="57"/>
    </row>
    <row r="21" spans="1:11" x14ac:dyDescent="0.3">
      <c r="A21" s="88" t="s">
        <v>99</v>
      </c>
      <c r="B21" s="63" t="s">
        <v>7</v>
      </c>
      <c r="C21" s="66" t="s">
        <v>100</v>
      </c>
      <c r="D21" s="67"/>
      <c r="E21" s="8">
        <v>0</v>
      </c>
      <c r="F21" s="68">
        <v>95</v>
      </c>
      <c r="G21" s="3">
        <f t="shared" ref="G21:G34" si="1">E21*F21</f>
        <v>0</v>
      </c>
      <c r="H21" s="69"/>
      <c r="I21" s="57"/>
      <c r="J21" s="57"/>
      <c r="K21" s="57"/>
    </row>
    <row r="22" spans="1:11" x14ac:dyDescent="0.3">
      <c r="A22" s="88"/>
      <c r="B22" s="89" t="s">
        <v>107</v>
      </c>
      <c r="C22" s="71" t="s">
        <v>121</v>
      </c>
      <c r="D22" s="72"/>
      <c r="E22" s="9">
        <v>0</v>
      </c>
      <c r="F22" s="73">
        <v>75</v>
      </c>
      <c r="G22" s="4">
        <f t="shared" ref="G22" si="2">E22*F22</f>
        <v>0</v>
      </c>
      <c r="H22" s="69"/>
      <c r="I22" s="57"/>
      <c r="J22" s="57"/>
      <c r="K22" s="57"/>
    </row>
    <row r="23" spans="1:11" ht="28.5" x14ac:dyDescent="0.3">
      <c r="A23" s="88" t="s">
        <v>99</v>
      </c>
      <c r="B23" s="70" t="s">
        <v>8</v>
      </c>
      <c r="C23" s="90" t="s">
        <v>15</v>
      </c>
      <c r="D23" s="72"/>
      <c r="E23" s="35">
        <v>0</v>
      </c>
      <c r="F23" s="73">
        <v>1</v>
      </c>
      <c r="G23" s="36">
        <f t="shared" si="1"/>
        <v>0</v>
      </c>
      <c r="I23" s="57"/>
      <c r="J23" s="57"/>
      <c r="K23" s="57"/>
    </row>
    <row r="24" spans="1:11" x14ac:dyDescent="0.3">
      <c r="A24" s="88" t="s">
        <v>99</v>
      </c>
      <c r="B24" s="70" t="s">
        <v>9</v>
      </c>
      <c r="C24" s="91" t="s">
        <v>26</v>
      </c>
      <c r="D24" s="72"/>
      <c r="E24" s="9">
        <v>0</v>
      </c>
      <c r="F24" s="73">
        <v>10</v>
      </c>
      <c r="G24" s="4">
        <f t="shared" si="1"/>
        <v>0</v>
      </c>
      <c r="H24" s="92"/>
      <c r="I24" s="92"/>
      <c r="J24" s="92"/>
      <c r="K24" s="92"/>
    </row>
    <row r="25" spans="1:11" x14ac:dyDescent="0.3">
      <c r="A25" s="88" t="s">
        <v>99</v>
      </c>
      <c r="B25" s="70" t="s">
        <v>10</v>
      </c>
      <c r="C25" s="74" t="s">
        <v>102</v>
      </c>
      <c r="D25" s="75"/>
      <c r="E25" s="9">
        <v>0</v>
      </c>
      <c r="F25" s="70">
        <v>1</v>
      </c>
      <c r="G25" s="5">
        <f t="shared" si="1"/>
        <v>0</v>
      </c>
      <c r="H25" s="93"/>
      <c r="I25" s="94"/>
      <c r="J25" s="94"/>
      <c r="K25" s="94"/>
    </row>
    <row r="26" spans="1:11" x14ac:dyDescent="0.3">
      <c r="A26" s="88" t="s">
        <v>99</v>
      </c>
      <c r="B26" s="70" t="s">
        <v>11</v>
      </c>
      <c r="C26" s="69" t="s">
        <v>61</v>
      </c>
      <c r="D26" s="75"/>
      <c r="E26" s="9">
        <v>0</v>
      </c>
      <c r="F26" s="70">
        <v>10</v>
      </c>
      <c r="G26" s="5">
        <f t="shared" si="1"/>
        <v>0</v>
      </c>
      <c r="H26" s="93"/>
      <c r="I26" s="94"/>
      <c r="J26" s="94"/>
      <c r="K26" s="94"/>
    </row>
    <row r="27" spans="1:11" x14ac:dyDescent="0.3">
      <c r="A27" s="88" t="s">
        <v>99</v>
      </c>
      <c r="B27" s="70" t="s">
        <v>17</v>
      </c>
      <c r="C27" s="71" t="s">
        <v>103</v>
      </c>
      <c r="D27" s="95"/>
      <c r="E27" s="9">
        <v>0</v>
      </c>
      <c r="F27" s="70">
        <v>20400</v>
      </c>
      <c r="G27" s="4">
        <f>E27*F27</f>
        <v>0</v>
      </c>
      <c r="H27" s="93"/>
      <c r="I27" s="94"/>
      <c r="J27" s="94"/>
      <c r="K27" s="94"/>
    </row>
    <row r="28" spans="1:11" x14ac:dyDescent="0.3">
      <c r="A28" s="78" t="s">
        <v>32</v>
      </c>
      <c r="B28" s="70"/>
      <c r="C28" s="71" t="s">
        <v>122</v>
      </c>
      <c r="D28" s="95"/>
      <c r="E28" s="9">
        <v>0</v>
      </c>
      <c r="F28" s="70">
        <v>20</v>
      </c>
      <c r="G28" s="4">
        <f>E28*F28</f>
        <v>0</v>
      </c>
      <c r="H28" s="93"/>
      <c r="I28" s="94"/>
      <c r="J28" s="94"/>
      <c r="K28" s="94"/>
    </row>
    <row r="29" spans="1:11" x14ac:dyDescent="0.3">
      <c r="B29" s="70"/>
      <c r="C29" s="57"/>
      <c r="D29" s="57"/>
      <c r="E29" s="29"/>
      <c r="F29" s="96"/>
      <c r="G29" s="29"/>
      <c r="H29" s="94"/>
      <c r="I29" s="94"/>
      <c r="J29" s="94"/>
      <c r="K29" s="94"/>
    </row>
    <row r="30" spans="1:11" x14ac:dyDescent="0.3">
      <c r="B30" s="70"/>
      <c r="C30" s="97" t="s">
        <v>3</v>
      </c>
      <c r="D30" s="98"/>
      <c r="E30" s="29"/>
      <c r="F30" s="96"/>
      <c r="G30" s="29"/>
      <c r="H30" s="94"/>
      <c r="I30" s="94"/>
      <c r="J30" s="94"/>
      <c r="K30" s="94"/>
    </row>
    <row r="31" spans="1:11" x14ac:dyDescent="0.3">
      <c r="A31" s="88" t="s">
        <v>99</v>
      </c>
      <c r="B31" s="70" t="s">
        <v>18</v>
      </c>
      <c r="C31" s="99" t="s">
        <v>1</v>
      </c>
      <c r="D31" s="100"/>
      <c r="E31" s="9">
        <v>0</v>
      </c>
      <c r="F31" s="70">
        <v>10</v>
      </c>
      <c r="G31" s="10">
        <f t="shared" si="1"/>
        <v>0</v>
      </c>
      <c r="H31" s="101"/>
      <c r="I31" s="57"/>
      <c r="J31" s="57"/>
      <c r="K31" s="57"/>
    </row>
    <row r="32" spans="1:11" x14ac:dyDescent="0.3">
      <c r="A32" s="88" t="s">
        <v>99</v>
      </c>
      <c r="B32" s="70" t="s">
        <v>19</v>
      </c>
      <c r="C32" s="102" t="s">
        <v>24</v>
      </c>
      <c r="D32" s="103"/>
      <c r="E32" s="9">
        <v>0</v>
      </c>
      <c r="F32" s="70">
        <v>10</v>
      </c>
      <c r="G32" s="10">
        <f>E32*F32</f>
        <v>0</v>
      </c>
      <c r="H32" s="69"/>
      <c r="I32" s="57"/>
      <c r="J32" s="57"/>
      <c r="K32" s="57"/>
    </row>
    <row r="33" spans="1:11" x14ac:dyDescent="0.3">
      <c r="A33" s="88" t="s">
        <v>99</v>
      </c>
      <c r="B33" s="70" t="s">
        <v>20</v>
      </c>
      <c r="C33" s="102" t="s">
        <v>2</v>
      </c>
      <c r="D33" s="103"/>
      <c r="E33" s="9">
        <v>0</v>
      </c>
      <c r="F33" s="70">
        <v>170</v>
      </c>
      <c r="G33" s="10">
        <f t="shared" si="1"/>
        <v>0</v>
      </c>
      <c r="H33" s="69"/>
      <c r="I33" s="57"/>
      <c r="J33" s="57"/>
      <c r="K33" s="57"/>
    </row>
    <row r="34" spans="1:11" x14ac:dyDescent="0.3">
      <c r="A34" s="88" t="s">
        <v>99</v>
      </c>
      <c r="B34" s="70" t="s">
        <v>21</v>
      </c>
      <c r="C34" s="104" t="s">
        <v>14</v>
      </c>
      <c r="D34" s="105"/>
      <c r="E34" s="9">
        <v>0</v>
      </c>
      <c r="F34" s="70">
        <v>500</v>
      </c>
      <c r="G34" s="10">
        <f t="shared" si="1"/>
        <v>0</v>
      </c>
      <c r="H34" s="69"/>
      <c r="I34" s="57"/>
      <c r="J34" s="57"/>
      <c r="K34" s="57"/>
    </row>
    <row r="35" spans="1:11" x14ac:dyDescent="0.3">
      <c r="B35" s="106"/>
      <c r="C35" s="107"/>
      <c r="D35" s="107"/>
      <c r="E35" s="51" t="s">
        <v>49</v>
      </c>
      <c r="F35" s="52"/>
      <c r="G35" s="7">
        <f>SUM(G21:G34)</f>
        <v>0</v>
      </c>
      <c r="H35" s="84"/>
      <c r="I35" s="57"/>
      <c r="J35" s="57"/>
      <c r="K35" s="57"/>
    </row>
    <row r="36" spans="1:11" x14ac:dyDescent="0.3">
      <c r="B36" s="82"/>
      <c r="C36" s="108"/>
      <c r="D36" s="108"/>
      <c r="E36" s="2"/>
      <c r="F36" s="2"/>
      <c r="G36" s="2"/>
      <c r="H36" s="84"/>
      <c r="I36" s="57"/>
      <c r="J36" s="57"/>
      <c r="K36" s="57"/>
    </row>
    <row r="37" spans="1:11" x14ac:dyDescent="0.3">
      <c r="B37" s="82"/>
      <c r="C37" s="108"/>
      <c r="D37" s="108"/>
      <c r="E37" s="2"/>
      <c r="F37" s="2"/>
      <c r="G37" s="2"/>
      <c r="H37" s="84"/>
      <c r="I37" s="57"/>
      <c r="J37" s="57"/>
      <c r="K37" s="57"/>
    </row>
    <row r="38" spans="1:11" x14ac:dyDescent="0.3">
      <c r="B38" s="82"/>
      <c r="C38" s="108"/>
      <c r="D38" s="108"/>
      <c r="E38" s="2"/>
      <c r="F38" s="2"/>
      <c r="G38" s="2"/>
      <c r="H38" s="84"/>
      <c r="I38" s="57"/>
      <c r="J38" s="57"/>
      <c r="K38" s="57"/>
    </row>
    <row r="39" spans="1:11" x14ac:dyDescent="0.3">
      <c r="B39" s="82"/>
      <c r="C39" s="108"/>
      <c r="D39" s="108"/>
      <c r="E39" s="2"/>
      <c r="F39" s="2"/>
      <c r="G39" s="2"/>
      <c r="H39" s="84"/>
      <c r="I39" s="57"/>
      <c r="J39" s="57"/>
      <c r="K39" s="57"/>
    </row>
    <row r="40" spans="1:11" ht="27" x14ac:dyDescent="0.3">
      <c r="B40" s="59" t="s">
        <v>53</v>
      </c>
      <c r="C40" s="60"/>
      <c r="D40" s="61"/>
      <c r="E40" s="62" t="s">
        <v>27</v>
      </c>
      <c r="F40" s="62" t="s">
        <v>117</v>
      </c>
      <c r="G40" s="62" t="s">
        <v>0</v>
      </c>
      <c r="H40" s="84"/>
      <c r="I40" s="57"/>
      <c r="J40" s="57"/>
      <c r="K40" s="57"/>
    </row>
    <row r="41" spans="1:11" x14ac:dyDescent="0.3">
      <c r="B41" s="63"/>
      <c r="C41" s="64"/>
      <c r="D41" s="64"/>
      <c r="E41" s="64"/>
      <c r="F41" s="64"/>
      <c r="G41" s="64"/>
      <c r="H41" s="84"/>
      <c r="I41" s="57"/>
      <c r="J41" s="57"/>
      <c r="K41" s="57"/>
    </row>
    <row r="42" spans="1:11" x14ac:dyDescent="0.3">
      <c r="A42" s="88" t="s">
        <v>99</v>
      </c>
      <c r="B42" s="63"/>
      <c r="C42" s="109" t="s">
        <v>101</v>
      </c>
      <c r="D42" s="67"/>
      <c r="E42" s="8">
        <v>0</v>
      </c>
      <c r="F42" s="68">
        <v>75</v>
      </c>
      <c r="G42" s="3">
        <f t="shared" ref="G42" si="3">E42*F42</f>
        <v>0</v>
      </c>
      <c r="H42" s="69"/>
      <c r="I42" s="57"/>
      <c r="J42" s="57"/>
      <c r="K42" s="57"/>
    </row>
    <row r="43" spans="1:11" ht="28.5" x14ac:dyDescent="0.3">
      <c r="A43" s="88"/>
      <c r="B43" s="70"/>
      <c r="C43" s="110" t="s">
        <v>108</v>
      </c>
      <c r="D43" s="72"/>
      <c r="E43" s="35">
        <v>0</v>
      </c>
      <c r="F43" s="73">
        <v>35</v>
      </c>
      <c r="G43" s="36">
        <f t="shared" ref="G43" si="4">E43*F43</f>
        <v>0</v>
      </c>
      <c r="H43" s="71"/>
      <c r="I43" s="57"/>
      <c r="J43" s="57"/>
      <c r="K43" s="57"/>
    </row>
    <row r="44" spans="1:11" x14ac:dyDescent="0.3">
      <c r="B44" s="70"/>
      <c r="C44" s="111"/>
      <c r="D44" s="75"/>
      <c r="E44" s="10"/>
      <c r="F44" s="70"/>
      <c r="G44" s="5"/>
      <c r="H44" s="69"/>
      <c r="I44" s="57"/>
      <c r="J44" s="57"/>
      <c r="K44" s="57"/>
    </row>
    <row r="45" spans="1:11" x14ac:dyDescent="0.3">
      <c r="B45" s="70"/>
      <c r="C45" s="112" t="s">
        <v>45</v>
      </c>
      <c r="D45" s="75"/>
      <c r="E45" s="10"/>
      <c r="F45" s="70"/>
      <c r="G45" s="5"/>
      <c r="H45" s="69"/>
      <c r="I45" s="57"/>
      <c r="J45" s="57"/>
      <c r="K45" s="57"/>
    </row>
    <row r="46" spans="1:11" x14ac:dyDescent="0.3">
      <c r="A46" s="88" t="s">
        <v>99</v>
      </c>
      <c r="B46" s="70"/>
      <c r="C46" s="113" t="s">
        <v>44</v>
      </c>
      <c r="D46" s="95"/>
      <c r="E46" s="9">
        <v>0</v>
      </c>
      <c r="F46" s="70">
        <v>5</v>
      </c>
      <c r="G46" s="4">
        <f>E46*F46</f>
        <v>0</v>
      </c>
      <c r="H46" s="69"/>
      <c r="I46" s="57"/>
      <c r="J46" s="57"/>
      <c r="K46" s="57"/>
    </row>
    <row r="47" spans="1:11" x14ac:dyDescent="0.3">
      <c r="A47" s="88" t="s">
        <v>99</v>
      </c>
      <c r="B47" s="70"/>
      <c r="C47" s="113" t="s">
        <v>114</v>
      </c>
      <c r="D47" s="57"/>
      <c r="E47" s="9">
        <v>0</v>
      </c>
      <c r="F47" s="70">
        <v>10</v>
      </c>
      <c r="G47" s="4">
        <f t="shared" ref="G47:G49" si="5">E47*F47</f>
        <v>0</v>
      </c>
      <c r="H47" s="69"/>
      <c r="I47" s="57"/>
      <c r="J47" s="57"/>
      <c r="K47" s="57"/>
    </row>
    <row r="48" spans="1:11" x14ac:dyDescent="0.3">
      <c r="A48" s="88"/>
      <c r="B48" s="70"/>
      <c r="C48" s="113" t="s">
        <v>115</v>
      </c>
      <c r="D48" s="57"/>
      <c r="E48" s="9">
        <v>0</v>
      </c>
      <c r="F48" s="70">
        <v>10</v>
      </c>
      <c r="G48" s="4">
        <f t="shared" si="5"/>
        <v>0</v>
      </c>
      <c r="H48" s="69"/>
      <c r="I48" s="57"/>
      <c r="J48" s="57"/>
      <c r="K48" s="57"/>
    </row>
    <row r="49" spans="1:11" x14ac:dyDescent="0.3">
      <c r="A49" s="88" t="s">
        <v>99</v>
      </c>
      <c r="B49" s="70"/>
      <c r="C49" s="114" t="s">
        <v>43</v>
      </c>
      <c r="D49" s="98"/>
      <c r="E49" s="9">
        <v>0</v>
      </c>
      <c r="F49" s="70">
        <v>10</v>
      </c>
      <c r="G49" s="4">
        <f t="shared" si="5"/>
        <v>0</v>
      </c>
      <c r="H49" s="69"/>
      <c r="I49" s="57"/>
      <c r="J49" s="57"/>
      <c r="K49" s="57"/>
    </row>
    <row r="50" spans="1:11" x14ac:dyDescent="0.3">
      <c r="A50" s="88" t="s">
        <v>99</v>
      </c>
      <c r="B50" s="70"/>
      <c r="C50" s="114" t="s">
        <v>42</v>
      </c>
      <c r="D50" s="100"/>
      <c r="E50" s="9">
        <v>0</v>
      </c>
      <c r="F50" s="70">
        <v>10</v>
      </c>
      <c r="G50" s="10">
        <f t="shared" ref="G50" si="6">E50*F50</f>
        <v>0</v>
      </c>
      <c r="H50" s="69"/>
      <c r="I50" s="57"/>
      <c r="J50" s="57"/>
      <c r="K50" s="57"/>
    </row>
    <row r="51" spans="1:11" x14ac:dyDescent="0.3">
      <c r="A51" s="88" t="s">
        <v>99</v>
      </c>
      <c r="B51" s="70"/>
      <c r="C51" s="114" t="s">
        <v>41</v>
      </c>
      <c r="D51" s="103"/>
      <c r="E51" s="9">
        <v>0</v>
      </c>
      <c r="F51" s="70">
        <v>75</v>
      </c>
      <c r="G51" s="10">
        <f>E51*F51</f>
        <v>0</v>
      </c>
      <c r="H51" s="69"/>
      <c r="I51" s="57"/>
      <c r="J51" s="57"/>
      <c r="K51" s="57"/>
    </row>
    <row r="52" spans="1:11" x14ac:dyDescent="0.3">
      <c r="B52" s="70"/>
      <c r="C52" s="104"/>
      <c r="D52" s="105"/>
      <c r="E52" s="30"/>
      <c r="F52" s="70"/>
      <c r="G52" s="30"/>
      <c r="H52" s="69"/>
      <c r="I52" s="57"/>
      <c r="J52" s="57"/>
      <c r="K52" s="57"/>
    </row>
    <row r="53" spans="1:11" x14ac:dyDescent="0.3">
      <c r="B53" s="106"/>
      <c r="C53" s="107"/>
      <c r="D53" s="107"/>
      <c r="E53" s="51" t="s">
        <v>54</v>
      </c>
      <c r="F53" s="52"/>
      <c r="G53" s="7">
        <f>SUM(G42:G52)</f>
        <v>0</v>
      </c>
      <c r="H53" s="84"/>
      <c r="I53" s="57"/>
      <c r="J53" s="57"/>
      <c r="K53" s="57"/>
    </row>
    <row r="54" spans="1:11" x14ac:dyDescent="0.3">
      <c r="B54" s="82"/>
      <c r="C54" s="108"/>
      <c r="D54" s="108"/>
      <c r="E54" s="2"/>
      <c r="F54" s="2"/>
      <c r="G54" s="2"/>
      <c r="H54" s="84"/>
      <c r="I54" s="57"/>
      <c r="J54" s="57"/>
      <c r="K54" s="57"/>
    </row>
    <row r="55" spans="1:11" x14ac:dyDescent="0.3">
      <c r="B55" s="82"/>
      <c r="C55" s="108"/>
      <c r="D55" s="108"/>
      <c r="E55" s="2"/>
      <c r="F55" s="2"/>
      <c r="G55" s="2"/>
      <c r="H55" s="84"/>
      <c r="I55" s="57"/>
      <c r="J55" s="57"/>
      <c r="K55" s="57"/>
    </row>
    <row r="56" spans="1:11" x14ac:dyDescent="0.3">
      <c r="B56" s="82"/>
      <c r="C56" s="108"/>
      <c r="D56" s="108"/>
      <c r="E56" s="2"/>
      <c r="F56" s="2"/>
      <c r="G56" s="2"/>
      <c r="H56" s="84"/>
      <c r="I56" s="57"/>
      <c r="J56" s="57"/>
      <c r="K56" s="57"/>
    </row>
    <row r="57" spans="1:11" ht="27" x14ac:dyDescent="0.3">
      <c r="B57" s="59" t="s">
        <v>55</v>
      </c>
      <c r="C57" s="60"/>
      <c r="D57" s="61"/>
      <c r="E57" s="62" t="s">
        <v>27</v>
      </c>
      <c r="F57" s="62" t="s">
        <v>117</v>
      </c>
      <c r="G57" s="62" t="s">
        <v>0</v>
      </c>
      <c r="H57" s="84"/>
      <c r="I57" s="57"/>
      <c r="J57" s="57"/>
      <c r="K57" s="57"/>
    </row>
    <row r="58" spans="1:11" x14ac:dyDescent="0.3">
      <c r="B58" s="63"/>
      <c r="C58" s="64"/>
      <c r="D58" s="64"/>
      <c r="E58" s="64"/>
      <c r="F58" s="64"/>
      <c r="G58" s="64"/>
      <c r="H58" s="84"/>
      <c r="I58" s="57"/>
      <c r="J58" s="57"/>
      <c r="K58" s="57"/>
    </row>
    <row r="59" spans="1:11" x14ac:dyDescent="0.3">
      <c r="B59" s="63"/>
      <c r="C59" s="115" t="s">
        <v>62</v>
      </c>
      <c r="D59" s="67"/>
      <c r="E59" s="38"/>
      <c r="F59" s="68"/>
      <c r="G59" s="31"/>
      <c r="H59" s="84"/>
      <c r="I59" s="57"/>
      <c r="J59" s="57"/>
      <c r="K59" s="57"/>
    </row>
    <row r="60" spans="1:11" x14ac:dyDescent="0.3">
      <c r="A60" s="88" t="s">
        <v>99</v>
      </c>
      <c r="B60" s="70"/>
      <c r="C60" s="71" t="s">
        <v>73</v>
      </c>
      <c r="D60" s="72"/>
      <c r="E60" s="9">
        <v>0</v>
      </c>
      <c r="F60" s="73">
        <v>75</v>
      </c>
      <c r="G60" s="4">
        <f>E60*F60</f>
        <v>0</v>
      </c>
      <c r="H60" s="84"/>
      <c r="I60" s="57"/>
      <c r="J60" s="57"/>
      <c r="K60" s="57"/>
    </row>
    <row r="61" spans="1:11" x14ac:dyDescent="0.3">
      <c r="A61" s="88" t="s">
        <v>99</v>
      </c>
      <c r="B61" s="70"/>
      <c r="C61" s="116" t="s">
        <v>74</v>
      </c>
      <c r="D61" s="72"/>
      <c r="E61" s="9">
        <v>0</v>
      </c>
      <c r="F61" s="73">
        <v>20</v>
      </c>
      <c r="G61" s="4">
        <f t="shared" ref="G61:G63" si="7">E61*F61</f>
        <v>0</v>
      </c>
      <c r="H61" s="84"/>
      <c r="I61" s="57"/>
      <c r="J61" s="57"/>
      <c r="K61" s="57"/>
    </row>
    <row r="62" spans="1:11" x14ac:dyDescent="0.3">
      <c r="A62" s="88" t="s">
        <v>99</v>
      </c>
      <c r="B62" s="70"/>
      <c r="C62" s="117" t="s">
        <v>81</v>
      </c>
      <c r="D62" s="118"/>
      <c r="E62" s="9">
        <v>0</v>
      </c>
      <c r="F62" s="73">
        <v>2</v>
      </c>
      <c r="G62" s="4">
        <f t="shared" ref="G62" si="8">E62*F62</f>
        <v>0</v>
      </c>
      <c r="H62" s="84"/>
      <c r="I62" s="57"/>
      <c r="J62" s="57"/>
      <c r="K62" s="57"/>
    </row>
    <row r="63" spans="1:11" x14ac:dyDescent="0.3">
      <c r="A63" s="88" t="s">
        <v>99</v>
      </c>
      <c r="B63" s="70"/>
      <c r="C63" s="71" t="s">
        <v>75</v>
      </c>
      <c r="D63" s="72"/>
      <c r="E63" s="9">
        <v>0</v>
      </c>
      <c r="F63" s="73">
        <v>10</v>
      </c>
      <c r="G63" s="4">
        <f t="shared" si="7"/>
        <v>0</v>
      </c>
      <c r="H63" s="84"/>
      <c r="I63" s="57"/>
      <c r="J63" s="57"/>
      <c r="K63" s="57"/>
    </row>
    <row r="64" spans="1:11" x14ac:dyDescent="0.3">
      <c r="B64" s="70"/>
      <c r="C64" s="77"/>
      <c r="D64" s="75"/>
      <c r="E64" s="10"/>
      <c r="F64" s="70"/>
      <c r="G64" s="5"/>
      <c r="H64" s="84"/>
      <c r="I64" s="57"/>
      <c r="J64" s="57"/>
      <c r="K64" s="57"/>
    </row>
    <row r="65" spans="1:11" x14ac:dyDescent="0.3">
      <c r="B65" s="70"/>
      <c r="C65" s="97" t="s">
        <v>47</v>
      </c>
      <c r="D65" s="95"/>
      <c r="E65" s="10"/>
      <c r="F65" s="70"/>
      <c r="G65" s="5"/>
      <c r="H65" s="84"/>
      <c r="I65" s="57"/>
      <c r="J65" s="57"/>
      <c r="K65" s="57"/>
    </row>
    <row r="66" spans="1:11" x14ac:dyDescent="0.3">
      <c r="A66" s="88" t="s">
        <v>99</v>
      </c>
      <c r="B66" s="70"/>
      <c r="C66" s="69" t="s">
        <v>78</v>
      </c>
      <c r="D66" s="57"/>
      <c r="E66" s="9">
        <v>0</v>
      </c>
      <c r="F66" s="70">
        <v>15</v>
      </c>
      <c r="G66" s="10">
        <f t="shared" ref="G66:G69" si="9">E66*F66</f>
        <v>0</v>
      </c>
      <c r="H66" s="84"/>
      <c r="I66" s="57"/>
      <c r="J66" s="57"/>
      <c r="K66" s="57"/>
    </row>
    <row r="67" spans="1:11" x14ac:dyDescent="0.3">
      <c r="A67" s="88" t="s">
        <v>99</v>
      </c>
      <c r="B67" s="70"/>
      <c r="C67" s="69" t="s">
        <v>80</v>
      </c>
      <c r="D67" s="57"/>
      <c r="E67" s="9">
        <v>0</v>
      </c>
      <c r="F67" s="70">
        <v>10</v>
      </c>
      <c r="G67" s="10">
        <f t="shared" si="9"/>
        <v>0</v>
      </c>
      <c r="H67" s="84"/>
      <c r="I67" s="57"/>
      <c r="J67" s="57"/>
      <c r="K67" s="57"/>
    </row>
    <row r="68" spans="1:11" x14ac:dyDescent="0.3">
      <c r="A68" s="88" t="s">
        <v>99</v>
      </c>
      <c r="B68" s="70"/>
      <c r="C68" s="69" t="s">
        <v>77</v>
      </c>
      <c r="D68" s="57"/>
      <c r="E68" s="9">
        <v>0</v>
      </c>
      <c r="F68" s="70">
        <v>25</v>
      </c>
      <c r="G68" s="10">
        <f t="shared" si="9"/>
        <v>0</v>
      </c>
      <c r="H68" s="84"/>
      <c r="I68" s="57"/>
      <c r="J68" s="57"/>
      <c r="K68" s="57"/>
    </row>
    <row r="69" spans="1:11" x14ac:dyDescent="0.3">
      <c r="A69" s="88" t="s">
        <v>99</v>
      </c>
      <c r="B69" s="70"/>
      <c r="C69" s="69" t="s">
        <v>76</v>
      </c>
      <c r="D69" s="57"/>
      <c r="E69" s="9">
        <v>0</v>
      </c>
      <c r="F69" s="70">
        <v>15</v>
      </c>
      <c r="G69" s="10">
        <f t="shared" si="9"/>
        <v>0</v>
      </c>
      <c r="H69" s="84"/>
      <c r="I69" s="57"/>
      <c r="J69" s="57"/>
      <c r="K69" s="57"/>
    </row>
    <row r="70" spans="1:11" x14ac:dyDescent="0.3">
      <c r="B70" s="70"/>
      <c r="C70" s="97"/>
      <c r="D70" s="98"/>
      <c r="E70" s="30"/>
      <c r="F70" s="70"/>
      <c r="G70" s="30"/>
      <c r="H70" s="84"/>
      <c r="I70" s="57"/>
      <c r="J70" s="57"/>
      <c r="K70" s="57"/>
    </row>
    <row r="71" spans="1:11" x14ac:dyDescent="0.3">
      <c r="B71" s="70"/>
      <c r="C71" s="97" t="s">
        <v>124</v>
      </c>
      <c r="D71" s="98"/>
      <c r="E71" s="30"/>
      <c r="F71" s="70"/>
      <c r="G71" s="30"/>
      <c r="H71" s="84"/>
      <c r="I71" s="57"/>
      <c r="J71" s="57"/>
      <c r="K71" s="57"/>
    </row>
    <row r="72" spans="1:11" x14ac:dyDescent="0.3">
      <c r="A72" s="88" t="s">
        <v>99</v>
      </c>
      <c r="B72" s="70"/>
      <c r="C72" s="71" t="s">
        <v>68</v>
      </c>
      <c r="D72" s="98"/>
      <c r="E72" s="9">
        <v>0</v>
      </c>
      <c r="F72" s="70">
        <v>20</v>
      </c>
      <c r="G72" s="10">
        <f t="shared" ref="G72" si="10">E72*F72</f>
        <v>0</v>
      </c>
      <c r="H72" s="84"/>
      <c r="I72" s="57"/>
      <c r="J72" s="57"/>
      <c r="K72" s="57"/>
    </row>
    <row r="73" spans="1:11" x14ac:dyDescent="0.3">
      <c r="A73" s="88" t="s">
        <v>99</v>
      </c>
      <c r="B73" s="70"/>
      <c r="C73" s="71" t="s">
        <v>69</v>
      </c>
      <c r="D73" s="98"/>
      <c r="E73" s="9">
        <v>0</v>
      </c>
      <c r="F73" s="70">
        <v>2</v>
      </c>
      <c r="G73" s="10">
        <f t="shared" ref="G73:G75" si="11">E73*F73</f>
        <v>0</v>
      </c>
      <c r="H73" s="84"/>
      <c r="I73" s="57"/>
      <c r="J73" s="57"/>
      <c r="K73" s="57"/>
    </row>
    <row r="74" spans="1:11" x14ac:dyDescent="0.3">
      <c r="A74" s="88" t="s">
        <v>99</v>
      </c>
      <c r="B74" s="70"/>
      <c r="C74" s="71" t="s">
        <v>70</v>
      </c>
      <c r="D74" s="98"/>
      <c r="E74" s="9">
        <v>0</v>
      </c>
      <c r="F74" s="70">
        <v>2</v>
      </c>
      <c r="G74" s="10">
        <f t="shared" si="11"/>
        <v>0</v>
      </c>
      <c r="H74" s="84"/>
      <c r="I74" s="57"/>
      <c r="J74" s="57"/>
      <c r="K74" s="57"/>
    </row>
    <row r="75" spans="1:11" x14ac:dyDescent="0.3">
      <c r="A75" s="88" t="s">
        <v>99</v>
      </c>
      <c r="B75" s="70"/>
      <c r="C75" s="71" t="s">
        <v>123</v>
      </c>
      <c r="D75" s="98"/>
      <c r="E75" s="9">
        <v>0</v>
      </c>
      <c r="F75" s="70">
        <v>12</v>
      </c>
      <c r="G75" s="10">
        <f t="shared" si="11"/>
        <v>0</v>
      </c>
      <c r="H75" s="84"/>
      <c r="I75" s="57"/>
      <c r="J75" s="57"/>
      <c r="K75" s="57"/>
    </row>
    <row r="76" spans="1:11" x14ac:dyDescent="0.3">
      <c r="B76" s="70"/>
      <c r="C76" s="97"/>
      <c r="D76" s="98"/>
      <c r="E76" s="30"/>
      <c r="F76" s="70"/>
      <c r="G76" s="10"/>
      <c r="H76" s="84"/>
      <c r="I76" s="57"/>
      <c r="J76" s="57"/>
      <c r="K76" s="57"/>
    </row>
    <row r="77" spans="1:11" x14ac:dyDescent="0.3">
      <c r="B77" s="70"/>
      <c r="C77" s="97" t="s">
        <v>63</v>
      </c>
      <c r="D77" s="98"/>
      <c r="E77" s="30"/>
      <c r="F77" s="70"/>
      <c r="G77" s="10"/>
      <c r="H77" s="84"/>
      <c r="I77" s="57"/>
      <c r="J77" s="57"/>
      <c r="K77" s="57"/>
    </row>
    <row r="78" spans="1:11" x14ac:dyDescent="0.3">
      <c r="A78" s="88" t="s">
        <v>99</v>
      </c>
      <c r="B78" s="70"/>
      <c r="C78" s="71" t="s">
        <v>71</v>
      </c>
      <c r="D78" s="98"/>
      <c r="E78" s="9">
        <v>0</v>
      </c>
      <c r="F78" s="70">
        <v>105</v>
      </c>
      <c r="G78" s="10">
        <f t="shared" ref="G78" si="12">E78*F78</f>
        <v>0</v>
      </c>
      <c r="H78" s="84"/>
      <c r="I78" s="57"/>
      <c r="J78" s="57"/>
      <c r="K78" s="57"/>
    </row>
    <row r="79" spans="1:11" x14ac:dyDescent="0.3">
      <c r="A79" s="88" t="s">
        <v>99</v>
      </c>
      <c r="B79" s="70"/>
      <c r="C79" s="71" t="s">
        <v>66</v>
      </c>
      <c r="D79" s="98"/>
      <c r="E79" s="9">
        <v>0</v>
      </c>
      <c r="F79" s="70">
        <v>105</v>
      </c>
      <c r="G79" s="10">
        <f>E79*F79</f>
        <v>0</v>
      </c>
      <c r="H79" s="84"/>
      <c r="I79" s="57"/>
      <c r="J79" s="57"/>
      <c r="K79" s="57"/>
    </row>
    <row r="80" spans="1:11" x14ac:dyDescent="0.3">
      <c r="A80" s="88" t="s">
        <v>99</v>
      </c>
      <c r="B80" s="70"/>
      <c r="C80" s="71" t="s">
        <v>110</v>
      </c>
      <c r="D80" s="98"/>
      <c r="E80" s="9">
        <v>0</v>
      </c>
      <c r="F80" s="70">
        <v>40</v>
      </c>
      <c r="G80" s="10">
        <f t="shared" ref="G80:G84" si="13">E80*F80</f>
        <v>0</v>
      </c>
      <c r="H80" s="84"/>
      <c r="I80" s="57"/>
      <c r="J80" s="57"/>
      <c r="K80" s="57"/>
    </row>
    <row r="81" spans="1:11" x14ac:dyDescent="0.3">
      <c r="A81" s="88" t="s">
        <v>99</v>
      </c>
      <c r="B81" s="70"/>
      <c r="C81" s="71" t="s">
        <v>64</v>
      </c>
      <c r="D81" s="98"/>
      <c r="E81" s="9">
        <v>0</v>
      </c>
      <c r="F81" s="70">
        <v>20</v>
      </c>
      <c r="G81" s="10">
        <f t="shared" si="13"/>
        <v>0</v>
      </c>
      <c r="H81" s="84"/>
      <c r="I81" s="57"/>
      <c r="J81" s="57"/>
      <c r="K81" s="57"/>
    </row>
    <row r="82" spans="1:11" x14ac:dyDescent="0.3">
      <c r="A82" s="88" t="s">
        <v>99</v>
      </c>
      <c r="B82" s="70"/>
      <c r="C82" s="71" t="s">
        <v>65</v>
      </c>
      <c r="D82" s="98"/>
      <c r="E82" s="9">
        <v>0</v>
      </c>
      <c r="F82" s="70">
        <v>20</v>
      </c>
      <c r="G82" s="10">
        <f t="shared" si="13"/>
        <v>0</v>
      </c>
      <c r="H82" s="84"/>
      <c r="I82" s="57"/>
      <c r="J82" s="57"/>
      <c r="K82" s="57"/>
    </row>
    <row r="83" spans="1:11" x14ac:dyDescent="0.3">
      <c r="A83" s="88" t="s">
        <v>99</v>
      </c>
      <c r="B83" s="70"/>
      <c r="C83" s="71" t="s">
        <v>67</v>
      </c>
      <c r="D83" s="98"/>
      <c r="E83" s="9">
        <v>0</v>
      </c>
      <c r="F83" s="70">
        <v>10</v>
      </c>
      <c r="G83" s="10">
        <f t="shared" si="13"/>
        <v>0</v>
      </c>
      <c r="H83" s="84"/>
      <c r="I83" s="57"/>
      <c r="J83" s="57"/>
      <c r="K83" s="57"/>
    </row>
    <row r="84" spans="1:11" x14ac:dyDescent="0.3">
      <c r="A84" s="88" t="s">
        <v>99</v>
      </c>
      <c r="B84" s="70"/>
      <c r="C84" s="71" t="s">
        <v>72</v>
      </c>
      <c r="D84" s="98"/>
      <c r="E84" s="9">
        <v>0</v>
      </c>
      <c r="F84" s="70">
        <v>10</v>
      </c>
      <c r="G84" s="10">
        <f t="shared" si="13"/>
        <v>0</v>
      </c>
      <c r="H84" s="84"/>
      <c r="I84" s="57"/>
      <c r="J84" s="57"/>
      <c r="K84" s="57"/>
    </row>
    <row r="85" spans="1:11" x14ac:dyDescent="0.3">
      <c r="A85" s="88" t="s">
        <v>99</v>
      </c>
      <c r="B85" s="70"/>
      <c r="C85" s="71" t="s">
        <v>79</v>
      </c>
      <c r="D85" s="98"/>
      <c r="E85" s="9">
        <v>0</v>
      </c>
      <c r="F85" s="70">
        <f>30*12</f>
        <v>360</v>
      </c>
      <c r="G85" s="10">
        <f t="shared" ref="G85" si="14">E85*F85</f>
        <v>0</v>
      </c>
      <c r="H85" s="84"/>
      <c r="I85" s="57"/>
      <c r="J85" s="57"/>
      <c r="K85" s="57"/>
    </row>
    <row r="86" spans="1:11" x14ac:dyDescent="0.3">
      <c r="A86" s="88" t="s">
        <v>99</v>
      </c>
      <c r="B86" s="70"/>
      <c r="C86" s="113" t="s">
        <v>82</v>
      </c>
      <c r="D86" s="100"/>
      <c r="E86" s="9">
        <v>0</v>
      </c>
      <c r="F86" s="70">
        <v>48</v>
      </c>
      <c r="G86" s="10">
        <f t="shared" ref="G86" si="15">E86*F86</f>
        <v>0</v>
      </c>
      <c r="H86" s="84"/>
      <c r="I86" s="57"/>
      <c r="J86" s="57"/>
      <c r="K86" s="57"/>
    </row>
    <row r="87" spans="1:11" x14ac:dyDescent="0.3">
      <c r="B87" s="70"/>
      <c r="C87" s="104"/>
      <c r="D87" s="105"/>
      <c r="E87" s="30"/>
      <c r="F87" s="70"/>
      <c r="G87" s="30"/>
      <c r="H87" s="84"/>
      <c r="I87" s="57"/>
      <c r="J87" s="57"/>
      <c r="K87" s="57"/>
    </row>
    <row r="88" spans="1:11" x14ac:dyDescent="0.3">
      <c r="B88" s="106"/>
      <c r="C88" s="107"/>
      <c r="D88" s="107"/>
      <c r="E88" s="51" t="s">
        <v>56</v>
      </c>
      <c r="F88" s="52"/>
      <c r="G88" s="7">
        <f>SUM(G59:G87)</f>
        <v>0</v>
      </c>
      <c r="H88" s="84"/>
      <c r="I88" s="57"/>
      <c r="J88" s="57"/>
      <c r="K88" s="57"/>
    </row>
    <row r="89" spans="1:11" x14ac:dyDescent="0.3">
      <c r="B89" s="82"/>
      <c r="C89" s="108"/>
      <c r="D89" s="108"/>
      <c r="E89" s="27"/>
      <c r="F89" s="27"/>
      <c r="G89" s="2"/>
      <c r="H89" s="84"/>
      <c r="I89" s="57"/>
      <c r="J89" s="57"/>
      <c r="K89" s="57"/>
    </row>
    <row r="90" spans="1:11" x14ac:dyDescent="0.3">
      <c r="B90" s="119"/>
      <c r="C90" s="120"/>
      <c r="D90" s="120"/>
      <c r="E90" s="28"/>
      <c r="F90" s="28"/>
      <c r="G90" s="2"/>
      <c r="H90" s="84"/>
      <c r="I90" s="57"/>
      <c r="J90" s="57"/>
      <c r="K90" s="57"/>
    </row>
    <row r="91" spans="1:11" ht="20.25" x14ac:dyDescent="0.3">
      <c r="B91" s="121" t="s">
        <v>13</v>
      </c>
      <c r="C91" s="122"/>
      <c r="D91" s="122"/>
      <c r="E91" s="123"/>
      <c r="F91" s="124"/>
      <c r="G91" s="2"/>
      <c r="H91" s="84"/>
      <c r="I91" s="57"/>
      <c r="J91" s="57"/>
      <c r="K91" s="57"/>
    </row>
    <row r="92" spans="1:11" x14ac:dyDescent="0.3">
      <c r="B92" s="125" t="str">
        <f>E16</f>
        <v>Totaal onderdeel 1a</v>
      </c>
      <c r="C92" s="126"/>
      <c r="D92" s="127"/>
      <c r="E92" s="128">
        <f>G16</f>
        <v>0</v>
      </c>
      <c r="F92" s="129"/>
      <c r="G92" s="2"/>
      <c r="H92" s="84"/>
      <c r="I92" s="57"/>
      <c r="J92" s="57"/>
      <c r="K92" s="57"/>
    </row>
    <row r="93" spans="1:11" x14ac:dyDescent="0.3">
      <c r="B93" s="130" t="s">
        <v>49</v>
      </c>
      <c r="C93" s="131"/>
      <c r="D93" s="132"/>
      <c r="E93" s="133">
        <f>G35</f>
        <v>0</v>
      </c>
      <c r="F93" s="134"/>
      <c r="G93" s="2"/>
      <c r="H93" s="84"/>
      <c r="I93" s="57"/>
      <c r="J93" s="57"/>
      <c r="K93" s="57"/>
    </row>
    <row r="94" spans="1:11" x14ac:dyDescent="0.3">
      <c r="B94" s="130" t="s">
        <v>54</v>
      </c>
      <c r="C94" s="131"/>
      <c r="D94" s="132"/>
      <c r="E94" s="133">
        <f>G53</f>
        <v>0</v>
      </c>
      <c r="F94" s="134"/>
      <c r="G94" s="2"/>
      <c r="H94" s="84"/>
      <c r="I94" s="57"/>
      <c r="J94" s="57"/>
      <c r="K94" s="57"/>
    </row>
    <row r="95" spans="1:11" x14ac:dyDescent="0.3">
      <c r="B95" s="135" t="s">
        <v>57</v>
      </c>
      <c r="C95" s="136"/>
      <c r="D95" s="137"/>
      <c r="E95" s="138">
        <f>G88</f>
        <v>0</v>
      </c>
      <c r="F95" s="139"/>
      <c r="G95" s="2"/>
      <c r="H95" s="84"/>
      <c r="I95" s="57"/>
      <c r="J95" s="57"/>
      <c r="K95" s="57"/>
    </row>
    <row r="96" spans="1:11" x14ac:dyDescent="0.3">
      <c r="B96" s="140" t="s">
        <v>38</v>
      </c>
      <c r="C96" s="140"/>
      <c r="D96" s="141"/>
      <c r="E96" s="142">
        <f>SUM(E92:E95)</f>
        <v>0</v>
      </c>
      <c r="F96" s="143"/>
      <c r="G96" s="2"/>
      <c r="H96" s="84"/>
      <c r="I96" s="57"/>
      <c r="J96" s="57"/>
      <c r="K96" s="57"/>
    </row>
    <row r="97" spans="2:11" x14ac:dyDescent="0.3">
      <c r="B97" s="82"/>
      <c r="C97" s="108"/>
      <c r="D97" s="108"/>
      <c r="E97" s="2"/>
      <c r="F97" s="2"/>
      <c r="G97" s="2"/>
      <c r="H97" s="84"/>
      <c r="I97" s="57"/>
      <c r="J97" s="57"/>
      <c r="K97" s="57"/>
    </row>
    <row r="99" spans="2:11" x14ac:dyDescent="0.3">
      <c r="B99" s="144" t="s">
        <v>16</v>
      </c>
      <c r="C99" s="144"/>
    </row>
    <row r="101" spans="2:11" ht="71.25" customHeight="1" x14ac:dyDescent="0.3">
      <c r="B101" s="145" t="s">
        <v>22</v>
      </c>
      <c r="C101" s="145"/>
      <c r="D101" s="145"/>
      <c r="E101" s="145"/>
      <c r="F101" s="145"/>
      <c r="G101" s="145"/>
      <c r="I101" s="146"/>
    </row>
    <row r="112" spans="2:11" x14ac:dyDescent="0.3">
      <c r="E112" s="147"/>
    </row>
  </sheetData>
  <sheetProtection algorithmName="SHA-512" hashValue="iAuiNC0Z5rTVt2irCCHLo6ee3Kf0Iq88CiDOQwnbWITLpCTSJ1hPAy+PEhuDMBiEs14F2CIK4iT+LJvjgcfzbg==" saltValue="PiUT/pkimHuVsSgZ9k57og==" spinCount="100000" sheet="1" objects="1" scenarios="1"/>
  <mergeCells count="23">
    <mergeCell ref="E93:F93"/>
    <mergeCell ref="E94:F94"/>
    <mergeCell ref="H24:K24"/>
    <mergeCell ref="B101:G101"/>
    <mergeCell ref="B99:C99"/>
    <mergeCell ref="B91:D91"/>
    <mergeCell ref="B96:D96"/>
    <mergeCell ref="B95:D95"/>
    <mergeCell ref="E95:F95"/>
    <mergeCell ref="E96:F96"/>
    <mergeCell ref="B92:D92"/>
    <mergeCell ref="E91:F91"/>
    <mergeCell ref="E92:F92"/>
    <mergeCell ref="B40:C40"/>
    <mergeCell ref="E53:F53"/>
    <mergeCell ref="B57:C57"/>
    <mergeCell ref="E88:F88"/>
    <mergeCell ref="C62:D62"/>
    <mergeCell ref="E16:F16"/>
    <mergeCell ref="B2:C2"/>
    <mergeCell ref="D1:G1"/>
    <mergeCell ref="B19:C19"/>
    <mergeCell ref="E35:F35"/>
  </mergeCells>
  <phoneticPr fontId="33" type="noConversion"/>
  <pageMargins left="0.70866141732283472" right="0.70866141732283472" top="0.74803149606299213" bottom="0.62992125984251968" header="0.31496062992125984" footer="0.23622047244094491"/>
  <pageSetup paperSize="9" scale="75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  <rowBreaks count="1" manualBreakCount="1">
    <brk id="8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79D4-BACF-4B82-96D5-F7E46B3E3224}">
  <sheetPr>
    <tabColor rgb="FF00B0F0"/>
  </sheetPr>
  <dimension ref="A1:K43"/>
  <sheetViews>
    <sheetView tabSelected="1" zoomScaleNormal="100" zoomScaleSheetLayoutView="100" workbookViewId="0">
      <selection activeCell="C8" sqref="C8"/>
    </sheetView>
  </sheetViews>
  <sheetFormatPr defaultRowHeight="14.25" x14ac:dyDescent="0.3"/>
  <cols>
    <col min="1" max="1" width="12.140625" style="55" customWidth="1"/>
    <col min="2" max="2" width="3.7109375" style="85" customWidth="1"/>
    <col min="3" max="3" width="109.85546875" style="55" customWidth="1"/>
    <col min="4" max="4" width="8.42578125" style="55" customWidth="1"/>
    <col min="5" max="5" width="14.5703125" style="55" customWidth="1"/>
    <col min="6" max="6" width="9.5703125" style="55" customWidth="1"/>
    <col min="7" max="7" width="15.7109375" style="55" customWidth="1"/>
    <col min="8" max="8" width="19.7109375" style="57" customWidth="1"/>
    <col min="9" max="9" width="38.7109375" style="55" customWidth="1"/>
    <col min="10" max="10" width="9.42578125" style="55" bestFit="1" customWidth="1"/>
    <col min="11" max="16384" width="9.140625" style="55"/>
  </cols>
  <sheetData>
    <row r="1" spans="1:11" ht="24" customHeight="1" x14ac:dyDescent="0.3">
      <c r="B1" s="56" t="s">
        <v>25</v>
      </c>
      <c r="D1" s="53" t="s">
        <v>23</v>
      </c>
      <c r="E1" s="53"/>
      <c r="F1" s="53"/>
      <c r="G1" s="53"/>
      <c r="I1" s="57"/>
      <c r="J1" s="57"/>
      <c r="K1" s="57"/>
    </row>
    <row r="2" spans="1:11" ht="27" x14ac:dyDescent="0.3">
      <c r="B2" s="59" t="s">
        <v>39</v>
      </c>
      <c r="C2" s="60"/>
      <c r="D2" s="61"/>
      <c r="E2" s="62" t="s">
        <v>27</v>
      </c>
      <c r="F2" s="62" t="s">
        <v>117</v>
      </c>
      <c r="G2" s="62" t="s">
        <v>0</v>
      </c>
      <c r="H2" s="84"/>
      <c r="I2" s="57"/>
      <c r="J2" s="57"/>
      <c r="K2" s="57"/>
    </row>
    <row r="3" spans="1:11" x14ac:dyDescent="0.3">
      <c r="B3" s="63"/>
      <c r="C3" s="64"/>
      <c r="D3" s="64"/>
      <c r="E3" s="64"/>
      <c r="F3" s="64"/>
      <c r="G3" s="64"/>
      <c r="H3" s="84"/>
      <c r="I3" s="57"/>
      <c r="J3" s="57"/>
      <c r="K3" s="57"/>
    </row>
    <row r="4" spans="1:11" x14ac:dyDescent="0.3">
      <c r="B4" s="63"/>
      <c r="C4" s="115" t="s">
        <v>83</v>
      </c>
      <c r="D4" s="67"/>
      <c r="E4" s="38"/>
      <c r="F4" s="68"/>
      <c r="G4" s="31"/>
      <c r="H4" s="69"/>
      <c r="I4" s="57"/>
      <c r="J4" s="57"/>
      <c r="K4" s="57"/>
    </row>
    <row r="5" spans="1:11" x14ac:dyDescent="0.3">
      <c r="A5" s="78" t="s">
        <v>32</v>
      </c>
      <c r="B5" s="70"/>
      <c r="C5" s="71" t="s">
        <v>112</v>
      </c>
      <c r="D5" s="72"/>
      <c r="E5" s="9">
        <v>0</v>
      </c>
      <c r="F5" s="73">
        <v>124</v>
      </c>
      <c r="G5" s="4">
        <f>E5*F5</f>
        <v>0</v>
      </c>
      <c r="H5" s="69"/>
      <c r="I5" s="84"/>
      <c r="J5" s="57"/>
      <c r="K5" s="57"/>
    </row>
    <row r="6" spans="1:11" x14ac:dyDescent="0.3">
      <c r="A6" s="78" t="s">
        <v>32</v>
      </c>
      <c r="B6" s="70"/>
      <c r="C6" s="116" t="s">
        <v>109</v>
      </c>
      <c r="D6" s="72"/>
      <c r="E6" s="9">
        <v>0</v>
      </c>
      <c r="F6" s="148">
        <v>124</v>
      </c>
      <c r="G6" s="4">
        <f t="shared" ref="G6:G13" si="0">E6*F6</f>
        <v>0</v>
      </c>
      <c r="H6" s="69"/>
      <c r="I6" s="57"/>
      <c r="J6" s="57"/>
      <c r="K6" s="57"/>
    </row>
    <row r="7" spans="1:11" x14ac:dyDescent="0.3">
      <c r="A7" s="78" t="s">
        <v>32</v>
      </c>
      <c r="B7" s="70"/>
      <c r="C7" s="71" t="s">
        <v>116</v>
      </c>
      <c r="D7" s="72"/>
      <c r="E7" s="9">
        <v>0</v>
      </c>
      <c r="F7" s="73">
        <f>2*90</f>
        <v>180</v>
      </c>
      <c r="G7" s="4">
        <f t="shared" si="0"/>
        <v>0</v>
      </c>
      <c r="H7" s="69"/>
      <c r="I7" s="84"/>
      <c r="J7" s="57"/>
      <c r="K7" s="57"/>
    </row>
    <row r="8" spans="1:11" x14ac:dyDescent="0.3">
      <c r="A8" s="69"/>
      <c r="B8" s="70"/>
      <c r="C8" s="75"/>
      <c r="D8" s="75"/>
      <c r="E8" s="30"/>
      <c r="F8" s="70"/>
      <c r="G8" s="32"/>
      <c r="H8" s="69"/>
      <c r="I8" s="57"/>
      <c r="J8" s="57"/>
      <c r="K8" s="57"/>
    </row>
    <row r="9" spans="1:11" x14ac:dyDescent="0.3">
      <c r="A9" s="69"/>
      <c r="B9" s="70"/>
      <c r="C9" s="149" t="s">
        <v>85</v>
      </c>
      <c r="D9" s="75"/>
      <c r="E9" s="30"/>
      <c r="F9" s="70"/>
      <c r="G9" s="32"/>
      <c r="H9" s="69"/>
      <c r="I9" s="57"/>
      <c r="J9" s="57"/>
      <c r="K9" s="57"/>
    </row>
    <row r="10" spans="1:11" x14ac:dyDescent="0.3">
      <c r="A10" s="78" t="s">
        <v>32</v>
      </c>
      <c r="B10" s="70"/>
      <c r="C10" s="74" t="s">
        <v>86</v>
      </c>
      <c r="D10" s="75"/>
      <c r="E10" s="9">
        <v>0</v>
      </c>
      <c r="F10" s="70">
        <v>4</v>
      </c>
      <c r="G10" s="4">
        <f t="shared" si="0"/>
        <v>0</v>
      </c>
      <c r="H10" s="69"/>
      <c r="I10" s="57"/>
      <c r="J10" s="57"/>
      <c r="K10" s="57"/>
    </row>
    <row r="11" spans="1:11" x14ac:dyDescent="0.3">
      <c r="A11" s="78" t="s">
        <v>32</v>
      </c>
      <c r="B11" s="70"/>
      <c r="C11" s="74" t="s">
        <v>111</v>
      </c>
      <c r="D11" s="75"/>
      <c r="E11" s="9">
        <v>0</v>
      </c>
      <c r="F11" s="70">
        <v>4</v>
      </c>
      <c r="G11" s="4">
        <f t="shared" si="0"/>
        <v>0</v>
      </c>
      <c r="H11" s="69"/>
      <c r="I11" s="84"/>
      <c r="J11" s="57"/>
      <c r="K11" s="57"/>
    </row>
    <row r="12" spans="1:11" x14ac:dyDescent="0.3">
      <c r="A12" s="78" t="s">
        <v>32</v>
      </c>
      <c r="B12" s="70"/>
      <c r="C12" s="74" t="s">
        <v>87</v>
      </c>
      <c r="D12" s="75"/>
      <c r="E12" s="9">
        <v>0</v>
      </c>
      <c r="F12" s="70">
        <v>4</v>
      </c>
      <c r="G12" s="4">
        <f t="shared" si="0"/>
        <v>0</v>
      </c>
      <c r="H12" s="69"/>
      <c r="I12" s="84"/>
      <c r="J12" s="57"/>
      <c r="K12" s="57"/>
    </row>
    <row r="13" spans="1:11" x14ac:dyDescent="0.3">
      <c r="A13" s="78" t="s">
        <v>32</v>
      </c>
      <c r="B13" s="70"/>
      <c r="C13" s="74" t="s">
        <v>88</v>
      </c>
      <c r="D13" s="75"/>
      <c r="E13" s="9">
        <v>0</v>
      </c>
      <c r="F13" s="70">
        <v>8</v>
      </c>
      <c r="G13" s="4">
        <f t="shared" si="0"/>
        <v>0</v>
      </c>
      <c r="H13" s="69"/>
      <c r="I13" s="84"/>
      <c r="J13" s="57"/>
      <c r="K13" s="57"/>
    </row>
    <row r="14" spans="1:11" x14ac:dyDescent="0.3">
      <c r="A14" s="69"/>
      <c r="B14" s="70"/>
      <c r="C14" s="77"/>
      <c r="D14" s="75"/>
      <c r="E14" s="30"/>
      <c r="F14" s="70"/>
      <c r="G14" s="32"/>
      <c r="H14" s="69"/>
      <c r="I14" s="57"/>
      <c r="J14" s="57"/>
      <c r="K14" s="57"/>
    </row>
    <row r="15" spans="1:11" x14ac:dyDescent="0.3">
      <c r="A15" s="69"/>
      <c r="B15" s="70"/>
      <c r="C15" s="77" t="s">
        <v>84</v>
      </c>
      <c r="D15" s="75"/>
      <c r="E15" s="30"/>
      <c r="F15" s="70"/>
      <c r="G15" s="32"/>
      <c r="H15" s="69"/>
      <c r="I15" s="57"/>
      <c r="J15" s="57"/>
      <c r="K15" s="57"/>
    </row>
    <row r="16" spans="1:11" ht="28.5" x14ac:dyDescent="0.3">
      <c r="A16" s="78" t="s">
        <v>32</v>
      </c>
      <c r="B16" s="70"/>
      <c r="C16" s="76" t="s">
        <v>89</v>
      </c>
      <c r="D16" s="75"/>
      <c r="E16" s="9">
        <v>0</v>
      </c>
      <c r="F16" s="70">
        <v>10</v>
      </c>
      <c r="G16" s="5">
        <f t="shared" ref="G16:G25" si="1">E16*F16</f>
        <v>0</v>
      </c>
      <c r="H16" s="71"/>
      <c r="I16" s="57"/>
      <c r="J16" s="57"/>
      <c r="K16" s="57"/>
    </row>
    <row r="17" spans="1:11" ht="28.5" x14ac:dyDescent="0.3">
      <c r="A17" s="78" t="s">
        <v>32</v>
      </c>
      <c r="B17" s="70"/>
      <c r="C17" s="76" t="s">
        <v>90</v>
      </c>
      <c r="D17" s="75"/>
      <c r="E17" s="9">
        <v>0</v>
      </c>
      <c r="F17" s="70">
        <v>10</v>
      </c>
      <c r="G17" s="5">
        <f t="shared" si="1"/>
        <v>0</v>
      </c>
      <c r="H17" s="71"/>
      <c r="I17" s="57"/>
      <c r="J17" s="57"/>
      <c r="K17" s="57"/>
    </row>
    <row r="18" spans="1:11" x14ac:dyDescent="0.3">
      <c r="A18" s="78" t="s">
        <v>32</v>
      </c>
      <c r="B18" s="70"/>
      <c r="C18" s="69" t="s">
        <v>91</v>
      </c>
      <c r="D18" s="75"/>
      <c r="E18" s="9">
        <v>0</v>
      </c>
      <c r="F18" s="70">
        <v>4</v>
      </c>
      <c r="G18" s="5">
        <f t="shared" si="1"/>
        <v>0</v>
      </c>
      <c r="H18" s="71"/>
      <c r="I18" s="84"/>
      <c r="J18" s="57"/>
      <c r="K18" s="57"/>
    </row>
    <row r="19" spans="1:11" x14ac:dyDescent="0.3">
      <c r="A19" s="69"/>
      <c r="B19" s="70"/>
      <c r="C19" s="69"/>
      <c r="D19" s="75"/>
      <c r="E19" s="30"/>
      <c r="F19" s="70"/>
      <c r="G19" s="32"/>
      <c r="H19" s="69"/>
      <c r="I19" s="57"/>
      <c r="J19" s="57"/>
      <c r="K19" s="57"/>
    </row>
    <row r="20" spans="1:11" ht="40.5" customHeight="1" x14ac:dyDescent="0.3">
      <c r="A20" s="69"/>
      <c r="B20" s="70"/>
      <c r="C20" s="150" t="s">
        <v>93</v>
      </c>
      <c r="D20" s="151"/>
      <c r="E20" s="62" t="s">
        <v>27</v>
      </c>
      <c r="F20" s="62" t="s">
        <v>117</v>
      </c>
      <c r="G20" s="62" t="s">
        <v>0</v>
      </c>
      <c r="H20" s="69"/>
      <c r="I20" s="57"/>
      <c r="J20" s="57"/>
      <c r="K20" s="57"/>
    </row>
    <row r="21" spans="1:11" x14ac:dyDescent="0.3">
      <c r="A21" s="76"/>
      <c r="B21" s="70"/>
      <c r="C21" s="152" t="s">
        <v>92</v>
      </c>
      <c r="D21" s="95"/>
      <c r="E21" s="39"/>
      <c r="F21" s="153"/>
      <c r="G21" s="34"/>
      <c r="H21" s="154"/>
      <c r="I21" s="57"/>
      <c r="J21" s="57"/>
      <c r="K21" s="57"/>
    </row>
    <row r="22" spans="1:11" x14ac:dyDescent="0.3">
      <c r="A22" s="78" t="s">
        <v>32</v>
      </c>
      <c r="B22" s="70"/>
      <c r="C22" s="69" t="s">
        <v>94</v>
      </c>
      <c r="D22" s="57"/>
      <c r="E22" s="9">
        <v>0</v>
      </c>
      <c r="F22" s="70">
        <v>5</v>
      </c>
      <c r="G22" s="5">
        <f t="shared" si="1"/>
        <v>0</v>
      </c>
      <c r="H22" s="71"/>
      <c r="I22" s="57"/>
      <c r="J22" s="57"/>
      <c r="K22" s="57"/>
    </row>
    <row r="23" spans="1:11" x14ac:dyDescent="0.3">
      <c r="A23" s="78" t="s">
        <v>32</v>
      </c>
      <c r="B23" s="70"/>
      <c r="C23" s="69" t="s">
        <v>95</v>
      </c>
      <c r="D23" s="98"/>
      <c r="E23" s="9">
        <v>0</v>
      </c>
      <c r="F23" s="70">
        <v>2</v>
      </c>
      <c r="G23" s="5">
        <f t="shared" si="1"/>
        <v>0</v>
      </c>
      <c r="H23" s="71"/>
      <c r="I23" s="57"/>
      <c r="J23" s="57"/>
      <c r="K23" s="57"/>
    </row>
    <row r="24" spans="1:11" x14ac:dyDescent="0.3">
      <c r="A24" s="78" t="s">
        <v>32</v>
      </c>
      <c r="B24" s="70"/>
      <c r="C24" s="69" t="s">
        <v>96</v>
      </c>
      <c r="D24" s="100"/>
      <c r="E24" s="9">
        <v>0</v>
      </c>
      <c r="F24" s="70">
        <v>2</v>
      </c>
      <c r="G24" s="5">
        <f t="shared" si="1"/>
        <v>0</v>
      </c>
      <c r="H24" s="71"/>
      <c r="I24" s="57"/>
      <c r="J24" s="57"/>
      <c r="K24" s="57"/>
    </row>
    <row r="25" spans="1:11" x14ac:dyDescent="0.3">
      <c r="A25" s="78" t="s">
        <v>32</v>
      </c>
      <c r="B25" s="70"/>
      <c r="C25" s="69" t="s">
        <v>97</v>
      </c>
      <c r="D25" s="103"/>
      <c r="E25" s="9">
        <v>0</v>
      </c>
      <c r="F25" s="70">
        <v>2</v>
      </c>
      <c r="G25" s="5">
        <f t="shared" si="1"/>
        <v>0</v>
      </c>
      <c r="H25" s="71"/>
      <c r="I25" s="155"/>
      <c r="J25" s="57"/>
      <c r="K25" s="57"/>
    </row>
    <row r="26" spans="1:11" x14ac:dyDescent="0.3">
      <c r="B26" s="70"/>
      <c r="C26" s="104"/>
      <c r="D26" s="105"/>
      <c r="E26" s="30"/>
      <c r="F26" s="70"/>
      <c r="G26" s="30"/>
      <c r="H26" s="84"/>
      <c r="I26" s="57"/>
      <c r="J26" s="57"/>
      <c r="K26" s="57"/>
    </row>
    <row r="27" spans="1:11" x14ac:dyDescent="0.3">
      <c r="B27" s="106"/>
      <c r="C27" s="107"/>
      <c r="D27" s="51" t="s">
        <v>40</v>
      </c>
      <c r="E27" s="52"/>
      <c r="F27" s="54"/>
      <c r="G27" s="7">
        <f>SUM(G4:G26)</f>
        <v>0</v>
      </c>
      <c r="H27" s="84"/>
      <c r="I27" s="57"/>
      <c r="J27" s="57"/>
      <c r="K27" s="57"/>
    </row>
    <row r="30" spans="1:11" x14ac:dyDescent="0.3">
      <c r="B30" s="144" t="s">
        <v>16</v>
      </c>
      <c r="C30" s="144"/>
    </row>
    <row r="32" spans="1:11" ht="71.25" customHeight="1" x14ac:dyDescent="0.3">
      <c r="B32" s="145" t="s">
        <v>22</v>
      </c>
      <c r="C32" s="145"/>
      <c r="D32" s="145"/>
      <c r="E32" s="145"/>
      <c r="F32" s="145"/>
      <c r="G32" s="145"/>
      <c r="I32" s="146"/>
    </row>
    <row r="43" spans="5:5" x14ac:dyDescent="0.3">
      <c r="E43" s="147"/>
    </row>
  </sheetData>
  <sheetProtection algorithmName="SHA-512" hashValue="VQZgZChRK6v+GfTRAuW9cm3SVNBP/6sUDCbjbragwQ+QWR2q3Dg2Dhga0pewQPQcrGjhBz762wnFfBLGQm+afw==" saltValue="Bv5FNJAbzOiphaQLjvomZg==" spinCount="100000" sheet="1" objects="1" scenarios="1"/>
  <mergeCells count="6">
    <mergeCell ref="B2:C2"/>
    <mergeCell ref="D27:F27"/>
    <mergeCell ref="B30:C30"/>
    <mergeCell ref="B32:G32"/>
    <mergeCell ref="D1:G1"/>
    <mergeCell ref="C20:D20"/>
  </mergeCells>
  <phoneticPr fontId="33" type="noConversion"/>
  <pageMargins left="0.70866141732283472" right="0.70866141732283472" top="0.74803149606299213" bottom="0.62992125984251968" header="0.31496062992125984" footer="0.23622047244094491"/>
  <pageSetup paperSize="9" scale="69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FD6F7A-45DE-4460-A7BB-FE77EF441D2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0faa72d-7604-4f4d-a488-93cffb7df14f"/>
    <ds:schemaRef ds:uri="http://www.w3.org/XML/1998/namespace"/>
    <ds:schemaRef ds:uri="http://purl.org/dc/terms/"/>
    <ds:schemaRef ds:uri="b77e2b43-37d4-4532-953b-53983e0992e2"/>
    <ds:schemaRef ds:uri="962d65e8-ec2e-4f08-b510-02888a857b6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FDDCD78-4F49-4F25-8382-FEE2CD0B6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P1 Prijsinvulformulier</vt:lpstr>
      <vt:lpstr>P2 Prijsinvulformulier</vt:lpstr>
      <vt:lpstr>'P1 Prijsinvulformulier'!Afdrukbereik</vt:lpstr>
      <vt:lpstr>'P2 Prijsinvulformulier'!Afdrukbereik</vt:lpstr>
      <vt:lpstr>Voorblad!Afdrukbereik</vt:lpstr>
      <vt:lpstr>'P1 Prijsinvulformulier'!Afdruktitels</vt:lpstr>
      <vt:lpstr>'P2 Prijsinvulformulier'!Afdruktitels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2026-04-29T06:39:59Z</cp:lastPrinted>
  <dcterms:created xsi:type="dcterms:W3CDTF">2010-09-06T08:43:15Z</dcterms:created>
  <dcterms:modified xsi:type="dcterms:W3CDTF">2026-08-11T08:29:16Z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