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6-Z4093/3 Aanbestedingsdocumenten/"/>
    </mc:Choice>
  </mc:AlternateContent>
  <xr:revisionPtr revIDLastSave="912" documentId="13_ncr:1_{1521EAF9-5702-489B-A5BE-B5EB8FE3619A}" xr6:coauthVersionLast="47" xr6:coauthVersionMax="47" xr10:uidLastSave="{1575C71B-DE34-4F74-830C-11E16A7078F6}"/>
  <bookViews>
    <workbookView xWindow="-120" yWindow="-120" windowWidth="38640" windowHeight="21240" tabRatio="697" xr2:uid="{EC70516D-D8B3-4A24-986A-A3DD8E958CA3}"/>
  </bookViews>
  <sheets>
    <sheet name="Inschrijfprijs" sheetId="2" r:id="rId1"/>
    <sheet name="1. Stuksprijzen" sheetId="3" r:id="rId2"/>
    <sheet name="2. Preventief onderhoud" sheetId="7" r:id="rId3"/>
    <sheet name="3. Correctief onderhoud" sheetId="8" r:id="rId4"/>
    <sheet name="4. Uurtarieven" sheetId="6" r:id="rId5"/>
  </sheets>
  <definedNames>
    <definedName name="_xlnm.Print_Area" localSheetId="0">Inschrijfprijs!$A$1:$C$34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D5" i="3"/>
  <c r="D9" i="7"/>
  <c r="D53" i="7"/>
  <c r="D17" i="7"/>
  <c r="D51" i="7" l="1"/>
  <c r="D49" i="7"/>
  <c r="D31" i="7" l="1"/>
  <c r="D29" i="7"/>
  <c r="D41" i="7"/>
  <c r="D39" i="7"/>
  <c r="D37" i="7"/>
  <c r="D35" i="7"/>
  <c r="D33" i="7"/>
  <c r="E7" i="6" l="1"/>
  <c r="E5" i="6" l="1"/>
  <c r="F5" i="6" s="1"/>
  <c r="E6" i="6"/>
  <c r="F6" i="6" s="1"/>
  <c r="F7" i="6"/>
  <c r="E8" i="6"/>
  <c r="F8" i="6" s="1"/>
  <c r="E9" i="6"/>
  <c r="F9" i="6" s="1"/>
  <c r="E10" i="6"/>
  <c r="F10" i="6" s="1"/>
  <c r="E11" i="6"/>
  <c r="F11" i="6" s="1"/>
  <c r="E4" i="6"/>
  <c r="F4" i="6" s="1"/>
  <c r="F13" i="6" l="1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D18" i="3"/>
  <c r="D19" i="3"/>
  <c r="D20" i="3"/>
  <c r="D21" i="3"/>
  <c r="D22" i="3"/>
  <c r="D23" i="3"/>
  <c r="D24" i="3"/>
  <c r="D25" i="3"/>
  <c r="D26" i="3"/>
  <c r="D27" i="3"/>
  <c r="D28" i="3"/>
  <c r="D30" i="3"/>
  <c r="D31" i="3"/>
  <c r="D32" i="3"/>
  <c r="D33" i="3"/>
  <c r="D34" i="3"/>
  <c r="D35" i="3"/>
  <c r="D36" i="3"/>
  <c r="D37" i="3"/>
  <c r="D17" i="3"/>
  <c r="D47" i="7"/>
  <c r="D45" i="7"/>
  <c r="D43" i="7"/>
  <c r="D7" i="7"/>
  <c r="D11" i="7"/>
  <c r="D13" i="7"/>
  <c r="D15" i="7"/>
  <c r="D19" i="7"/>
  <c r="D21" i="7"/>
  <c r="D23" i="7"/>
  <c r="D25" i="7"/>
  <c r="D27" i="7"/>
  <c r="D5" i="7"/>
  <c r="D7" i="3"/>
  <c r="D9" i="3"/>
  <c r="D10" i="3"/>
  <c r="D11" i="3"/>
  <c r="D12" i="3"/>
  <c r="D6" i="3"/>
  <c r="D13" i="3" s="1"/>
  <c r="B31" i="8" l="1"/>
  <c r="B32" i="8" s="1"/>
  <c r="B25" i="2" s="1"/>
  <c r="B26" i="2"/>
  <c r="D38" i="3"/>
  <c r="D55" i="7"/>
  <c r="D56" i="7" s="1"/>
  <c r="B24" i="2" s="1"/>
  <c r="D40" i="3" l="1"/>
  <c r="B23" i="2" s="1"/>
  <c r="B28" i="2" s="1"/>
</calcChain>
</file>

<file path=xl/sharedStrings.xml><?xml version="1.0" encoding="utf-8"?>
<sst xmlns="http://schemas.openxmlformats.org/spreadsheetml/2006/main" count="287" uniqueCount="143">
  <si>
    <t>Prijzenblad</t>
  </si>
  <si>
    <t xml:space="preserve">Bijlage behorende bij de aanbesteding voor het leveren en onderhouden van pompsystemen </t>
  </si>
  <si>
    <t>Zaaknummer: 2026-Z4093</t>
  </si>
  <si>
    <t>Invulinstructie:</t>
  </si>
  <si>
    <t>Inschrijver dient de geel gearceerde cellen van dit prijzenblad volledig in te vullen, alle cellen dienen derhalve ingevuld te zijn.</t>
  </si>
  <si>
    <t>Inschrijver dient het tabblad 'Inschrijfprijs' rechtsgeldig ondertekend in PDF in te dienen bij inschrijving.</t>
  </si>
  <si>
    <t>De bijlage ' Prijzenblad' dient tevens als Excel-bestand bij inschrijving ingediend te worden.</t>
  </si>
  <si>
    <t>De structuur en inhoud van het prijzenblad mag niet gewijzigd worden (behoudens de invulling van de invulvelden).</t>
  </si>
  <si>
    <t>In op te geven prijzen en tarieven dienen eventuele kortingen en/of toeslagen reeds te zijn verwerkt.</t>
  </si>
  <si>
    <t>Indexering van prijzen en tarieven vinden plaats overeenkomstig de bepalingen in de Raamovereenkomst.</t>
  </si>
  <si>
    <t>De opgenomen aantallen zijn ter indicatie, hieraan kunnen door inschrijver geen rechten aan worden ontleend.</t>
  </si>
  <si>
    <t>De op te geven prijzen en tarieven dienen all-inclusive te zijn.</t>
  </si>
  <si>
    <t>Onder all-inclusive wordt verstaan dat alle aan de uitvoering gerelateerde kosten zijn verdisconteerd.</t>
  </si>
  <si>
    <t>Kantoortijden zijn van maandag t/m vrijdag van 07.00u - 19.00u.</t>
  </si>
  <si>
    <t>Niet opgenomen kosten komen niet voor verrekening in aanmerking.</t>
  </si>
  <si>
    <t>Totale inschrijfprijs</t>
  </si>
  <si>
    <t>1. Stuksprijzen</t>
  </si>
  <si>
    <t>2. Preventief onderhoud</t>
  </si>
  <si>
    <t>3. Correctief onderhoud</t>
  </si>
  <si>
    <t>4. Uurtarieven</t>
  </si>
  <si>
    <t>Totale inschrijfprijs, excl. btw</t>
  </si>
  <si>
    <t>Inschrijver:</t>
  </si>
  <si>
    <t>Naam ondertekenaar:</t>
  </si>
  <si>
    <t>Handtekening:</t>
  </si>
  <si>
    <t>Stuksprijs nieuw te leveren pompsystemen</t>
  </si>
  <si>
    <t>Alle pompsystemen te leveren volgens de bijlagen 'Programma van Eisen' en ' Invulstaten'</t>
  </si>
  <si>
    <t>Soort pompsysteem</t>
  </si>
  <si>
    <t>Aantal</t>
  </si>
  <si>
    <t>Prijs per stuk
excl. btw</t>
  </si>
  <si>
    <t>Totaal</t>
  </si>
  <si>
    <t>Standalone Type A</t>
  </si>
  <si>
    <t>Standalone Type B</t>
  </si>
  <si>
    <t>Standalone Type C</t>
  </si>
  <si>
    <t>Standalone Type D</t>
  </si>
  <si>
    <t>Standalone Type E</t>
  </si>
  <si>
    <t>Tractorgedreven Type A</t>
  </si>
  <si>
    <t>Tractorgedreven Type B</t>
  </si>
  <si>
    <t>Tractorgedreven Type C</t>
  </si>
  <si>
    <t>TOTAAL EXCL. BTW</t>
  </si>
  <si>
    <t>Toebehoren t.b.v. aansluitsets</t>
  </si>
  <si>
    <t>Weging</t>
  </si>
  <si>
    <t>Aansluitset pompen zuigleiding</t>
  </si>
  <si>
    <t>Flens voorzien van koppeling, 6 duims</t>
  </si>
  <si>
    <t>Flens voorzien van koppeling, 8 duims</t>
  </si>
  <si>
    <t>Flens voorzien van koppeling, 10 duims</t>
  </si>
  <si>
    <t>Flens voorzien van koppeling, 12 duims</t>
  </si>
  <si>
    <t>Bocht, 90 graden draaibaar voorzien van koppelingen, 6 duims</t>
  </si>
  <si>
    <t>Bocht, 90 graden draaibaar voorzien van koppelingen, 8 duims</t>
  </si>
  <si>
    <t>Bocht, 90 graden draaibaar voorzien van koppelingen, 10 duims</t>
  </si>
  <si>
    <t>Bocht, 90 graden draaibaar voorzien van koppelingen, 12 duims</t>
  </si>
  <si>
    <t>3 meter rubberen slang voorzien van koppelingen, 6 duims</t>
  </si>
  <si>
    <t>3 meter rubberen slang voorzien van koppelingen, 8 duims</t>
  </si>
  <si>
    <t>3 meter rubberen slang voorzien van koppelingen, 10 duims</t>
  </si>
  <si>
    <t>3 meter rubberen slang voorzien van koppelingen, 12 duims</t>
  </si>
  <si>
    <t>Aansluitset pompen persleiding</t>
  </si>
  <si>
    <t>TOTAAL TOEBEHOREN EXCL. BTW</t>
  </si>
  <si>
    <t>Totaal pompsystemen en toebehoren, excl. btw</t>
  </si>
  <si>
    <t>Preventief onderhoud pompen</t>
  </si>
  <si>
    <t>Soort pomp</t>
  </si>
  <si>
    <t>Aantal
stuks</t>
  </si>
  <si>
    <t>Prijs per jaar
excl. btw</t>
  </si>
  <si>
    <t>Uitvoeren van één jaarlijkse onderhoudsinspectie en één jaarlijkse preventieve onderhoudsbeurt</t>
  </si>
  <si>
    <t>Tractorpomp B300, capaciteit 1250 m3, bouwjaar 2020 (locatie Horst)</t>
  </si>
  <si>
    <t>Veneroni tractorpomp, AT25/5, 750 m3, bouwjaar 2016 (locatie Horst)</t>
  </si>
  <si>
    <t>Veneroni tractorpomp, AT30/5, 1080 m3, bouwjaar 2001 (locatie Horst)</t>
  </si>
  <si>
    <t>Tractorpomp BBA B200, 490 m3, bouwjaar 1996 (locatie Horst)</t>
  </si>
  <si>
    <t>Tractorpomp elektro aangedreven B250, 750m3, bouwjaar 1996 (locatie Horst)</t>
  </si>
  <si>
    <t>Tractorpomp BBA 220 LH bouwjaar 2024 (locatie Horst)</t>
  </si>
  <si>
    <t>Tractorpomp BBA 160LH, 490 m3, bouwjaar 2023 (locatie Horst)</t>
  </si>
  <si>
    <t>Standalone BBA BA 150KS, 490 m3, bouwjaar 2023 (locatie Horst)</t>
  </si>
  <si>
    <t>Standalone infuuspompen, bouwjaar 2021 (locatie Horst)</t>
  </si>
  <si>
    <t>Standalone BA 100, bouwjaar 2022 (locatie Horst)</t>
  </si>
  <si>
    <t>Standalone 140 m3, bouwjaar 2026 (locatie Horst)</t>
  </si>
  <si>
    <t>Standalone BA 300 E, bouwjaar 2024 (locatie Horst)</t>
  </si>
  <si>
    <t>Standalone pomp Hidrostal  type HDZ250GG, 490 m3/u, bouwjaar 1998 (locatie Sittard)</t>
  </si>
  <si>
    <t>Standalone pomp Hidrostal  type HDZ125GG, 250 m3/u, bouwjaar 2003 (locatie Sittard)</t>
  </si>
  <si>
    <t>Standalone pomp Betsy 300 XXL, 1250 m3, bouwjaar 2010 (locatie Sittard)</t>
  </si>
  <si>
    <t>Standalone pomp BA 150 KS , bouwjaar 2023 (locatie Sittard)</t>
  </si>
  <si>
    <t>Tractorpomp Gazzina, 490 m3, bouwjaar 1998 (locatie Sittard)</t>
  </si>
  <si>
    <t>Stand alone pomp Trash LIP T2-4 (locatie Sittard)</t>
  </si>
  <si>
    <t>TOTAAL PREVENTIEF ONDERHOUD PER JAAR EXCL. BTW</t>
  </si>
  <si>
    <t>Totaal preventief onderhoud gehele looptijd, excl. btw</t>
  </si>
  <si>
    <t>Correctief onderhoud pompsystemen</t>
  </si>
  <si>
    <t>Aansluitdeel / 
Koppeling</t>
  </si>
  <si>
    <t>Waaier</t>
  </si>
  <si>
    <t>Pomphuis</t>
  </si>
  <si>
    <t>Vacuümsysteem</t>
  </si>
  <si>
    <t>Filters</t>
  </si>
  <si>
    <t>Oliën</t>
  </si>
  <si>
    <t>Tandriem</t>
  </si>
  <si>
    <t>Membraam 
vacuümpomp</t>
  </si>
  <si>
    <t>Druppellader</t>
  </si>
  <si>
    <t>Accu's</t>
  </si>
  <si>
    <t>Binnenverlichting</t>
  </si>
  <si>
    <t>Massaschakelaar</t>
  </si>
  <si>
    <t>TMX systeem</t>
  </si>
  <si>
    <t>n.v.t.</t>
  </si>
  <si>
    <t>n.v.t</t>
  </si>
  <si>
    <t>Veneroni tractorpomp, AT24/5, 750 m3, bouwjaar 2016 (locatie Horst)</t>
  </si>
  <si>
    <t>Veneroni tractorpomp, AT30/5, 1080 m3, bouwjaar 2003 (locatie Horst)</t>
  </si>
  <si>
    <t>Tractorpomp  BBA 220 LH, bouwjaar 2024 (Locatie Horst)</t>
  </si>
  <si>
    <t>Tractorpomp BBA 160 LH, bouwjaar 2023 (Locatie Horst)</t>
  </si>
  <si>
    <t xml:space="preserve">Standalone BBA 150 KS, bouwjaar 2023 (Locatie Horst) </t>
  </si>
  <si>
    <t>Standalone infuuspompen, bouwjaar 2021 Locatie (Horst)</t>
  </si>
  <si>
    <t>Standalone BA 100, bouwjaar 2022 (Locatie Horst)</t>
  </si>
  <si>
    <t>Standalone 140 m3/uur, bouwjaar 2026 (Locatie Horst)</t>
  </si>
  <si>
    <t>Standalone BA 300E, bouwjaar 2024 (Locatie Horst)</t>
  </si>
  <si>
    <t>Standalone BA 180KS D315 Bouwjaar 2025 (Locatie Horst)</t>
  </si>
  <si>
    <t>Standalone pomp Hidrostal type HDZ250GG, 490 m3/u, bouwjaar 1998 (locatie Sittard)</t>
  </si>
  <si>
    <t>Standalone pomp Hidrostal type HDZ125GG, 250 m3/u, bouwjaar 2003 (locatie Sittard)</t>
  </si>
  <si>
    <t>€</t>
  </si>
  <si>
    <t>Tractorpomp Gazzina, 490 m3, bouwjaar vermoedelijk 1997 (locatie Sittard)</t>
  </si>
  <si>
    <t>Standalone pomp BA 150 KS, bouwjaar 2023, (locatie Sittard)</t>
  </si>
  <si>
    <t>Tractorpomp Gazzina 490 m3/uur bouwjaar 1998 (locatie Sittard)</t>
  </si>
  <si>
    <t>nvt</t>
  </si>
  <si>
    <t>Totalen per onderdeel</t>
  </si>
  <si>
    <t>TOTAAL CORRECTIEF ONDERHOUD PER JAAR EXCL. BTW</t>
  </si>
  <si>
    <t>Totaal correctief onderhoud gehele looptijd, excl. btw</t>
  </si>
  <si>
    <t>Uurtarief monteurs ten aanzien van correctief onderhoud van de pompsystemen</t>
  </si>
  <si>
    <t>Storing/calamiteit</t>
  </si>
  <si>
    <t>Fictieve Aantal</t>
  </si>
  <si>
    <t>Eenheid</t>
  </si>
  <si>
    <t>Prijs excl. btw</t>
  </si>
  <si>
    <t>Totaal per jaar</t>
  </si>
  <si>
    <t>Totale looptijd</t>
  </si>
  <si>
    <t>Uurtarief junior monteur kantooruren</t>
  </si>
  <si>
    <t>uur</t>
  </si>
  <si>
    <t>Uurtarief senior monteur kantooruren</t>
  </si>
  <si>
    <t>Uurtarief junior monteur buiten kantooruren</t>
  </si>
  <si>
    <t>Uurtarief senior monteur buiten kantooruren</t>
  </si>
  <si>
    <t>Uurtarief junior monteur weekend</t>
  </si>
  <si>
    <t>Uurtarief senior monteur weekend</t>
  </si>
  <si>
    <t>Uurtarief junior monteur feestdagen</t>
  </si>
  <si>
    <t>Uurtarief senior monteur feestdagen</t>
  </si>
  <si>
    <t>Totaal uurtarieven gehele looptijd, excl. btw</t>
  </si>
  <si>
    <t>Tractorgedreven pomp 1250 m3 (nieuw vanuit HWBP)</t>
  </si>
  <si>
    <t>Standalone pomp 250 m3 (nieuw vanuit HWBP)</t>
  </si>
  <si>
    <t>Standalone pomp 475 m3 (nieuw vanuit HWBP)</t>
  </si>
  <si>
    <t>Standalone pomp 580 m3 (nieuw vanuit HWBP)</t>
  </si>
  <si>
    <t>Standalone pomp 1250 m3 (nieuw vanuit HWBP)</t>
  </si>
  <si>
    <t>Tractorgedreven pomp 250 m3 (nieuw vanuit  HWBP)</t>
  </si>
  <si>
    <t>Tractorgedreven pomp 475 m3 (nieuw vanuit HWBP)</t>
  </si>
  <si>
    <t>Tractorgedreven pomp 250 m3 (nieuw vanuit HWBP)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</si>
</sst>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0"/>
      <color theme="1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trike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0" fontId="4" fillId="0" borderId="8" xfId="1" applyFont="1" applyBorder="1" applyAlignment="1">
      <alignment vertical="center"/>
    </xf>
    <xf numFmtId="0" fontId="4" fillId="0" borderId="2" xfId="0" applyFont="1" applyBorder="1"/>
    <xf numFmtId="0" fontId="3" fillId="0" borderId="12" xfId="1" applyFont="1" applyBorder="1" applyAlignment="1">
      <alignment vertical="center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/>
    </xf>
    <xf numFmtId="44" fontId="4" fillId="0" borderId="3" xfId="4" applyFont="1" applyBorder="1" applyAlignment="1">
      <alignment vertical="center"/>
    </xf>
    <xf numFmtId="0" fontId="4" fillId="0" borderId="20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0" borderId="0" xfId="0" applyNumberFormat="1" applyFont="1"/>
    <xf numFmtId="0" fontId="3" fillId="2" borderId="10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4" fillId="0" borderId="10" xfId="0" applyFont="1" applyBorder="1"/>
    <xf numFmtId="44" fontId="4" fillId="0" borderId="20" xfId="4" applyFont="1" applyFill="1" applyBorder="1" applyAlignment="1">
      <alignment vertical="center"/>
    </xf>
    <xf numFmtId="44" fontId="4" fillId="0" borderId="21" xfId="4" applyFont="1" applyFill="1" applyBorder="1" applyAlignment="1">
      <alignment vertical="center"/>
    </xf>
    <xf numFmtId="44" fontId="3" fillId="0" borderId="22" xfId="3" applyFont="1" applyBorder="1" applyAlignment="1">
      <alignment vertical="center"/>
    </xf>
    <xf numFmtId="44" fontId="3" fillId="0" borderId="23" xfId="3" applyFont="1" applyFill="1" applyBorder="1" applyAlignment="1">
      <alignment vertical="center"/>
    </xf>
    <xf numFmtId="0" fontId="3" fillId="0" borderId="24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44" fontId="3" fillId="0" borderId="2" xfId="4" applyFont="1" applyBorder="1"/>
    <xf numFmtId="0" fontId="3" fillId="0" borderId="2" xfId="1" applyFont="1" applyBorder="1" applyAlignment="1">
      <alignment vertical="center" wrapText="1"/>
    </xf>
    <xf numFmtId="164" fontId="4" fillId="4" borderId="2" xfId="2" applyNumberFormat="1" applyFont="1" applyFill="1" applyBorder="1" applyProtection="1">
      <protection locked="0"/>
    </xf>
    <xf numFmtId="44" fontId="4" fillId="0" borderId="2" xfId="4" applyFont="1" applyFill="1" applyBorder="1" applyAlignment="1">
      <alignment horizontal="center"/>
    </xf>
    <xf numFmtId="44" fontId="4" fillId="0" borderId="2" xfId="4" applyFont="1" applyFill="1" applyBorder="1" applyAlignment="1">
      <alignment horizontal="center" vertical="top"/>
    </xf>
    <xf numFmtId="44" fontId="8" fillId="0" borderId="2" xfId="4" applyFont="1" applyBorder="1" applyAlignment="1">
      <alignment horizontal="center" vertical="top"/>
    </xf>
    <xf numFmtId="0" fontId="3" fillId="0" borderId="18" xfId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44" fontId="4" fillId="0" borderId="0" xfId="0" applyNumberFormat="1" applyFont="1"/>
    <xf numFmtId="0" fontId="9" fillId="6" borderId="7" xfId="1" applyFont="1" applyFill="1" applyBorder="1" applyAlignment="1">
      <alignment vertical="center"/>
    </xf>
    <xf numFmtId="44" fontId="9" fillId="6" borderId="7" xfId="0" applyNumberFormat="1" applyFont="1" applyFill="1" applyBorder="1"/>
    <xf numFmtId="0" fontId="7" fillId="5" borderId="10" xfId="0" applyFont="1" applyFill="1" applyBorder="1"/>
    <xf numFmtId="0" fontId="7" fillId="5" borderId="7" xfId="0" applyFont="1" applyFill="1" applyBorder="1"/>
    <xf numFmtId="44" fontId="9" fillId="5" borderId="11" xfId="0" applyNumberFormat="1" applyFont="1" applyFill="1" applyBorder="1"/>
    <xf numFmtId="44" fontId="4" fillId="4" borderId="2" xfId="4" applyFont="1" applyFill="1" applyBorder="1" applyAlignment="1" applyProtection="1">
      <alignment vertical="center"/>
      <protection locked="0"/>
    </xf>
    <xf numFmtId="44" fontId="4" fillId="4" borderId="2" xfId="4" applyFont="1" applyFill="1" applyBorder="1" applyProtection="1">
      <protection locked="0"/>
    </xf>
    <xf numFmtId="0" fontId="10" fillId="0" borderId="0" xfId="0" applyFont="1"/>
    <xf numFmtId="0" fontId="12" fillId="2" borderId="10" xfId="1" applyFont="1" applyFill="1" applyBorder="1" applyAlignment="1">
      <alignment vertical="center" wrapText="1"/>
    </xf>
    <xf numFmtId="0" fontId="13" fillId="0" borderId="0" xfId="0" applyFont="1"/>
    <xf numFmtId="0" fontId="14" fillId="0" borderId="2" xfId="1" applyFont="1" applyBorder="1" applyAlignment="1">
      <alignment horizontal="center" vertical="center"/>
    </xf>
    <xf numFmtId="0" fontId="15" fillId="2" borderId="9" xfId="1" applyFont="1" applyFill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15" fillId="2" borderId="10" xfId="1" applyFont="1" applyFill="1" applyBorder="1" applyAlignment="1">
      <alignment vertical="center" wrapText="1"/>
    </xf>
    <xf numFmtId="0" fontId="14" fillId="0" borderId="20" xfId="1" applyFont="1" applyBorder="1" applyAlignment="1">
      <alignment horizontal="center" vertical="center"/>
    </xf>
    <xf numFmtId="0" fontId="16" fillId="2" borderId="10" xfId="1" applyFont="1" applyFill="1" applyBorder="1" applyAlignment="1">
      <alignment vertical="center" wrapText="1"/>
    </xf>
    <xf numFmtId="9" fontId="4" fillId="0" borderId="2" xfId="4" applyNumberFormat="1" applyFont="1" applyFill="1" applyBorder="1" applyAlignment="1">
      <alignment horizontal="center"/>
    </xf>
    <xf numFmtId="44" fontId="14" fillId="4" borderId="2" xfId="4" applyFont="1" applyFill="1" applyBorder="1" applyProtection="1">
      <protection locked="0"/>
    </xf>
    <xf numFmtId="44" fontId="14" fillId="0" borderId="2" xfId="4" applyFont="1" applyFill="1" applyBorder="1" applyAlignment="1">
      <alignment horizontal="center"/>
    </xf>
    <xf numFmtId="44" fontId="14" fillId="0" borderId="2" xfId="4" applyFont="1" applyFill="1" applyBorder="1" applyAlignment="1">
      <alignment horizontal="center" vertical="top"/>
    </xf>
    <xf numFmtId="44" fontId="14" fillId="4" borderId="2" xfId="4" applyFont="1" applyFill="1" applyBorder="1" applyAlignment="1" applyProtection="1">
      <alignment horizontal="center"/>
      <protection locked="0"/>
    </xf>
    <xf numFmtId="0" fontId="3" fillId="0" borderId="0" xfId="0" applyFont="1"/>
    <xf numFmtId="44" fontId="4" fillId="0" borderId="2" xfId="0" applyNumberFormat="1" applyFont="1" applyBorder="1"/>
    <xf numFmtId="9" fontId="4" fillId="0" borderId="0" xfId="5" applyFont="1"/>
    <xf numFmtId="9" fontId="4" fillId="0" borderId="0" xfId="0" applyNumberFormat="1" applyFont="1"/>
    <xf numFmtId="0" fontId="4" fillId="0" borderId="20" xfId="0" applyFont="1" applyBorder="1"/>
    <xf numFmtId="0" fontId="3" fillId="0" borderId="7" xfId="0" applyFont="1" applyBorder="1" applyAlignment="1">
      <alignment horizontal="right"/>
    </xf>
    <xf numFmtId="44" fontId="3" fillId="5" borderId="7" xfId="0" applyNumberFormat="1" applyFont="1" applyFill="1" applyBorder="1"/>
    <xf numFmtId="0" fontId="4" fillId="0" borderId="2" xfId="0" applyFont="1" applyBorder="1" applyAlignment="1">
      <alignment horizontal="left" vertical="top"/>
    </xf>
    <xf numFmtId="0" fontId="9" fillId="0" borderId="0" xfId="0" applyFont="1"/>
    <xf numFmtId="0" fontId="9" fillId="2" borderId="7" xfId="1" applyFont="1" applyFill="1" applyBorder="1" applyAlignment="1">
      <alignment horizontal="left" vertical="top" wrapText="1"/>
    </xf>
    <xf numFmtId="44" fontId="3" fillId="0" borderId="7" xfId="0" applyNumberFormat="1" applyFont="1" applyBorder="1"/>
    <xf numFmtId="44" fontId="14" fillId="0" borderId="2" xfId="4" applyFont="1" applyFill="1" applyBorder="1" applyAlignment="1" applyProtection="1">
      <alignment horizontal="center" vertical="center"/>
    </xf>
    <xf numFmtId="44" fontId="14" fillId="0" borderId="2" xfId="4" applyFont="1" applyFill="1" applyBorder="1" applyAlignment="1" applyProtection="1">
      <alignment horizontal="center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164" fontId="3" fillId="2" borderId="15" xfId="0" applyNumberFormat="1" applyFont="1" applyFill="1" applyBorder="1"/>
    <xf numFmtId="0" fontId="4" fillId="0" borderId="1" xfId="0" applyFont="1" applyBorder="1"/>
    <xf numFmtId="164" fontId="4" fillId="3" borderId="25" xfId="2" applyNumberFormat="1" applyFont="1" applyFill="1" applyBorder="1" applyProtection="1"/>
    <xf numFmtId="164" fontId="4" fillId="0" borderId="3" xfId="0" applyNumberFormat="1" applyFont="1" applyBorder="1"/>
    <xf numFmtId="164" fontId="6" fillId="6" borderId="7" xfId="0" applyNumberFormat="1" applyFont="1" applyFill="1" applyBorder="1"/>
    <xf numFmtId="0" fontId="2" fillId="0" borderId="0" xfId="0" applyFont="1"/>
    <xf numFmtId="0" fontId="11" fillId="0" borderId="0" xfId="0" applyFont="1"/>
    <xf numFmtId="0" fontId="4" fillId="0" borderId="16" xfId="0" applyFont="1" applyBorder="1"/>
    <xf numFmtId="0" fontId="11" fillId="0" borderId="0" xfId="0" applyFont="1" applyAlignment="1">
      <alignment horizontal="right"/>
    </xf>
    <xf numFmtId="0" fontId="3" fillId="0" borderId="18" xfId="1" applyFont="1" applyBorder="1" applyAlignment="1">
      <alignment horizontal="center" vertical="center"/>
    </xf>
    <xf numFmtId="0" fontId="14" fillId="0" borderId="17" xfId="1" applyFont="1" applyBorder="1" applyAlignment="1">
      <alignment vertical="center"/>
    </xf>
    <xf numFmtId="44" fontId="4" fillId="0" borderId="3" xfId="4" applyFont="1" applyBorder="1" applyAlignment="1" applyProtection="1">
      <alignment vertical="center"/>
    </xf>
    <xf numFmtId="0" fontId="4" fillId="0" borderId="1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44" fontId="3" fillId="0" borderId="5" xfId="3" applyFont="1" applyBorder="1" applyAlignment="1" applyProtection="1">
      <alignment vertical="center"/>
    </xf>
    <xf numFmtId="44" fontId="3" fillId="0" borderId="6" xfId="3" applyFont="1" applyFill="1" applyBorder="1" applyAlignment="1" applyProtection="1">
      <alignment vertical="center"/>
    </xf>
    <xf numFmtId="0" fontId="3" fillId="0" borderId="17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44" fontId="4" fillId="0" borderId="2" xfId="4" applyFont="1" applyFill="1" applyBorder="1" applyAlignment="1" applyProtection="1">
      <alignment vertical="center"/>
    </xf>
    <xf numFmtId="0" fontId="3" fillId="0" borderId="2" xfId="1" applyFont="1" applyBorder="1" applyAlignment="1">
      <alignment vertical="center"/>
    </xf>
    <xf numFmtId="0" fontId="4" fillId="0" borderId="26" xfId="1" applyFont="1" applyBorder="1" applyAlignment="1">
      <alignment horizontal="center" vertical="center"/>
    </xf>
    <xf numFmtId="44" fontId="3" fillId="0" borderId="3" xfId="4" applyFont="1" applyBorder="1" applyAlignment="1" applyProtection="1">
      <alignment vertical="center"/>
    </xf>
    <xf numFmtId="0" fontId="3" fillId="0" borderId="28" xfId="1" applyFont="1" applyBorder="1" applyAlignment="1">
      <alignment vertical="center"/>
    </xf>
    <xf numFmtId="44" fontId="4" fillId="0" borderId="20" xfId="4" applyFont="1" applyFill="1" applyBorder="1" applyAlignment="1" applyProtection="1">
      <alignment vertical="center"/>
    </xf>
    <xf numFmtId="44" fontId="4" fillId="0" borderId="21" xfId="4" applyFont="1" applyBorder="1" applyAlignment="1" applyProtection="1">
      <alignment vertical="center"/>
    </xf>
    <xf numFmtId="44" fontId="9" fillId="5" borderId="23" xfId="3" applyFont="1" applyFill="1" applyBorder="1" applyAlignment="1" applyProtection="1">
      <alignment vertical="center"/>
    </xf>
    <xf numFmtId="0" fontId="3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17" fillId="0" borderId="32" xfId="0" applyFont="1" applyBorder="1"/>
    <xf numFmtId="0" fontId="4" fillId="0" borderId="33" xfId="0" applyFont="1" applyBorder="1"/>
    <xf numFmtId="0" fontId="18" fillId="0" borderId="32" xfId="0" applyFont="1" applyBorder="1"/>
    <xf numFmtId="0" fontId="18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14" fillId="8" borderId="18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/>
    </xf>
    <xf numFmtId="0" fontId="4" fillId="4" borderId="2" xfId="0" applyFont="1" applyFill="1" applyBorder="1" applyAlignment="1" applyProtection="1">
      <alignment horizontal="center"/>
      <protection locked="0"/>
    </xf>
    <xf numFmtId="0" fontId="9" fillId="2" borderId="9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left" vertical="center" wrapText="1"/>
    </xf>
    <xf numFmtId="0" fontId="9" fillId="2" borderId="11" xfId="1" applyFont="1" applyFill="1" applyBorder="1" applyAlignment="1">
      <alignment horizontal="left" vertical="center" wrapText="1"/>
    </xf>
    <xf numFmtId="0" fontId="9" fillId="5" borderId="27" xfId="1" applyFont="1" applyFill="1" applyBorder="1" applyAlignment="1">
      <alignment horizontal="left" vertical="center"/>
    </xf>
    <xf numFmtId="0" fontId="9" fillId="5" borderId="22" xfId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left" vertical="top" wrapText="1"/>
    </xf>
    <xf numFmtId="0" fontId="9" fillId="2" borderId="11" xfId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6" borderId="9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9" fillId="2" borderId="7" xfId="1" applyFont="1" applyFill="1" applyBorder="1" applyAlignment="1">
      <alignment horizontal="left" vertical="top" wrapText="1"/>
    </xf>
  </cellXfs>
  <cellStyles count="6">
    <cellStyle name="Procent" xfId="5" builtinId="5"/>
    <cellStyle name="Standaard" xfId="0" builtinId="0"/>
    <cellStyle name="Standaard 5" xfId="1" xr:uid="{E5992E82-40B3-4884-BD44-1895D33B8C47}"/>
    <cellStyle name="Valuta" xfId="4" builtinId="4"/>
    <cellStyle name="Valuta 3" xfId="2" xr:uid="{D12B7BE3-ACFC-4B43-A295-9DA5E0C54896}"/>
    <cellStyle name="Valuta 4" xfId="3" xr:uid="{75B413AC-6B2E-4117-86FD-D619C759D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496130</xdr:colOff>
      <xdr:row>0</xdr:row>
      <xdr:rowOff>0</xdr:rowOff>
    </xdr:from>
    <xdr:ext cx="1595047" cy="933450"/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F7175D74-C308-4D84-AA64-DA8698E0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2455" y="0"/>
          <a:ext cx="1595047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4F35-FF54-4F8C-AF8A-E1BE7BC1D3CA}">
  <sheetPr>
    <pageSetUpPr fitToPage="1"/>
  </sheetPr>
  <dimension ref="A1:E33"/>
  <sheetViews>
    <sheetView tabSelected="1" workbookViewId="0">
      <selection activeCell="B31" sqref="B31:C31"/>
    </sheetView>
  </sheetViews>
  <sheetFormatPr defaultColWidth="9.140625" defaultRowHeight="12.75" x14ac:dyDescent="0.2"/>
  <cols>
    <col min="1" max="1" width="49.42578125" style="1" customWidth="1"/>
    <col min="2" max="2" width="23.85546875" style="1" customWidth="1"/>
    <col min="3" max="3" width="32.140625" style="1" customWidth="1"/>
    <col min="4" max="16384" width="9.140625" style="1"/>
  </cols>
  <sheetData>
    <row r="1" spans="1:3" ht="18.75" x14ac:dyDescent="0.3">
      <c r="A1" s="64" t="s">
        <v>0</v>
      </c>
    </row>
    <row r="2" spans="1:3" x14ac:dyDescent="0.2">
      <c r="A2" s="56"/>
    </row>
    <row r="3" spans="1:3" x14ac:dyDescent="0.2">
      <c r="A3" s="1" t="s">
        <v>1</v>
      </c>
    </row>
    <row r="4" spans="1:3" x14ac:dyDescent="0.2">
      <c r="A4" s="1" t="s">
        <v>2</v>
      </c>
    </row>
    <row r="7" spans="1:3" x14ac:dyDescent="0.2">
      <c r="A7" s="100" t="s">
        <v>3</v>
      </c>
      <c r="B7" s="101"/>
      <c r="C7" s="102"/>
    </row>
    <row r="8" spans="1:3" x14ac:dyDescent="0.2">
      <c r="A8" s="103" t="s">
        <v>4</v>
      </c>
      <c r="C8" s="104"/>
    </row>
    <row r="9" spans="1:3" x14ac:dyDescent="0.2">
      <c r="A9" s="105" t="s">
        <v>5</v>
      </c>
      <c r="C9" s="104"/>
    </row>
    <row r="10" spans="1:3" x14ac:dyDescent="0.2">
      <c r="A10" s="105" t="s">
        <v>6</v>
      </c>
      <c r="C10" s="104"/>
    </row>
    <row r="11" spans="1:3" x14ac:dyDescent="0.2">
      <c r="A11" s="105" t="s">
        <v>7</v>
      </c>
      <c r="C11" s="104"/>
    </row>
    <row r="12" spans="1:3" x14ac:dyDescent="0.2">
      <c r="A12" s="105" t="s">
        <v>8</v>
      </c>
      <c r="C12" s="104"/>
    </row>
    <row r="13" spans="1:3" x14ac:dyDescent="0.2">
      <c r="A13" s="105" t="s">
        <v>9</v>
      </c>
      <c r="C13" s="104"/>
    </row>
    <row r="14" spans="1:3" x14ac:dyDescent="0.2">
      <c r="A14" s="105" t="s">
        <v>10</v>
      </c>
      <c r="C14" s="104"/>
    </row>
    <row r="15" spans="1:3" x14ac:dyDescent="0.2">
      <c r="A15" s="105" t="s">
        <v>11</v>
      </c>
      <c r="C15" s="104"/>
    </row>
    <row r="16" spans="1:3" x14ac:dyDescent="0.2">
      <c r="A16" s="105" t="s">
        <v>12</v>
      </c>
      <c r="C16" s="104"/>
    </row>
    <row r="17" spans="1:5" x14ac:dyDescent="0.2">
      <c r="A17" s="105" t="s">
        <v>13</v>
      </c>
      <c r="C17" s="104"/>
    </row>
    <row r="18" spans="1:5" x14ac:dyDescent="0.2">
      <c r="A18" s="106" t="s">
        <v>14</v>
      </c>
      <c r="B18" s="107"/>
      <c r="C18" s="108"/>
    </row>
    <row r="20" spans="1:5" ht="13.5" thickBot="1" x14ac:dyDescent="0.25"/>
    <row r="21" spans="1:5" ht="19.5" thickBot="1" x14ac:dyDescent="0.35">
      <c r="A21" s="111" t="s">
        <v>15</v>
      </c>
      <c r="B21" s="111"/>
    </row>
    <row r="23" spans="1:5" x14ac:dyDescent="0.2">
      <c r="A23" s="3" t="s">
        <v>16</v>
      </c>
      <c r="B23" s="57">
        <f>'1. Stuksprijzen'!D40</f>
        <v>0</v>
      </c>
      <c r="C23" s="58"/>
      <c r="E23" s="59"/>
    </row>
    <row r="24" spans="1:5" x14ac:dyDescent="0.2">
      <c r="A24" s="3" t="s">
        <v>17</v>
      </c>
      <c r="B24" s="57">
        <f>'2. Preventief onderhoud'!D56</f>
        <v>0</v>
      </c>
      <c r="C24" s="58"/>
      <c r="E24" s="59"/>
    </row>
    <row r="25" spans="1:5" x14ac:dyDescent="0.2">
      <c r="A25" s="3" t="s">
        <v>18</v>
      </c>
      <c r="B25" s="57">
        <f>'3. Correctief onderhoud'!B32</f>
        <v>0</v>
      </c>
      <c r="C25" s="58"/>
      <c r="E25" s="59"/>
    </row>
    <row r="26" spans="1:5" x14ac:dyDescent="0.2">
      <c r="A26" s="3" t="s">
        <v>19</v>
      </c>
      <c r="B26" s="57">
        <f>'4. Uurtarieven'!F13</f>
        <v>0</v>
      </c>
      <c r="C26" s="58"/>
      <c r="E26" s="59"/>
    </row>
    <row r="27" spans="1:5" ht="13.5" thickBot="1" x14ac:dyDescent="0.25">
      <c r="A27" s="60"/>
      <c r="B27" s="60"/>
    </row>
    <row r="28" spans="1:5" ht="13.5" thickBot="1" x14ac:dyDescent="0.25">
      <c r="A28" s="61" t="s">
        <v>20</v>
      </c>
      <c r="B28" s="62">
        <f>SUM(B23:B27)</f>
        <v>0</v>
      </c>
      <c r="C28" s="59"/>
    </row>
    <row r="31" spans="1:5" x14ac:dyDescent="0.2">
      <c r="A31" s="3" t="s">
        <v>21</v>
      </c>
      <c r="B31" s="112"/>
      <c r="C31" s="112"/>
    </row>
    <row r="32" spans="1:5" x14ac:dyDescent="0.2">
      <c r="A32" s="3" t="s">
        <v>22</v>
      </c>
      <c r="B32" s="112"/>
      <c r="C32" s="112"/>
    </row>
    <row r="33" spans="1:3" ht="96.75" customHeight="1" x14ac:dyDescent="0.2">
      <c r="A33" s="63" t="s">
        <v>23</v>
      </c>
      <c r="B33" s="112"/>
      <c r="C33" s="112"/>
    </row>
  </sheetData>
  <sheetProtection algorithmName="SHA-512" hashValue="pqW27Uxgv2eS58bvlRgTtZQeD+lYYpH4AAHXptjT3Nc4r0axnbHpDmyV7+SHQOBhXVgF7w+zj6xqQFQxIURUKg==" saltValue="yvOVFoJUN5x8CVkjLWJwpw==" spinCount="100000" sheet="1" objects="1" scenarios="1" selectLockedCells="1"/>
  <mergeCells count="4">
    <mergeCell ref="A21:B21"/>
    <mergeCell ref="B31:C31"/>
    <mergeCell ref="B32:C32"/>
    <mergeCell ref="B33:C33"/>
  </mergeCells>
  <pageMargins left="0.7" right="0.7" top="0.75" bottom="0.75" header="0.3" footer="0.3"/>
  <pageSetup paperSize="9" scale="8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C6D9-8D1D-4851-B33A-3793C85FF108}">
  <dimension ref="A1:P40"/>
  <sheetViews>
    <sheetView showGridLines="0" workbookViewId="0">
      <selection activeCell="C5" sqref="C5"/>
    </sheetView>
  </sheetViews>
  <sheetFormatPr defaultColWidth="9.140625" defaultRowHeight="15" x14ac:dyDescent="0.25"/>
  <cols>
    <col min="1" max="1" width="87.28515625" style="77" customWidth="1"/>
    <col min="2" max="2" width="9.140625" style="77" customWidth="1"/>
    <col min="3" max="3" width="13.85546875" style="77" customWidth="1"/>
    <col min="4" max="4" width="22.28515625" style="77" customWidth="1"/>
    <col min="5" max="16384" width="9.140625" style="77"/>
  </cols>
  <sheetData>
    <row r="1" spans="1:16" ht="19.5" thickBot="1" x14ac:dyDescent="0.3">
      <c r="A1" s="113" t="s">
        <v>24</v>
      </c>
      <c r="B1" s="114"/>
      <c r="C1" s="114"/>
      <c r="D1" s="115"/>
    </row>
    <row r="2" spans="1:16" x14ac:dyDescent="0.25">
      <c r="A2" s="1" t="s">
        <v>25</v>
      </c>
      <c r="B2" s="1"/>
      <c r="C2" s="1"/>
      <c r="D2" s="1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6" ht="15.75" thickBot="1" x14ac:dyDescent="0.3">
      <c r="A3" s="79"/>
      <c r="B3" s="79"/>
      <c r="C3" s="79"/>
      <c r="D3" s="79"/>
      <c r="F3" s="78"/>
      <c r="G3" s="78"/>
      <c r="H3" s="78"/>
      <c r="I3" s="78"/>
      <c r="J3" s="78"/>
      <c r="K3" s="78"/>
      <c r="L3" s="80"/>
      <c r="M3" s="78"/>
      <c r="N3" s="78"/>
      <c r="O3" s="78"/>
      <c r="P3" s="78"/>
    </row>
    <row r="4" spans="1:16" ht="25.5" x14ac:dyDescent="0.25">
      <c r="A4" s="4" t="s">
        <v>26</v>
      </c>
      <c r="B4" s="81" t="s">
        <v>27</v>
      </c>
      <c r="C4" s="5" t="s">
        <v>28</v>
      </c>
      <c r="D4" s="6" t="s">
        <v>29</v>
      </c>
      <c r="F4" s="78"/>
      <c r="G4" s="78"/>
    </row>
    <row r="5" spans="1:16" x14ac:dyDescent="0.25">
      <c r="A5" s="82" t="s">
        <v>30</v>
      </c>
      <c r="B5" s="109">
        <v>1</v>
      </c>
      <c r="C5" s="40">
        <v>0</v>
      </c>
      <c r="D5" s="83">
        <f>C5*B5</f>
        <v>0</v>
      </c>
      <c r="L5" s="78"/>
    </row>
    <row r="6" spans="1:16" x14ac:dyDescent="0.25">
      <c r="A6" s="84" t="s">
        <v>31</v>
      </c>
      <c r="B6" s="45">
        <v>1</v>
      </c>
      <c r="C6" s="40">
        <v>0</v>
      </c>
      <c r="D6" s="83">
        <f>C6*B6</f>
        <v>0</v>
      </c>
      <c r="F6" s="78"/>
      <c r="G6" s="78"/>
      <c r="H6" s="78"/>
      <c r="I6" s="78"/>
      <c r="J6" s="78"/>
      <c r="K6" s="78"/>
      <c r="L6" s="78"/>
    </row>
    <row r="7" spans="1:16" x14ac:dyDescent="0.25">
      <c r="A7" s="84" t="s">
        <v>32</v>
      </c>
      <c r="B7" s="45">
        <v>30</v>
      </c>
      <c r="C7" s="40">
        <v>0</v>
      </c>
      <c r="D7" s="83">
        <f t="shared" ref="D7:D12" si="0">C7*B7</f>
        <v>0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16" x14ac:dyDescent="0.25">
      <c r="A8" s="84" t="s">
        <v>33</v>
      </c>
      <c r="B8" s="110">
        <v>1</v>
      </c>
      <c r="C8" s="40">
        <v>0</v>
      </c>
      <c r="D8" s="83">
        <f t="shared" si="0"/>
        <v>0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</row>
    <row r="9" spans="1:16" x14ac:dyDescent="0.25">
      <c r="A9" s="84" t="s">
        <v>34</v>
      </c>
      <c r="B9" s="45">
        <v>5</v>
      </c>
      <c r="C9" s="40">
        <v>0</v>
      </c>
      <c r="D9" s="83">
        <f t="shared" si="0"/>
        <v>0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</row>
    <row r="10" spans="1:16" x14ac:dyDescent="0.25">
      <c r="A10" s="84" t="s">
        <v>35</v>
      </c>
      <c r="B10" s="45">
        <v>1</v>
      </c>
      <c r="C10" s="40">
        <v>0</v>
      </c>
      <c r="D10" s="83">
        <f t="shared" si="0"/>
        <v>0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16" x14ac:dyDescent="0.25">
      <c r="A11" s="84" t="s">
        <v>36</v>
      </c>
      <c r="B11" s="45">
        <v>16</v>
      </c>
      <c r="C11" s="40">
        <v>0</v>
      </c>
      <c r="D11" s="83">
        <f t="shared" si="0"/>
        <v>0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</row>
    <row r="12" spans="1:16" x14ac:dyDescent="0.25">
      <c r="A12" s="84" t="s">
        <v>37</v>
      </c>
      <c r="B12" s="45">
        <v>1</v>
      </c>
      <c r="C12" s="40">
        <v>0</v>
      </c>
      <c r="D12" s="83">
        <f t="shared" si="0"/>
        <v>0</v>
      </c>
      <c r="L12" s="78"/>
    </row>
    <row r="13" spans="1:16" ht="15.75" thickBot="1" x14ac:dyDescent="0.3">
      <c r="A13" s="85" t="s">
        <v>38</v>
      </c>
      <c r="B13" s="86"/>
      <c r="C13" s="87"/>
      <c r="D13" s="88">
        <f>SUM(D5:D12)</f>
        <v>0</v>
      </c>
    </row>
    <row r="14" spans="1:16" ht="15.75" thickBot="1" x14ac:dyDescent="0.3">
      <c r="A14" s="1"/>
      <c r="B14" s="13"/>
      <c r="C14" s="13"/>
      <c r="D14" s="13"/>
    </row>
    <row r="15" spans="1:16" ht="25.5" x14ac:dyDescent="0.25">
      <c r="A15" s="4" t="s">
        <v>39</v>
      </c>
      <c r="B15" s="81" t="s">
        <v>40</v>
      </c>
      <c r="C15" s="5" t="s">
        <v>28</v>
      </c>
      <c r="D15" s="6" t="s">
        <v>29</v>
      </c>
      <c r="F15" s="78"/>
    </row>
    <row r="16" spans="1:16" x14ac:dyDescent="0.25">
      <c r="A16" s="89" t="s">
        <v>41</v>
      </c>
      <c r="B16" s="81"/>
      <c r="C16" s="5"/>
      <c r="D16" s="6"/>
    </row>
    <row r="17" spans="1:4" x14ac:dyDescent="0.25">
      <c r="A17" s="84" t="s">
        <v>42</v>
      </c>
      <c r="B17" s="90">
        <v>1</v>
      </c>
      <c r="C17" s="40">
        <v>0</v>
      </c>
      <c r="D17" s="83">
        <f>C17*B17</f>
        <v>0</v>
      </c>
    </row>
    <row r="18" spans="1:4" x14ac:dyDescent="0.25">
      <c r="A18" s="84" t="s">
        <v>43</v>
      </c>
      <c r="B18" s="90">
        <v>4</v>
      </c>
      <c r="C18" s="40">
        <v>0</v>
      </c>
      <c r="D18" s="83">
        <f t="shared" ref="D18:D37" si="1">C18*B18</f>
        <v>0</v>
      </c>
    </row>
    <row r="19" spans="1:4" x14ac:dyDescent="0.25">
      <c r="A19" s="84" t="s">
        <v>44</v>
      </c>
      <c r="B19" s="90">
        <v>2</v>
      </c>
      <c r="C19" s="40">
        <v>0</v>
      </c>
      <c r="D19" s="83">
        <f t="shared" si="1"/>
        <v>0</v>
      </c>
    </row>
    <row r="20" spans="1:4" x14ac:dyDescent="0.25">
      <c r="A20" s="84" t="s">
        <v>45</v>
      </c>
      <c r="B20" s="90">
        <v>2</v>
      </c>
      <c r="C20" s="40">
        <v>0</v>
      </c>
      <c r="D20" s="83">
        <f t="shared" si="1"/>
        <v>0</v>
      </c>
    </row>
    <row r="21" spans="1:4" x14ac:dyDescent="0.25">
      <c r="A21" s="84" t="s">
        <v>46</v>
      </c>
      <c r="B21" s="90">
        <v>1</v>
      </c>
      <c r="C21" s="40">
        <v>0</v>
      </c>
      <c r="D21" s="83">
        <f t="shared" si="1"/>
        <v>0</v>
      </c>
    </row>
    <row r="22" spans="1:4" x14ac:dyDescent="0.25">
      <c r="A22" s="84" t="s">
        <v>47</v>
      </c>
      <c r="B22" s="90">
        <v>4</v>
      </c>
      <c r="C22" s="40">
        <v>0</v>
      </c>
      <c r="D22" s="83">
        <f t="shared" si="1"/>
        <v>0</v>
      </c>
    </row>
    <row r="23" spans="1:4" x14ac:dyDescent="0.25">
      <c r="A23" s="84" t="s">
        <v>48</v>
      </c>
      <c r="B23" s="90">
        <v>2</v>
      </c>
      <c r="C23" s="40">
        <v>0</v>
      </c>
      <c r="D23" s="83">
        <f t="shared" si="1"/>
        <v>0</v>
      </c>
    </row>
    <row r="24" spans="1:4" x14ac:dyDescent="0.25">
      <c r="A24" s="84" t="s">
        <v>49</v>
      </c>
      <c r="B24" s="90">
        <v>2</v>
      </c>
      <c r="C24" s="40">
        <v>0</v>
      </c>
      <c r="D24" s="83">
        <f t="shared" si="1"/>
        <v>0</v>
      </c>
    </row>
    <row r="25" spans="1:4" x14ac:dyDescent="0.25">
      <c r="A25" s="84" t="s">
        <v>50</v>
      </c>
      <c r="B25" s="90">
        <v>1</v>
      </c>
      <c r="C25" s="40">
        <v>0</v>
      </c>
      <c r="D25" s="83">
        <f t="shared" si="1"/>
        <v>0</v>
      </c>
    </row>
    <row r="26" spans="1:4" x14ac:dyDescent="0.25">
      <c r="A26" s="84" t="s">
        <v>51</v>
      </c>
      <c r="B26" s="90">
        <v>4</v>
      </c>
      <c r="C26" s="40">
        <v>0</v>
      </c>
      <c r="D26" s="83">
        <f t="shared" si="1"/>
        <v>0</v>
      </c>
    </row>
    <row r="27" spans="1:4" x14ac:dyDescent="0.25">
      <c r="A27" s="84" t="s">
        <v>52</v>
      </c>
      <c r="B27" s="90">
        <v>2</v>
      </c>
      <c r="C27" s="40">
        <v>0</v>
      </c>
      <c r="D27" s="83">
        <f t="shared" si="1"/>
        <v>0</v>
      </c>
    </row>
    <row r="28" spans="1:4" x14ac:dyDescent="0.25">
      <c r="A28" s="84" t="s">
        <v>53</v>
      </c>
      <c r="B28" s="90">
        <v>2</v>
      </c>
      <c r="C28" s="40">
        <v>0</v>
      </c>
      <c r="D28" s="83">
        <f t="shared" si="1"/>
        <v>0</v>
      </c>
    </row>
    <row r="29" spans="1:4" x14ac:dyDescent="0.25">
      <c r="A29" s="91" t="s">
        <v>54</v>
      </c>
      <c r="B29" s="90"/>
      <c r="C29" s="92"/>
      <c r="D29" s="83"/>
    </row>
    <row r="30" spans="1:4" x14ac:dyDescent="0.25">
      <c r="A30" s="84" t="s">
        <v>50</v>
      </c>
      <c r="B30" s="90">
        <v>1</v>
      </c>
      <c r="C30" s="40">
        <v>0</v>
      </c>
      <c r="D30" s="83">
        <f t="shared" si="1"/>
        <v>0</v>
      </c>
    </row>
    <row r="31" spans="1:4" x14ac:dyDescent="0.25">
      <c r="A31" s="84" t="s">
        <v>51</v>
      </c>
      <c r="B31" s="90">
        <v>4</v>
      </c>
      <c r="C31" s="40">
        <v>0</v>
      </c>
      <c r="D31" s="83">
        <f t="shared" si="1"/>
        <v>0</v>
      </c>
    </row>
    <row r="32" spans="1:4" x14ac:dyDescent="0.25">
      <c r="A32" s="84" t="s">
        <v>52</v>
      </c>
      <c r="B32" s="90">
        <v>2</v>
      </c>
      <c r="C32" s="40">
        <v>0</v>
      </c>
      <c r="D32" s="83">
        <f t="shared" si="1"/>
        <v>0</v>
      </c>
    </row>
    <row r="33" spans="1:4" x14ac:dyDescent="0.25">
      <c r="A33" s="84" t="s">
        <v>53</v>
      </c>
      <c r="B33" s="90">
        <v>2</v>
      </c>
      <c r="C33" s="40">
        <v>0</v>
      </c>
      <c r="D33" s="83">
        <f t="shared" si="1"/>
        <v>0</v>
      </c>
    </row>
    <row r="34" spans="1:4" x14ac:dyDescent="0.25">
      <c r="A34" s="84" t="s">
        <v>46</v>
      </c>
      <c r="B34" s="90">
        <v>1</v>
      </c>
      <c r="C34" s="40">
        <v>0</v>
      </c>
      <c r="D34" s="83">
        <f t="shared" si="1"/>
        <v>0</v>
      </c>
    </row>
    <row r="35" spans="1:4" x14ac:dyDescent="0.25">
      <c r="A35" s="84" t="s">
        <v>47</v>
      </c>
      <c r="B35" s="90">
        <v>4</v>
      </c>
      <c r="C35" s="40">
        <v>0</v>
      </c>
      <c r="D35" s="83">
        <f t="shared" si="1"/>
        <v>0</v>
      </c>
    </row>
    <row r="36" spans="1:4" x14ac:dyDescent="0.25">
      <c r="A36" s="84" t="s">
        <v>48</v>
      </c>
      <c r="B36" s="90">
        <v>2</v>
      </c>
      <c r="C36" s="40">
        <v>0</v>
      </c>
      <c r="D36" s="83">
        <f t="shared" si="1"/>
        <v>0</v>
      </c>
    </row>
    <row r="37" spans="1:4" x14ac:dyDescent="0.25">
      <c r="A37" s="84" t="s">
        <v>49</v>
      </c>
      <c r="B37" s="90">
        <v>2</v>
      </c>
      <c r="C37" s="40">
        <v>0</v>
      </c>
      <c r="D37" s="83">
        <f t="shared" si="1"/>
        <v>0</v>
      </c>
    </row>
    <row r="38" spans="1:4" x14ac:dyDescent="0.25">
      <c r="A38" s="93" t="s">
        <v>55</v>
      </c>
      <c r="B38" s="94"/>
      <c r="C38" s="92"/>
      <c r="D38" s="95">
        <f>SUM(D17:D37)</f>
        <v>0</v>
      </c>
    </row>
    <row r="39" spans="1:4" ht="15.75" thickBot="1" x14ac:dyDescent="0.3">
      <c r="A39" s="96"/>
      <c r="B39" s="8"/>
      <c r="C39" s="97"/>
      <c r="D39" s="98"/>
    </row>
    <row r="40" spans="1:4" ht="19.5" thickBot="1" x14ac:dyDescent="0.3">
      <c r="A40" s="116" t="s">
        <v>56</v>
      </c>
      <c r="B40" s="117"/>
      <c r="C40" s="117"/>
      <c r="D40" s="99">
        <f>D13+D38</f>
        <v>0</v>
      </c>
    </row>
  </sheetData>
  <sheetProtection algorithmName="SHA-512" hashValue="smRfpyUIr9zQMtXExNUipMsl7k6+IJBNOnd7aKukHMZ+tEgVFdcyojRJZO6HHDPg1+S6pCjwr04IAHsq/JHr5w==" saltValue="JOxzbuApHlxnfetQr3JzwQ==" spinCount="100000" sheet="1" objects="1" scenarios="1" selectLockedCells="1"/>
  <mergeCells count="2">
    <mergeCell ref="A1:D1"/>
    <mergeCell ref="A40:C4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727A-13ED-4597-BA50-BD43F51D5DD9}">
  <dimension ref="A1:J58"/>
  <sheetViews>
    <sheetView showGridLines="0" zoomScaleNormal="100" workbookViewId="0">
      <selection activeCell="C5" sqref="C5"/>
    </sheetView>
  </sheetViews>
  <sheetFormatPr defaultColWidth="9.140625" defaultRowHeight="12.75" x14ac:dyDescent="0.2"/>
  <cols>
    <col min="1" max="1" width="98.7109375" style="1" customWidth="1"/>
    <col min="2" max="2" width="9.140625" style="1" customWidth="1"/>
    <col min="3" max="3" width="13.85546875" style="1" customWidth="1"/>
    <col min="4" max="4" width="22.28515625" style="1" customWidth="1"/>
    <col min="5" max="16384" width="9.140625" style="1"/>
  </cols>
  <sheetData>
    <row r="1" spans="1:10" ht="19.5" thickBot="1" x14ac:dyDescent="0.25">
      <c r="A1" s="118" t="s">
        <v>57</v>
      </c>
      <c r="B1" s="119"/>
      <c r="C1" s="119"/>
      <c r="D1" s="120"/>
    </row>
    <row r="2" spans="1:10" ht="13.5" thickBot="1" x14ac:dyDescent="0.25">
      <c r="B2" s="13"/>
      <c r="C2" s="13"/>
      <c r="D2" s="13"/>
    </row>
    <row r="3" spans="1:10" ht="25.5" x14ac:dyDescent="0.2">
      <c r="A3" s="4" t="s">
        <v>58</v>
      </c>
      <c r="B3" s="5" t="s">
        <v>59</v>
      </c>
      <c r="C3" s="5" t="s">
        <v>60</v>
      </c>
      <c r="D3" s="6" t="s">
        <v>29</v>
      </c>
      <c r="G3" s="42"/>
      <c r="H3" s="42"/>
      <c r="I3" s="42"/>
      <c r="J3" s="42"/>
    </row>
    <row r="4" spans="1:10" x14ac:dyDescent="0.2">
      <c r="A4" s="46" t="s">
        <v>136</v>
      </c>
      <c r="B4" s="48"/>
      <c r="C4" s="11"/>
      <c r="D4" s="12"/>
      <c r="G4" s="42"/>
      <c r="H4" s="42"/>
      <c r="I4" s="42"/>
      <c r="J4" s="42"/>
    </row>
    <row r="5" spans="1:10" ht="13.5" thickBot="1" x14ac:dyDescent="0.25">
      <c r="A5" s="47" t="s">
        <v>61</v>
      </c>
      <c r="B5" s="45">
        <v>1</v>
      </c>
      <c r="C5" s="40">
        <v>0</v>
      </c>
      <c r="D5" s="7">
        <f>C5*B5</f>
        <v>0</v>
      </c>
      <c r="G5" s="42"/>
      <c r="H5" s="42"/>
      <c r="I5" s="42"/>
      <c r="J5" s="42"/>
    </row>
    <row r="6" spans="1:10" ht="13.5" thickBot="1" x14ac:dyDescent="0.25">
      <c r="A6" s="46" t="s">
        <v>137</v>
      </c>
      <c r="B6" s="48"/>
      <c r="C6" s="11"/>
      <c r="D6" s="11"/>
      <c r="G6" s="42"/>
      <c r="H6" s="42"/>
      <c r="I6" s="42"/>
      <c r="J6" s="42"/>
    </row>
    <row r="7" spans="1:10" ht="13.5" thickBot="1" x14ac:dyDescent="0.25">
      <c r="A7" s="47" t="s">
        <v>61</v>
      </c>
      <c r="B7" s="45">
        <v>5</v>
      </c>
      <c r="C7" s="40">
        <v>0</v>
      </c>
      <c r="D7" s="7">
        <f t="shared" ref="D7:D27" si="0">C7*B7</f>
        <v>0</v>
      </c>
    </row>
    <row r="8" spans="1:10" ht="13.5" thickBot="1" x14ac:dyDescent="0.25">
      <c r="A8" s="46" t="s">
        <v>138</v>
      </c>
      <c r="B8" s="48"/>
      <c r="C8" s="11"/>
      <c r="D8" s="11"/>
    </row>
    <row r="9" spans="1:10" ht="13.5" thickBot="1" x14ac:dyDescent="0.25">
      <c r="A9" s="47" t="s">
        <v>61</v>
      </c>
      <c r="B9" s="45">
        <v>1</v>
      </c>
      <c r="C9" s="40">
        <v>0</v>
      </c>
      <c r="D9" s="7">
        <f t="shared" ref="D9" si="1">C9*B9</f>
        <v>0</v>
      </c>
    </row>
    <row r="10" spans="1:10" ht="13.5" thickBot="1" x14ac:dyDescent="0.25">
      <c r="A10" s="46" t="s">
        <v>139</v>
      </c>
      <c r="B10" s="48"/>
      <c r="C10" s="11"/>
      <c r="D10" s="11"/>
    </row>
    <row r="11" spans="1:10" ht="13.5" thickBot="1" x14ac:dyDescent="0.25">
      <c r="A11" s="47" t="s">
        <v>61</v>
      </c>
      <c r="B11" s="45">
        <v>1</v>
      </c>
      <c r="C11" s="40">
        <v>0</v>
      </c>
      <c r="D11" s="7">
        <f t="shared" si="0"/>
        <v>0</v>
      </c>
    </row>
    <row r="12" spans="1:10" ht="13.5" thickBot="1" x14ac:dyDescent="0.25">
      <c r="A12" s="46" t="s">
        <v>140</v>
      </c>
      <c r="B12" s="48"/>
      <c r="C12" s="11"/>
      <c r="D12" s="11"/>
    </row>
    <row r="13" spans="1:10" ht="13.5" thickBot="1" x14ac:dyDescent="0.25">
      <c r="A13" s="47" t="s">
        <v>61</v>
      </c>
      <c r="B13" s="45">
        <v>1</v>
      </c>
      <c r="C13" s="40">
        <v>0</v>
      </c>
      <c r="D13" s="7">
        <f t="shared" si="0"/>
        <v>0</v>
      </c>
    </row>
    <row r="14" spans="1:10" ht="13.5" thickBot="1" x14ac:dyDescent="0.25">
      <c r="A14" s="46" t="s">
        <v>141</v>
      </c>
      <c r="B14" s="48"/>
      <c r="C14" s="11"/>
      <c r="D14" s="11"/>
    </row>
    <row r="15" spans="1:10" ht="13.5" thickBot="1" x14ac:dyDescent="0.25">
      <c r="A15" s="47" t="s">
        <v>61</v>
      </c>
      <c r="B15" s="45">
        <v>9</v>
      </c>
      <c r="C15" s="40">
        <v>0</v>
      </c>
      <c r="D15" s="7">
        <f t="shared" si="0"/>
        <v>0</v>
      </c>
    </row>
    <row r="16" spans="1:10" ht="13.5" thickBot="1" x14ac:dyDescent="0.25">
      <c r="A16" s="46" t="s">
        <v>135</v>
      </c>
      <c r="B16" s="48"/>
      <c r="C16" s="11"/>
      <c r="D16" s="11"/>
    </row>
    <row r="17" spans="1:5" ht="13.5" thickBot="1" x14ac:dyDescent="0.25">
      <c r="A17" s="47" t="s">
        <v>61</v>
      </c>
      <c r="B17" s="45">
        <v>1</v>
      </c>
      <c r="C17" s="40">
        <v>0</v>
      </c>
      <c r="D17" s="7">
        <f t="shared" si="0"/>
        <v>0</v>
      </c>
    </row>
    <row r="18" spans="1:5" ht="13.5" thickBot="1" x14ac:dyDescent="0.25">
      <c r="A18" s="46" t="s">
        <v>62</v>
      </c>
      <c r="B18" s="48"/>
      <c r="C18" s="11"/>
      <c r="D18" s="11"/>
    </row>
    <row r="19" spans="1:5" ht="13.5" thickBot="1" x14ac:dyDescent="0.25">
      <c r="A19" s="47" t="s">
        <v>61</v>
      </c>
      <c r="B19" s="45">
        <v>2</v>
      </c>
      <c r="C19" s="40">
        <v>0</v>
      </c>
      <c r="D19" s="7">
        <f t="shared" si="0"/>
        <v>0</v>
      </c>
    </row>
    <row r="20" spans="1:5" ht="13.5" thickBot="1" x14ac:dyDescent="0.25">
      <c r="A20" s="46" t="s">
        <v>63</v>
      </c>
      <c r="B20" s="48"/>
      <c r="C20" s="11"/>
      <c r="D20" s="11"/>
    </row>
    <row r="21" spans="1:5" ht="13.5" thickBot="1" x14ac:dyDescent="0.25">
      <c r="A21" s="47" t="s">
        <v>61</v>
      </c>
      <c r="B21" s="45">
        <v>10</v>
      </c>
      <c r="C21" s="40">
        <v>0</v>
      </c>
      <c r="D21" s="7">
        <f t="shared" si="0"/>
        <v>0</v>
      </c>
    </row>
    <row r="22" spans="1:5" ht="13.5" thickBot="1" x14ac:dyDescent="0.25">
      <c r="A22" s="46" t="s">
        <v>64</v>
      </c>
      <c r="B22" s="48"/>
      <c r="C22" s="11"/>
      <c r="D22" s="11"/>
    </row>
    <row r="23" spans="1:5" ht="13.5" thickBot="1" x14ac:dyDescent="0.25">
      <c r="A23" s="47" t="s">
        <v>61</v>
      </c>
      <c r="B23" s="45">
        <v>10</v>
      </c>
      <c r="C23" s="40">
        <v>0</v>
      </c>
      <c r="D23" s="7">
        <f t="shared" si="0"/>
        <v>0</v>
      </c>
    </row>
    <row r="24" spans="1:5" ht="13.5" thickBot="1" x14ac:dyDescent="0.25">
      <c r="A24" s="46" t="s">
        <v>65</v>
      </c>
      <c r="B24" s="48"/>
      <c r="C24" s="11"/>
      <c r="D24" s="11"/>
    </row>
    <row r="25" spans="1:5" ht="13.5" thickBot="1" x14ac:dyDescent="0.25">
      <c r="A25" s="47" t="s">
        <v>61</v>
      </c>
      <c r="B25" s="45">
        <v>25</v>
      </c>
      <c r="C25" s="40">
        <v>0</v>
      </c>
      <c r="D25" s="7">
        <f t="shared" si="0"/>
        <v>0</v>
      </c>
    </row>
    <row r="26" spans="1:5" ht="13.5" thickBot="1" x14ac:dyDescent="0.25">
      <c r="A26" s="46" t="s">
        <v>66</v>
      </c>
      <c r="B26" s="48"/>
      <c r="C26" s="11"/>
      <c r="D26" s="11"/>
    </row>
    <row r="27" spans="1:5" ht="13.5" thickBot="1" x14ac:dyDescent="0.25">
      <c r="A27" s="47" t="s">
        <v>61</v>
      </c>
      <c r="B27" s="45">
        <v>1</v>
      </c>
      <c r="C27" s="40">
        <v>0</v>
      </c>
      <c r="D27" s="7">
        <f t="shared" si="0"/>
        <v>0</v>
      </c>
    </row>
    <row r="28" spans="1:5" ht="13.5" thickBot="1" x14ac:dyDescent="0.25">
      <c r="A28" s="46" t="s">
        <v>67</v>
      </c>
      <c r="B28" s="48"/>
      <c r="C28" s="11"/>
      <c r="D28" s="11"/>
    </row>
    <row r="29" spans="1:5" ht="13.5" thickBot="1" x14ac:dyDescent="0.25">
      <c r="A29" s="47" t="s">
        <v>61</v>
      </c>
      <c r="B29" s="49">
        <v>3</v>
      </c>
      <c r="C29" s="40">
        <v>0</v>
      </c>
      <c r="D29" s="7">
        <f t="shared" ref="D29" si="2">C29*B29</f>
        <v>0</v>
      </c>
      <c r="E29" s="42"/>
    </row>
    <row r="30" spans="1:5" ht="13.5" thickBot="1" x14ac:dyDescent="0.25">
      <c r="A30" s="46" t="s">
        <v>68</v>
      </c>
      <c r="B30" s="48"/>
      <c r="C30" s="11"/>
      <c r="D30" s="11"/>
    </row>
    <row r="31" spans="1:5" ht="13.5" thickBot="1" x14ac:dyDescent="0.25">
      <c r="A31" s="47" t="s">
        <v>61</v>
      </c>
      <c r="B31" s="49">
        <v>10</v>
      </c>
      <c r="C31" s="40">
        <v>0</v>
      </c>
      <c r="D31" s="7">
        <f t="shared" ref="D31" si="3">C31*B31</f>
        <v>0</v>
      </c>
    </row>
    <row r="32" spans="1:5" ht="13.5" thickBot="1" x14ac:dyDescent="0.25">
      <c r="A32" s="46" t="s">
        <v>69</v>
      </c>
      <c r="B32" s="48"/>
      <c r="C32" s="11"/>
      <c r="D32" s="11"/>
    </row>
    <row r="33" spans="1:4" ht="13.5" thickBot="1" x14ac:dyDescent="0.25">
      <c r="A33" s="47" t="s">
        <v>61</v>
      </c>
      <c r="B33" s="49">
        <v>16</v>
      </c>
      <c r="C33" s="40">
        <v>0</v>
      </c>
      <c r="D33" s="7">
        <f t="shared" ref="D33" si="4">C33*B33</f>
        <v>0</v>
      </c>
    </row>
    <row r="34" spans="1:4" ht="13.5" thickBot="1" x14ac:dyDescent="0.25">
      <c r="A34" s="46" t="s">
        <v>70</v>
      </c>
      <c r="B34" s="48"/>
      <c r="C34" s="11"/>
      <c r="D34" s="11"/>
    </row>
    <row r="35" spans="1:4" ht="13.5" thickBot="1" x14ac:dyDescent="0.25">
      <c r="A35" s="47" t="s">
        <v>61</v>
      </c>
      <c r="B35" s="49">
        <v>2</v>
      </c>
      <c r="C35" s="40">
        <v>0</v>
      </c>
      <c r="D35" s="7">
        <f t="shared" ref="D35" si="5">C35*B35</f>
        <v>0</v>
      </c>
    </row>
    <row r="36" spans="1:4" ht="13.5" thickBot="1" x14ac:dyDescent="0.25">
      <c r="A36" s="46" t="s">
        <v>71</v>
      </c>
      <c r="B36" s="48"/>
      <c r="C36" s="11"/>
      <c r="D36" s="11"/>
    </row>
    <row r="37" spans="1:4" ht="13.5" thickBot="1" x14ac:dyDescent="0.25">
      <c r="A37" s="47" t="s">
        <v>61</v>
      </c>
      <c r="B37" s="49">
        <v>1</v>
      </c>
      <c r="C37" s="40">
        <v>0</v>
      </c>
      <c r="D37" s="7">
        <f t="shared" ref="D37" si="6">C37*B37</f>
        <v>0</v>
      </c>
    </row>
    <row r="38" spans="1:4" ht="13.5" thickBot="1" x14ac:dyDescent="0.25">
      <c r="A38" s="46" t="s">
        <v>72</v>
      </c>
      <c r="B38" s="48"/>
      <c r="C38" s="11"/>
      <c r="D38" s="11"/>
    </row>
    <row r="39" spans="1:4" ht="13.5" thickBot="1" x14ac:dyDescent="0.25">
      <c r="A39" s="47" t="s">
        <v>61</v>
      </c>
      <c r="B39" s="49">
        <v>1</v>
      </c>
      <c r="C39" s="40">
        <v>0</v>
      </c>
      <c r="D39" s="7">
        <f t="shared" ref="D39" si="7">C39*B39</f>
        <v>0</v>
      </c>
    </row>
    <row r="40" spans="1:4" ht="13.5" thickBot="1" x14ac:dyDescent="0.25">
      <c r="A40" s="46" t="s">
        <v>73</v>
      </c>
      <c r="B40" s="48"/>
      <c r="C40" s="11"/>
      <c r="D40" s="11"/>
    </row>
    <row r="41" spans="1:4" ht="13.5" thickBot="1" x14ac:dyDescent="0.25">
      <c r="A41" s="47" t="s">
        <v>61</v>
      </c>
      <c r="B41" s="49">
        <v>1</v>
      </c>
      <c r="C41" s="40">
        <v>0</v>
      </c>
      <c r="D41" s="7">
        <f t="shared" ref="D41" si="8">C41*B41</f>
        <v>0</v>
      </c>
    </row>
    <row r="42" spans="1:4" ht="13.5" thickBot="1" x14ac:dyDescent="0.25">
      <c r="A42" s="46" t="s">
        <v>74</v>
      </c>
      <c r="B42" s="48"/>
      <c r="C42" s="11"/>
      <c r="D42" s="11"/>
    </row>
    <row r="43" spans="1:4" ht="13.5" thickBot="1" x14ac:dyDescent="0.25">
      <c r="A43" s="47" t="s">
        <v>61</v>
      </c>
      <c r="B43" s="49">
        <v>35</v>
      </c>
      <c r="C43" s="40">
        <v>0</v>
      </c>
      <c r="D43" s="7">
        <f t="shared" ref="D43" si="9">C43*B43</f>
        <v>0</v>
      </c>
    </row>
    <row r="44" spans="1:4" ht="13.5" thickBot="1" x14ac:dyDescent="0.25">
      <c r="A44" s="46" t="s">
        <v>75</v>
      </c>
      <c r="B44" s="48"/>
      <c r="C44" s="11"/>
      <c r="D44" s="11"/>
    </row>
    <row r="45" spans="1:4" ht="13.5" thickBot="1" x14ac:dyDescent="0.25">
      <c r="A45" s="47" t="s">
        <v>61</v>
      </c>
      <c r="B45" s="49">
        <v>6</v>
      </c>
      <c r="C45" s="40">
        <v>0</v>
      </c>
      <c r="D45" s="7">
        <f t="shared" ref="D45" si="10">C45*B45</f>
        <v>0</v>
      </c>
    </row>
    <row r="46" spans="1:4" ht="13.5" thickBot="1" x14ac:dyDescent="0.25">
      <c r="A46" s="46" t="s">
        <v>76</v>
      </c>
      <c r="B46" s="48"/>
      <c r="C46" s="11"/>
      <c r="D46" s="11"/>
    </row>
    <row r="47" spans="1:4" ht="13.5" thickBot="1" x14ac:dyDescent="0.25">
      <c r="A47" s="47" t="s">
        <v>61</v>
      </c>
      <c r="B47" s="49">
        <v>5</v>
      </c>
      <c r="C47" s="40">
        <v>0</v>
      </c>
      <c r="D47" s="7">
        <f t="shared" ref="D47" si="11">C47*B47</f>
        <v>0</v>
      </c>
    </row>
    <row r="48" spans="1:4" ht="13.5" thickBot="1" x14ac:dyDescent="0.25">
      <c r="A48" s="46" t="s">
        <v>77</v>
      </c>
      <c r="B48" s="48"/>
      <c r="C48" s="11"/>
      <c r="D48" s="11"/>
    </row>
    <row r="49" spans="1:5" ht="13.5" thickBot="1" x14ac:dyDescent="0.25">
      <c r="A49" s="47" t="s">
        <v>61</v>
      </c>
      <c r="B49" s="49">
        <v>10</v>
      </c>
      <c r="C49" s="40">
        <v>0</v>
      </c>
      <c r="D49" s="7">
        <f t="shared" ref="D49:D51" si="12">C49*B49</f>
        <v>0</v>
      </c>
    </row>
    <row r="50" spans="1:5" ht="13.5" thickBot="1" x14ac:dyDescent="0.25">
      <c r="A50" s="46" t="s">
        <v>78</v>
      </c>
      <c r="B50" s="48"/>
      <c r="C50" s="11"/>
      <c r="D50" s="11"/>
    </row>
    <row r="51" spans="1:5" ht="13.5" thickBot="1" x14ac:dyDescent="0.25">
      <c r="A51" s="47" t="s">
        <v>61</v>
      </c>
      <c r="B51" s="49">
        <v>9</v>
      </c>
      <c r="C51" s="40">
        <v>0</v>
      </c>
      <c r="D51" s="7">
        <f t="shared" si="12"/>
        <v>0</v>
      </c>
      <c r="E51" s="42"/>
    </row>
    <row r="52" spans="1:5" s="44" customFormat="1" ht="13.5" thickBot="1" x14ac:dyDescent="0.25">
      <c r="A52" s="46" t="s">
        <v>79</v>
      </c>
      <c r="B52" s="50"/>
      <c r="C52" s="43"/>
      <c r="D52" s="43"/>
    </row>
    <row r="53" spans="1:5" s="44" customFormat="1" x14ac:dyDescent="0.2">
      <c r="A53" s="47" t="s">
        <v>61</v>
      </c>
      <c r="B53" s="49">
        <v>3</v>
      </c>
      <c r="C53" s="40">
        <v>0</v>
      </c>
      <c r="D53" s="7">
        <f t="shared" ref="D53" si="13">C53*B53</f>
        <v>0</v>
      </c>
    </row>
    <row r="54" spans="1:5" ht="13.5" thickBot="1" x14ac:dyDescent="0.25">
      <c r="A54" s="2"/>
      <c r="B54" s="8"/>
      <c r="C54" s="14"/>
      <c r="D54" s="15"/>
    </row>
    <row r="55" spans="1:5" ht="13.5" thickBot="1" x14ac:dyDescent="0.25">
      <c r="A55" s="19" t="s">
        <v>80</v>
      </c>
      <c r="B55" s="18"/>
      <c r="C55" s="16"/>
      <c r="D55" s="17">
        <f>SUM(D5:D53)</f>
        <v>0</v>
      </c>
    </row>
    <row r="56" spans="1:5" ht="19.5" thickBot="1" x14ac:dyDescent="0.35">
      <c r="A56" s="35" t="s">
        <v>81</v>
      </c>
      <c r="B56" s="37"/>
      <c r="C56" s="38"/>
      <c r="D56" s="39">
        <f>D55*6</f>
        <v>0</v>
      </c>
    </row>
    <row r="58" spans="1:5" x14ac:dyDescent="0.2">
      <c r="C58" s="9"/>
      <c r="D58" s="10"/>
    </row>
  </sheetData>
  <sheetProtection algorithmName="SHA-512" hashValue="PWIMeyQV2ob2TjSuVIsgn5VQ/EnyJ9gYOohwAa9n1abuGfluYqCzPNburr66luvUSbg5j36/43WXbpwUB62bPw==" saltValue="J3EclhP4B4OADmuVQmKRiQ==" spinCount="100000" sheet="1" objects="1" selectLockedCells="1"/>
  <mergeCells count="1">
    <mergeCell ref="A1:D1"/>
  </mergeCells>
  <pageMargins left="0.7" right="0.7" top="0.75" bottom="0.75" header="0.3" footer="0.3"/>
  <pageSetup paperSize="9" orientation="portrait" verticalDpi="0" r:id="rId1"/>
  <ignoredErrors>
    <ignoredError sqref="D5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373A-C3A1-4023-BA99-1DE065709BFE}">
  <dimension ref="A1:O35"/>
  <sheetViews>
    <sheetView showGridLines="0" zoomScaleNormal="100" workbookViewId="0">
      <selection activeCell="B3" sqref="B3"/>
    </sheetView>
  </sheetViews>
  <sheetFormatPr defaultColWidth="9.140625" defaultRowHeight="12.75" x14ac:dyDescent="0.2"/>
  <cols>
    <col min="1" max="1" width="74.7109375" style="1" customWidth="1"/>
    <col min="2" max="2" width="21.140625" style="1" bestFit="1" customWidth="1"/>
    <col min="3" max="14" width="15.7109375" style="1" customWidth="1"/>
    <col min="15" max="15" width="11.140625" style="1" bestFit="1" customWidth="1"/>
    <col min="16" max="16384" width="9.140625" style="1"/>
  </cols>
  <sheetData>
    <row r="1" spans="1:14" ht="19.5" thickBot="1" x14ac:dyDescent="0.25">
      <c r="A1" s="65" t="s">
        <v>82</v>
      </c>
    </row>
    <row r="2" spans="1:14" ht="25.5" x14ac:dyDescent="0.2">
      <c r="A2" s="30" t="s">
        <v>58</v>
      </c>
      <c r="B2" s="31" t="s">
        <v>83</v>
      </c>
      <c r="C2" s="21" t="s">
        <v>84</v>
      </c>
      <c r="D2" s="21" t="s">
        <v>85</v>
      </c>
      <c r="E2" s="22" t="s">
        <v>86</v>
      </c>
      <c r="F2" s="21" t="s">
        <v>87</v>
      </c>
      <c r="G2" s="21" t="s">
        <v>88</v>
      </c>
      <c r="H2" s="21" t="s">
        <v>89</v>
      </c>
      <c r="I2" s="23" t="s">
        <v>90</v>
      </c>
      <c r="J2" s="21" t="s">
        <v>91</v>
      </c>
      <c r="K2" s="21" t="s">
        <v>92</v>
      </c>
      <c r="L2" s="21" t="s">
        <v>93</v>
      </c>
      <c r="M2" s="21" t="s">
        <v>94</v>
      </c>
      <c r="N2" s="21" t="s">
        <v>95</v>
      </c>
    </row>
    <row r="3" spans="1:14" x14ac:dyDescent="0.2">
      <c r="A3" s="20" t="s">
        <v>136</v>
      </c>
      <c r="B3" s="41">
        <v>0</v>
      </c>
      <c r="C3" s="41">
        <v>0</v>
      </c>
      <c r="D3" s="41">
        <v>0</v>
      </c>
      <c r="E3" s="41">
        <v>0</v>
      </c>
      <c r="F3" s="41">
        <v>0</v>
      </c>
      <c r="G3" s="41">
        <v>0</v>
      </c>
      <c r="H3" s="41">
        <v>0</v>
      </c>
      <c r="I3" s="41">
        <v>0</v>
      </c>
      <c r="J3" s="41">
        <v>0</v>
      </c>
      <c r="K3" s="41">
        <v>0</v>
      </c>
      <c r="L3" s="41">
        <v>0</v>
      </c>
      <c r="M3" s="41">
        <v>0</v>
      </c>
      <c r="N3" s="41">
        <v>0</v>
      </c>
    </row>
    <row r="4" spans="1:14" x14ac:dyDescent="0.2">
      <c r="A4" s="20" t="s">
        <v>137</v>
      </c>
      <c r="B4" s="41">
        <v>0</v>
      </c>
      <c r="C4" s="41">
        <v>0</v>
      </c>
      <c r="D4" s="41">
        <v>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</row>
    <row r="5" spans="1:14" x14ac:dyDescent="0.2">
      <c r="A5" s="20" t="s">
        <v>139</v>
      </c>
      <c r="B5" s="41">
        <v>0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</row>
    <row r="6" spans="1:14" x14ac:dyDescent="0.2">
      <c r="A6" s="20" t="s">
        <v>142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</row>
    <row r="7" spans="1:14" x14ac:dyDescent="0.2">
      <c r="A7" s="20" t="s">
        <v>141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</row>
    <row r="8" spans="1:14" x14ac:dyDescent="0.2">
      <c r="A8" s="20" t="s">
        <v>135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</row>
    <row r="9" spans="1:14" x14ac:dyDescent="0.2">
      <c r="A9" s="20" t="s">
        <v>62</v>
      </c>
      <c r="B9" s="41">
        <v>0</v>
      </c>
      <c r="C9" s="41">
        <v>0</v>
      </c>
      <c r="D9" s="41">
        <v>0</v>
      </c>
      <c r="E9" s="27" t="s">
        <v>96</v>
      </c>
      <c r="F9" s="27" t="s">
        <v>97</v>
      </c>
      <c r="G9" s="27" t="s">
        <v>96</v>
      </c>
      <c r="H9" s="27" t="s">
        <v>96</v>
      </c>
      <c r="I9" s="27" t="s">
        <v>96</v>
      </c>
      <c r="J9" s="27" t="s">
        <v>96</v>
      </c>
      <c r="K9" s="27" t="s">
        <v>96</v>
      </c>
      <c r="L9" s="27" t="s">
        <v>96</v>
      </c>
      <c r="M9" s="27" t="s">
        <v>96</v>
      </c>
      <c r="N9" s="27" t="s">
        <v>96</v>
      </c>
    </row>
    <row r="10" spans="1:14" x14ac:dyDescent="0.2">
      <c r="A10" s="20" t="s">
        <v>98</v>
      </c>
      <c r="B10" s="41">
        <v>0</v>
      </c>
      <c r="C10" s="41">
        <v>0</v>
      </c>
      <c r="D10" s="41">
        <v>0</v>
      </c>
      <c r="E10" s="27" t="s">
        <v>96</v>
      </c>
      <c r="F10" s="27" t="s">
        <v>97</v>
      </c>
      <c r="G10" s="27" t="s">
        <v>96</v>
      </c>
      <c r="H10" s="27" t="s">
        <v>96</v>
      </c>
      <c r="I10" s="27" t="s">
        <v>96</v>
      </c>
      <c r="J10" s="27" t="s">
        <v>96</v>
      </c>
      <c r="K10" s="27" t="s">
        <v>96</v>
      </c>
      <c r="L10" s="27" t="s">
        <v>96</v>
      </c>
      <c r="M10" s="27" t="s">
        <v>96</v>
      </c>
      <c r="N10" s="27" t="s">
        <v>96</v>
      </c>
    </row>
    <row r="11" spans="1:14" x14ac:dyDescent="0.2">
      <c r="A11" s="20" t="s">
        <v>99</v>
      </c>
      <c r="B11" s="41">
        <v>0</v>
      </c>
      <c r="C11" s="41">
        <v>0</v>
      </c>
      <c r="D11" s="41">
        <v>0</v>
      </c>
      <c r="E11" s="27" t="s">
        <v>96</v>
      </c>
      <c r="F11" s="27" t="s">
        <v>97</v>
      </c>
      <c r="G11" s="27" t="s">
        <v>96</v>
      </c>
      <c r="H11" s="27" t="s">
        <v>96</v>
      </c>
      <c r="I11" s="27" t="s">
        <v>96</v>
      </c>
      <c r="J11" s="27" t="s">
        <v>96</v>
      </c>
      <c r="K11" s="27" t="s">
        <v>96</v>
      </c>
      <c r="L11" s="27" t="s">
        <v>96</v>
      </c>
      <c r="M11" s="27" t="s">
        <v>96</v>
      </c>
      <c r="N11" s="27" t="s">
        <v>96</v>
      </c>
    </row>
    <row r="12" spans="1:14" x14ac:dyDescent="0.2">
      <c r="A12" s="20" t="s">
        <v>65</v>
      </c>
      <c r="B12" s="41">
        <v>0</v>
      </c>
      <c r="C12" s="41">
        <v>0</v>
      </c>
      <c r="D12" s="41">
        <v>0</v>
      </c>
      <c r="E12" s="53" t="s">
        <v>96</v>
      </c>
      <c r="F12" s="27" t="s">
        <v>97</v>
      </c>
      <c r="G12" s="41">
        <v>0</v>
      </c>
      <c r="H12" s="53" t="s">
        <v>96</v>
      </c>
      <c r="I12" s="53" t="s">
        <v>96</v>
      </c>
      <c r="J12" s="27" t="s">
        <v>96</v>
      </c>
      <c r="K12" s="27" t="s">
        <v>96</v>
      </c>
      <c r="L12" s="27" t="s">
        <v>96</v>
      </c>
      <c r="M12" s="27" t="s">
        <v>96</v>
      </c>
      <c r="N12" s="27" t="s">
        <v>96</v>
      </c>
    </row>
    <row r="13" spans="1:14" x14ac:dyDescent="0.2">
      <c r="A13" s="20" t="s">
        <v>66</v>
      </c>
      <c r="B13" s="41">
        <v>0</v>
      </c>
      <c r="C13" s="41">
        <v>0</v>
      </c>
      <c r="D13" s="41">
        <v>0</v>
      </c>
      <c r="E13" s="28" t="s">
        <v>96</v>
      </c>
      <c r="F13" s="28" t="s">
        <v>97</v>
      </c>
      <c r="G13" s="28" t="s">
        <v>96</v>
      </c>
      <c r="H13" s="28" t="s">
        <v>96</v>
      </c>
      <c r="I13" s="28" t="s">
        <v>96</v>
      </c>
      <c r="J13" s="28" t="s">
        <v>96</v>
      </c>
      <c r="K13" s="28" t="s">
        <v>96</v>
      </c>
      <c r="L13" s="28" t="s">
        <v>96</v>
      </c>
      <c r="M13" s="28" t="s">
        <v>96</v>
      </c>
      <c r="N13" s="28" t="s">
        <v>96</v>
      </c>
    </row>
    <row r="14" spans="1:14" x14ac:dyDescent="0.2">
      <c r="A14" s="20" t="s">
        <v>100</v>
      </c>
      <c r="B14" s="41">
        <v>0</v>
      </c>
      <c r="C14" s="41">
        <v>0</v>
      </c>
      <c r="D14" s="41">
        <v>0</v>
      </c>
      <c r="E14" s="52">
        <v>0</v>
      </c>
      <c r="F14" s="28" t="s">
        <v>97</v>
      </c>
      <c r="G14" s="52">
        <v>0</v>
      </c>
      <c r="H14" s="52">
        <v>0</v>
      </c>
      <c r="I14" s="52">
        <v>0</v>
      </c>
      <c r="J14" s="54" t="s">
        <v>96</v>
      </c>
      <c r="K14" s="54" t="s">
        <v>96</v>
      </c>
      <c r="L14" s="54" t="s">
        <v>96</v>
      </c>
      <c r="M14" s="28" t="s">
        <v>96</v>
      </c>
      <c r="N14" s="28" t="s">
        <v>96</v>
      </c>
    </row>
    <row r="15" spans="1:14" x14ac:dyDescent="0.2">
      <c r="A15" s="20" t="s">
        <v>101</v>
      </c>
      <c r="B15" s="41">
        <v>0</v>
      </c>
      <c r="C15" s="41">
        <v>0</v>
      </c>
      <c r="D15" s="41">
        <v>0</v>
      </c>
      <c r="E15" s="52">
        <v>0</v>
      </c>
      <c r="F15" s="28" t="s">
        <v>97</v>
      </c>
      <c r="G15" s="52">
        <v>0</v>
      </c>
      <c r="H15" s="52">
        <v>0</v>
      </c>
      <c r="I15" s="52">
        <v>0</v>
      </c>
      <c r="J15" s="54" t="s">
        <v>96</v>
      </c>
      <c r="K15" s="54" t="s">
        <v>96</v>
      </c>
      <c r="L15" s="54" t="s">
        <v>96</v>
      </c>
      <c r="M15" s="28" t="s">
        <v>96</v>
      </c>
      <c r="N15" s="28" t="s">
        <v>96</v>
      </c>
    </row>
    <row r="16" spans="1:14" x14ac:dyDescent="0.2">
      <c r="A16" s="20" t="s">
        <v>102</v>
      </c>
      <c r="B16" s="41">
        <v>0</v>
      </c>
      <c r="C16" s="41">
        <v>0</v>
      </c>
      <c r="D16" s="41">
        <v>0</v>
      </c>
      <c r="E16" s="52">
        <v>0</v>
      </c>
      <c r="F16" s="41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41">
        <v>0</v>
      </c>
      <c r="N16" s="41">
        <v>0</v>
      </c>
    </row>
    <row r="17" spans="1:15" x14ac:dyDescent="0.2">
      <c r="A17" s="20" t="s">
        <v>103</v>
      </c>
      <c r="B17" s="41">
        <v>0</v>
      </c>
      <c r="C17" s="41">
        <v>0</v>
      </c>
      <c r="D17" s="41">
        <v>0</v>
      </c>
      <c r="E17" s="67" t="s">
        <v>96</v>
      </c>
      <c r="F17" s="41">
        <v>0</v>
      </c>
      <c r="G17" s="52">
        <v>0</v>
      </c>
      <c r="H17" s="52">
        <v>0</v>
      </c>
      <c r="I17" s="68" t="s">
        <v>96</v>
      </c>
      <c r="J17" s="68" t="s">
        <v>96</v>
      </c>
      <c r="K17" s="55">
        <v>0</v>
      </c>
      <c r="L17" s="68" t="s">
        <v>96</v>
      </c>
      <c r="M17" s="41">
        <v>0</v>
      </c>
      <c r="N17" s="68" t="s">
        <v>96</v>
      </c>
    </row>
    <row r="18" spans="1:15" x14ac:dyDescent="0.2">
      <c r="A18" s="20" t="s">
        <v>104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</row>
    <row r="19" spans="1:15" x14ac:dyDescent="0.2">
      <c r="A19" s="20" t="s">
        <v>105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</row>
    <row r="20" spans="1:15" x14ac:dyDescent="0.2">
      <c r="A20" s="20" t="s">
        <v>106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</row>
    <row r="21" spans="1:15" x14ac:dyDescent="0.2">
      <c r="A21" s="20" t="s">
        <v>107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</row>
    <row r="22" spans="1:15" x14ac:dyDescent="0.2">
      <c r="A22" s="20" t="s">
        <v>108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29" t="s">
        <v>96</v>
      </c>
      <c r="K22" s="41">
        <v>0</v>
      </c>
      <c r="L22" s="41">
        <v>0</v>
      </c>
      <c r="M22" s="41">
        <v>0</v>
      </c>
      <c r="N22" s="29" t="s">
        <v>96</v>
      </c>
    </row>
    <row r="23" spans="1:15" x14ac:dyDescent="0.2">
      <c r="A23" s="20" t="s">
        <v>109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29" t="s">
        <v>96</v>
      </c>
      <c r="K23" s="41">
        <v>0</v>
      </c>
      <c r="L23" s="41">
        <v>0</v>
      </c>
      <c r="M23" s="41">
        <v>0</v>
      </c>
      <c r="N23" s="29" t="s">
        <v>96</v>
      </c>
    </row>
    <row r="24" spans="1:15" x14ac:dyDescent="0.2">
      <c r="A24" s="20" t="s">
        <v>76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 t="s">
        <v>110</v>
      </c>
      <c r="H24" s="41">
        <v>0</v>
      </c>
      <c r="I24" s="41">
        <v>0</v>
      </c>
      <c r="J24" s="29" t="s">
        <v>96</v>
      </c>
      <c r="K24" s="41">
        <v>0</v>
      </c>
      <c r="L24" s="41">
        <v>0</v>
      </c>
      <c r="M24" s="41">
        <v>0</v>
      </c>
      <c r="N24" s="41">
        <v>0</v>
      </c>
    </row>
    <row r="25" spans="1:15" x14ac:dyDescent="0.2">
      <c r="A25" s="20" t="s">
        <v>111</v>
      </c>
      <c r="B25" s="41">
        <v>0</v>
      </c>
      <c r="C25" s="41">
        <v>0</v>
      </c>
      <c r="D25" s="41">
        <v>0</v>
      </c>
      <c r="E25" s="27" t="s">
        <v>96</v>
      </c>
      <c r="F25" s="27" t="s">
        <v>97</v>
      </c>
      <c r="G25" s="27" t="s">
        <v>110</v>
      </c>
      <c r="H25" s="27" t="s">
        <v>96</v>
      </c>
      <c r="I25" s="27" t="s">
        <v>96</v>
      </c>
      <c r="J25" s="27" t="s">
        <v>96</v>
      </c>
      <c r="K25" s="27" t="s">
        <v>96</v>
      </c>
      <c r="L25" s="27" t="s">
        <v>96</v>
      </c>
      <c r="M25" s="27" t="s">
        <v>96</v>
      </c>
      <c r="N25" s="27" t="s">
        <v>96</v>
      </c>
    </row>
    <row r="26" spans="1:15" x14ac:dyDescent="0.2">
      <c r="A26" s="20" t="s">
        <v>112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</row>
    <row r="27" spans="1:15" x14ac:dyDescent="0.2">
      <c r="A27" s="20" t="s">
        <v>113</v>
      </c>
      <c r="B27" s="41">
        <v>0</v>
      </c>
      <c r="C27" s="41">
        <v>0</v>
      </c>
      <c r="D27" s="41">
        <v>0</v>
      </c>
      <c r="E27" s="27" t="s">
        <v>96</v>
      </c>
      <c r="F27" s="27" t="s">
        <v>96</v>
      </c>
      <c r="G27" s="51" t="s">
        <v>110</v>
      </c>
      <c r="H27" s="27" t="s">
        <v>96</v>
      </c>
      <c r="I27" s="27" t="s">
        <v>96</v>
      </c>
      <c r="J27" s="27" t="s">
        <v>96</v>
      </c>
      <c r="K27" s="27" t="s">
        <v>96</v>
      </c>
      <c r="L27" s="27" t="s">
        <v>96</v>
      </c>
      <c r="M27" s="27" t="s">
        <v>96</v>
      </c>
      <c r="N27" s="27" t="s">
        <v>96</v>
      </c>
    </row>
    <row r="28" spans="1:15" x14ac:dyDescent="0.2">
      <c r="A28" s="20" t="s">
        <v>79</v>
      </c>
      <c r="B28" s="41">
        <v>0</v>
      </c>
      <c r="C28" s="41">
        <v>0</v>
      </c>
      <c r="D28" s="41">
        <v>0</v>
      </c>
      <c r="E28" s="27" t="s">
        <v>96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 t="s">
        <v>114</v>
      </c>
      <c r="M28" s="41">
        <v>0</v>
      </c>
      <c r="N28" s="41" t="s">
        <v>114</v>
      </c>
    </row>
    <row r="29" spans="1:15" x14ac:dyDescent="0.2">
      <c r="A29" s="25" t="s">
        <v>115</v>
      </c>
      <c r="B29" s="24">
        <f t="shared" ref="B29:N29" si="0">SUM(B3:B28)</f>
        <v>0</v>
      </c>
      <c r="C29" s="24">
        <f t="shared" si="0"/>
        <v>0</v>
      </c>
      <c r="D29" s="24">
        <f t="shared" si="0"/>
        <v>0</v>
      </c>
      <c r="E29" s="24">
        <f t="shared" si="0"/>
        <v>0</v>
      </c>
      <c r="F29" s="24">
        <f t="shared" si="0"/>
        <v>0</v>
      </c>
      <c r="G29" s="24">
        <f t="shared" si="0"/>
        <v>0</v>
      </c>
      <c r="H29" s="24">
        <f t="shared" si="0"/>
        <v>0</v>
      </c>
      <c r="I29" s="24">
        <f t="shared" si="0"/>
        <v>0</v>
      </c>
      <c r="J29" s="24">
        <f t="shared" si="0"/>
        <v>0</v>
      </c>
      <c r="K29" s="24">
        <f t="shared" si="0"/>
        <v>0</v>
      </c>
      <c r="L29" s="24">
        <f t="shared" si="0"/>
        <v>0</v>
      </c>
      <c r="M29" s="24">
        <f t="shared" si="0"/>
        <v>0</v>
      </c>
      <c r="N29" s="24">
        <f t="shared" si="0"/>
        <v>0</v>
      </c>
    </row>
    <row r="30" spans="1:15" ht="13.5" thickBot="1" x14ac:dyDescent="0.25">
      <c r="A30" s="33"/>
    </row>
    <row r="31" spans="1:15" ht="13.5" thickBot="1" x14ac:dyDescent="0.25">
      <c r="A31" s="19" t="s">
        <v>116</v>
      </c>
      <c r="B31" s="66">
        <f>SUM(B29:N29)</f>
        <v>0</v>
      </c>
      <c r="C31" s="34"/>
      <c r="D31" s="121"/>
      <c r="E31" s="121"/>
      <c r="F31" s="121"/>
      <c r="G31" s="121"/>
      <c r="H31" s="121"/>
      <c r="I31" s="121"/>
      <c r="J31" s="121"/>
      <c r="K31" s="121"/>
      <c r="L31" s="34"/>
      <c r="M31" s="34"/>
      <c r="N31" s="34"/>
      <c r="O31" s="34"/>
    </row>
    <row r="32" spans="1:15" ht="19.5" thickBot="1" x14ac:dyDescent="0.35">
      <c r="A32" s="35" t="s">
        <v>117</v>
      </c>
      <c r="B32" s="36">
        <f>B31*6</f>
        <v>0</v>
      </c>
      <c r="C32" s="34"/>
      <c r="D32" s="121"/>
      <c r="E32" s="121"/>
      <c r="F32" s="121"/>
      <c r="G32" s="121"/>
      <c r="H32" s="121"/>
      <c r="I32" s="121"/>
      <c r="J32" s="121"/>
      <c r="K32" s="121"/>
      <c r="L32" s="34"/>
      <c r="M32" s="34"/>
      <c r="N32" s="34"/>
    </row>
    <row r="33" spans="1:11" x14ac:dyDescent="0.2">
      <c r="A33" s="32"/>
      <c r="D33" s="121"/>
      <c r="E33" s="121"/>
      <c r="F33" s="121"/>
      <c r="G33" s="121"/>
      <c r="H33" s="121"/>
      <c r="I33" s="121"/>
      <c r="J33" s="121"/>
      <c r="K33" s="121"/>
    </row>
    <row r="34" spans="1:11" x14ac:dyDescent="0.2">
      <c r="D34" s="121"/>
      <c r="E34" s="121"/>
      <c r="F34" s="121"/>
      <c r="G34" s="121"/>
      <c r="H34" s="121"/>
      <c r="I34" s="121"/>
      <c r="J34" s="121"/>
      <c r="K34" s="121"/>
    </row>
    <row r="35" spans="1:11" x14ac:dyDescent="0.2">
      <c r="D35" s="121"/>
      <c r="E35" s="121"/>
      <c r="F35" s="121"/>
      <c r="G35" s="121"/>
      <c r="H35" s="121"/>
      <c r="I35" s="121"/>
      <c r="J35" s="121"/>
      <c r="K35" s="121"/>
    </row>
  </sheetData>
  <sheetProtection algorithmName="SHA-512" hashValue="8SrzsxZPqh6V4YxY/zs6sjKaLB+h4hLr6+iFHNacjZrDjewQYBaYGNclTTI+/dvB7FKWoqPtGoYkrGAd6GMoDA==" saltValue="TP6E+kI7CSJ0tWRnr5tBLw==" spinCount="100000" sheet="1" objects="1" selectLockedCells="1"/>
  <mergeCells count="1">
    <mergeCell ref="D31:K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6936-2AD6-42E6-8F8E-77122FA6EE72}">
  <dimension ref="A1:F13"/>
  <sheetViews>
    <sheetView showGridLines="0" zoomScaleNormal="100" workbookViewId="0">
      <selection activeCell="D4" sqref="D4"/>
    </sheetView>
  </sheetViews>
  <sheetFormatPr defaultColWidth="9.140625" defaultRowHeight="12.75" x14ac:dyDescent="0.2"/>
  <cols>
    <col min="1" max="1" width="65.85546875" style="1" customWidth="1"/>
    <col min="2" max="2" width="12.42578125" style="1" bestFit="1" customWidth="1"/>
    <col min="3" max="3" width="12.28515625" style="1" customWidth="1"/>
    <col min="4" max="4" width="12.42578125" style="1" bestFit="1" customWidth="1"/>
    <col min="5" max="5" width="12.42578125" style="1" customWidth="1"/>
    <col min="6" max="6" width="19" style="1" customWidth="1"/>
    <col min="7" max="16384" width="9.140625" style="1"/>
  </cols>
  <sheetData>
    <row r="1" spans="1:6" ht="19.5" thickBot="1" x14ac:dyDescent="0.25">
      <c r="A1" s="125" t="s">
        <v>118</v>
      </c>
      <c r="B1" s="125"/>
      <c r="C1" s="125"/>
      <c r="D1" s="125"/>
      <c r="E1" s="125"/>
      <c r="F1" s="125"/>
    </row>
    <row r="2" spans="1:6" ht="13.5" thickBot="1" x14ac:dyDescent="0.25"/>
    <row r="3" spans="1:6" x14ac:dyDescent="0.2">
      <c r="A3" s="69" t="s">
        <v>119</v>
      </c>
      <c r="B3" s="70" t="s">
        <v>120</v>
      </c>
      <c r="C3" s="70" t="s">
        <v>121</v>
      </c>
      <c r="D3" s="70" t="s">
        <v>122</v>
      </c>
      <c r="E3" s="71" t="s">
        <v>123</v>
      </c>
      <c r="F3" s="72" t="s">
        <v>124</v>
      </c>
    </row>
    <row r="4" spans="1:6" x14ac:dyDescent="0.2">
      <c r="A4" s="73" t="s">
        <v>125</v>
      </c>
      <c r="B4" s="3">
        <v>30</v>
      </c>
      <c r="C4" s="3" t="s">
        <v>126</v>
      </c>
      <c r="D4" s="26">
        <v>0</v>
      </c>
      <c r="E4" s="74">
        <f>D4*B4</f>
        <v>0</v>
      </c>
      <c r="F4" s="75">
        <f>E4*6</f>
        <v>0</v>
      </c>
    </row>
    <row r="5" spans="1:6" x14ac:dyDescent="0.2">
      <c r="A5" s="73" t="s">
        <v>127</v>
      </c>
      <c r="B5" s="3">
        <v>30</v>
      </c>
      <c r="C5" s="3" t="s">
        <v>126</v>
      </c>
      <c r="D5" s="26">
        <v>0</v>
      </c>
      <c r="E5" s="74">
        <f t="shared" ref="E5:E11" si="0">D5*B5</f>
        <v>0</v>
      </c>
      <c r="F5" s="75">
        <f t="shared" ref="F5:F11" si="1">E5*6</f>
        <v>0</v>
      </c>
    </row>
    <row r="6" spans="1:6" x14ac:dyDescent="0.2">
      <c r="A6" s="73" t="s">
        <v>128</v>
      </c>
      <c r="B6" s="3">
        <v>16</v>
      </c>
      <c r="C6" s="3" t="s">
        <v>126</v>
      </c>
      <c r="D6" s="26">
        <v>0</v>
      </c>
      <c r="E6" s="74">
        <f t="shared" si="0"/>
        <v>0</v>
      </c>
      <c r="F6" s="75">
        <f t="shared" si="1"/>
        <v>0</v>
      </c>
    </row>
    <row r="7" spans="1:6" x14ac:dyDescent="0.2">
      <c r="A7" s="73" t="s">
        <v>129</v>
      </c>
      <c r="B7" s="3">
        <v>16</v>
      </c>
      <c r="C7" s="3" t="s">
        <v>126</v>
      </c>
      <c r="D7" s="26">
        <v>0</v>
      </c>
      <c r="E7" s="74">
        <f>D7*B7</f>
        <v>0</v>
      </c>
      <c r="F7" s="75">
        <f t="shared" si="1"/>
        <v>0</v>
      </c>
    </row>
    <row r="8" spans="1:6" x14ac:dyDescent="0.2">
      <c r="A8" s="73" t="s">
        <v>130</v>
      </c>
      <c r="B8" s="3">
        <v>10</v>
      </c>
      <c r="C8" s="3" t="s">
        <v>126</v>
      </c>
      <c r="D8" s="26">
        <v>0</v>
      </c>
      <c r="E8" s="74">
        <f t="shared" si="0"/>
        <v>0</v>
      </c>
      <c r="F8" s="75">
        <f t="shared" si="1"/>
        <v>0</v>
      </c>
    </row>
    <row r="9" spans="1:6" x14ac:dyDescent="0.2">
      <c r="A9" s="73" t="s">
        <v>131</v>
      </c>
      <c r="B9" s="3">
        <v>10</v>
      </c>
      <c r="C9" s="3" t="s">
        <v>126</v>
      </c>
      <c r="D9" s="26">
        <v>0</v>
      </c>
      <c r="E9" s="74">
        <f t="shared" si="0"/>
        <v>0</v>
      </c>
      <c r="F9" s="75">
        <f t="shared" si="1"/>
        <v>0</v>
      </c>
    </row>
    <row r="10" spans="1:6" x14ac:dyDescent="0.2">
      <c r="A10" s="73" t="s">
        <v>132</v>
      </c>
      <c r="B10" s="3">
        <v>8</v>
      </c>
      <c r="C10" s="3" t="s">
        <v>126</v>
      </c>
      <c r="D10" s="26">
        <v>0</v>
      </c>
      <c r="E10" s="74">
        <f t="shared" si="0"/>
        <v>0</v>
      </c>
      <c r="F10" s="75">
        <f t="shared" si="1"/>
        <v>0</v>
      </c>
    </row>
    <row r="11" spans="1:6" x14ac:dyDescent="0.2">
      <c r="A11" s="73" t="s">
        <v>133</v>
      </c>
      <c r="B11" s="3">
        <v>8</v>
      </c>
      <c r="C11" s="3" t="s">
        <v>126</v>
      </c>
      <c r="D11" s="26">
        <v>0</v>
      </c>
      <c r="E11" s="74">
        <f t="shared" si="0"/>
        <v>0</v>
      </c>
      <c r="F11" s="75">
        <f t="shared" si="1"/>
        <v>0</v>
      </c>
    </row>
    <row r="12" spans="1:6" ht="13.5" thickBot="1" x14ac:dyDescent="0.25"/>
    <row r="13" spans="1:6" ht="19.5" thickBot="1" x14ac:dyDescent="0.35">
      <c r="A13" s="122" t="s">
        <v>134</v>
      </c>
      <c r="B13" s="123"/>
      <c r="C13" s="123"/>
      <c r="D13" s="123"/>
      <c r="E13" s="124"/>
      <c r="F13" s="76">
        <f>SUM(F4:F11)</f>
        <v>0</v>
      </c>
    </row>
  </sheetData>
  <sheetProtection algorithmName="SHA-512" hashValue="ycuNVWCqLsA9rN/OXhyrt9MytGH8DMbXkJ5cdrRvjGZPl/fLQ9R0E/+EUvC+GEEYsDxxqIdRPGSbMZo+C1hf7g==" saltValue="6iBZspEccIGyy8Pw8kwv1g==" spinCount="100000" sheet="1" objects="1" scenarios="1" selectLockedCells="1"/>
  <mergeCells count="2">
    <mergeCell ref="A13:E13"/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537188</ZaakId>
    <SoortAanbesteding xmlns="9729beee-8231-416b-840d-ac6e112eeed3">Maak uw keuze</SoortAanbesteding>
    <KlantNaam xmlns="c41d040b-1f23-46d8-95f8-73c4343eacb6" xsi:nil="true"/>
    <Zaaknummer xmlns="c41d040b-1f23-46d8-95f8-73c4343eacb6">2026-Z4093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Pompen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WLDOC-1187088822-540719</_dlc_DocId>
    <_dlc_DocIdUrl xmlns="9729beee-8231-416b-840d-ac6e112eeed3">
      <Url>https://waterschaplimburg.sharepoint.com/sites/Inkoop/_layouts/15/DocIdRedir.aspx?ID=WLDOC-1187088822-540719</Url>
      <Description>WLDOC-1187088822-540719</Description>
    </_dlc_DocIdUrl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4CCF3-A54B-4E16-8A77-5746CCA89FC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6563599-1FD1-46BB-8A04-C6DD4FA2DCD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FA35AD5-9264-4AEE-A2DF-53D2F3963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3CD948A-54DD-4519-9BFB-83D554B3442C}">
  <ds:schemaRefs>
    <ds:schemaRef ds:uri="http://purl.org/dc/elements/1.1/"/>
    <ds:schemaRef ds:uri="c41d040b-1f23-46d8-95f8-73c4343eacb6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dfc62a55-fff3-4b8d-9937-2b197328c51d"/>
    <ds:schemaRef ds:uri="9729beee-8231-416b-840d-ac6e112eeed3"/>
    <ds:schemaRef ds:uri="http://schemas.microsoft.com/sharepoint/v3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F68BAEFC-A048-4055-A6A9-FDB37CBD8E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Inschrijfprijs</vt:lpstr>
      <vt:lpstr>1. Stuksprijzen</vt:lpstr>
      <vt:lpstr>2. Preventief onderhoud</vt:lpstr>
      <vt:lpstr>3. Correctief onderhoud</vt:lpstr>
      <vt:lpstr>4. Uurtarieven</vt:lpstr>
      <vt:lpstr>Inschrijfprijs!Afdrukbereik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R.vanLieshout@waterschaplimburg.nl</dc:creator>
  <cp:keywords/>
  <dc:description/>
  <cp:lastModifiedBy>Ricardo van Lieshout</cp:lastModifiedBy>
  <cp:revision/>
  <dcterms:created xsi:type="dcterms:W3CDTF">2021-11-29T10:22:01Z</dcterms:created>
  <dcterms:modified xsi:type="dcterms:W3CDTF">2026-08-28T14:37:46Z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1d566313-d702-4ff7-b111-5deea60ebf50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