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paarnelanden.sharepoint.com/sites/Inkoop/Shared Documents/General/Aanbestedingen/Facilitair/Koffie, koffieautomaten en aanverwanten/2026/04 Aanbestedingsdocumenten/"/>
    </mc:Choice>
  </mc:AlternateContent>
  <xr:revisionPtr revIDLastSave="125" documentId="8_{F9B9BFCE-9172-40D2-8326-4984198C24C0}" xr6:coauthVersionLast="47" xr6:coauthVersionMax="47" xr10:uidLastSave="{39A297FE-8AD6-48C5-B98B-5A1F56DD6721}"/>
  <bookViews>
    <workbookView xWindow="-30828" yWindow="-108" windowWidth="30936" windowHeight="16776" activeTab="3" xr2:uid="{6AF3F66F-B512-46FA-8CCC-4597102CEC47}"/>
  </bookViews>
  <sheets>
    <sheet name="Voorblad" sheetId="1" r:id="rId1"/>
    <sheet name="Huurkosten + service" sheetId="2" r:id="rId2"/>
    <sheet name="Koffie en aanverwanten" sheetId="3" r:id="rId3"/>
    <sheet name="Overname huidige automaten"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6" i="2" l="1"/>
  <c r="H5" i="2"/>
  <c r="E20" i="4"/>
  <c r="E12" i="1" s="1"/>
  <c r="G14" i="3"/>
  <c r="G13" i="3"/>
  <c r="G6" i="3"/>
  <c r="G7" i="3"/>
  <c r="G8" i="3"/>
  <c r="G9" i="3"/>
  <c r="G10" i="3"/>
  <c r="G11" i="3"/>
  <c r="G12" i="3"/>
  <c r="G5" i="3"/>
  <c r="G16" i="3" s="1"/>
  <c r="E11" i="1" s="1"/>
  <c r="H8" i="2" l="1"/>
  <c r="E10" i="1" s="1"/>
  <c r="E13" i="1" s="1"/>
</calcChain>
</file>

<file path=xl/sharedStrings.xml><?xml version="1.0" encoding="utf-8"?>
<sst xmlns="http://schemas.openxmlformats.org/spreadsheetml/2006/main" count="64" uniqueCount="47">
  <si>
    <t>Koffiebonen</t>
  </si>
  <si>
    <t>Cacao</t>
  </si>
  <si>
    <t>Eenheid</t>
  </si>
  <si>
    <t>Prijs per eenheid</t>
  </si>
  <si>
    <t>Afname per jaar</t>
  </si>
  <si>
    <t>Prijs per jaar</t>
  </si>
  <si>
    <t>Productsoort</t>
  </si>
  <si>
    <t>Kilo</t>
  </si>
  <si>
    <t>Liter</t>
  </si>
  <si>
    <t>Stuks</t>
  </si>
  <si>
    <t>Reinigingstabletten (per 100)</t>
  </si>
  <si>
    <t>Reigingsmiddel koffieautomaat à 1 liter per fles</t>
  </si>
  <si>
    <t>Overname prijs</t>
  </si>
  <si>
    <t>Zoetjes (0,5 gram à 500 stuks)</t>
  </si>
  <si>
    <t>Suikersticks (4 gram à 1000 stuks)</t>
  </si>
  <si>
    <t>Creamer (2,5 gram à 1000 stuks)</t>
  </si>
  <si>
    <t>Naam inschrijver</t>
  </si>
  <si>
    <t>Datum</t>
  </si>
  <si>
    <t>Naam contactpersoon</t>
  </si>
  <si>
    <t>Functie contactpersoon</t>
  </si>
  <si>
    <t>Inschrijfprijs</t>
  </si>
  <si>
    <t>Totaalprijs huurkosten</t>
  </si>
  <si>
    <t>Korting door overname</t>
  </si>
  <si>
    <t>Koffie en aanverwanten</t>
  </si>
  <si>
    <t>Totaalprijs voor koffie en aanverwanten</t>
  </si>
  <si>
    <t>Totaalprijs koffie en aanverwanten</t>
  </si>
  <si>
    <t>Soort automaat (type)</t>
  </si>
  <si>
    <t>Aanschafdatum</t>
  </si>
  <si>
    <t>Totale korting overname huidige automaten</t>
  </si>
  <si>
    <t>Overname huidige koffieautomaten</t>
  </si>
  <si>
    <t>Huurkosten + service</t>
  </si>
  <si>
    <t>Totaalprijs per jaar</t>
  </si>
  <si>
    <t>Prijs per stuk per maand</t>
  </si>
  <si>
    <t>Aantal automaten</t>
  </si>
  <si>
    <t>Totale kosten huur + service</t>
  </si>
  <si>
    <t>Huur koffieautomaat inclusief service</t>
  </si>
  <si>
    <t>Soort dienst</t>
  </si>
  <si>
    <t>Bijlage 7 Prijzenblad koffie, koffieautomaten en aanverwanten</t>
  </si>
  <si>
    <t>Houdbare melk</t>
  </si>
  <si>
    <t>Lattiz</t>
  </si>
  <si>
    <t xml:space="preserve">Etna Dorado Espresso Compact CE121 </t>
  </si>
  <si>
    <t>Etna Dorado Espresso Medium ES121</t>
  </si>
  <si>
    <t>Bravilor B20</t>
  </si>
  <si>
    <t>Duurzame roerstaafjes (à 1000 stuks)</t>
  </si>
  <si>
    <t>Snelfilter maling (van koffiebonen)</t>
  </si>
  <si>
    <t>Onderhoud bravilor B5 (locatie Zandvoort)</t>
  </si>
  <si>
    <r>
      <t xml:space="preserve">Toelichting
</t>
    </r>
    <r>
      <rPr>
        <sz val="9"/>
        <color theme="1"/>
        <rFont val="Noto Sans"/>
        <family val="2"/>
      </rPr>
      <t>- Dit prijzenblad kent 4 subtabbladen te weten 'Voorblad', 'Huurkosten + service', 'Koffie en aanverwanten' en 'Overname huidige automaten'.
- Voor de tabbladen geldt dat uitsluitend de "</t>
    </r>
    <r>
      <rPr>
        <b/>
        <sz val="9"/>
        <color rgb="FF92D050"/>
        <rFont val="Noto Sans"/>
        <family val="2"/>
      </rPr>
      <t>groene</t>
    </r>
    <r>
      <rPr>
        <sz val="9"/>
        <color theme="1"/>
        <rFont val="Noto Sans"/>
        <family val="2"/>
      </rPr>
      <t xml:space="preserve">" cellen invulbaar zijn. Deze dienen door inschrijver ingevuld te worden.
- Alle aangeboden prijzen zijn in euro's en exlcusief btw;
- De aangeboden prijzen zijn all inclusief dus inclusief alle kosten die worden gemaakt om de gevraagde dienstverlening te leveren, zoals maar niet limitatief voorrijkosten, overheadkosten, uitvoeringskosten, reiskosten, winst en risico, afschrijvingskosten.
Voor het tabblad 'Overname huidige automaten' geldt dat Spaarnelanden de huidige automaten wil verkopen om deze een duurzaam vervolg te geven. Hiervoor mag per automaat een prijs worden ingevuld die inschrijver hiervoor wenst te geven, het is geen verplichting. De totale prijs voor de verkoop van de automaten wordt afgetrokken van de totale huurkosten en totale prijs voor koffie en aanverwanten.
</t>
    </r>
    <r>
      <rPr>
        <b/>
        <sz val="9"/>
        <color theme="1"/>
        <rFont val="Noto Sans"/>
        <family val="2"/>
      </rPr>
      <t xml:space="preserve">
</t>
    </r>
    <r>
      <rPr>
        <b/>
        <sz val="9"/>
        <color rgb="FFFF0000"/>
        <rFont val="Noto Sans"/>
        <family val="2"/>
      </rPr>
      <t>Let op!</t>
    </r>
    <r>
      <rPr>
        <b/>
        <sz val="9"/>
        <color theme="1"/>
        <rFont val="Noto Sans"/>
        <family val="2"/>
      </rPr>
      <t xml:space="preserve"> </t>
    </r>
    <r>
      <rPr>
        <sz val="9"/>
        <color theme="1"/>
        <rFont val="Noto Sans"/>
        <family val="2"/>
      </rPr>
      <t>Er geldt een minimale en maximale bandbreedte. Als de inschrijfprijs buiten de bandbreedte worden aangeboden zorgt dat ervoor dat de inschrijving ter zijde wordt gelegd en niet verder wordt beoordeeld.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</si>
</sst>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Aptos Narrow"/>
      <family val="2"/>
      <scheme val="minor"/>
    </font>
    <font>
      <sz val="11"/>
      <color theme="1"/>
      <name val="Aptos Narrow"/>
      <family val="2"/>
      <scheme val="minor"/>
    </font>
    <font>
      <b/>
      <sz val="10"/>
      <color theme="0"/>
      <name val="Noto sans"/>
    </font>
    <font>
      <sz val="10"/>
      <color theme="1"/>
      <name val="Noto sans"/>
    </font>
    <font>
      <b/>
      <sz val="20"/>
      <color theme="0"/>
      <name val="Noto sans"/>
    </font>
    <font>
      <sz val="10"/>
      <color theme="1"/>
      <name val="Noto Sans"/>
      <family val="2"/>
    </font>
    <font>
      <b/>
      <sz val="11"/>
      <color theme="1"/>
      <name val="Aptos Narrow"/>
      <family val="2"/>
      <scheme val="minor"/>
    </font>
    <font>
      <sz val="9"/>
      <color theme="1"/>
      <name val="Noto Sans"/>
      <family val="2"/>
    </font>
    <font>
      <b/>
      <sz val="9"/>
      <color theme="1"/>
      <name val="Noto Sans"/>
      <family val="2"/>
    </font>
    <font>
      <b/>
      <sz val="9"/>
      <color rgb="FF92D050"/>
      <name val="Noto Sans"/>
      <family val="2"/>
    </font>
    <font>
      <b/>
      <sz val="10"/>
      <color theme="1"/>
      <name val="Noto Sans"/>
      <family val="2"/>
    </font>
    <font>
      <b/>
      <sz val="10"/>
      <color theme="0"/>
      <name val="Noto Sans"/>
      <family val="2"/>
    </font>
    <font>
      <b/>
      <sz val="20"/>
      <color theme="0"/>
      <name val="Noto Sans"/>
      <family val="2"/>
    </font>
    <font>
      <b/>
      <sz val="11"/>
      <color theme="0"/>
      <name val="Aptos Narrow"/>
      <family val="2"/>
      <scheme val="minor"/>
    </font>
    <font>
      <b/>
      <sz val="20"/>
      <color theme="0"/>
      <name val="Aptos Narrow"/>
      <family val="2"/>
      <scheme val="minor"/>
    </font>
    <font>
      <b/>
      <sz val="18"/>
      <color theme="0"/>
      <name val="Noto Sans"/>
      <family val="2"/>
    </font>
    <font>
      <b/>
      <sz val="9"/>
      <color rgb="FFFF0000"/>
      <name val="Noto Sans"/>
      <family val="2"/>
    </font>
  </fonts>
  <fills count="8">
    <fill>
      <patternFill patternType="none"/>
    </fill>
    <fill>
      <patternFill patternType="gray125"/>
    </fill>
    <fill>
      <patternFill patternType="solid">
        <fgColor theme="7" tint="-0.499984740745262"/>
        <bgColor indexed="64"/>
      </patternFill>
    </fill>
    <fill>
      <patternFill patternType="solid">
        <fgColor rgb="FF92D050"/>
        <bgColor indexed="64"/>
      </patternFill>
    </fill>
    <fill>
      <patternFill patternType="solid">
        <fgColor rgb="FF0070C0"/>
        <bgColor indexed="64"/>
      </patternFill>
    </fill>
    <fill>
      <patternFill patternType="solid">
        <fgColor theme="5" tint="0.79998168889431442"/>
        <bgColor indexed="64"/>
      </patternFill>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2" fillId="2" borderId="1" xfId="0" applyFont="1" applyFill="1" applyBorder="1" applyAlignment="1">
      <alignment horizontal="center" wrapText="1"/>
    </xf>
    <xf numFmtId="0" fontId="3" fillId="0" borderId="1" xfId="0" applyFont="1" applyBorder="1"/>
    <xf numFmtId="44" fontId="3" fillId="0" borderId="1" xfId="0" applyNumberFormat="1" applyFont="1" applyBorder="1"/>
    <xf numFmtId="0" fontId="5" fillId="0" borderId="1" xfId="0" applyFont="1" applyBorder="1" applyAlignment="1">
      <alignment horizontal="center"/>
    </xf>
    <xf numFmtId="44" fontId="5" fillId="0" borderId="1" xfId="0" applyNumberFormat="1" applyFont="1" applyBorder="1"/>
    <xf numFmtId="0" fontId="0" fillId="7" borderId="0" xfId="0" applyFill="1"/>
    <xf numFmtId="0" fontId="11" fillId="2" borderId="1" xfId="0" applyFont="1" applyFill="1" applyBorder="1" applyAlignment="1">
      <alignment horizontal="center" wrapText="1"/>
    </xf>
    <xf numFmtId="44" fontId="6" fillId="5" borderId="4" xfId="0" applyNumberFormat="1" applyFont="1" applyFill="1" applyBorder="1"/>
    <xf numFmtId="44" fontId="10" fillId="5" borderId="4" xfId="0" applyNumberFormat="1" applyFont="1" applyFill="1" applyBorder="1"/>
    <xf numFmtId="0" fontId="0" fillId="0" borderId="1" xfId="0" applyBorder="1"/>
    <xf numFmtId="44" fontId="0" fillId="0" borderId="1" xfId="0" applyNumberFormat="1" applyBorder="1"/>
    <xf numFmtId="0" fontId="13" fillId="2" borderId="1" xfId="0" applyFont="1" applyFill="1" applyBorder="1" applyAlignment="1">
      <alignment wrapText="1"/>
    </xf>
    <xf numFmtId="2" fontId="0" fillId="7" borderId="0" xfId="0" applyNumberFormat="1" applyFill="1"/>
    <xf numFmtId="0" fontId="8" fillId="0" borderId="2" xfId="0" applyFont="1" applyBorder="1" applyAlignment="1">
      <alignment horizontal="left" vertical="top" wrapText="1"/>
    </xf>
    <xf numFmtId="0" fontId="7" fillId="0" borderId="3" xfId="0" applyFont="1" applyBorder="1" applyAlignment="1">
      <alignment horizontal="left" vertical="top"/>
    </xf>
    <xf numFmtId="0" fontId="7" fillId="0" borderId="4" xfId="0" applyFont="1" applyBorder="1" applyAlignment="1">
      <alignment horizontal="left" vertical="top"/>
    </xf>
    <xf numFmtId="0" fontId="15" fillId="4" borderId="2" xfId="0" applyFont="1" applyFill="1" applyBorder="1" applyAlignment="1">
      <alignment horizontal="center"/>
    </xf>
    <xf numFmtId="0" fontId="15" fillId="4" borderId="3" xfId="0" applyFont="1" applyFill="1" applyBorder="1" applyAlignment="1">
      <alignment horizontal="center"/>
    </xf>
    <xf numFmtId="0" fontId="15" fillId="4" borderId="4" xfId="0" applyFont="1" applyFill="1" applyBorder="1" applyAlignment="1">
      <alignment horizontal="center"/>
    </xf>
    <xf numFmtId="0" fontId="10" fillId="6" borderId="1" xfId="0" applyFont="1" applyFill="1" applyBorder="1" applyAlignment="1">
      <alignment horizontal="left"/>
    </xf>
    <xf numFmtId="0" fontId="5" fillId="6" borderId="1" xfId="0" applyFont="1" applyFill="1" applyBorder="1" applyAlignment="1">
      <alignment horizontal="left"/>
    </xf>
    <xf numFmtId="0" fontId="5" fillId="6" borderId="5" xfId="0" applyFont="1" applyFill="1" applyBorder="1" applyAlignment="1">
      <alignment horizontal="left"/>
    </xf>
    <xf numFmtId="0" fontId="10" fillId="5" borderId="2" xfId="0" applyFont="1" applyFill="1" applyBorder="1" applyAlignment="1">
      <alignment horizontal="left"/>
    </xf>
    <xf numFmtId="0" fontId="10" fillId="5" borderId="3" xfId="0" applyFont="1" applyFill="1" applyBorder="1" applyAlignment="1">
      <alignment horizontal="left"/>
    </xf>
    <xf numFmtId="44" fontId="6" fillId="5" borderId="3" xfId="1" applyFont="1" applyFill="1" applyBorder="1" applyAlignment="1">
      <alignment horizontal="left"/>
    </xf>
    <xf numFmtId="44" fontId="6" fillId="5" borderId="4" xfId="1" applyFont="1" applyFill="1" applyBorder="1" applyAlignment="1">
      <alignment horizontal="left"/>
    </xf>
    <xf numFmtId="44" fontId="0" fillId="6" borderId="5" xfId="0" applyNumberFormat="1" applyFill="1" applyBorder="1" applyAlignment="1">
      <alignment horizontal="center"/>
    </xf>
    <xf numFmtId="0" fontId="0" fillId="6" borderId="5" xfId="0" applyFill="1" applyBorder="1" applyAlignment="1">
      <alignment horizontal="center"/>
    </xf>
    <xf numFmtId="44" fontId="0" fillId="6" borderId="1" xfId="0" applyNumberFormat="1" applyFill="1" applyBorder="1" applyAlignment="1">
      <alignment horizontal="center"/>
    </xf>
    <xf numFmtId="0" fontId="0" fillId="6" borderId="1" xfId="0" applyFill="1" applyBorder="1" applyAlignment="1">
      <alignment horizontal="center"/>
    </xf>
    <xf numFmtId="0" fontId="14" fillId="4" borderId="2" xfId="0" applyFont="1" applyFill="1" applyBorder="1" applyAlignment="1">
      <alignment horizontal="center"/>
    </xf>
    <xf numFmtId="0" fontId="14" fillId="4" borderId="3" xfId="0" applyFont="1" applyFill="1" applyBorder="1" applyAlignment="1">
      <alignment horizontal="center"/>
    </xf>
    <xf numFmtId="0" fontId="14" fillId="4" borderId="4" xfId="0" applyFont="1" applyFill="1" applyBorder="1" applyAlignment="1">
      <alignment horizontal="center"/>
    </xf>
    <xf numFmtId="0" fontId="0" fillId="0" borderId="1" xfId="0" applyBorder="1" applyAlignment="1">
      <alignment horizontal="center"/>
    </xf>
    <xf numFmtId="0" fontId="13" fillId="2"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0" fontId="3" fillId="0" borderId="1" xfId="0" applyFont="1" applyBorder="1" applyAlignment="1">
      <alignment horizontal="left"/>
    </xf>
    <xf numFmtId="0" fontId="5" fillId="0" borderId="1" xfId="0" applyFont="1" applyBorder="1" applyAlignment="1">
      <alignment horizontal="left"/>
    </xf>
    <xf numFmtId="0" fontId="5" fillId="0" borderId="1" xfId="0" applyFont="1" applyBorder="1" applyAlignment="1">
      <alignment horizontal="left" wrapText="1"/>
    </xf>
    <xf numFmtId="0" fontId="12" fillId="4" borderId="2" xfId="0" applyFont="1" applyFill="1" applyBorder="1" applyAlignment="1">
      <alignment horizont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2" fillId="2" borderId="1" xfId="0" applyFont="1" applyFill="1" applyBorder="1" applyAlignment="1">
      <alignment horizontal="left"/>
    </xf>
    <xf numFmtId="0" fontId="12" fillId="4" borderId="3" xfId="0" applyFont="1" applyFill="1" applyBorder="1" applyAlignment="1">
      <alignment horizontal="center"/>
    </xf>
    <xf numFmtId="0" fontId="12" fillId="4" borderId="4" xfId="0" applyFont="1" applyFill="1" applyBorder="1" applyAlignment="1">
      <alignment horizontal="center"/>
    </xf>
    <xf numFmtId="0" fontId="10" fillId="5" borderId="2" xfId="0" applyFont="1" applyFill="1" applyBorder="1" applyAlignment="1">
      <alignment horizontal="center"/>
    </xf>
    <xf numFmtId="0" fontId="10" fillId="5" borderId="3" xfId="0" applyFont="1" applyFill="1" applyBorder="1" applyAlignment="1">
      <alignment horizontal="center"/>
    </xf>
    <xf numFmtId="0" fontId="11" fillId="2" borderId="1" xfId="0" applyFont="1" applyFill="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0" fillId="3" borderId="1" xfId="0" applyFill="1" applyBorder="1" applyAlignment="1" applyProtection="1">
      <alignment horizontal="left"/>
      <protection locked="0"/>
    </xf>
    <xf numFmtId="44" fontId="0" fillId="3" borderId="1" xfId="1" applyFont="1" applyFill="1" applyBorder="1" applyProtection="1">
      <protection locked="0"/>
    </xf>
    <xf numFmtId="44" fontId="3" fillId="3" borderId="1" xfId="1" applyFont="1" applyFill="1" applyBorder="1" applyProtection="1">
      <protection locked="0"/>
    </xf>
    <xf numFmtId="44" fontId="5" fillId="3" borderId="1" xfId="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8A4-9618-4C14-A282-ACE3081ACC98}">
  <dimension ref="B1:N13"/>
  <sheetViews>
    <sheetView zoomScale="115" zoomScaleNormal="115" workbookViewId="0">
      <selection activeCell="B3" sqref="B3:N3"/>
    </sheetView>
  </sheetViews>
  <sheetFormatPr defaultColWidth="9.1796875" defaultRowHeight="14.5" x14ac:dyDescent="0.35"/>
  <cols>
    <col min="1" max="1" width="4.26953125" style="6" customWidth="1"/>
    <col min="2" max="2" width="10.453125" style="6" customWidth="1"/>
    <col min="3" max="3" width="9.1796875" style="6"/>
    <col min="4" max="4" width="11.1796875" style="6" customWidth="1"/>
    <col min="5" max="13" width="9.1796875" style="6"/>
    <col min="14" max="14" width="6.81640625" style="6" customWidth="1"/>
    <col min="15" max="16384" width="9.1796875" style="6"/>
  </cols>
  <sheetData>
    <row r="1" spans="2:14" ht="26.5" thickBot="1" x14ac:dyDescent="0.75">
      <c r="B1" s="17" t="s">
        <v>37</v>
      </c>
      <c r="C1" s="18"/>
      <c r="D1" s="18"/>
      <c r="E1" s="18"/>
      <c r="F1" s="18"/>
      <c r="G1" s="18"/>
      <c r="H1" s="18"/>
      <c r="I1" s="18"/>
      <c r="J1" s="18"/>
      <c r="K1" s="18"/>
      <c r="L1" s="18"/>
      <c r="M1" s="18"/>
      <c r="N1" s="19"/>
    </row>
    <row r="2" spans="2:14" ht="15" thickBot="1" x14ac:dyDescent="0.4"/>
    <row r="3" spans="2:14" ht="186" customHeight="1" thickBot="1" x14ac:dyDescent="0.4">
      <c r="B3" s="14" t="s">
        <v>46</v>
      </c>
      <c r="C3" s="15"/>
      <c r="D3" s="15"/>
      <c r="E3" s="15"/>
      <c r="F3" s="15"/>
      <c r="G3" s="15"/>
      <c r="H3" s="15"/>
      <c r="I3" s="15"/>
      <c r="J3" s="15"/>
      <c r="K3" s="15"/>
      <c r="L3" s="15"/>
      <c r="M3" s="15"/>
      <c r="N3" s="16"/>
    </row>
    <row r="5" spans="2:14" ht="15" x14ac:dyDescent="0.4">
      <c r="B5" s="20" t="s">
        <v>16</v>
      </c>
      <c r="C5" s="20"/>
      <c r="D5" s="20"/>
      <c r="E5" s="52"/>
      <c r="F5" s="52"/>
      <c r="G5" s="52"/>
      <c r="H5" s="52"/>
    </row>
    <row r="6" spans="2:14" ht="15" x14ac:dyDescent="0.4">
      <c r="B6" s="20" t="s">
        <v>17</v>
      </c>
      <c r="C6" s="20"/>
      <c r="D6" s="20"/>
      <c r="E6" s="52"/>
      <c r="F6" s="52"/>
      <c r="G6" s="52"/>
      <c r="H6" s="52"/>
    </row>
    <row r="7" spans="2:14" ht="15" x14ac:dyDescent="0.4">
      <c r="B7" s="20" t="s">
        <v>18</v>
      </c>
      <c r="C7" s="20"/>
      <c r="D7" s="20"/>
      <c r="E7" s="52"/>
      <c r="F7" s="52"/>
      <c r="G7" s="52"/>
      <c r="H7" s="52"/>
    </row>
    <row r="8" spans="2:14" ht="15" x14ac:dyDescent="0.4">
      <c r="B8" s="20" t="s">
        <v>19</v>
      </c>
      <c r="C8" s="20"/>
      <c r="D8" s="20"/>
      <c r="E8" s="52"/>
      <c r="F8" s="52"/>
      <c r="G8" s="52"/>
      <c r="H8" s="52"/>
    </row>
    <row r="10" spans="2:14" ht="15" x14ac:dyDescent="0.4">
      <c r="B10" s="21" t="s">
        <v>21</v>
      </c>
      <c r="C10" s="21"/>
      <c r="D10" s="21"/>
      <c r="E10" s="29">
        <f>'Huurkosten + service'!H8</f>
        <v>0</v>
      </c>
      <c r="F10" s="30"/>
      <c r="G10" s="30"/>
    </row>
    <row r="11" spans="2:14" ht="15" x14ac:dyDescent="0.4">
      <c r="B11" s="21" t="s">
        <v>25</v>
      </c>
      <c r="C11" s="21"/>
      <c r="D11" s="21"/>
      <c r="E11" s="29">
        <f>'Koffie en aanverwanten'!G16</f>
        <v>0</v>
      </c>
      <c r="F11" s="30"/>
      <c r="G11" s="30"/>
    </row>
    <row r="12" spans="2:14" ht="15.5" thickBot="1" x14ac:dyDescent="0.45">
      <c r="B12" s="22" t="s">
        <v>22</v>
      </c>
      <c r="C12" s="22"/>
      <c r="D12" s="22"/>
      <c r="E12" s="27">
        <f>'Overname huidige automaten'!E20</f>
        <v>0</v>
      </c>
      <c r="F12" s="28"/>
      <c r="G12" s="28"/>
    </row>
    <row r="13" spans="2:14" ht="15.5" thickBot="1" x14ac:dyDescent="0.45">
      <c r="B13" s="23" t="s">
        <v>20</v>
      </c>
      <c r="C13" s="24"/>
      <c r="D13" s="24"/>
      <c r="E13" s="25">
        <f>E10+E11-E12</f>
        <v>0</v>
      </c>
      <c r="F13" s="25"/>
      <c r="G13" s="26"/>
    </row>
  </sheetData>
  <sheetProtection algorithmName="SHA-512" hashValue="DAeiLIWZSZSAvOpDSRqkOCfMwrV2IDZ/AMn519b10lomdqudIh2vEf8gzXG2IUKjV0n91wydZgIaF1xFkryEBg==" saltValue="QFpulnKMksi8xGB8jHcDQQ==" spinCount="100000" sheet="1" objects="1" scenarios="1"/>
  <mergeCells count="18">
    <mergeCell ref="B10:D10"/>
    <mergeCell ref="B11:D11"/>
    <mergeCell ref="B12:D12"/>
    <mergeCell ref="B13:D13"/>
    <mergeCell ref="E13:G13"/>
    <mergeCell ref="E12:G12"/>
    <mergeCell ref="E11:G11"/>
    <mergeCell ref="E10:G10"/>
    <mergeCell ref="B3:N3"/>
    <mergeCell ref="B1:N1"/>
    <mergeCell ref="B8:D8"/>
    <mergeCell ref="B7:D7"/>
    <mergeCell ref="B6:D6"/>
    <mergeCell ref="B5:D5"/>
    <mergeCell ref="E5:H5"/>
    <mergeCell ref="E6:H6"/>
    <mergeCell ref="E7:H7"/>
    <mergeCell ref="E8:H8"/>
  </mergeCells>
  <pageMargins left="0.7" right="0.7" top="0.75" bottom="0.75" header="0.3" footer="0.3"/>
  <pageSetup paperSize="9" orientation="portrait" r:id="rId1"/>
  <headerFooter>
    <oddFooter>&amp;L_x000D_&amp;1#&amp;"Noto Sans"&amp;10&amp;K0085AD Classificatie: Openbaar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20A9F-334B-485A-9CB7-388D895A6E72}">
  <dimension ref="B1:H8"/>
  <sheetViews>
    <sheetView workbookViewId="0">
      <selection activeCell="J7" sqref="J7"/>
    </sheetView>
  </sheetViews>
  <sheetFormatPr defaultColWidth="8.7265625" defaultRowHeight="14.5" x14ac:dyDescent="0.35"/>
  <cols>
    <col min="1" max="5" width="8.7265625" style="6"/>
    <col min="6" max="6" width="10.54296875" style="6" bestFit="1" customWidth="1"/>
    <col min="7" max="7" width="11.54296875" style="6" customWidth="1"/>
    <col min="8" max="8" width="13.453125" style="6" customWidth="1"/>
    <col min="9" max="16384" width="8.7265625" style="6"/>
  </cols>
  <sheetData>
    <row r="1" spans="2:8" ht="15" thickBot="1" x14ac:dyDescent="0.4"/>
    <row r="2" spans="2:8" ht="26.5" thickBot="1" x14ac:dyDescent="0.65">
      <c r="B2" s="31" t="s">
        <v>30</v>
      </c>
      <c r="C2" s="32"/>
      <c r="D2" s="32"/>
      <c r="E2" s="32"/>
      <c r="F2" s="32"/>
      <c r="G2" s="32"/>
      <c r="H2" s="33"/>
    </row>
    <row r="4" spans="2:8" ht="43.5" x14ac:dyDescent="0.35">
      <c r="B4" s="35" t="s">
        <v>36</v>
      </c>
      <c r="C4" s="35"/>
      <c r="D4" s="35"/>
      <c r="E4" s="35"/>
      <c r="F4" s="12" t="s">
        <v>33</v>
      </c>
      <c r="G4" s="12" t="s">
        <v>32</v>
      </c>
      <c r="H4" s="12" t="s">
        <v>31</v>
      </c>
    </row>
    <row r="5" spans="2:8" x14ac:dyDescent="0.35">
      <c r="B5" s="34" t="s">
        <v>35</v>
      </c>
      <c r="C5" s="34"/>
      <c r="D5" s="34"/>
      <c r="E5" s="34"/>
      <c r="F5" s="10">
        <v>12</v>
      </c>
      <c r="G5" s="53">
        <v>0</v>
      </c>
      <c r="H5" s="11">
        <f>F5*G5*12</f>
        <v>0</v>
      </c>
    </row>
    <row r="6" spans="2:8" x14ac:dyDescent="0.35">
      <c r="B6" s="34" t="s">
        <v>45</v>
      </c>
      <c r="C6" s="34"/>
      <c r="D6" s="34"/>
      <c r="E6" s="34"/>
      <c r="F6" s="10">
        <v>1</v>
      </c>
      <c r="G6" s="53">
        <v>0</v>
      </c>
      <c r="H6" s="11">
        <f>F6*G6*12</f>
        <v>0</v>
      </c>
    </row>
    <row r="7" spans="2:8" ht="15" thickBot="1" x14ac:dyDescent="0.4"/>
    <row r="8" spans="2:8" ht="15" thickBot="1" x14ac:dyDescent="0.4">
      <c r="B8" s="36" t="s">
        <v>34</v>
      </c>
      <c r="C8" s="37"/>
      <c r="D8" s="37"/>
      <c r="E8" s="37"/>
      <c r="F8" s="37"/>
      <c r="G8" s="37"/>
      <c r="H8" s="8">
        <f>SUM(H5:H6)</f>
        <v>0</v>
      </c>
    </row>
  </sheetData>
  <sheetProtection algorithmName="SHA-512" hashValue="8+DT4spMriadIndyskjyxVvlOaiFZPrNDVunbbrNOZqNX5shXyiLy1rDLlBKxCHqgL74ORsyOkx50gnuouYnbw==" saltValue="K9TqseVBqd8AEcrICX62Dw==" spinCount="100000" sheet="1" objects="1" scenarios="1"/>
  <mergeCells count="5">
    <mergeCell ref="B2:H2"/>
    <mergeCell ref="B5:E5"/>
    <mergeCell ref="B6:E6"/>
    <mergeCell ref="B4:E4"/>
    <mergeCell ref="B8:G8"/>
  </mergeCells>
  <pageMargins left="0.7" right="0.7" top="0.75" bottom="0.75" header="0.3" footer="0.3"/>
  <headerFooter>
    <oddFooter>&amp;L_x000D_&amp;1#&amp;"Noto Sans"&amp;10&amp;K0085AD Classificatie: Openbaar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63D6-302D-42CA-BD2D-AA30AF8AF161}">
  <dimension ref="B1:G16"/>
  <sheetViews>
    <sheetView zoomScale="87" zoomScaleNormal="100" workbookViewId="0">
      <selection activeCell="J14" sqref="J14"/>
    </sheetView>
  </sheetViews>
  <sheetFormatPr defaultColWidth="9.1796875" defaultRowHeight="14.5" x14ac:dyDescent="0.35"/>
  <cols>
    <col min="1" max="1" width="3.7265625" style="6" customWidth="1"/>
    <col min="2" max="2" width="9.1796875" style="6"/>
    <col min="3" max="3" width="24" style="6" customWidth="1"/>
    <col min="4" max="4" width="18" style="6" customWidth="1"/>
    <col min="5" max="5" width="12.7265625" style="6" customWidth="1"/>
    <col min="6" max="6" width="17.54296875" style="6" customWidth="1"/>
    <col min="7" max="7" width="17.453125" style="6" customWidth="1"/>
    <col min="8" max="16384" width="9.1796875" style="6"/>
  </cols>
  <sheetData>
    <row r="1" spans="2:7" ht="15" thickBot="1" x14ac:dyDescent="0.4"/>
    <row r="2" spans="2:7" ht="30" thickBot="1" x14ac:dyDescent="0.85">
      <c r="B2" s="41" t="s">
        <v>23</v>
      </c>
      <c r="C2" s="42"/>
      <c r="D2" s="42"/>
      <c r="E2" s="42"/>
      <c r="F2" s="42"/>
      <c r="G2" s="43"/>
    </row>
    <row r="4" spans="2:7" ht="15" x14ac:dyDescent="0.4">
      <c r="B4" s="44" t="s">
        <v>6</v>
      </c>
      <c r="C4" s="44"/>
      <c r="D4" s="1" t="s">
        <v>4</v>
      </c>
      <c r="E4" s="1" t="s">
        <v>2</v>
      </c>
      <c r="F4" s="1" t="s">
        <v>3</v>
      </c>
      <c r="G4" s="1" t="s">
        <v>5</v>
      </c>
    </row>
    <row r="5" spans="2:7" ht="15" x14ac:dyDescent="0.4">
      <c r="B5" s="38" t="s">
        <v>0</v>
      </c>
      <c r="C5" s="38"/>
      <c r="D5" s="4">
        <v>1200</v>
      </c>
      <c r="E5" s="2" t="s">
        <v>7</v>
      </c>
      <c r="F5" s="54">
        <v>0</v>
      </c>
      <c r="G5" s="3">
        <f>D5*F5</f>
        <v>0</v>
      </c>
    </row>
    <row r="6" spans="2:7" ht="15" x14ac:dyDescent="0.4">
      <c r="B6" s="39" t="s">
        <v>44</v>
      </c>
      <c r="C6" s="38"/>
      <c r="D6" s="4">
        <v>350</v>
      </c>
      <c r="E6" s="2" t="s">
        <v>7</v>
      </c>
      <c r="F6" s="54">
        <v>0</v>
      </c>
      <c r="G6" s="3">
        <f t="shared" ref="G6:G12" si="0">D6*F6</f>
        <v>0</v>
      </c>
    </row>
    <row r="7" spans="2:7" ht="15" x14ac:dyDescent="0.4">
      <c r="B7" s="38" t="s">
        <v>1</v>
      </c>
      <c r="C7" s="38"/>
      <c r="D7" s="4">
        <v>250</v>
      </c>
      <c r="E7" s="2" t="s">
        <v>7</v>
      </c>
      <c r="F7" s="54">
        <v>0</v>
      </c>
      <c r="G7" s="3">
        <f t="shared" si="0"/>
        <v>0</v>
      </c>
    </row>
    <row r="8" spans="2:7" ht="15" x14ac:dyDescent="0.4">
      <c r="B8" s="38" t="s">
        <v>38</v>
      </c>
      <c r="C8" s="38"/>
      <c r="D8" s="4">
        <v>2000</v>
      </c>
      <c r="E8" s="2" t="s">
        <v>8</v>
      </c>
      <c r="F8" s="54">
        <v>0</v>
      </c>
      <c r="G8" s="3">
        <f t="shared" si="0"/>
        <v>0</v>
      </c>
    </row>
    <row r="9" spans="2:7" ht="15" x14ac:dyDescent="0.4">
      <c r="B9" s="39" t="s">
        <v>43</v>
      </c>
      <c r="C9" s="38"/>
      <c r="D9" s="4">
        <v>80</v>
      </c>
      <c r="E9" s="2" t="s">
        <v>9</v>
      </c>
      <c r="F9" s="54">
        <v>0</v>
      </c>
      <c r="G9" s="3">
        <f t="shared" si="0"/>
        <v>0</v>
      </c>
    </row>
    <row r="10" spans="2:7" ht="15" x14ac:dyDescent="0.4">
      <c r="B10" s="39" t="s">
        <v>14</v>
      </c>
      <c r="C10" s="38"/>
      <c r="D10" s="4">
        <v>85</v>
      </c>
      <c r="E10" s="2" t="s">
        <v>9</v>
      </c>
      <c r="F10" s="54">
        <v>0</v>
      </c>
      <c r="G10" s="3">
        <f t="shared" si="0"/>
        <v>0</v>
      </c>
    </row>
    <row r="11" spans="2:7" ht="15" x14ac:dyDescent="0.4">
      <c r="B11" s="39" t="s">
        <v>15</v>
      </c>
      <c r="C11" s="38"/>
      <c r="D11" s="4">
        <v>14</v>
      </c>
      <c r="E11" s="2" t="s">
        <v>9</v>
      </c>
      <c r="F11" s="54">
        <v>0</v>
      </c>
      <c r="G11" s="3">
        <f t="shared" si="0"/>
        <v>0</v>
      </c>
    </row>
    <row r="12" spans="2:7" ht="15" x14ac:dyDescent="0.4">
      <c r="B12" s="39" t="s">
        <v>13</v>
      </c>
      <c r="C12" s="38"/>
      <c r="D12" s="4">
        <v>100</v>
      </c>
      <c r="E12" s="2" t="s">
        <v>9</v>
      </c>
      <c r="F12" s="54">
        <v>0</v>
      </c>
      <c r="G12" s="3">
        <f t="shared" si="0"/>
        <v>0</v>
      </c>
    </row>
    <row r="13" spans="2:7" ht="15" x14ac:dyDescent="0.4">
      <c r="B13" s="39" t="s">
        <v>10</v>
      </c>
      <c r="C13" s="39"/>
      <c r="D13" s="4">
        <v>40</v>
      </c>
      <c r="E13" s="2" t="s">
        <v>9</v>
      </c>
      <c r="F13" s="55">
        <v>0</v>
      </c>
      <c r="G13" s="5">
        <f>D13*F13</f>
        <v>0</v>
      </c>
    </row>
    <row r="14" spans="2:7" ht="30.75" customHeight="1" x14ac:dyDescent="0.4">
      <c r="B14" s="40" t="s">
        <v>11</v>
      </c>
      <c r="C14" s="40"/>
      <c r="D14" s="4">
        <v>20</v>
      </c>
      <c r="E14" s="2" t="s">
        <v>9</v>
      </c>
      <c r="F14" s="55">
        <v>0</v>
      </c>
      <c r="G14" s="5">
        <f>D14*F14</f>
        <v>0</v>
      </c>
    </row>
    <row r="15" spans="2:7" ht="15" thickBot="1" x14ac:dyDescent="0.4"/>
    <row r="16" spans="2:7" ht="15" thickBot="1" x14ac:dyDescent="0.4">
      <c r="B16" s="36" t="s">
        <v>24</v>
      </c>
      <c r="C16" s="37"/>
      <c r="D16" s="37"/>
      <c r="E16" s="37"/>
      <c r="F16" s="37"/>
      <c r="G16" s="8">
        <f>SUM(G5:G14)</f>
        <v>0</v>
      </c>
    </row>
  </sheetData>
  <sheetProtection algorithmName="SHA-512" hashValue="sTATQclPDve6TfKxnO9BB+FBdMRUOIQ9rTHFGqsdNBVqnUSzzqxZUiDu7vwHxYcrEivKpTjJfB5qVNPdMjnJsA==" saltValue="m8O49aicDcwcgzO5gLsDkw==" spinCount="100000" sheet="1" objects="1" scenarios="1"/>
  <mergeCells count="13">
    <mergeCell ref="B16:F16"/>
    <mergeCell ref="B7:C7"/>
    <mergeCell ref="B13:C13"/>
    <mergeCell ref="B14:C14"/>
    <mergeCell ref="B2:G2"/>
    <mergeCell ref="B4:C4"/>
    <mergeCell ref="B5:C5"/>
    <mergeCell ref="B6:C6"/>
    <mergeCell ref="B8:C8"/>
    <mergeCell ref="B9:C9"/>
    <mergeCell ref="B10:C10"/>
    <mergeCell ref="B11:C11"/>
    <mergeCell ref="B12:C12"/>
  </mergeCells>
  <pageMargins left="0.7" right="0.7" top="0.75" bottom="0.75" header="0.3" footer="0.3"/>
  <headerFooter>
    <oddFooter>&amp;L_x000D_&amp;1#&amp;"Noto Sans"&amp;10&amp;K0085AD Classificatie: Openbaar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D427E-53CC-4EDD-AD3A-F81E5BBFF62A}">
  <dimension ref="B1:G20"/>
  <sheetViews>
    <sheetView tabSelected="1" zoomScale="85" zoomScaleNormal="85" workbookViewId="0">
      <selection activeCell="E18" sqref="E18"/>
    </sheetView>
  </sheetViews>
  <sheetFormatPr defaultColWidth="8.7265625" defaultRowHeight="14.5" x14ac:dyDescent="0.35"/>
  <cols>
    <col min="1" max="1" width="5.26953125" style="6" customWidth="1"/>
    <col min="2" max="2" width="21.54296875" style="6" customWidth="1"/>
    <col min="3" max="3" width="15.453125" style="6" customWidth="1"/>
    <col min="4" max="5" width="16.54296875" style="6" customWidth="1"/>
    <col min="6" max="16384" width="8.7265625" style="6"/>
  </cols>
  <sheetData>
    <row r="1" spans="2:7" ht="15" thickBot="1" x14ac:dyDescent="0.4"/>
    <row r="2" spans="2:7" ht="30" thickBot="1" x14ac:dyDescent="0.85">
      <c r="B2" s="41" t="s">
        <v>29</v>
      </c>
      <c r="C2" s="45"/>
      <c r="D2" s="45"/>
      <c r="E2" s="46"/>
    </row>
    <row r="4" spans="2:7" ht="15" x14ac:dyDescent="0.4">
      <c r="B4" s="49" t="s">
        <v>26</v>
      </c>
      <c r="C4" s="49"/>
      <c r="D4" s="7" t="s">
        <v>27</v>
      </c>
      <c r="E4" s="7" t="s">
        <v>12</v>
      </c>
    </row>
    <row r="5" spans="2:7" ht="15" x14ac:dyDescent="0.4">
      <c r="B5" s="50" t="s">
        <v>40</v>
      </c>
      <c r="C5" s="51"/>
      <c r="D5" s="4">
        <v>2024</v>
      </c>
      <c r="E5" s="55">
        <v>0</v>
      </c>
    </row>
    <row r="6" spans="2:7" ht="15" x14ac:dyDescent="0.4">
      <c r="B6" s="50" t="s">
        <v>41</v>
      </c>
      <c r="C6" s="51"/>
      <c r="D6" s="4">
        <v>2021</v>
      </c>
      <c r="E6" s="55">
        <v>0</v>
      </c>
    </row>
    <row r="7" spans="2:7" ht="15" x14ac:dyDescent="0.4">
      <c r="B7" s="50" t="s">
        <v>41</v>
      </c>
      <c r="C7" s="51"/>
      <c r="D7" s="4">
        <v>2022</v>
      </c>
      <c r="E7" s="55">
        <v>0</v>
      </c>
    </row>
    <row r="8" spans="2:7" ht="15" x14ac:dyDescent="0.4">
      <c r="B8" s="50" t="s">
        <v>41</v>
      </c>
      <c r="C8" s="51"/>
      <c r="D8" s="4">
        <v>2026</v>
      </c>
      <c r="E8" s="55">
        <v>0</v>
      </c>
      <c r="G8" s="13"/>
    </row>
    <row r="9" spans="2:7" ht="15" x14ac:dyDescent="0.4">
      <c r="B9" s="50" t="s">
        <v>41</v>
      </c>
      <c r="C9" s="51"/>
      <c r="D9" s="4">
        <v>2021</v>
      </c>
      <c r="E9" s="55">
        <v>0</v>
      </c>
    </row>
    <row r="10" spans="2:7" ht="15" x14ac:dyDescent="0.4">
      <c r="B10" s="50" t="s">
        <v>41</v>
      </c>
      <c r="C10" s="51"/>
      <c r="D10" s="4">
        <v>2021</v>
      </c>
      <c r="E10" s="55">
        <v>0</v>
      </c>
    </row>
    <row r="11" spans="2:7" ht="15" x14ac:dyDescent="0.4">
      <c r="B11" s="50" t="s">
        <v>41</v>
      </c>
      <c r="C11" s="51"/>
      <c r="D11" s="4">
        <v>2022</v>
      </c>
      <c r="E11" s="55">
        <v>0</v>
      </c>
    </row>
    <row r="12" spans="2:7" ht="15" x14ac:dyDescent="0.4">
      <c r="B12" s="50" t="s">
        <v>40</v>
      </c>
      <c r="C12" s="51"/>
      <c r="D12" s="4">
        <v>2024</v>
      </c>
      <c r="E12" s="55">
        <v>0</v>
      </c>
    </row>
    <row r="13" spans="2:7" ht="15" x14ac:dyDescent="0.4">
      <c r="B13" s="50" t="s">
        <v>41</v>
      </c>
      <c r="C13" s="51"/>
      <c r="D13" s="4">
        <v>2021</v>
      </c>
      <c r="E13" s="55">
        <v>0</v>
      </c>
    </row>
    <row r="14" spans="2:7" ht="15" x14ac:dyDescent="0.4">
      <c r="B14" s="50" t="s">
        <v>40</v>
      </c>
      <c r="C14" s="51"/>
      <c r="D14" s="4">
        <v>2024</v>
      </c>
      <c r="E14" s="55">
        <v>0</v>
      </c>
    </row>
    <row r="15" spans="2:7" ht="15" x14ac:dyDescent="0.4">
      <c r="B15" s="50" t="s">
        <v>40</v>
      </c>
      <c r="C15" s="51"/>
      <c r="D15" s="4">
        <v>2024</v>
      </c>
      <c r="E15" s="55">
        <v>0</v>
      </c>
    </row>
    <row r="16" spans="2:7" ht="15" x14ac:dyDescent="0.4">
      <c r="B16" s="50" t="s">
        <v>41</v>
      </c>
      <c r="C16" s="51"/>
      <c r="D16" s="4">
        <v>2022</v>
      </c>
      <c r="E16" s="55">
        <v>0</v>
      </c>
    </row>
    <row r="17" spans="2:5" ht="15" x14ac:dyDescent="0.4">
      <c r="B17" s="50" t="s">
        <v>42</v>
      </c>
      <c r="C17" s="51"/>
      <c r="D17" s="4">
        <v>2021</v>
      </c>
      <c r="E17" s="55">
        <v>0</v>
      </c>
    </row>
    <row r="18" spans="2:5" ht="15" x14ac:dyDescent="0.4">
      <c r="B18" s="50" t="s">
        <v>39</v>
      </c>
      <c r="C18" s="51"/>
      <c r="D18" s="4">
        <v>2026</v>
      </c>
      <c r="E18" s="55">
        <v>0</v>
      </c>
    </row>
    <row r="19" spans="2:5" ht="15" thickBot="1" x14ac:dyDescent="0.4"/>
    <row r="20" spans="2:5" ht="15.5" thickBot="1" x14ac:dyDescent="0.45">
      <c r="B20" s="47" t="s">
        <v>28</v>
      </c>
      <c r="C20" s="48"/>
      <c r="D20" s="48"/>
      <c r="E20" s="9">
        <f>SUM(E5:E18)</f>
        <v>0</v>
      </c>
    </row>
  </sheetData>
  <sheetProtection algorithmName="SHA-512" hashValue="14qSJu8R1sKuUksVXZ90Mhij/PUqgKFBeH4GVTU0OQ2jbEPI2nNSZG9PQwUhhGv1UbZLbWtIcaaR1+LXc3GQxQ==" saltValue="7B9y03B3Yfw1oopSONyQAg==" spinCount="100000" sheet="1" objects="1" scenarios="1"/>
  <mergeCells count="17">
    <mergeCell ref="B14:C14"/>
    <mergeCell ref="B2:E2"/>
    <mergeCell ref="B20:D20"/>
    <mergeCell ref="B4:C4"/>
    <mergeCell ref="B18:C18"/>
    <mergeCell ref="B15:C15"/>
    <mergeCell ref="B5:C5"/>
    <mergeCell ref="B8:C8"/>
    <mergeCell ref="B9:C9"/>
    <mergeCell ref="B10:C10"/>
    <mergeCell ref="B11:C11"/>
    <mergeCell ref="B12:C12"/>
    <mergeCell ref="B13:C13"/>
    <mergeCell ref="B7:C7"/>
    <mergeCell ref="B6:C6"/>
    <mergeCell ref="B16:C16"/>
    <mergeCell ref="B17:C17"/>
  </mergeCells>
  <pageMargins left="0.7" right="0.7" top="0.75" bottom="0.75" header="0.3" footer="0.3"/>
  <headerFooter>
    <oddFooter>&amp;L_x000D_&amp;1#&amp;"Noto Sans"&amp;10&amp;K0085AD Classificatie: Openbaar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0042b0-92e9-496c-8bc2-6017bd6271ac">
      <Terms xmlns="http://schemas.microsoft.com/office/infopath/2007/PartnerControls"/>
    </lcf76f155ced4ddcb4097134ff3c332f>
    <TaxCatchAll xmlns="3c1ef94b-edcc-4c04-a1a5-4cc934d3851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91DAA2CF23F094DAE8290188E2CCFC0" ma:contentTypeVersion="13" ma:contentTypeDescription="Een nieuw document maken." ma:contentTypeScope="" ma:versionID="e31f1f5b94cc01cfe7d85a0550c6f36f">
  <xsd:schema xmlns:xsd="http://www.w3.org/2001/XMLSchema" xmlns:xs="http://www.w3.org/2001/XMLSchema" xmlns:p="http://schemas.microsoft.com/office/2006/metadata/properties" xmlns:ns2="c80042b0-92e9-496c-8bc2-6017bd6271ac" xmlns:ns3="3c1ef94b-edcc-4c04-a1a5-4cc934d38518" targetNamespace="http://schemas.microsoft.com/office/2006/metadata/properties" ma:root="true" ma:fieldsID="8c3f923a4e4385b2949e0b0b1b82416b" ns2:_="" ns3:_="">
    <xsd:import namespace="c80042b0-92e9-496c-8bc2-6017bd6271ac"/>
    <xsd:import namespace="3c1ef94b-edcc-4c04-a1a5-4cc934d385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042b0-92e9-496c-8bc2-6017bd6271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43bca012-83b3-4371-9211-c8e4a22eb22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1ef94b-edcc-4c04-a1a5-4cc934d3851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80529a0-75f6-4282-b518-82363df4e255}" ma:internalName="TaxCatchAll" ma:showField="CatchAllData" ma:web="3c1ef94b-edcc-4c04-a1a5-4cc934d385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C3BACA-79CC-42A4-BB6D-570EEA7774C8}">
  <ds:schemaRefs>
    <ds:schemaRef ds:uri="http://purl.org/dc/elements/1.1/"/>
    <ds:schemaRef ds:uri="http://purl.org/dc/dcmitype/"/>
    <ds:schemaRef ds:uri="24de659d-f008-4b32-953c-cedb2055baf0"/>
    <ds:schemaRef ds:uri="http://schemas.microsoft.com/office/infopath/2007/PartnerControls"/>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c80042b0-92e9-496c-8bc2-6017bd6271ac"/>
    <ds:schemaRef ds:uri="3c1ef94b-edcc-4c04-a1a5-4cc934d38518"/>
  </ds:schemaRefs>
</ds:datastoreItem>
</file>

<file path=customXml/itemProps2.xml><?xml version="1.0" encoding="utf-8"?>
<ds:datastoreItem xmlns:ds="http://schemas.openxmlformats.org/officeDocument/2006/customXml" ds:itemID="{2DCED4D0-F7D6-40A7-ADAE-8E3004C6A068}"/>
</file>

<file path=customXml/itemProps3.xml><?xml version="1.0" encoding="utf-8"?>
<ds:datastoreItem xmlns:ds="http://schemas.openxmlformats.org/officeDocument/2006/customXml" ds:itemID="{A2FA38A9-4161-40AF-91E0-51E06742EE92}">
  <ds:schemaRefs>
    <ds:schemaRef ds:uri="http://schemas.microsoft.com/sharepoint/v3/contenttype/forms"/>
  </ds:schemaRefs>
</ds:datastoreItem>
</file>

<file path=docMetadata/LabelInfo.xml><?xml version="1.0" encoding="utf-8"?>
<clbl:labelList xmlns:clbl="http://schemas.microsoft.com/office/2020/mipLabelMetadata">
  <clbl:label id="{96986586-5656-43b2-b011-7e3a33fc54f2}" enabled="1" method="Privileged" siteId="{6df30773-83f8-43d1-b7da-e62a5bb7ca2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Huurkosten + service</vt:lpstr>
      <vt:lpstr>Koffie en aanverwanten</vt:lpstr>
      <vt:lpstr>Overname huidige automaten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Huël</dc:creator>
  <cp:lastModifiedBy>Robin Huël</cp:lastModifiedBy>
  <dcterms:created xsi:type="dcterms:W3CDTF">2026-04-28T12:43:35Z</dcterms:created>
  <dcterms:modified xsi:type="dcterms:W3CDTF">2026-08-13T08:28:07Z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0x010100D91DAA2CF23F094DAE8290188E2CCFC0</vt:lpwstr>
  </property>
  <property fmtid="{D5CDD505-2E9C-101B-9397-08002B2CF9AE}" pid="3" name="MediaServiceImageTags">
    <vt:lpwstr/>
  </property>
</Properties>
</file>