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O:\02. Strategische inkoop\SI (nieuw)\Medisch\Projecten\2025\Div. 2 Brancard\Leidraad bijlagen\"/>
    </mc:Choice>
  </mc:AlternateContent>
  <xr:revisionPtr revIDLastSave="0" documentId="8_{A55F7FA0-55CA-4E2B-A21A-3EA6DDCC4B34}" xr6:coauthVersionLast="47" xr6:coauthVersionMax="47" xr10:uidLastSave="{00000000-0000-0000-0000-000000000000}"/>
  <bookViews>
    <workbookView xWindow="-120" yWindow="-120" windowWidth="29040" windowHeight="17520" firstSheet="3" activeTab="3" xr2:uid="{00000000-000D-0000-FFFF-FFFF00000000}"/>
  </bookViews>
  <sheets>
    <sheet name="1. P1 Prijs TCO" sheetId="17" r:id="rId1"/>
    <sheet name="Werkblad" sheetId="4" state="hidden" r:id="rId2"/>
    <sheet name="2. Onderdelen &amp; accessoires" sheetId="18" r:id="rId3"/>
    <sheet name="3. P2 OH huidige brancards" sheetId="21" r:id="rId4"/>
    <sheet name="4. Onderdelen huidige brancards" sheetId="20" r:id="rId5"/>
  </sheets>
  <definedNames>
    <definedName name="_xlnm.Print_Area" localSheetId="0">'1. P1 Prijs TCO'!$A$1:$K$27</definedName>
    <definedName name="_xlnm.Print_Area" localSheetId="3">'3. P2 OH huidige brancards'!$A$1:$K$38</definedName>
    <definedName name="Print_Area" localSheetId="0">'1. P1 Prijs TCO'!$B$1:$K$28</definedName>
    <definedName name="Print_Area" localSheetId="3">'3. P2 OH huidige brancards'!$B$1:$K$39</definedName>
  </definedNames>
  <calcPr calcId="191028"/>
  <customWorkbookViews>
    <customWorkbookView name="Bert Landman - Persoonlijke weergave" guid="{4776BAAA-8B10-4A0B-A587-735501E7A919}" mergeInterval="0" personalView="1" maximized="1" windowWidth="1020" windowHeight="596" activeSheetId="2"/>
    <customWorkbookView name="Hulsteijn - Persoonlijke weergave" guid="{63948A43-1450-4284-B439-52AC82210E08}" mergeInterval="0" personalView="1" maximized="1" windowWidth="1020" windowHeight="606" activeSheetId="2"/>
    <customWorkbookView name="Dirk Bok - Persoonlijke weergave" guid="{321BBFDF-3057-4A38-A716-C7428B041AD5}" mergeInterval="0" personalView="1" maximized="1" windowWidth="1276" windowHeight="74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1" i="21" l="1"/>
  <c r="K35" i="21"/>
  <c r="K50" i="21" s="1"/>
  <c r="B56" i="21"/>
  <c r="K24" i="21"/>
  <c r="C47" i="17"/>
  <c r="C48" i="17"/>
  <c r="C49" i="17"/>
  <c r="C46" i="17"/>
  <c r="K23" i="17"/>
  <c r="K49" i="21" l="1"/>
  <c r="K51" i="21" s="1"/>
  <c r="K24" i="17"/>
  <c r="K40" i="17" s="1"/>
  <c r="B6" i="4"/>
  <c r="B1" i="4"/>
  <c r="B5" i="4"/>
  <c r="B2" i="4"/>
  <c r="B3" i="4"/>
  <c r="B4" i="4"/>
</calcChain>
</file>

<file path=xl/sharedStrings.xml><?xml version="1.0" encoding="utf-8"?>
<sst xmlns="http://schemas.openxmlformats.org/spreadsheetml/2006/main" count="157" uniqueCount="105">
  <si>
    <t>Bijlage 6.0 PRIJSOPGAVEFORMULIER behorend bij aanbesteding Brancards</t>
  </si>
  <si>
    <t xml:space="preserve">Vult u hieronder het prijsblad in voor uw brancard. </t>
  </si>
  <si>
    <t>Legenda &amp; uitleg:</t>
  </si>
  <si>
    <t>blauwe cel</t>
  </si>
  <si>
    <t>= In te vullen door inschrijver</t>
  </si>
  <si>
    <t>ALL-IN onderhoud</t>
  </si>
  <si>
    <r>
      <rPr>
        <sz val="11"/>
        <color rgb="FF000000"/>
        <rFont val="Calibri"/>
      </rPr>
      <t xml:space="preserve">In dit prijsblad wordt gevraagd om een jaarlijkse onderhoudsprijs voor ALL-IN onderhoud (onderhoud én jaarlijkse keuring inclusief alle onderdelen en voorrijkosten). Dit betekent dat één jaarlijkse onderhoudsprijs zal worden aangeboden gebaseerd op gebruik zoals beschreven in de leidraad (brancards worden doorgewisseld tussen afdelingen om de gebruiksintensiteit te verspreiden). Er zijn </t>
    </r>
    <r>
      <rPr>
        <b/>
        <sz val="11"/>
        <color rgb="FF000000"/>
        <rFont val="Calibri"/>
      </rPr>
      <t xml:space="preserve">géén </t>
    </r>
    <r>
      <rPr>
        <sz val="11"/>
        <color rgb="FF000000"/>
        <rFont val="Calibri"/>
      </rPr>
      <t xml:space="preserve">onderdelen (zoals matras en onderhoud hydraulisch systeem) uitgezonderd van dit ALL-IN onderhoud. </t>
    </r>
  </si>
  <si>
    <t xml:space="preserve">Levensduur </t>
  </si>
  <si>
    <t xml:space="preserve">De leverancier biedt een brancard aan met een bijbehorend ALL-IN onderhoudscontract voor een periode van 10 jaar. In deze periode worden brancards afwisselend gebruikt op hogere en lagere intensiteit afdelingen. </t>
  </si>
  <si>
    <t>Configuratie/ uitvoering brancard</t>
  </si>
  <si>
    <t xml:space="preserve">De leverancier biedt een brancard aan op basis van de kenmerken zoals gespecificeerd in het Programma van Eisen en de leidraad. 
Dit betekent o.a. (maar niet uitsluitend): NIET elektrisch, 2 infuuspalen aan hoofdeinde, DIN-rail aan lange zijde, katheterzakhouder, als mogelijk ligvlak in meerdere delen te verstellen. </t>
  </si>
  <si>
    <t>Onderdelen &amp; accessoires</t>
  </si>
  <si>
    <r>
      <rPr>
        <sz val="11"/>
        <color rgb="FF000000"/>
        <rFont val="Calibri"/>
        <scheme val="minor"/>
      </rPr>
      <t xml:space="preserve">Mocht de leverancier uitzonderingen hanteren (enkel door molest, en duidelijk te specificeren), dan kunnen onderdelen incl. bijbehorende prijzen worden opgenomen in </t>
    </r>
    <r>
      <rPr>
        <i/>
        <sz val="11"/>
        <color rgb="FF000000"/>
        <rFont val="Calibri"/>
        <scheme val="minor"/>
      </rPr>
      <t>tabblad 2. Onderdelen &amp; accessoires</t>
    </r>
    <r>
      <rPr>
        <sz val="11"/>
        <color rgb="FF000000"/>
        <rFont val="Calibri"/>
        <scheme val="minor"/>
      </rPr>
      <t>. 
Ook kunnen eventuele extra aan te bieden accessoires hier worden opgenomen. LET OP: alle accessoires die in het Programma van Eisen zijn opgenomen, dienen al onderdeel uit te maken van de brancard die wordt aangeboden in de TCO. Eventuele accessoires moeten los op de brancard (in de configuratie volgens PvE) kunnen worden bevestigd, en ook weer los te koppelen zijn om de uitwisselbaarheid te waarborgen.</t>
    </r>
  </si>
  <si>
    <t xml:space="preserve">  </t>
  </si>
  <si>
    <t>Plafondprijs</t>
  </si>
  <si>
    <t xml:space="preserve">Wanneer Leverancier een hogere prijs opgeeft dan de plafondprijs wordt deze inschrijving terzijde gelegd. </t>
  </si>
  <si>
    <t>Beoordeling op basis van netto prijs incl. BTW (kolom K)</t>
  </si>
  <si>
    <t>TCO</t>
  </si>
  <si>
    <t>Uw aangeboden product excl. accessoires incl. ALL-IN onderhoudscontract</t>
  </si>
  <si>
    <t>Kosten per brancard:</t>
  </si>
  <si>
    <t>Naam en type aanduiding en/of omschrijving</t>
  </si>
  <si>
    <t>Brutoprijs excl. BTW</t>
  </si>
  <si>
    <t>Nettoprijs excl. BTW</t>
  </si>
  <si>
    <t>BTW</t>
  </si>
  <si>
    <t>Nettoprijs incl. BTW</t>
  </si>
  <si>
    <t>Aanschaf brancard conform leidraad Amsterdam UMC (investering)</t>
  </si>
  <si>
    <t>[naam brancard]</t>
  </si>
  <si>
    <t>Jaarlijkse prijs ALL-IN onderhoudscontract</t>
  </si>
  <si>
    <t>[onderhoudscontract]</t>
  </si>
  <si>
    <t>Levensduur (aantal jaren onderhoudscontract)</t>
  </si>
  <si>
    <t xml:space="preserve"> </t>
  </si>
  <si>
    <t>Kosten ALL-IN onderhoud totaal</t>
  </si>
  <si>
    <t>AANGEBODEN PRIJS BRANCARD INCL. 10 JAAR ALL-IN ONDERHOUD</t>
  </si>
  <si>
    <t>Puntenberekening</t>
  </si>
  <si>
    <t>Lineaire puntenbepaling (hoogste/laagste prijs)</t>
  </si>
  <si>
    <t>Uitgangspunt:</t>
  </si>
  <si>
    <t>Punten worden bepaald op basis van objectieve lineaire systematiek.</t>
  </si>
  <si>
    <t>Berekening:</t>
  </si>
  <si>
    <t xml:space="preserve">Maximale punten (250) worden behaald door het aanbieden van de bodemprijs (€ 6.500 incl. BTW), </t>
  </si>
  <si>
    <t>minimale punten (0) worden behaald door het aanbieden van de plafondprijs (€ 11.000 incl. BTW).</t>
  </si>
  <si>
    <t>Geldige inschrijving:</t>
  </si>
  <si>
    <t>Een inschrijving hoger dan de aangegeven plafondprijs wordt terzijde gelegd.</t>
  </si>
  <si>
    <t>Formule:</t>
  </si>
  <si>
    <r>
      <rPr>
        <b/>
        <i/>
        <sz val="11"/>
        <color rgb="FF000000"/>
        <rFont val="Calibri"/>
      </rPr>
      <t>Aantal punten</t>
    </r>
    <r>
      <rPr>
        <i/>
        <sz val="11"/>
        <color rgb="FF000000"/>
        <rFont val="Calibri"/>
      </rPr>
      <t xml:space="preserve"> = 250 * (plafondprijs - aangeboden prijs) / (plafondprijs - bodemprijs)</t>
    </r>
  </si>
  <si>
    <t>Plafondprijs incl. BTW</t>
  </si>
  <si>
    <t>Bodemprijs incl. BTW</t>
  </si>
  <si>
    <t>AANTAL PUNTEN INSCHRIJVING</t>
  </si>
  <si>
    <t>Prijs</t>
  </si>
  <si>
    <t>Punten</t>
  </si>
  <si>
    <t>O-Laag</t>
  </si>
  <si>
    <t>O-Hoog</t>
  </si>
  <si>
    <t>F-Laag</t>
  </si>
  <si>
    <t>F-Hoog</t>
  </si>
  <si>
    <t>K-Laag</t>
  </si>
  <si>
    <t>K-Hoog</t>
  </si>
  <si>
    <t>Onderdelen &amp; accesoires</t>
  </si>
  <si>
    <t>Vult u hieronder eventuele onderdelen en accessoires in.</t>
  </si>
  <si>
    <t xml:space="preserve">Configuratie brancard te bepalen op basis van PvE &amp; gunningscriteria. </t>
  </si>
  <si>
    <t>Opgave in dit tabblad geeft geen invloed op puntentelling prijs.</t>
  </si>
  <si>
    <t>Onderdelenlijst</t>
  </si>
  <si>
    <t>Onderdeel</t>
  </si>
  <si>
    <t>Beschrijving</t>
  </si>
  <si>
    <t>bruto prijs</t>
  </si>
  <si>
    <t>Kortin %</t>
  </si>
  <si>
    <t>Prijs netto ex btw</t>
  </si>
  <si>
    <t>Prijs netto in cbtw</t>
  </si>
  <si>
    <t>btw</t>
  </si>
  <si>
    <t xml:space="preserve">*Enkel in geval van molest. Vervanging van onderdelen voor het in goede staat houden van de brancard dient te worden opgenomen in het jaarlijks All-IN onderhoud. </t>
  </si>
  <si>
    <t>Accessoires</t>
  </si>
  <si>
    <t>Accessoire</t>
  </si>
  <si>
    <t>*Alle accessoires dienen los te monteren te zijn op de brancard uit het PvE.</t>
  </si>
  <si>
    <t xml:space="preserve">Vult u hieronder het prijsblad in voor uw aanbod voor onderhoud aan de huidige brancards van Amsterdam UMC. </t>
  </si>
  <si>
    <t>Inschrijving wordt beoordeeld op basis van aangeboden prijs voor de jaarlijkse keuring (2,5%) en de kosten voor correctief</t>
  </si>
  <si>
    <t>onderhoud (2,5%).</t>
  </si>
  <si>
    <r>
      <rPr>
        <sz val="11"/>
        <color rgb="FF000000"/>
        <rFont val="Calibri"/>
      </rPr>
      <t xml:space="preserve">Inschrijver baseert het aanbod voor jaarlijkse keuring in deze prijsopgave op de inventarisatielijst in </t>
    </r>
    <r>
      <rPr>
        <b/>
        <u/>
        <sz val="11"/>
        <color rgb="FF000000"/>
        <rFont val="Calibri"/>
      </rPr>
      <t>bijlage 10.1</t>
    </r>
    <r>
      <rPr>
        <sz val="11"/>
        <color rgb="FF000000"/>
        <rFont val="Calibri"/>
      </rPr>
      <t xml:space="preserve"> het model jaarlijkse keuring in </t>
    </r>
    <r>
      <rPr>
        <b/>
        <u/>
        <sz val="11"/>
        <color rgb="FF000000"/>
        <rFont val="Calibri"/>
      </rPr>
      <t>bijlage 10.2</t>
    </r>
    <r>
      <rPr>
        <sz val="11"/>
        <color rgb="FF000000"/>
        <rFont val="Calibri"/>
      </rPr>
      <t>.</t>
    </r>
  </si>
  <si>
    <t>Jaarlijkse keuring (25 punten)</t>
  </si>
  <si>
    <r>
      <rPr>
        <sz val="11"/>
        <color rgb="FF000000"/>
        <rFont val="Calibri"/>
        <scheme val="minor"/>
      </rPr>
      <t xml:space="preserve">In dit prijsblad wordt gevraagd om een jaarlijkse keuring van de huidige brancards. De Leverancier dient hier één prijs aan te bieden voor voor de jaarlijkse keuring van één brancard, </t>
    </r>
    <r>
      <rPr>
        <i/>
        <sz val="11"/>
        <color rgb="FF000000"/>
        <rFont val="Calibri"/>
        <scheme val="minor"/>
      </rPr>
      <t>inclusief</t>
    </r>
    <r>
      <rPr>
        <sz val="11"/>
        <color rgb="FF000000"/>
        <rFont val="Calibri"/>
        <scheme val="minor"/>
      </rPr>
      <t xml:space="preserve"> personele kosten en voorijkosten. Hiervan wordt een rapportage opgemaakt (op basis hiervan kan Amsterdam UMC opdracht geven tot eventueel correctief onderhoud). Zie </t>
    </r>
    <r>
      <rPr>
        <b/>
        <u/>
        <sz val="11"/>
        <color rgb="FF000000"/>
        <rFont val="Calibri"/>
        <scheme val="minor"/>
      </rPr>
      <t>bijlage 10.2</t>
    </r>
    <r>
      <rPr>
        <sz val="11"/>
        <color rgb="FF000000"/>
        <rFont val="Calibri"/>
        <scheme val="minor"/>
      </rPr>
      <t xml:space="preserve"> voor een model voor de huidige werkzaamheden in de jaarlijkse keuring. </t>
    </r>
  </si>
  <si>
    <t>Correctief onderhoud (25 punten)</t>
  </si>
  <si>
    <t xml:space="preserve">In dit prijsblad wordt gevraagd om een onderhoudsprijs voor correctief onderhoud van de huidige brancards. Op basis van de jaarlijkse keuring stelt de Leverancier onderhoud aan brancards voor. Amsterdam UMC bepaalt op basis van de geschatte kosten of dit plaats zal vinden. Speficieer in dit prijsblad het gehanteerde uurloon voor reparaties en de voorrijkosten hiervan. Dit is exclusief kosten van onderdelen. </t>
  </si>
  <si>
    <t xml:space="preserve">Onderdelen </t>
  </si>
  <si>
    <r>
      <rPr>
        <sz val="11"/>
        <color rgb="FF000000"/>
        <rFont val="Calibri"/>
        <scheme val="minor"/>
      </rPr>
      <t xml:space="preserve">Voor correctief onderhoud is het mogelijk dat nieuwe onderdelen moeten worden geplaatst. Leverancier neemt in </t>
    </r>
    <r>
      <rPr>
        <b/>
        <sz val="11"/>
        <color rgb="FF000000"/>
        <rFont val="Calibri"/>
        <scheme val="minor"/>
      </rPr>
      <t>tabblad 4</t>
    </r>
    <r>
      <rPr>
        <sz val="11"/>
        <color rgb="FF000000"/>
        <rFont val="Calibri"/>
        <scheme val="minor"/>
      </rPr>
      <t xml:space="preserve"> op welke prijzen worden gehanteerd voor de Stryker onderdelen van bestaande brancards. </t>
    </r>
  </si>
  <si>
    <t xml:space="preserve">   </t>
  </si>
  <si>
    <t xml:space="preserve">Wanneer Leverancier een hogere prijs opgeeft dan de plafondprijs, wordt deze inschrijving terzijde gelegd. </t>
  </si>
  <si>
    <t>Bedragen in EUR inclusief BTW</t>
  </si>
  <si>
    <t xml:space="preserve">Keuring </t>
  </si>
  <si>
    <t>Jaarlijkse keuring huidige brancards</t>
  </si>
  <si>
    <t>Kosten keuring:</t>
  </si>
  <si>
    <t xml:space="preserve">Jaarlijkse keuring per brancard (personele kosten incl. voorrijkosten) </t>
  </si>
  <si>
    <t>Plafondprijs jaarlijkse keuring</t>
  </si>
  <si>
    <t>KOSTEN JAARLIJKSE KEURING</t>
  </si>
  <si>
    <t>Onderhoud</t>
  </si>
  <si>
    <t>Onderhoudskosten huidige brancards</t>
  </si>
  <si>
    <t>Kosten onderhoud:</t>
  </si>
  <si>
    <t>Personele kosten per uur</t>
  </si>
  <si>
    <t>Voorrijkosten</t>
  </si>
  <si>
    <t>KOSTEN CORRECTIEF ONDERHOUD</t>
  </si>
  <si>
    <t xml:space="preserve">Maximale punten (25) worden behaald door het aanbieden van van de bodemprijs, </t>
  </si>
  <si>
    <t>minimale punten (0) worden behaald door het aanbieden van de plafondprijs.</t>
  </si>
  <si>
    <r>
      <rPr>
        <b/>
        <i/>
        <sz val="11"/>
        <color rgb="FF000000"/>
        <rFont val="Calibri"/>
      </rPr>
      <t>Aantal punten</t>
    </r>
    <r>
      <rPr>
        <i/>
        <sz val="11"/>
        <color rgb="FF000000"/>
        <rFont val="Calibri"/>
      </rPr>
      <t xml:space="preserve"> = 25 * (plafondprijs - aangeboden prijs) / (plafondprijs)</t>
    </r>
  </si>
  <si>
    <t>AANTAL PUNTEN JAARLIJKSE KEURING</t>
  </si>
  <si>
    <t>AANTAL PUNTEN CORRECTIEF ONDERHOUD</t>
  </si>
  <si>
    <t>AANTAL PUNTEN ONDERHOUD BESTAANDE BRANCARDS</t>
  </si>
  <si>
    <t>jaarlijkse keuring</t>
  </si>
  <si>
    <t>Correctief onderhoud</t>
  </si>
  <si>
    <t xml:space="preserve">Vult u hieronder prijzen in voor onderdelen die u voor onderhoud van het huidige wagenpark zou hanteren.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</si>
</sst>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_ [$€-2]\ * #,##0.00_ ;_ [$€-2]\ * \-#,##0.00_ ;_ [$€-2]\ * &quot;-&quot;??_ ;_ @_ "/>
    <numFmt numFmtId="166" formatCode="_ [$€-2]\ * #,##0_ ;_ [$€-2]\ * \-#,##0_ ;_ [$€-2]\ * &quot;-&quot;??_ ;_ @_ "/>
  </numFmts>
  <fonts count="35" x14ac:knownFonts="1">
    <font>
      <sz val="10"/>
      <name val="Arial"/>
    </font>
    <font>
      <sz val="11"/>
      <color theme="1"/>
      <name val="Calibri"/>
      <family val="2"/>
      <scheme val="minor"/>
    </font>
    <font>
      <sz val="11"/>
      <color indexed="8"/>
      <name val="Calibri"/>
      <family val="2"/>
    </font>
    <font>
      <b/>
      <sz val="11"/>
      <color indexed="8"/>
      <name val="Calibri"/>
      <family val="2"/>
    </font>
    <font>
      <b/>
      <sz val="16"/>
      <name val="Calibri"/>
      <family val="2"/>
    </font>
    <font>
      <b/>
      <sz val="11"/>
      <color indexed="23"/>
      <name val="Calibri"/>
      <family val="2"/>
    </font>
    <font>
      <b/>
      <sz val="14"/>
      <color indexed="8"/>
      <name val="Calibri"/>
      <family val="2"/>
    </font>
    <font>
      <sz val="11"/>
      <color theme="1"/>
      <name val="Calibri"/>
      <family val="2"/>
      <scheme val="minor"/>
    </font>
    <font>
      <b/>
      <sz val="11"/>
      <color theme="1"/>
      <name val="Calibri"/>
      <family val="2"/>
      <scheme val="minor"/>
    </font>
    <font>
      <sz val="11"/>
      <color rgb="FFFF0000"/>
      <name val="Calibri"/>
      <family val="2"/>
    </font>
    <font>
      <sz val="11"/>
      <color rgb="FF000000"/>
      <name val="Calibri"/>
      <family val="2"/>
      <scheme val="minor"/>
    </font>
    <font>
      <sz val="11"/>
      <color rgb="FF000000"/>
      <name val="Calibri"/>
      <family val="2"/>
    </font>
    <font>
      <b/>
      <sz val="11"/>
      <color theme="9" tint="-0.249977111117893"/>
      <name val="Calibri"/>
      <family val="2"/>
      <scheme val="minor"/>
    </font>
    <font>
      <sz val="10"/>
      <name val="Arial"/>
    </font>
    <font>
      <b/>
      <sz val="11"/>
      <color theme="1"/>
      <name val="Calibri"/>
      <family val="2"/>
    </font>
    <font>
      <b/>
      <sz val="12"/>
      <color theme="0"/>
      <name val="Calibri"/>
      <family val="2"/>
    </font>
    <font>
      <i/>
      <sz val="11"/>
      <color rgb="FF000000"/>
      <name val="Calibri"/>
      <scheme val="minor"/>
    </font>
    <font>
      <i/>
      <sz val="11"/>
      <color theme="1"/>
      <name val="Calibri"/>
      <family val="2"/>
      <scheme val="minor"/>
    </font>
    <font>
      <b/>
      <u/>
      <sz val="11"/>
      <color theme="1"/>
      <name val="Calibri"/>
      <family val="2"/>
      <scheme val="minor"/>
    </font>
    <font>
      <sz val="11"/>
      <color theme="3" tint="0.59999389629810485"/>
      <name val="Calibri"/>
      <family val="2"/>
      <scheme val="minor"/>
    </font>
    <font>
      <i/>
      <sz val="11"/>
      <color rgb="FF000000"/>
      <name val="Calibri"/>
      <family val="2"/>
      <scheme val="minor"/>
    </font>
    <font>
      <sz val="11"/>
      <color rgb="FF000000"/>
      <name val="Calibri"/>
      <scheme val="minor"/>
    </font>
    <font>
      <b/>
      <sz val="11"/>
      <color rgb="FF000000"/>
      <name val="Calibri"/>
      <scheme val="minor"/>
    </font>
    <font>
      <i/>
      <sz val="10"/>
      <name val="Arial"/>
    </font>
    <font>
      <sz val="10"/>
      <name val="Arial"/>
      <family val="2"/>
    </font>
    <font>
      <b/>
      <i/>
      <sz val="11"/>
      <color rgb="FF000000"/>
      <name val="Calibri"/>
    </font>
    <font>
      <i/>
      <sz val="11"/>
      <color rgb="FF000000"/>
      <name val="Calibri"/>
    </font>
    <font>
      <sz val="11"/>
      <color rgb="FFFF0000"/>
      <name val="Calibri"/>
      <family val="2"/>
      <scheme val="minor"/>
    </font>
    <font>
      <u/>
      <sz val="11"/>
      <color rgb="FF000000"/>
      <name val="Calibri"/>
      <family val="2"/>
      <scheme val="minor"/>
    </font>
    <font>
      <b/>
      <sz val="11"/>
      <color rgb="FF000000"/>
      <name val="Calibri"/>
      <family val="2"/>
    </font>
    <font>
      <b/>
      <i/>
      <sz val="11"/>
      <color rgb="FF000000"/>
      <name val="Calibri"/>
      <scheme val="minor"/>
    </font>
    <font>
      <sz val="11"/>
      <color rgb="FF000000"/>
      <name val="Calibri"/>
    </font>
    <font>
      <b/>
      <u/>
      <sz val="11"/>
      <color rgb="FF000000"/>
      <name val="Calibri"/>
    </font>
    <font>
      <b/>
      <u/>
      <sz val="11"/>
      <color rgb="FF000000"/>
      <name val="Calibri"/>
      <scheme val="minor"/>
    </font>
    <font>
      <b/>
      <sz val="11"/>
      <color rgb="FF000000"/>
      <name val="Calibri"/>
    </font>
  </fonts>
  <fills count="8">
    <fill>
      <patternFill patternType="none"/>
    </fill>
    <fill>
      <patternFill patternType="gray125"/>
    </fill>
    <fill>
      <patternFill patternType="solid">
        <fgColor theme="9" tint="-0.249977111117893"/>
        <bgColor indexed="64"/>
      </patternFill>
    </fill>
    <fill>
      <patternFill patternType="solid">
        <fgColor theme="8" tint="0.59999389629810485"/>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indexed="64"/>
      </patternFill>
    </fill>
  </fills>
  <borders count="34">
    <border>
      <left/>
      <right/>
      <top/>
      <bottom/>
      <diagonal/>
    </border>
    <border>
      <left/>
      <right/>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right style="thin">
        <color theme="1"/>
      </right>
      <top/>
      <bottom style="thin">
        <color theme="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theme="1"/>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ck">
        <color theme="0"/>
      </bottom>
      <diagonal/>
    </border>
    <border>
      <left/>
      <right/>
      <top style="thin">
        <color theme="0"/>
      </top>
      <bottom style="thin">
        <color theme="0"/>
      </bottom>
      <diagonal/>
    </border>
    <border>
      <left/>
      <right/>
      <top style="thin">
        <color theme="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theme="1"/>
      </left>
      <right/>
      <top/>
      <bottom/>
      <diagonal/>
    </border>
    <border>
      <left/>
      <right style="thin">
        <color theme="1"/>
      </right>
      <top/>
      <bottom style="thin">
        <color rgb="FF000000"/>
      </bottom>
      <diagonal/>
    </border>
  </borders>
  <cellStyleXfs count="4">
    <xf numFmtId="0" fontId="0" fillId="0" borderId="0"/>
    <xf numFmtId="0" fontId="7" fillId="0" borderId="0"/>
    <xf numFmtId="164" fontId="2" fillId="0" borderId="0" applyFont="0" applyFill="0" applyBorder="0" applyAlignment="0" applyProtection="0"/>
    <xf numFmtId="44" fontId="13" fillId="0" borderId="0" applyFont="0" applyFill="0" applyBorder="0" applyAlignment="0" applyProtection="0"/>
  </cellStyleXfs>
  <cellXfs count="168">
    <xf numFmtId="0" fontId="0" fillId="0" borderId="0" xfId="0"/>
    <xf numFmtId="0" fontId="7" fillId="0" borderId="0" xfId="1" applyProtection="1">
      <protection locked="0"/>
    </xf>
    <xf numFmtId="0" fontId="7" fillId="0" borderId="0" xfId="1"/>
    <xf numFmtId="0" fontId="4" fillId="0" borderId="0" xfId="1" applyFont="1" applyAlignment="1" applyProtection="1">
      <alignment vertical="center"/>
      <protection locked="0"/>
    </xf>
    <xf numFmtId="0" fontId="10" fillId="0" borderId="6" xfId="1" applyFont="1" applyBorder="1" applyAlignment="1">
      <alignment horizontal="left"/>
    </xf>
    <xf numFmtId="0" fontId="5" fillId="0" borderId="0" xfId="1" applyFont="1" applyAlignment="1" applyProtection="1">
      <alignment horizontal="center" vertical="center" textRotation="90"/>
      <protection locked="0"/>
    </xf>
    <xf numFmtId="0" fontId="3" fillId="0" borderId="0" xfId="1" applyFont="1" applyAlignment="1">
      <alignment horizontal="left"/>
    </xf>
    <xf numFmtId="0" fontId="10" fillId="0" borderId="7" xfId="1" applyFont="1" applyBorder="1" applyAlignment="1">
      <alignment horizontal="left"/>
    </xf>
    <xf numFmtId="165" fontId="7" fillId="0" borderId="0" xfId="1" applyNumberFormat="1" applyProtection="1">
      <protection locked="0"/>
    </xf>
    <xf numFmtId="0" fontId="3" fillId="0" borderId="1" xfId="1" applyFont="1" applyBorder="1" applyAlignment="1">
      <alignment horizontal="center"/>
    </xf>
    <xf numFmtId="0" fontId="3" fillId="0" borderId="1" xfId="1" applyFont="1" applyBorder="1" applyAlignment="1">
      <alignment horizontal="right"/>
    </xf>
    <xf numFmtId="1" fontId="11" fillId="0" borderId="12" xfId="1" applyNumberFormat="1" applyFont="1" applyBorder="1" applyAlignment="1">
      <alignment horizontal="center"/>
    </xf>
    <xf numFmtId="0" fontId="7" fillId="2" borderId="1" xfId="1" applyFill="1" applyBorder="1"/>
    <xf numFmtId="165" fontId="8" fillId="2" borderId="2" xfId="1" applyNumberFormat="1" applyFont="1" applyFill="1" applyBorder="1"/>
    <xf numFmtId="0" fontId="8" fillId="0" borderId="0" xfId="1" applyFont="1" applyProtection="1">
      <protection locked="0"/>
    </xf>
    <xf numFmtId="0" fontId="7" fillId="0" borderId="17" xfId="1" applyBorder="1" applyProtection="1">
      <protection locked="0"/>
    </xf>
    <xf numFmtId="0" fontId="7" fillId="0" borderId="18" xfId="1" applyBorder="1" applyProtection="1">
      <protection locked="0"/>
    </xf>
    <xf numFmtId="0" fontId="16" fillId="0" borderId="0" xfId="1" applyFont="1" applyProtection="1">
      <protection locked="0"/>
    </xf>
    <xf numFmtId="0" fontId="19" fillId="0" borderId="0" xfId="1" applyFont="1" applyProtection="1">
      <protection locked="0"/>
    </xf>
    <xf numFmtId="0" fontId="7" fillId="3" borderId="14" xfId="1" applyFill="1" applyBorder="1"/>
    <xf numFmtId="0" fontId="7" fillId="3" borderId="13" xfId="1" applyFill="1" applyBorder="1"/>
    <xf numFmtId="165" fontId="7" fillId="3" borderId="13" xfId="1" applyNumberFormat="1" applyFill="1" applyBorder="1"/>
    <xf numFmtId="0" fontId="7" fillId="3" borderId="25" xfId="1" applyFill="1" applyBorder="1"/>
    <xf numFmtId="165" fontId="7" fillId="3" borderId="25" xfId="1" applyNumberFormat="1" applyFill="1" applyBorder="1"/>
    <xf numFmtId="0" fontId="23" fillId="0" borderId="0" xfId="0" applyFont="1"/>
    <xf numFmtId="0" fontId="24" fillId="0" borderId="13" xfId="0" applyFont="1" applyBorder="1"/>
    <xf numFmtId="0" fontId="27" fillId="0" borderId="0" xfId="1" applyFont="1" applyProtection="1">
      <protection locked="0"/>
    </xf>
    <xf numFmtId="165" fontId="27" fillId="0" borderId="0" xfId="1" applyNumberFormat="1" applyFont="1" applyProtection="1">
      <protection locked="0"/>
    </xf>
    <xf numFmtId="1" fontId="7" fillId="0" borderId="0" xfId="1" applyNumberFormat="1" applyProtection="1">
      <protection locked="0"/>
    </xf>
    <xf numFmtId="0" fontId="8" fillId="4" borderId="26" xfId="1" applyFont="1" applyFill="1" applyBorder="1"/>
    <xf numFmtId="165" fontId="11" fillId="3" borderId="3" xfId="1" applyNumberFormat="1" applyFont="1" applyFill="1" applyBorder="1" applyAlignment="1" applyProtection="1">
      <alignment horizontal="center"/>
      <protection locked="0"/>
    </xf>
    <xf numFmtId="165" fontId="11" fillId="3" borderId="13" xfId="1" applyNumberFormat="1" applyFont="1" applyFill="1" applyBorder="1" applyAlignment="1" applyProtection="1">
      <alignment horizontal="center"/>
      <protection locked="0"/>
    </xf>
    <xf numFmtId="0" fontId="4" fillId="0" borderId="0" xfId="1" applyFont="1" applyAlignment="1">
      <alignment vertical="center"/>
    </xf>
    <xf numFmtId="0" fontId="6" fillId="0" borderId="0" xfId="1" applyFont="1" applyAlignment="1">
      <alignment horizontal="left" vertical="center"/>
    </xf>
    <xf numFmtId="0" fontId="8" fillId="0" borderId="0" xfId="1" applyFont="1"/>
    <xf numFmtId="0" fontId="20" fillId="0" borderId="14" xfId="1" applyFont="1" applyBorder="1" applyAlignment="1">
      <alignment vertical="top"/>
    </xf>
    <xf numFmtId="0" fontId="17" fillId="0" borderId="13" xfId="1" applyFont="1" applyBorder="1" applyAlignment="1">
      <alignment vertical="top"/>
    </xf>
    <xf numFmtId="0" fontId="17" fillId="0" borderId="13" xfId="1" applyFont="1" applyBorder="1" applyAlignment="1">
      <alignment vertical="top" wrapText="1"/>
    </xf>
    <xf numFmtId="0" fontId="3" fillId="0" borderId="0" xfId="1" applyFont="1"/>
    <xf numFmtId="0" fontId="19" fillId="0" borderId="0" xfId="1" applyFont="1"/>
    <xf numFmtId="165" fontId="7" fillId="0" borderId="0" xfId="1" applyNumberFormat="1"/>
    <xf numFmtId="1" fontId="9" fillId="0" borderId="11" xfId="1" applyNumberFormat="1" applyFont="1" applyBorder="1" applyAlignment="1">
      <alignment horizontal="center"/>
    </xf>
    <xf numFmtId="44" fontId="11" fillId="0" borderId="2" xfId="3" applyFont="1" applyFill="1" applyBorder="1" applyAlignment="1" applyProtection="1">
      <alignment horizontal="center"/>
    </xf>
    <xf numFmtId="0" fontId="5" fillId="0" borderId="0" xfId="1" applyFont="1" applyAlignment="1">
      <alignment horizontal="center" vertical="center" textRotation="90"/>
    </xf>
    <xf numFmtId="0" fontId="7" fillId="0" borderId="14" xfId="1" applyBorder="1"/>
    <xf numFmtId="0" fontId="7" fillId="0" borderId="15" xfId="1" applyBorder="1"/>
    <xf numFmtId="0" fontId="7" fillId="0" borderId="16" xfId="1" applyBorder="1"/>
    <xf numFmtId="0" fontId="7" fillId="0" borderId="17" xfId="1" applyBorder="1"/>
    <xf numFmtId="0" fontId="7" fillId="0" borderId="18" xfId="1" applyBorder="1"/>
    <xf numFmtId="0" fontId="26" fillId="0" borderId="0" xfId="1" applyFont="1"/>
    <xf numFmtId="0" fontId="16" fillId="0" borderId="0" xfId="1" applyFont="1"/>
    <xf numFmtId="0" fontId="27" fillId="0" borderId="0" xfId="1" applyFont="1"/>
    <xf numFmtId="165" fontId="27" fillId="0" borderId="0" xfId="1" applyNumberFormat="1" applyFont="1"/>
    <xf numFmtId="0" fontId="16" fillId="0" borderId="0" xfId="1" applyFont="1" applyAlignment="1">
      <alignment horizontal="right"/>
    </xf>
    <xf numFmtId="165" fontId="7" fillId="7" borderId="18" xfId="1" applyNumberFormat="1" applyFill="1" applyBorder="1"/>
    <xf numFmtId="0" fontId="7" fillId="2" borderId="19" xfId="1" applyFill="1" applyBorder="1"/>
    <xf numFmtId="0" fontId="7" fillId="2" borderId="20" xfId="1" applyFill="1" applyBorder="1"/>
    <xf numFmtId="0" fontId="17" fillId="2" borderId="20" xfId="1" applyFont="1" applyFill="1" applyBorder="1"/>
    <xf numFmtId="0" fontId="18" fillId="2" borderId="20" xfId="1" applyFont="1" applyFill="1" applyBorder="1" applyAlignment="1">
      <alignment horizontal="right"/>
    </xf>
    <xf numFmtId="2" fontId="18" fillId="2" borderId="21" xfId="1" applyNumberFormat="1" applyFont="1" applyFill="1" applyBorder="1" applyAlignment="1">
      <alignment horizontal="center"/>
    </xf>
    <xf numFmtId="1" fontId="7" fillId="0" borderId="0" xfId="1" applyNumberFormat="1"/>
    <xf numFmtId="0" fontId="10" fillId="0" borderId="9" xfId="1" applyFont="1" applyBorder="1" applyAlignment="1">
      <alignment horizontal="left"/>
    </xf>
    <xf numFmtId="0" fontId="10" fillId="0" borderId="10" xfId="1" applyFont="1" applyBorder="1" applyAlignment="1">
      <alignment horizontal="left"/>
    </xf>
    <xf numFmtId="165" fontId="1" fillId="3" borderId="25" xfId="1" applyNumberFormat="1" applyFont="1" applyFill="1" applyBorder="1"/>
    <xf numFmtId="165" fontId="1" fillId="3" borderId="13" xfId="1" applyNumberFormat="1" applyFont="1" applyFill="1" applyBorder="1"/>
    <xf numFmtId="0" fontId="0" fillId="0" borderId="13" xfId="0" applyBorder="1"/>
    <xf numFmtId="0" fontId="1" fillId="3" borderId="25" xfId="1" applyFont="1" applyFill="1" applyBorder="1"/>
    <xf numFmtId="0" fontId="1" fillId="3" borderId="13" xfId="1" applyFont="1" applyFill="1" applyBorder="1"/>
    <xf numFmtId="0" fontId="7" fillId="0" borderId="29" xfId="1" applyBorder="1"/>
    <xf numFmtId="0" fontId="7" fillId="0" borderId="30" xfId="1" applyBorder="1"/>
    <xf numFmtId="0" fontId="8" fillId="0" borderId="29" xfId="1" applyFont="1" applyBorder="1"/>
    <xf numFmtId="0" fontId="8" fillId="0" borderId="30" xfId="1" applyFont="1" applyBorder="1"/>
    <xf numFmtId="0" fontId="30" fillId="0" borderId="30" xfId="1" applyFont="1" applyBorder="1" applyAlignment="1">
      <alignment horizontal="right"/>
    </xf>
    <xf numFmtId="2" fontId="8" fillId="0" borderId="13" xfId="1" applyNumberFormat="1" applyFont="1" applyBorder="1"/>
    <xf numFmtId="0" fontId="8" fillId="0" borderId="19" xfId="1" applyFont="1" applyBorder="1"/>
    <xf numFmtId="0" fontId="8" fillId="0" borderId="20" xfId="1" applyFont="1" applyBorder="1"/>
    <xf numFmtId="0" fontId="30" fillId="0" borderId="20" xfId="1" applyFont="1" applyBorder="1" applyAlignment="1">
      <alignment horizontal="right"/>
    </xf>
    <xf numFmtId="1" fontId="18" fillId="2" borderId="21" xfId="1" applyNumberFormat="1" applyFont="1" applyFill="1" applyBorder="1" applyAlignment="1">
      <alignment horizontal="center"/>
    </xf>
    <xf numFmtId="0" fontId="7" fillId="0" borderId="0" xfId="1" applyAlignment="1">
      <alignment vertical="top"/>
    </xf>
    <xf numFmtId="0" fontId="7" fillId="0" borderId="0" xfId="1" applyAlignment="1">
      <alignment vertical="top" wrapText="1"/>
    </xf>
    <xf numFmtId="0" fontId="20" fillId="0" borderId="14" xfId="1" applyFont="1" applyBorder="1" applyAlignment="1">
      <alignment vertical="top" wrapText="1"/>
    </xf>
    <xf numFmtId="0" fontId="28" fillId="0" borderId="29" xfId="1" applyFont="1" applyBorder="1" applyAlignment="1">
      <alignment horizontal="left"/>
    </xf>
    <xf numFmtId="0" fontId="28" fillId="0" borderId="30" xfId="1" applyFont="1" applyBorder="1" applyAlignment="1">
      <alignment horizontal="left"/>
    </xf>
    <xf numFmtId="0" fontId="28" fillId="0" borderId="15" xfId="1" applyFont="1" applyBorder="1" applyAlignment="1">
      <alignment horizontal="left"/>
    </xf>
    <xf numFmtId="0" fontId="28" fillId="0" borderId="16" xfId="1" applyFont="1" applyBorder="1" applyAlignment="1">
      <alignment horizontal="left"/>
    </xf>
    <xf numFmtId="0" fontId="10" fillId="0" borderId="32" xfId="1" applyFont="1" applyBorder="1" applyAlignment="1">
      <alignment horizontal="left"/>
    </xf>
    <xf numFmtId="0" fontId="10" fillId="0" borderId="0" xfId="1" applyFont="1" applyAlignment="1">
      <alignment horizontal="left"/>
    </xf>
    <xf numFmtId="0" fontId="1" fillId="0" borderId="0" xfId="1" applyFont="1"/>
    <xf numFmtId="0" fontId="1" fillId="0" borderId="8" xfId="1" applyFont="1" applyBorder="1" applyAlignment="1">
      <alignment horizontal="left"/>
    </xf>
    <xf numFmtId="0" fontId="1" fillId="0" borderId="1" xfId="1" applyFont="1" applyBorder="1" applyAlignment="1">
      <alignment horizontal="left"/>
    </xf>
    <xf numFmtId="166" fontId="1" fillId="5" borderId="27" xfId="1" applyNumberFormat="1" applyFont="1" applyFill="1" applyBorder="1"/>
    <xf numFmtId="1" fontId="1" fillId="5" borderId="27" xfId="1" applyNumberFormat="1" applyFont="1" applyFill="1" applyBorder="1"/>
    <xf numFmtId="166" fontId="1" fillId="6" borderId="27" xfId="1" applyNumberFormat="1" applyFont="1" applyFill="1" applyBorder="1"/>
    <xf numFmtId="1" fontId="1" fillId="6" borderId="27" xfId="1" applyNumberFormat="1" applyFont="1" applyFill="1" applyBorder="1"/>
    <xf numFmtId="166" fontId="1" fillId="5" borderId="28" xfId="1" applyNumberFormat="1" applyFont="1" applyFill="1" applyBorder="1"/>
    <xf numFmtId="1" fontId="1" fillId="5" borderId="28" xfId="1" applyNumberFormat="1" applyFont="1" applyFill="1" applyBorder="1"/>
    <xf numFmtId="166" fontId="1" fillId="5" borderId="0" xfId="1" applyNumberFormat="1" applyFont="1" applyFill="1"/>
    <xf numFmtId="1" fontId="1" fillId="5" borderId="0" xfId="1" applyNumberFormat="1" applyFont="1" applyFill="1"/>
    <xf numFmtId="0" fontId="1" fillId="0" borderId="0" xfId="1" applyFont="1" applyProtection="1">
      <protection locked="0"/>
    </xf>
    <xf numFmtId="165" fontId="1" fillId="0" borderId="0" xfId="1" applyNumberFormat="1" applyFont="1" applyProtection="1">
      <protection locked="0"/>
    </xf>
    <xf numFmtId="0" fontId="7" fillId="0" borderId="10" xfId="1" applyBorder="1" applyAlignment="1">
      <alignment horizontal="center"/>
    </xf>
    <xf numFmtId="0" fontId="3" fillId="0" borderId="29" xfId="1" applyFont="1" applyBorder="1" applyAlignment="1">
      <alignment horizontal="center"/>
    </xf>
    <xf numFmtId="0" fontId="3" fillId="0" borderId="30" xfId="1" applyFont="1" applyBorder="1" applyAlignment="1">
      <alignment horizontal="right"/>
    </xf>
    <xf numFmtId="0" fontId="3" fillId="0" borderId="30" xfId="1" applyFont="1" applyBorder="1" applyAlignment="1">
      <alignment horizontal="center"/>
    </xf>
    <xf numFmtId="0" fontId="2" fillId="0" borderId="30" xfId="1" applyFont="1" applyBorder="1" applyAlignment="1">
      <alignment horizontal="right"/>
    </xf>
    <xf numFmtId="0" fontId="2" fillId="0" borderId="31" xfId="1" applyFont="1" applyBorder="1" applyAlignment="1">
      <alignment horizontal="right"/>
    </xf>
    <xf numFmtId="1" fontId="11" fillId="0" borderId="31" xfId="1" applyNumberFormat="1" applyFont="1" applyBorder="1" applyAlignment="1">
      <alignment horizontal="center"/>
    </xf>
    <xf numFmtId="165" fontId="7" fillId="3" borderId="2" xfId="1" applyNumberFormat="1" applyFill="1" applyBorder="1" applyAlignment="1" applyProtection="1">
      <alignment horizontal="left"/>
      <protection locked="0"/>
    </xf>
    <xf numFmtId="165" fontId="7" fillId="3" borderId="3" xfId="1" applyNumberFormat="1" applyFill="1" applyBorder="1" applyAlignment="1" applyProtection="1">
      <alignment horizontal="left"/>
      <protection locked="0"/>
    </xf>
    <xf numFmtId="0" fontId="3" fillId="0" borderId="13" xfId="1" applyFont="1" applyBorder="1" applyAlignment="1">
      <alignment horizontal="left" wrapText="1"/>
    </xf>
    <xf numFmtId="165" fontId="7" fillId="3" borderId="5" xfId="1" applyNumberFormat="1" applyFill="1" applyBorder="1" applyAlignment="1" applyProtection="1">
      <alignment horizontal="left"/>
      <protection locked="0"/>
    </xf>
    <xf numFmtId="0" fontId="8" fillId="0" borderId="13" xfId="1" applyFont="1" applyBorder="1" applyAlignment="1">
      <alignment horizontal="left" vertical="center" wrapText="1"/>
    </xf>
    <xf numFmtId="0" fontId="8" fillId="0" borderId="11" xfId="1" applyFont="1" applyBorder="1" applyAlignment="1">
      <alignment horizontal="left" vertical="center" wrapText="1"/>
    </xf>
    <xf numFmtId="165" fontId="29" fillId="0" borderId="31" xfId="1" applyNumberFormat="1" applyFont="1" applyBorder="1" applyAlignment="1">
      <alignment horizontal="center"/>
    </xf>
    <xf numFmtId="0" fontId="8" fillId="0" borderId="30" xfId="1" applyFont="1" applyBorder="1" applyAlignment="1">
      <alignment horizontal="left"/>
    </xf>
    <xf numFmtId="0" fontId="8" fillId="0" borderId="31" xfId="1" applyFont="1" applyBorder="1" applyAlignment="1">
      <alignment horizontal="left"/>
    </xf>
    <xf numFmtId="0" fontId="7" fillId="0" borderId="0" xfId="1" applyAlignment="1">
      <alignment horizontal="center"/>
    </xf>
    <xf numFmtId="1" fontId="9" fillId="0" borderId="33" xfId="1" applyNumberFormat="1" applyFont="1" applyBorder="1" applyAlignment="1">
      <alignment horizontal="center"/>
    </xf>
    <xf numFmtId="0" fontId="31" fillId="0" borderId="0" xfId="1" applyFont="1" applyAlignment="1">
      <alignment vertical="top"/>
    </xf>
    <xf numFmtId="0" fontId="21" fillId="0" borderId="13" xfId="1" applyFont="1" applyBorder="1" applyAlignment="1">
      <alignment vertical="top" wrapText="1"/>
    </xf>
    <xf numFmtId="0" fontId="1" fillId="0" borderId="13" xfId="1" applyFont="1" applyBorder="1" applyAlignment="1">
      <alignment vertical="top" wrapText="1"/>
    </xf>
    <xf numFmtId="49" fontId="12" fillId="0" borderId="13" xfId="1" applyNumberFormat="1" applyFont="1" applyBorder="1" applyAlignment="1"/>
    <xf numFmtId="0" fontId="31" fillId="0" borderId="23" xfId="1" applyFont="1" applyBorder="1" applyAlignment="1">
      <alignment horizontal="left" vertical="top" wrapText="1"/>
    </xf>
    <xf numFmtId="0" fontId="21" fillId="0" borderId="23" xfId="1" applyFont="1" applyBorder="1" applyAlignment="1">
      <alignment horizontal="left" vertical="top" wrapText="1"/>
    </xf>
    <xf numFmtId="0" fontId="7" fillId="0" borderId="13" xfId="1" applyBorder="1" applyAlignment="1">
      <alignment vertical="top" wrapText="1"/>
    </xf>
    <xf numFmtId="0" fontId="14" fillId="0" borderId="23" xfId="1" applyFont="1" applyBorder="1" applyAlignment="1">
      <alignment horizontal="center" vertical="center" textRotation="90"/>
    </xf>
    <xf numFmtId="0" fontId="14" fillId="0" borderId="24" xfId="1" applyFont="1" applyBorder="1" applyAlignment="1">
      <alignment horizontal="center" vertical="center" textRotation="90"/>
    </xf>
    <xf numFmtId="0" fontId="14" fillId="0" borderId="17" xfId="1" applyFont="1" applyBorder="1" applyAlignment="1">
      <alignment horizontal="center" vertical="center" textRotation="90"/>
    </xf>
    <xf numFmtId="0" fontId="14" fillId="0" borderId="19" xfId="1" applyFont="1" applyBorder="1" applyAlignment="1">
      <alignment horizontal="center" vertical="center" textRotation="90"/>
    </xf>
    <xf numFmtId="0" fontId="15" fillId="2" borderId="10"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0" xfId="1" applyFont="1" applyFill="1" applyAlignment="1">
      <alignment horizontal="left" vertical="center"/>
    </xf>
    <xf numFmtId="0" fontId="15" fillId="2" borderId="22" xfId="1" applyFont="1" applyFill="1" applyBorder="1" applyAlignment="1">
      <alignment horizontal="left" vertical="center"/>
    </xf>
    <xf numFmtId="0" fontId="14" fillId="0" borderId="3" xfId="1" applyFont="1" applyBorder="1" applyAlignment="1">
      <alignment horizontal="center" vertical="center" textRotation="90"/>
    </xf>
    <xf numFmtId="0" fontId="14" fillId="0" borderId="4" xfId="1" applyFont="1" applyBorder="1" applyAlignment="1">
      <alignment horizontal="center" vertical="center" textRotation="90"/>
    </xf>
    <xf numFmtId="0" fontId="14" fillId="0" borderId="5" xfId="1" applyFont="1" applyBorder="1" applyAlignment="1">
      <alignment horizontal="center" vertical="center" textRotation="90"/>
    </xf>
    <xf numFmtId="0" fontId="3" fillId="2" borderId="8" xfId="1" applyFont="1" applyFill="1" applyBorder="1" applyAlignment="1">
      <alignment horizontal="left"/>
    </xf>
    <xf numFmtId="0" fontId="3" fillId="2" borderId="1" xfId="1" applyFont="1" applyFill="1" applyBorder="1" applyAlignment="1">
      <alignment horizontal="left"/>
    </xf>
    <xf numFmtId="0" fontId="1" fillId="0" borderId="8" xfId="1" applyFont="1" applyBorder="1" applyAlignment="1">
      <alignment horizontal="left"/>
    </xf>
    <xf numFmtId="0" fontId="1" fillId="0" borderId="1" xfId="1" applyFont="1" applyBorder="1" applyAlignment="1">
      <alignment horizontal="left"/>
    </xf>
    <xf numFmtId="0" fontId="7" fillId="3" borderId="3" xfId="1" applyFill="1" applyBorder="1" applyAlignment="1" applyProtection="1">
      <alignment horizontal="left"/>
      <protection locked="0"/>
    </xf>
    <xf numFmtId="0" fontId="10" fillId="0" borderId="9" xfId="1" applyFont="1" applyBorder="1" applyAlignment="1">
      <alignment horizontal="left"/>
    </xf>
    <xf numFmtId="0" fontId="10" fillId="0" borderId="10" xfId="1" applyFont="1" applyBorder="1" applyAlignment="1">
      <alignment horizontal="left"/>
    </xf>
    <xf numFmtId="0" fontId="7" fillId="3" borderId="2" xfId="1" applyFill="1" applyBorder="1" applyAlignment="1" applyProtection="1">
      <alignment horizontal="left"/>
      <protection locked="0"/>
    </xf>
    <xf numFmtId="0" fontId="1" fillId="0" borderId="6" xfId="1" applyFont="1" applyBorder="1" applyAlignment="1">
      <alignment horizontal="left"/>
    </xf>
    <xf numFmtId="0" fontId="1" fillId="0" borderId="7" xfId="1" applyFont="1" applyBorder="1" applyAlignment="1">
      <alignment horizontal="left"/>
    </xf>
    <xf numFmtId="0" fontId="3" fillId="0" borderId="10" xfId="1" applyFont="1" applyBorder="1" applyAlignment="1">
      <alignment horizontal="left"/>
    </xf>
    <xf numFmtId="0" fontId="3" fillId="0" borderId="9" xfId="1" applyFont="1" applyBorder="1" applyAlignment="1">
      <alignment horizontal="left"/>
    </xf>
    <xf numFmtId="0" fontId="3" fillId="0" borderId="11" xfId="1" applyFont="1" applyBorder="1" applyAlignment="1">
      <alignment horizontal="left"/>
    </xf>
    <xf numFmtId="0" fontId="15" fillId="2" borderId="9" xfId="1" applyFont="1" applyFill="1" applyBorder="1" applyAlignment="1">
      <alignment horizontal="left" vertical="center"/>
    </xf>
    <xf numFmtId="0" fontId="15" fillId="2" borderId="8" xfId="1" applyFont="1" applyFill="1" applyBorder="1" applyAlignment="1">
      <alignment horizontal="left" vertical="center"/>
    </xf>
    <xf numFmtId="0" fontId="15" fillId="2" borderId="1" xfId="1" applyFont="1" applyFill="1" applyBorder="1" applyAlignment="1">
      <alignment horizontal="left" vertical="center"/>
    </xf>
    <xf numFmtId="0" fontId="15" fillId="2" borderId="12" xfId="1" applyFont="1" applyFill="1" applyBorder="1" applyAlignment="1">
      <alignment horizontal="left" vertical="center"/>
    </xf>
    <xf numFmtId="0" fontId="14" fillId="0" borderId="3" xfId="1" applyFont="1" applyBorder="1" applyAlignment="1" applyProtection="1">
      <alignment horizontal="center" vertical="center" textRotation="90"/>
      <protection locked="0"/>
    </xf>
    <xf numFmtId="0" fontId="14" fillId="0" borderId="4" xfId="1" applyFont="1" applyBorder="1" applyAlignment="1" applyProtection="1">
      <alignment horizontal="center" vertical="center" textRotation="90"/>
      <protection locked="0"/>
    </xf>
    <xf numFmtId="0" fontId="14" fillId="0" borderId="32" xfId="1" applyFont="1" applyBorder="1" applyAlignment="1" applyProtection="1">
      <alignment horizontal="center" vertical="center" textRotation="90"/>
      <protection locked="0"/>
    </xf>
    <xf numFmtId="0" fontId="14" fillId="0" borderId="5" xfId="1" applyFont="1" applyBorder="1" applyAlignment="1" applyProtection="1">
      <alignment horizontal="center" vertical="center" textRotation="90"/>
      <protection locked="0"/>
    </xf>
    <xf numFmtId="0" fontId="14" fillId="0" borderId="23" xfId="1" applyFont="1" applyBorder="1" applyAlignment="1" applyProtection="1">
      <alignment horizontal="center" vertical="center" textRotation="90"/>
      <protection locked="0"/>
    </xf>
    <xf numFmtId="0" fontId="14" fillId="0" borderId="24" xfId="1" applyFont="1" applyBorder="1" applyAlignment="1" applyProtection="1">
      <alignment horizontal="center" vertical="center" textRotation="90"/>
      <protection locked="0"/>
    </xf>
    <xf numFmtId="0" fontId="14" fillId="0" borderId="17" xfId="1" applyFont="1" applyBorder="1" applyAlignment="1" applyProtection="1">
      <alignment horizontal="center" vertical="center" textRotation="90"/>
      <protection locked="0"/>
    </xf>
    <xf numFmtId="0" fontId="14" fillId="0" borderId="19" xfId="1" applyFont="1" applyBorder="1" applyAlignment="1" applyProtection="1">
      <alignment horizontal="center" vertical="center" textRotation="90"/>
      <protection locked="0"/>
    </xf>
    <xf numFmtId="0" fontId="3" fillId="0" borderId="29" xfId="1" applyFont="1" applyBorder="1" applyAlignment="1">
      <alignment horizontal="left"/>
    </xf>
    <xf numFmtId="0" fontId="3" fillId="0" borderId="31" xfId="1" applyFont="1" applyBorder="1" applyAlignment="1">
      <alignment horizontal="left"/>
    </xf>
    <xf numFmtId="0" fontId="1" fillId="3" borderId="13" xfId="1" applyFont="1" applyFill="1" applyBorder="1" applyAlignment="1" applyProtection="1">
      <alignment horizontal="left"/>
      <protection locked="0"/>
    </xf>
    <xf numFmtId="0" fontId="8" fillId="0" borderId="29" xfId="1" applyFont="1" applyBorder="1" applyAlignment="1">
      <alignment horizontal="left"/>
    </xf>
    <xf numFmtId="0" fontId="8" fillId="0" borderId="30" xfId="1" applyFont="1" applyBorder="1" applyAlignment="1">
      <alignment horizontal="left"/>
    </xf>
    <xf numFmtId="0" fontId="7" fillId="0" borderId="0" xfId="1" applyAlignment="1">
      <alignment horizontal="left" vertical="top" wrapText="1"/>
    </xf>
    <xf numFmtId="0" fontId="10" fillId="0" borderId="23" xfId="1" applyFont="1" applyBorder="1" applyAlignment="1">
      <alignment horizontal="left" vertical="top" wrapText="1"/>
    </xf>
  </cellXfs>
  <cellStyles count="4">
    <cellStyle name="Standaard" xfId="0" builtinId="0"/>
    <cellStyle name="Standaard 2" xfId="1" xr:uid="{00000000-0005-0000-0000-000001000000}"/>
    <cellStyle name="Valuta" xfId="3" builtinId="4"/>
    <cellStyle name="Valuta 2" xfId="2" xr:uid="{00000000-0005-0000-0000-000002000000}"/>
  </cellStyles>
  <dxfs count="21">
    <dxf>
      <font>
        <b val="0"/>
        <i val="0"/>
        <strike val="0"/>
        <condense val="0"/>
        <extend val="0"/>
        <outline val="0"/>
        <shadow val="0"/>
        <u val="none"/>
        <vertAlign val="baseline"/>
        <sz val="11"/>
        <color theme="1"/>
        <name val="Calibri"/>
        <family val="2"/>
        <scheme val="minor"/>
      </font>
      <numFmt numFmtId="1" formatCode="0"/>
      <fill>
        <patternFill patternType="solid">
          <fgColor theme="4" tint="0.59999389629810485"/>
          <bgColor theme="4" tint="0.59999389629810485"/>
        </patternFill>
      </fill>
      <alignment horizontal="general" vertical="bottom" textRotation="0" wrapText="0"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1"/>
        <color theme="1"/>
        <name val="Calibri"/>
        <family val="2"/>
        <scheme val="minor"/>
      </font>
      <numFmt numFmtId="166" formatCode="_ [$€-2]\ * #,##0_ ;_ [$€-2]\ * \-#,##0_ ;_ [$€-2]\ * &quot;-&quot;??_ ;_ @_ "/>
      <fill>
        <patternFill patternType="solid">
          <fgColor theme="4" tint="0.59999389629810485"/>
          <bgColor theme="4" tint="0.59999389629810485"/>
        </patternFill>
      </fill>
      <alignment horizontal="general" vertical="bottom" textRotation="0" wrapText="0" indent="0" justifyLastLine="0" shrinkToFit="0" readingOrder="0"/>
      <border diagonalUp="0" diagonalDown="0">
        <left/>
        <right/>
        <top style="thin">
          <color theme="0"/>
        </top>
        <bottom style="thin">
          <color theme="0"/>
        </bottom>
        <vertical/>
        <horizontal/>
      </border>
    </dxf>
    <dxf>
      <border outline="0">
        <top style="thin">
          <color theme="0"/>
        </top>
      </border>
    </dxf>
    <dxf>
      <border outline="0">
        <left style="thin">
          <color theme="0"/>
        </left>
        <right style="thin">
          <color theme="0"/>
        </right>
      </border>
    </dxf>
    <dxf>
      <font>
        <b val="0"/>
        <i val="0"/>
        <strike val="0"/>
        <condense val="0"/>
        <extend val="0"/>
        <outline val="0"/>
        <shadow val="0"/>
        <u val="none"/>
        <vertAlign val="baseline"/>
        <sz val="11"/>
        <color theme="1"/>
        <name val="Calibri"/>
        <family val="2"/>
        <scheme val="minor"/>
      </font>
      <fill>
        <patternFill patternType="solid">
          <fgColor theme="4" tint="0.59999389629810485"/>
          <bgColor theme="4" tint="0.59999389629810485"/>
        </patternFill>
      </fill>
      <alignment horizontal="general" vertical="bottom" textRotation="0" wrapText="0" indent="0" justifyLastLine="0" shrinkToFit="0" readingOrder="0"/>
    </dxf>
    <dxf>
      <border outline="0">
        <bottom style="thick">
          <color theme="0"/>
        </bottom>
      </border>
    </dxf>
    <dxf>
      <font>
        <b/>
        <i val="0"/>
        <strike val="0"/>
        <condense val="0"/>
        <extend val="0"/>
        <outline val="0"/>
        <shadow val="0"/>
        <u val="none"/>
        <vertAlign val="baseline"/>
        <sz val="11"/>
        <color theme="1"/>
        <name val="Calibri"/>
        <family val="2"/>
        <scheme val="minor"/>
      </font>
      <numFmt numFmtId="0" formatCode="General"/>
      <fill>
        <patternFill patternType="solid">
          <fgColor theme="4"/>
          <bgColor theme="4"/>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theme="4" tint="0.59999389629810485"/>
          <bgColor theme="4" tint="0.59999389629810485"/>
        </patternFill>
      </fill>
      <alignment horizontal="general" vertical="bottom" textRotation="0" wrapText="0" indent="0" justifyLastLine="0" shrinkToFit="0" readingOrder="0"/>
      <border diagonalUp="0" diagonalDown="0">
        <left/>
        <right/>
        <top style="thin">
          <color theme="0"/>
        </top>
        <bottom style="thin">
          <color theme="0"/>
        </bottom>
        <vertical/>
        <horizontal/>
      </border>
    </dxf>
    <dxf>
      <font>
        <b val="0"/>
        <i val="0"/>
        <strike val="0"/>
        <condense val="0"/>
        <extend val="0"/>
        <outline val="0"/>
        <shadow val="0"/>
        <u val="none"/>
        <vertAlign val="baseline"/>
        <sz val="11"/>
        <color theme="1"/>
        <name val="Calibri"/>
        <family val="2"/>
        <scheme val="minor"/>
      </font>
      <numFmt numFmtId="166" formatCode="_ [$€-2]\ * #,##0_ ;_ [$€-2]\ * \-#,##0_ ;_ [$€-2]\ * &quot;-&quot;??_ ;_ @_ "/>
      <fill>
        <patternFill patternType="solid">
          <fgColor theme="4" tint="0.59999389629810485"/>
          <bgColor theme="4" tint="0.59999389629810485"/>
        </patternFill>
      </fill>
      <alignment horizontal="general" vertical="bottom" textRotation="0" wrapText="0" indent="0" justifyLastLine="0" shrinkToFit="0" readingOrder="0"/>
      <border diagonalUp="0" diagonalDown="0">
        <left/>
        <right/>
        <top style="thin">
          <color theme="0"/>
        </top>
        <bottom style="thin">
          <color theme="0"/>
        </bottom>
        <vertical/>
        <horizontal/>
      </border>
    </dxf>
    <dxf>
      <border outline="0">
        <top style="thin">
          <color theme="0"/>
        </top>
      </border>
    </dxf>
    <dxf>
      <border outline="0">
        <left style="thin">
          <color theme="0"/>
        </left>
        <right style="thin">
          <color theme="0"/>
        </right>
      </border>
    </dxf>
    <dxf>
      <font>
        <b val="0"/>
        <i val="0"/>
        <strike val="0"/>
        <condense val="0"/>
        <extend val="0"/>
        <outline val="0"/>
        <shadow val="0"/>
        <u val="none"/>
        <vertAlign val="baseline"/>
        <sz val="11"/>
        <color theme="1"/>
        <name val="Calibri"/>
        <family val="2"/>
        <scheme val="minor"/>
      </font>
      <fill>
        <patternFill patternType="solid">
          <fgColor theme="4" tint="0.59999389629810485"/>
          <bgColor theme="4" tint="0.59999389629810485"/>
        </patternFill>
      </fill>
      <alignment horizontal="general" vertical="bottom" textRotation="0" wrapText="0" indent="0" justifyLastLine="0" shrinkToFit="0" readingOrder="0"/>
    </dxf>
    <dxf>
      <border outline="0">
        <bottom style="thick">
          <color theme="0"/>
        </bottom>
      </border>
    </dxf>
    <dxf>
      <font>
        <b/>
        <i val="0"/>
        <strike val="0"/>
        <condense val="0"/>
        <extend val="0"/>
        <outline val="0"/>
        <shadow val="0"/>
        <u val="none"/>
        <vertAlign val="baseline"/>
        <sz val="11"/>
        <color theme="1"/>
        <name val="Calibri"/>
        <family val="2"/>
        <scheme val="minor"/>
      </font>
      <numFmt numFmtId="0" formatCode="General"/>
      <fill>
        <patternFill patternType="solid">
          <fgColor theme="4"/>
          <bgColor theme="4"/>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theme="4" tint="0.59999389629810485"/>
          <bgColor theme="4" tint="0.59999389629810485"/>
        </patternFill>
      </fill>
      <alignment horizontal="general" vertical="bottom" textRotation="0" wrapText="0" indent="0" justifyLastLine="0" shrinkToFit="0" readingOrder="0"/>
      <border diagonalUp="0" diagonalDown="0">
        <left/>
        <right/>
        <top style="thin">
          <color theme="0"/>
        </top>
        <bottom style="thin">
          <color theme="0"/>
        </bottom>
        <vertical/>
        <horizontal/>
      </border>
      <protection locked="1" hidden="0"/>
    </dxf>
    <dxf>
      <font>
        <b val="0"/>
        <i val="0"/>
        <strike val="0"/>
        <condense val="0"/>
        <extend val="0"/>
        <outline val="0"/>
        <shadow val="0"/>
        <u val="none"/>
        <vertAlign val="baseline"/>
        <sz val="11"/>
        <color theme="1"/>
        <name val="Calibri"/>
        <family val="2"/>
        <scheme val="minor"/>
      </font>
      <numFmt numFmtId="166" formatCode="_ [$€-2]\ * #,##0_ ;_ [$€-2]\ * \-#,##0_ ;_ [$€-2]\ * &quot;-&quot;??_ ;_ @_ "/>
      <fill>
        <patternFill patternType="solid">
          <fgColor theme="4" tint="0.59999389629810485"/>
          <bgColor theme="4" tint="0.59999389629810485"/>
        </patternFill>
      </fill>
      <alignment horizontal="general" vertical="bottom" textRotation="0" wrapText="0" indent="0" justifyLastLine="0" shrinkToFit="0" readingOrder="0"/>
      <border diagonalUp="0" diagonalDown="0">
        <left/>
        <right/>
        <top style="thin">
          <color theme="0"/>
        </top>
        <bottom style="thin">
          <color theme="0"/>
        </bottom>
        <vertical/>
        <horizontal/>
      </border>
      <protection locked="1" hidden="0"/>
    </dxf>
    <dxf>
      <border outline="0">
        <top style="thin">
          <color theme="0"/>
        </top>
      </border>
    </dxf>
    <dxf>
      <border outline="0">
        <left style="thin">
          <color theme="0"/>
        </left>
        <right style="thin">
          <color theme="0"/>
        </right>
      </border>
    </dxf>
    <dxf>
      <font>
        <b val="0"/>
        <i val="0"/>
        <strike val="0"/>
        <condense val="0"/>
        <extend val="0"/>
        <outline val="0"/>
        <shadow val="0"/>
        <u val="none"/>
        <vertAlign val="baseline"/>
        <sz val="11"/>
        <color theme="1"/>
        <name val="Calibri"/>
        <family val="2"/>
        <scheme val="minor"/>
      </font>
      <numFmt numFmtId="0" formatCode="General"/>
      <fill>
        <patternFill patternType="solid">
          <fgColor theme="4" tint="0.59999389629810485"/>
          <bgColor theme="4" tint="0.59999389629810485"/>
        </patternFill>
      </fill>
      <alignment horizontal="general" vertical="bottom" textRotation="0" wrapText="0" indent="0" justifyLastLine="0" shrinkToFit="0" readingOrder="0"/>
      <protection locked="1" hidden="0"/>
    </dxf>
    <dxf>
      <border outline="0">
        <bottom style="thick">
          <color theme="0"/>
        </bottom>
      </border>
    </dxf>
    <dxf>
      <font>
        <b/>
        <i val="0"/>
        <strike val="0"/>
        <condense val="0"/>
        <extend val="0"/>
        <outline val="0"/>
        <shadow val="0"/>
        <u val="none"/>
        <vertAlign val="baseline"/>
        <sz val="11"/>
        <color theme="1"/>
        <name val="Calibri"/>
        <family val="2"/>
        <scheme val="minor"/>
      </font>
      <numFmt numFmtId="0" formatCode="General"/>
      <fill>
        <patternFill patternType="solid">
          <fgColor theme="4"/>
          <bgColor theme="4"/>
        </patternFill>
      </fill>
      <alignment horizontal="general" vertical="bottom" textRotation="0" wrapText="0" indent="0" justifyLastLine="0" shrinkToFit="0" readingOrder="0"/>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Puntenberekening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strRef>
              <c:f>'1. P1 Prijs TCO'!$C$44</c:f>
              <c:strCache>
                <c:ptCount val="1"/>
                <c:pt idx="0">
                  <c:v>Punten</c:v>
                </c:pt>
              </c:strCache>
            </c:strRef>
          </c:tx>
          <c:spPr>
            <a:ln w="19050" cap="rnd">
              <a:solidFill>
                <a:srgbClr val="F79646"/>
              </a:solidFill>
              <a:prstDash val="solid"/>
              <a:round/>
            </a:ln>
            <a:effectLst/>
          </c:spPr>
          <c:marker>
            <c:symbol val="none"/>
          </c:marker>
          <c:xVal>
            <c:numRef>
              <c:f>'1. P1 Prijs TCO'!$B$45:$B$50</c:f>
              <c:numCache>
                <c:formatCode>_ [$€-2]\ * #,##0_ ;_ [$€-2]\ * \-#,##0_ ;_ [$€-2]\ * "-"??_ ;_ @_ </c:formatCode>
                <c:ptCount val="6"/>
                <c:pt idx="0">
                  <c:v>11000</c:v>
                </c:pt>
                <c:pt idx="1">
                  <c:v>10000</c:v>
                </c:pt>
                <c:pt idx="2">
                  <c:v>9000</c:v>
                </c:pt>
                <c:pt idx="3">
                  <c:v>8000</c:v>
                </c:pt>
                <c:pt idx="4">
                  <c:v>7000</c:v>
                </c:pt>
                <c:pt idx="5">
                  <c:v>6500</c:v>
                </c:pt>
              </c:numCache>
            </c:numRef>
          </c:xVal>
          <c:yVal>
            <c:numRef>
              <c:f>'1. P1 Prijs TCO'!$C$45:$C$50</c:f>
              <c:numCache>
                <c:formatCode>0</c:formatCode>
                <c:ptCount val="6"/>
                <c:pt idx="0">
                  <c:v>0</c:v>
                </c:pt>
                <c:pt idx="1">
                  <c:v>55.55555555555555</c:v>
                </c:pt>
                <c:pt idx="2">
                  <c:v>111.1111111111111</c:v>
                </c:pt>
                <c:pt idx="3">
                  <c:v>166.66666666666666</c:v>
                </c:pt>
                <c:pt idx="4">
                  <c:v>222.2222222222222</c:v>
                </c:pt>
                <c:pt idx="5">
                  <c:v>250</c:v>
                </c:pt>
              </c:numCache>
            </c:numRef>
          </c:yVal>
          <c:smooth val="1"/>
          <c:extLst>
            <c:ext xmlns:c16="http://schemas.microsoft.com/office/drawing/2014/chart" uri="{C3380CC4-5D6E-409C-BE32-E72D297353CC}">
              <c16:uniqueId val="{00000000-0DAC-4D3D-92B6-622329DF8409}"/>
            </c:ext>
          </c:extLst>
        </c:ser>
        <c:dLbls>
          <c:showLegendKey val="0"/>
          <c:showVal val="0"/>
          <c:showCatName val="0"/>
          <c:showSerName val="0"/>
          <c:showPercent val="0"/>
          <c:showBubbleSize val="0"/>
        </c:dLbls>
        <c:axId val="262590984"/>
        <c:axId val="1801004551"/>
      </c:scatterChart>
      <c:valAx>
        <c:axId val="262590984"/>
        <c:scaling>
          <c:orientation val="minMax"/>
          <c:max val="11000"/>
          <c:min val="6500"/>
        </c:scaling>
        <c:delete val="0"/>
        <c:axPos val="b"/>
        <c:majorGridlines>
          <c:spPr>
            <a:ln w="9525" cap="flat" cmpd="sng" algn="ctr">
              <a:solidFill>
                <a:schemeClr val="tx1">
                  <a:lumMod val="15000"/>
                  <a:lumOff val="85000"/>
                </a:schemeClr>
              </a:solidFill>
              <a:round/>
            </a:ln>
            <a:effectLst/>
          </c:spPr>
        </c:majorGridlines>
        <c:numFmt formatCode="_ [$€-2]\ * #,##0_ ;_ [$€-2]\ * \-#,##0_ ;_ [$€-2]\ * &quot;-&quot;??_ ;_ @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1004551"/>
        <c:crosses val="autoZero"/>
        <c:crossBetween val="midCat"/>
        <c:majorUnit val="1000"/>
        <c:minorUnit val="200"/>
      </c:valAx>
      <c:valAx>
        <c:axId val="1801004551"/>
        <c:scaling>
          <c:orientation val="minMax"/>
          <c:max val="25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259098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Jaarlijkse keuring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strRef>
              <c:f>'3. P2 OH huidige brancards'!$C$55</c:f>
              <c:strCache>
                <c:ptCount val="1"/>
                <c:pt idx="0">
                  <c:v>Punten</c:v>
                </c:pt>
              </c:strCache>
            </c:strRef>
          </c:tx>
          <c:spPr>
            <a:ln w="19050" cap="rnd">
              <a:solidFill>
                <a:srgbClr val="F79646"/>
              </a:solidFill>
              <a:prstDash val="solid"/>
              <a:round/>
            </a:ln>
            <a:effectLst/>
          </c:spPr>
          <c:marker>
            <c:symbol val="none"/>
          </c:marker>
          <c:xVal>
            <c:numRef>
              <c:f>'3. P2 OH huidige brancards'!$B$56:$B$57</c:f>
              <c:numCache>
                <c:formatCode>_ [$€-2]\ * #,##0_ ;_ [$€-2]\ * \-#,##0_ ;_ [$€-2]\ * "-"??_ ;_ @_ </c:formatCode>
                <c:ptCount val="2"/>
                <c:pt idx="0">
                  <c:v>150</c:v>
                </c:pt>
                <c:pt idx="1">
                  <c:v>0</c:v>
                </c:pt>
              </c:numCache>
            </c:numRef>
          </c:xVal>
          <c:yVal>
            <c:numRef>
              <c:f>'3. P2 OH huidige brancards'!$C$56:$C$57</c:f>
              <c:numCache>
                <c:formatCode>0</c:formatCode>
                <c:ptCount val="2"/>
                <c:pt idx="0">
                  <c:v>0</c:v>
                </c:pt>
                <c:pt idx="1">
                  <c:v>25</c:v>
                </c:pt>
              </c:numCache>
            </c:numRef>
          </c:yVal>
          <c:smooth val="1"/>
          <c:extLst>
            <c:ext xmlns:c16="http://schemas.microsoft.com/office/drawing/2014/chart" uri="{C3380CC4-5D6E-409C-BE32-E72D297353CC}">
              <c16:uniqueId val="{00000000-93CF-4132-9A92-0D796F960F4A}"/>
            </c:ext>
          </c:extLst>
        </c:ser>
        <c:dLbls>
          <c:showLegendKey val="0"/>
          <c:showVal val="0"/>
          <c:showCatName val="0"/>
          <c:showSerName val="0"/>
          <c:showPercent val="0"/>
          <c:showBubbleSize val="0"/>
        </c:dLbls>
        <c:axId val="262590984"/>
        <c:axId val="1801004551"/>
      </c:scatterChart>
      <c:valAx>
        <c:axId val="262590984"/>
        <c:scaling>
          <c:orientation val="minMax"/>
          <c:max val="150"/>
          <c:min val="0"/>
        </c:scaling>
        <c:delete val="0"/>
        <c:axPos val="b"/>
        <c:majorGridlines>
          <c:spPr>
            <a:ln w="9525" cap="flat" cmpd="sng" algn="ctr">
              <a:solidFill>
                <a:schemeClr val="tx1">
                  <a:lumMod val="15000"/>
                  <a:lumOff val="85000"/>
                </a:schemeClr>
              </a:solidFill>
              <a:round/>
            </a:ln>
            <a:effectLst/>
          </c:spPr>
        </c:majorGridlines>
        <c:numFmt formatCode="_ [$€-2]\ * #,##0_ ;_ [$€-2]\ * \-#,##0_ ;_ [$€-2]\ * &quot;-&quot;??_ ;_ @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1004551"/>
        <c:crosses val="autoZero"/>
        <c:crossBetween val="midCat"/>
        <c:majorUnit val="25"/>
      </c:valAx>
      <c:valAx>
        <c:axId val="1801004551"/>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2590984"/>
        <c:crosses val="autoZero"/>
        <c:crossBetween val="midCat"/>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Correctief onderhoud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strRef>
              <c:f>'3. P2 OH huidige brancards'!$C$60</c:f>
              <c:strCache>
                <c:ptCount val="1"/>
                <c:pt idx="0">
                  <c:v>Punten</c:v>
                </c:pt>
              </c:strCache>
            </c:strRef>
          </c:tx>
          <c:spPr>
            <a:ln w="19050" cap="rnd">
              <a:solidFill>
                <a:srgbClr val="F79646"/>
              </a:solidFill>
              <a:prstDash val="solid"/>
              <a:round/>
            </a:ln>
            <a:effectLst/>
          </c:spPr>
          <c:marker>
            <c:symbol val="none"/>
          </c:marker>
          <c:xVal>
            <c:numRef>
              <c:f>'3. P2 OH huidige brancards'!$B$61:$B$62</c:f>
              <c:numCache>
                <c:formatCode>_ [$€-2]\ * #,##0_ ;_ [$€-2]\ * \-#,##0_ ;_ [$€-2]\ * "-"??_ ;_ @_ </c:formatCode>
                <c:ptCount val="2"/>
                <c:pt idx="0">
                  <c:v>250</c:v>
                </c:pt>
                <c:pt idx="1">
                  <c:v>0</c:v>
                </c:pt>
              </c:numCache>
            </c:numRef>
          </c:xVal>
          <c:yVal>
            <c:numRef>
              <c:f>'3. P2 OH huidige brancards'!$C$61:$C$62</c:f>
              <c:numCache>
                <c:formatCode>0</c:formatCode>
                <c:ptCount val="2"/>
                <c:pt idx="0">
                  <c:v>0</c:v>
                </c:pt>
                <c:pt idx="1">
                  <c:v>25</c:v>
                </c:pt>
              </c:numCache>
            </c:numRef>
          </c:yVal>
          <c:smooth val="1"/>
          <c:extLst>
            <c:ext xmlns:c16="http://schemas.microsoft.com/office/drawing/2014/chart" uri="{C3380CC4-5D6E-409C-BE32-E72D297353CC}">
              <c16:uniqueId val="{00000000-CA46-4A4C-B5BE-F5D7F2CAC8B5}"/>
            </c:ext>
          </c:extLst>
        </c:ser>
        <c:dLbls>
          <c:showLegendKey val="0"/>
          <c:showVal val="0"/>
          <c:showCatName val="0"/>
          <c:showSerName val="0"/>
          <c:showPercent val="0"/>
          <c:showBubbleSize val="0"/>
        </c:dLbls>
        <c:axId val="262590984"/>
        <c:axId val="1801004551"/>
      </c:scatterChart>
      <c:valAx>
        <c:axId val="262590984"/>
        <c:scaling>
          <c:orientation val="minMax"/>
          <c:max val="250"/>
          <c:min val="0"/>
        </c:scaling>
        <c:delete val="0"/>
        <c:axPos val="b"/>
        <c:majorGridlines>
          <c:spPr>
            <a:ln w="9525" cap="flat" cmpd="sng" algn="ctr">
              <a:solidFill>
                <a:schemeClr val="tx1">
                  <a:lumMod val="15000"/>
                  <a:lumOff val="85000"/>
                </a:schemeClr>
              </a:solidFill>
              <a:round/>
            </a:ln>
            <a:effectLst/>
          </c:spPr>
        </c:majorGridlines>
        <c:numFmt formatCode="_ [$€-2]\ * #,##0_ ;_ [$€-2]\ * \-#,##0_ ;_ [$€-2]\ * &quot;-&quot;??_ ;_ @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1004551"/>
        <c:crosses val="autoZero"/>
        <c:crossBetween val="midCat"/>
        <c:majorUnit val="50"/>
      </c:valAx>
      <c:valAx>
        <c:axId val="1801004551"/>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2590984"/>
        <c:crosses val="autoZero"/>
        <c:crossBetween val="midCat"/>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5</xdr:col>
      <xdr:colOff>116417</xdr:colOff>
      <xdr:row>0</xdr:row>
      <xdr:rowOff>102025</xdr:rowOff>
    </xdr:from>
    <xdr:to>
      <xdr:col>8</xdr:col>
      <xdr:colOff>169968</xdr:colOff>
      <xdr:row>5</xdr:row>
      <xdr:rowOff>92994</xdr:rowOff>
    </xdr:to>
    <xdr:pic>
      <xdr:nvPicPr>
        <xdr:cNvPr id="4" name="Afbeelding 3" descr="Amsterdam UMC - hDMT">
          <a:extLst>
            <a:ext uri="{FF2B5EF4-FFF2-40B4-BE49-F238E27FC236}">
              <a16:creationId xmlns:a16="http://schemas.microsoft.com/office/drawing/2014/main" id="{8CD1F6A3-8910-204B-D744-6B1A745CCD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02917" y="102025"/>
          <a:ext cx="2428451" cy="1024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200025</xdr:colOff>
      <xdr:row>33</xdr:row>
      <xdr:rowOff>133350</xdr:rowOff>
    </xdr:from>
    <xdr:to>
      <xdr:col>2</xdr:col>
      <xdr:colOff>2657475</xdr:colOff>
      <xdr:row>38</xdr:row>
      <xdr:rowOff>114300</xdr:rowOff>
    </xdr:to>
    <xdr:graphicFrame macro="">
      <xdr:nvGraphicFramePr>
        <xdr:cNvPr id="3" name="Grafiek 5">
          <a:extLst>
            <a:ext uri="{FF2B5EF4-FFF2-40B4-BE49-F238E27FC236}">
              <a16:creationId xmlns:a16="http://schemas.microsoft.com/office/drawing/2014/main" id="{406711FD-4E96-CE5B-7E76-63A27D0CE3AD}"/>
            </a:ext>
            <a:ext uri="{147F2762-F138-4A5C-976F-8EAC2B608ADB}">
              <a16:predDERef xmlns:a16="http://schemas.microsoft.com/office/drawing/2014/main" pred="{8CD1F6A3-8910-204B-D744-6B1A745CCD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228600</xdr:colOff>
      <xdr:row>44</xdr:row>
      <xdr:rowOff>133350</xdr:rowOff>
    </xdr:from>
    <xdr:to>
      <xdr:col>2</xdr:col>
      <xdr:colOff>2686050</xdr:colOff>
      <xdr:row>47</xdr:row>
      <xdr:rowOff>695325</xdr:rowOff>
    </xdr:to>
    <xdr:graphicFrame macro="">
      <xdr:nvGraphicFramePr>
        <xdr:cNvPr id="3" name="Grafiek 5">
          <a:extLst>
            <a:ext uri="{FF2B5EF4-FFF2-40B4-BE49-F238E27FC236}">
              <a16:creationId xmlns:a16="http://schemas.microsoft.com/office/drawing/2014/main" id="{EAF9591F-9479-4C50-80A6-04E8B012239E}"/>
            </a:ext>
            <a:ext uri="{147F2762-F138-4A5C-976F-8EAC2B608ADB}">
              <a16:predDERef xmlns:a16="http://schemas.microsoft.com/office/drawing/2014/main" pred="{A4CEAF25-8715-4D82-A7DC-95F08A4139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44</xdr:row>
      <xdr:rowOff>152400</xdr:rowOff>
    </xdr:from>
    <xdr:to>
      <xdr:col>7</xdr:col>
      <xdr:colOff>723900</xdr:colOff>
      <xdr:row>47</xdr:row>
      <xdr:rowOff>714375</xdr:rowOff>
    </xdr:to>
    <xdr:graphicFrame macro="">
      <xdr:nvGraphicFramePr>
        <xdr:cNvPr id="6" name="Grafiek 4">
          <a:extLst>
            <a:ext uri="{FF2B5EF4-FFF2-40B4-BE49-F238E27FC236}">
              <a16:creationId xmlns:a16="http://schemas.microsoft.com/office/drawing/2014/main" id="{C86F2ECF-3A3D-4CD7-9872-E57E4D23A62E}"/>
            </a:ext>
            <a:ext uri="{147F2762-F138-4A5C-976F-8EAC2B608ADB}">
              <a16:predDERef xmlns:a16="http://schemas.microsoft.com/office/drawing/2014/main" pred="{EAF9591F-9479-4C50-80A6-04E8B01223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A376BCF-8E81-4B0C-AF3C-B59632499338}" name="Tabel2" displayName="Tabel2" ref="B44:C50" totalsRowShown="0" headerRowDxfId="20" dataDxfId="18" headerRowBorderDxfId="19" tableBorderDxfId="17" totalsRowBorderDxfId="16" headerRowCellStyle="Standaard 2" dataCellStyle="Standaard 2">
  <autoFilter ref="B44:C50" xr:uid="{7A376BCF-8E81-4B0C-AF3C-B59632499338}"/>
  <tableColumns count="2">
    <tableColumn id="1" xr3:uid="{1553F56A-4EE1-4D08-A68C-2FCB6492E2B3}" name="Prijs" dataDxfId="15" dataCellStyle="Standaard 2"/>
    <tableColumn id="2" xr3:uid="{300E494B-CF19-4CDB-A0C9-FF3951C7420C}" name="Punten" dataDxfId="14" dataCellStyle="Standaard 2"/>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29D1549-8D5F-475A-9383-25C5D61EEBD1}" name="Tabel24" displayName="Tabel24" ref="B55:C57" totalsRowShown="0" headerRowDxfId="13" dataDxfId="11" headerRowBorderDxfId="12" tableBorderDxfId="10" totalsRowBorderDxfId="9" headerRowCellStyle="Standaard 2" dataCellStyle="Standaard 2">
  <autoFilter ref="B55:C57" xr:uid="{7A376BCF-8E81-4B0C-AF3C-B59632499338}"/>
  <tableColumns count="2">
    <tableColumn id="1" xr3:uid="{A799D5D1-17C9-4F21-BF8B-1A4EBA04CDDE}" name="Prijs" dataDxfId="8" dataCellStyle="Standaard 2"/>
    <tableColumn id="2" xr3:uid="{232744D6-A523-419B-9B20-716FD1A984D6}" name="Punten" dataDxfId="7" dataCellStyle="Standaard 2"/>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51BD85B-F6E4-4EBB-BF43-853F7DF7FF2A}" name="Tabel245" displayName="Tabel245" ref="B60:C62" totalsRowShown="0" headerRowDxfId="6" dataDxfId="4" headerRowBorderDxfId="5" tableBorderDxfId="3" totalsRowBorderDxfId="2" headerRowCellStyle="Standaard 2" dataCellStyle="Standaard 2">
  <autoFilter ref="B60:C62" xr:uid="{F51BD85B-F6E4-4EBB-BF43-853F7DF7FF2A}"/>
  <tableColumns count="2">
    <tableColumn id="1" xr3:uid="{5B3A81AE-5D4F-45C8-B33D-9D61BD108337}" name="Prijs" dataDxfId="1" dataCellStyle="Standaard 2"/>
    <tableColumn id="2" xr3:uid="{F4F100EB-A54B-4D09-9FF9-CCFDAB884B04}" name="Punten" dataDxfId="0" dataCellStyle="Standaard 2"/>
  </tableColumns>
  <tableStyleInfo name="TableStyleMedium14"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Q53"/>
  <sheetViews>
    <sheetView showGridLines="0" zoomScale="90" zoomScaleNormal="90" zoomScalePageLayoutView="70" workbookViewId="0">
      <selection activeCell="C9" sqref="C9:K9"/>
    </sheetView>
  </sheetViews>
  <sheetFormatPr defaultColWidth="9.140625" defaultRowHeight="15" customHeight="1" x14ac:dyDescent="0.25"/>
  <cols>
    <col min="1" max="1" width="7.5703125" style="2" customWidth="1"/>
    <col min="2" max="2" width="18.5703125" style="2" customWidth="1"/>
    <col min="3" max="3" width="41" style="2" customWidth="1"/>
    <col min="4" max="4" width="12.5703125" style="2" bestFit="1" customWidth="1"/>
    <col min="5" max="5" width="10.5703125" style="2" customWidth="1"/>
    <col min="6" max="6" width="7.28515625" style="2" customWidth="1"/>
    <col min="7" max="10" width="13.5703125" style="2" customWidth="1"/>
    <col min="11" max="11" width="15.5703125" style="2" customWidth="1"/>
    <col min="12" max="12" width="9.140625" style="2"/>
    <col min="13" max="13" width="11.28515625" style="2" bestFit="1" customWidth="1"/>
    <col min="14" max="14" width="11.85546875" style="2" customWidth="1"/>
    <col min="15" max="16" width="13.5703125" style="2" bestFit="1" customWidth="1"/>
    <col min="17" max="16384" width="9.140625" style="2"/>
  </cols>
  <sheetData>
    <row r="1" spans="1:17" ht="15.75" customHeight="1" x14ac:dyDescent="0.25">
      <c r="C1" s="32"/>
      <c r="D1" s="32"/>
      <c r="E1" s="32"/>
      <c r="F1" s="32"/>
      <c r="G1" s="32"/>
      <c r="H1" s="32"/>
      <c r="I1" s="32"/>
      <c r="J1" s="32"/>
      <c r="K1" s="32"/>
    </row>
    <row r="2" spans="1:17" ht="21" x14ac:dyDescent="0.25">
      <c r="B2" s="32" t="s">
        <v>0</v>
      </c>
      <c r="C2" s="33"/>
      <c r="D2" s="33"/>
      <c r="E2" s="33"/>
      <c r="F2" s="33"/>
      <c r="G2" s="33"/>
      <c r="H2" s="33"/>
      <c r="I2" s="33"/>
      <c r="J2" s="33"/>
      <c r="K2" s="33"/>
    </row>
    <row r="3" spans="1:17" ht="15" customHeight="1" x14ac:dyDescent="0.25">
      <c r="B3" s="33"/>
      <c r="C3" s="33"/>
      <c r="D3" s="33"/>
      <c r="E3" s="33"/>
      <c r="F3" s="33"/>
      <c r="G3" s="33"/>
      <c r="H3" s="33"/>
      <c r="I3" s="33"/>
      <c r="J3" s="33"/>
      <c r="K3" s="33"/>
    </row>
    <row r="4" spans="1:17" ht="15" customHeight="1" x14ac:dyDescent="0.25">
      <c r="B4" s="2" t="s">
        <v>1</v>
      </c>
    </row>
    <row r="6" spans="1:17" ht="15" customHeight="1" x14ac:dyDescent="0.25">
      <c r="B6" s="34" t="s">
        <v>2</v>
      </c>
    </row>
    <row r="7" spans="1:17" ht="15" customHeight="1" x14ac:dyDescent="0.25">
      <c r="B7" s="19" t="s">
        <v>3</v>
      </c>
      <c r="C7" s="121" t="s">
        <v>4</v>
      </c>
      <c r="D7" s="121"/>
      <c r="E7" s="121"/>
      <c r="F7" s="121"/>
      <c r="G7" s="121"/>
      <c r="H7" s="121"/>
      <c r="I7" s="121"/>
      <c r="J7" s="121"/>
      <c r="K7" s="121"/>
    </row>
    <row r="8" spans="1:17" ht="66.75" customHeight="1" x14ac:dyDescent="0.25">
      <c r="B8" s="35" t="s">
        <v>5</v>
      </c>
      <c r="C8" s="122" t="s">
        <v>6</v>
      </c>
      <c r="D8" s="123"/>
      <c r="E8" s="123"/>
      <c r="F8" s="123"/>
      <c r="G8" s="123"/>
      <c r="H8" s="123"/>
      <c r="I8" s="123"/>
      <c r="J8" s="123"/>
      <c r="K8" s="123"/>
    </row>
    <row r="9" spans="1:17" ht="39" customHeight="1" x14ac:dyDescent="0.25">
      <c r="B9" s="36" t="s">
        <v>7</v>
      </c>
      <c r="C9" s="119" t="s">
        <v>8</v>
      </c>
      <c r="D9" s="124"/>
      <c r="E9" s="124"/>
      <c r="F9" s="124"/>
      <c r="G9" s="124"/>
      <c r="H9" s="124"/>
      <c r="I9" s="124"/>
      <c r="J9" s="124"/>
      <c r="K9" s="124"/>
    </row>
    <row r="10" spans="1:17" ht="53.25" customHeight="1" x14ac:dyDescent="0.25">
      <c r="B10" s="37" t="s">
        <v>9</v>
      </c>
      <c r="C10" s="119" t="s">
        <v>10</v>
      </c>
      <c r="D10" s="120"/>
      <c r="E10" s="120"/>
      <c r="F10" s="120"/>
      <c r="G10" s="120"/>
      <c r="H10" s="120"/>
      <c r="I10" s="120"/>
      <c r="J10" s="120"/>
      <c r="K10" s="120"/>
    </row>
    <row r="11" spans="1:17" ht="82.5" customHeight="1" x14ac:dyDescent="0.25">
      <c r="B11" s="37" t="s">
        <v>11</v>
      </c>
      <c r="C11" s="119" t="s">
        <v>12</v>
      </c>
      <c r="D11" s="120"/>
      <c r="E11" s="120"/>
      <c r="F11" s="120"/>
      <c r="G11" s="120"/>
      <c r="H11" s="120"/>
      <c r="I11" s="120"/>
      <c r="J11" s="120"/>
      <c r="K11" s="120"/>
      <c r="N11" s="87"/>
      <c r="P11" s="87" t="s">
        <v>13</v>
      </c>
    </row>
    <row r="12" spans="1:17" ht="21" customHeight="1" x14ac:dyDescent="0.25">
      <c r="A12" s="87"/>
      <c r="B12" s="37" t="s">
        <v>14</v>
      </c>
      <c r="C12" s="119" t="s">
        <v>15</v>
      </c>
      <c r="D12" s="120"/>
      <c r="E12" s="120"/>
      <c r="F12" s="120"/>
      <c r="G12" s="120"/>
      <c r="H12" s="120"/>
      <c r="I12" s="120"/>
      <c r="J12" s="120"/>
      <c r="K12" s="120"/>
      <c r="L12" s="87"/>
      <c r="M12" s="87"/>
      <c r="N12" s="87"/>
      <c r="O12" s="87"/>
      <c r="P12" s="87"/>
      <c r="Q12" s="87"/>
    </row>
    <row r="13" spans="1:17" ht="18.75" x14ac:dyDescent="0.25">
      <c r="B13" s="33"/>
      <c r="C13" s="33"/>
      <c r="D13" s="33"/>
    </row>
    <row r="14" spans="1:17" x14ac:dyDescent="0.25">
      <c r="B14" s="6" t="s">
        <v>16</v>
      </c>
      <c r="C14" s="38"/>
    </row>
    <row r="15" spans="1:17" ht="10.5" customHeight="1" x14ac:dyDescent="0.25">
      <c r="A15" s="133" t="s">
        <v>17</v>
      </c>
      <c r="B15" s="149" t="s">
        <v>18</v>
      </c>
      <c r="C15" s="129"/>
      <c r="D15" s="129"/>
      <c r="E15" s="129"/>
      <c r="F15" s="129"/>
      <c r="G15" s="129"/>
      <c r="H15" s="129"/>
      <c r="I15" s="129"/>
      <c r="J15" s="129"/>
      <c r="K15" s="130"/>
    </row>
    <row r="16" spans="1:17" ht="10.5" customHeight="1" x14ac:dyDescent="0.25">
      <c r="A16" s="134"/>
      <c r="B16" s="150"/>
      <c r="C16" s="151"/>
      <c r="D16" s="151"/>
      <c r="E16" s="151"/>
      <c r="F16" s="151"/>
      <c r="G16" s="151"/>
      <c r="H16" s="131"/>
      <c r="I16" s="131"/>
      <c r="J16" s="131"/>
      <c r="K16" s="152"/>
    </row>
    <row r="17" spans="1:17" ht="30" customHeight="1" x14ac:dyDescent="0.25">
      <c r="A17" s="134"/>
      <c r="B17" s="147" t="s">
        <v>19</v>
      </c>
      <c r="C17" s="148"/>
      <c r="D17" s="146" t="s">
        <v>20</v>
      </c>
      <c r="E17" s="146"/>
      <c r="F17" s="146"/>
      <c r="G17" s="146"/>
      <c r="H17" s="109" t="s">
        <v>21</v>
      </c>
      <c r="I17" s="111" t="s">
        <v>22</v>
      </c>
      <c r="J17" s="111" t="s">
        <v>23</v>
      </c>
      <c r="K17" s="112" t="s">
        <v>24</v>
      </c>
    </row>
    <row r="18" spans="1:17" x14ac:dyDescent="0.25">
      <c r="A18" s="134"/>
      <c r="B18" s="144" t="s">
        <v>25</v>
      </c>
      <c r="C18" s="145"/>
      <c r="D18" s="143" t="s">
        <v>26</v>
      </c>
      <c r="E18" s="143"/>
      <c r="F18" s="143"/>
      <c r="G18" s="143"/>
      <c r="H18" s="110">
        <v>0</v>
      </c>
      <c r="I18" s="110">
        <v>0</v>
      </c>
      <c r="J18" s="110">
        <v>0</v>
      </c>
      <c r="K18" s="107">
        <v>0</v>
      </c>
      <c r="L18" s="39"/>
      <c r="M18" s="40"/>
    </row>
    <row r="19" spans="1:17" x14ac:dyDescent="0.25">
      <c r="A19" s="134"/>
      <c r="B19" s="141" t="s">
        <v>27</v>
      </c>
      <c r="C19" s="142"/>
      <c r="D19" s="140" t="s">
        <v>28</v>
      </c>
      <c r="E19" s="140"/>
      <c r="F19" s="140"/>
      <c r="G19" s="140"/>
      <c r="H19" s="108">
        <v>0</v>
      </c>
      <c r="I19" s="108">
        <v>0</v>
      </c>
      <c r="J19" s="108">
        <v>0</v>
      </c>
      <c r="K19" s="108">
        <v>0</v>
      </c>
      <c r="L19" s="39"/>
      <c r="M19" s="40"/>
    </row>
    <row r="20" spans="1:17" x14ac:dyDescent="0.25">
      <c r="A20" s="134"/>
      <c r="B20" s="4"/>
      <c r="C20" s="7"/>
      <c r="D20" s="100"/>
      <c r="E20" s="100"/>
      <c r="F20" s="100"/>
      <c r="G20" s="100"/>
      <c r="H20" s="100"/>
      <c r="I20" s="100"/>
      <c r="J20" s="100"/>
      <c r="K20" s="41"/>
      <c r="L20" s="39"/>
    </row>
    <row r="21" spans="1:17" x14ac:dyDescent="0.25">
      <c r="A21" s="134"/>
      <c r="B21" s="138" t="s">
        <v>29</v>
      </c>
      <c r="C21" s="139"/>
      <c r="D21" s="101"/>
      <c r="E21" s="102"/>
      <c r="F21" s="103"/>
      <c r="G21" s="104"/>
      <c r="H21" s="104"/>
      <c r="I21" s="104"/>
      <c r="J21" s="105"/>
      <c r="K21" s="106">
        <v>10</v>
      </c>
      <c r="L21" s="39"/>
    </row>
    <row r="22" spans="1:17" x14ac:dyDescent="0.25">
      <c r="A22" s="134"/>
      <c r="B22" s="88"/>
      <c r="C22" s="89"/>
      <c r="D22" s="9"/>
      <c r="E22" s="10"/>
      <c r="F22" s="9"/>
      <c r="G22" s="10"/>
      <c r="H22" s="10"/>
      <c r="I22" s="10"/>
      <c r="J22" s="10"/>
      <c r="K22" s="11"/>
      <c r="L22" s="39"/>
      <c r="O22" s="2" t="s">
        <v>30</v>
      </c>
    </row>
    <row r="23" spans="1:17" x14ac:dyDescent="0.25">
      <c r="A23" s="134"/>
      <c r="B23" s="88" t="s">
        <v>31</v>
      </c>
      <c r="C23" s="89"/>
      <c r="D23" s="9"/>
      <c r="E23" s="10"/>
      <c r="F23" s="9"/>
      <c r="G23" s="10"/>
      <c r="H23" s="10"/>
      <c r="I23" s="10"/>
      <c r="J23" s="10"/>
      <c r="K23" s="42">
        <f>K19*K21</f>
        <v>0</v>
      </c>
      <c r="L23" s="39"/>
    </row>
    <row r="24" spans="1:17" x14ac:dyDescent="0.25">
      <c r="A24" s="135"/>
      <c r="B24" s="136" t="s">
        <v>32</v>
      </c>
      <c r="C24" s="137"/>
      <c r="D24" s="137"/>
      <c r="E24" s="137"/>
      <c r="F24" s="137"/>
      <c r="G24" s="12"/>
      <c r="H24" s="12"/>
      <c r="I24" s="12"/>
      <c r="J24" s="12"/>
      <c r="K24" s="13">
        <f>K18+K23</f>
        <v>0</v>
      </c>
      <c r="L24" s="39"/>
    </row>
    <row r="25" spans="1:17" x14ac:dyDescent="0.25">
      <c r="A25" s="43"/>
      <c r="B25" s="6"/>
      <c r="C25" s="6"/>
      <c r="D25" s="6"/>
      <c r="E25" s="6"/>
      <c r="F25" s="6"/>
      <c r="L25" s="39"/>
    </row>
    <row r="26" spans="1:17" x14ac:dyDescent="0.25">
      <c r="A26" s="43"/>
      <c r="B26" s="6"/>
      <c r="C26" s="6"/>
      <c r="D26" s="6"/>
      <c r="E26" s="6"/>
      <c r="F26" s="6"/>
      <c r="L26" s="39"/>
    </row>
    <row r="27" spans="1:17" ht="10.5" customHeight="1" x14ac:dyDescent="0.25">
      <c r="A27" s="125" t="s">
        <v>33</v>
      </c>
      <c r="B27" s="129" t="s">
        <v>34</v>
      </c>
      <c r="C27" s="129"/>
      <c r="D27" s="129"/>
      <c r="E27" s="129"/>
      <c r="F27" s="129"/>
      <c r="G27" s="129"/>
      <c r="H27" s="129"/>
      <c r="I27" s="129"/>
      <c r="J27" s="129"/>
      <c r="K27" s="130"/>
      <c r="L27" s="39"/>
      <c r="O27" s="87"/>
      <c r="Q27" s="87"/>
    </row>
    <row r="28" spans="1:17" ht="10.5" customHeight="1" x14ac:dyDescent="0.25">
      <c r="A28" s="126"/>
      <c r="B28" s="131"/>
      <c r="C28" s="131"/>
      <c r="D28" s="131"/>
      <c r="E28" s="131"/>
      <c r="F28" s="131"/>
      <c r="G28" s="131"/>
      <c r="H28" s="131"/>
      <c r="I28" s="131"/>
      <c r="J28" s="131"/>
      <c r="K28" s="132"/>
      <c r="L28" s="39"/>
      <c r="N28" s="87"/>
      <c r="O28" s="87"/>
      <c r="P28" s="87"/>
      <c r="Q28" s="87"/>
    </row>
    <row r="29" spans="1:17" x14ac:dyDescent="0.25">
      <c r="A29" s="127"/>
      <c r="B29" s="44" t="s">
        <v>35</v>
      </c>
      <c r="C29" s="45" t="s">
        <v>36</v>
      </c>
      <c r="D29" s="45"/>
      <c r="E29" s="45"/>
      <c r="F29" s="45"/>
      <c r="G29" s="45"/>
      <c r="H29" s="45"/>
      <c r="I29" s="45"/>
      <c r="J29" s="45"/>
      <c r="K29" s="46"/>
      <c r="L29" s="39"/>
      <c r="N29" s="87"/>
      <c r="O29" s="87"/>
      <c r="P29" s="87"/>
      <c r="Q29" s="87"/>
    </row>
    <row r="30" spans="1:17" x14ac:dyDescent="0.25">
      <c r="A30" s="127"/>
      <c r="B30" s="47" t="s">
        <v>37</v>
      </c>
      <c r="C30" s="2" t="s">
        <v>38</v>
      </c>
      <c r="K30" s="48"/>
      <c r="L30" s="39"/>
      <c r="N30" s="87"/>
      <c r="O30" s="87"/>
      <c r="P30" s="87"/>
      <c r="Q30" s="87"/>
    </row>
    <row r="31" spans="1:17" x14ac:dyDescent="0.25">
      <c r="A31" s="127"/>
      <c r="B31" s="47"/>
      <c r="C31" s="2" t="s">
        <v>39</v>
      </c>
      <c r="K31" s="48"/>
      <c r="L31" s="39"/>
      <c r="N31" s="87"/>
      <c r="O31" s="87"/>
      <c r="P31" s="87" t="s">
        <v>13</v>
      </c>
      <c r="Q31" s="87"/>
    </row>
    <row r="32" spans="1:17" x14ac:dyDescent="0.25">
      <c r="A32" s="127"/>
      <c r="B32" s="47" t="s">
        <v>40</v>
      </c>
      <c r="C32" s="2" t="s">
        <v>41</v>
      </c>
      <c r="K32" s="48"/>
      <c r="L32" s="39"/>
      <c r="N32" s="87" t="s">
        <v>30</v>
      </c>
      <c r="O32" s="87"/>
      <c r="P32" s="87"/>
      <c r="Q32" s="87"/>
    </row>
    <row r="33" spans="1:17" x14ac:dyDescent="0.25">
      <c r="A33" s="127"/>
      <c r="B33" s="47" t="s">
        <v>42</v>
      </c>
      <c r="C33" s="49" t="s">
        <v>43</v>
      </c>
      <c r="K33" s="48"/>
      <c r="L33" s="39"/>
      <c r="N33" s="87"/>
      <c r="O33" s="87"/>
      <c r="Q33" s="87"/>
    </row>
    <row r="34" spans="1:17" ht="66.75" customHeight="1" x14ac:dyDescent="0.25">
      <c r="A34" s="127"/>
      <c r="B34" s="47"/>
      <c r="C34" s="50"/>
      <c r="K34" s="48"/>
      <c r="L34" s="39"/>
      <c r="N34" s="87" t="s">
        <v>30</v>
      </c>
      <c r="O34" s="87"/>
      <c r="P34" s="87"/>
    </row>
    <row r="35" spans="1:17" ht="66.75" customHeight="1" x14ac:dyDescent="0.25">
      <c r="A35" s="127"/>
      <c r="B35" s="47"/>
      <c r="C35" s="50"/>
      <c r="K35" s="48"/>
      <c r="L35" s="39"/>
      <c r="N35" s="51"/>
      <c r="O35" s="51"/>
      <c r="P35" s="52"/>
    </row>
    <row r="36" spans="1:17" ht="66.75" customHeight="1" x14ac:dyDescent="0.25">
      <c r="A36" s="127"/>
      <c r="B36" s="47"/>
      <c r="C36" s="50"/>
      <c r="K36" s="48"/>
      <c r="L36" s="39"/>
      <c r="N36" s="51"/>
      <c r="O36" s="51"/>
      <c r="P36" s="52"/>
    </row>
    <row r="37" spans="1:17" ht="66.75" customHeight="1" x14ac:dyDescent="0.25">
      <c r="A37" s="127"/>
      <c r="B37" s="47"/>
      <c r="C37" s="50"/>
      <c r="K37" s="48"/>
      <c r="L37" s="39"/>
      <c r="N37" s="51"/>
      <c r="O37" s="51"/>
      <c r="P37" s="52"/>
    </row>
    <row r="38" spans="1:17" x14ac:dyDescent="0.25">
      <c r="A38" s="127"/>
      <c r="B38" s="47"/>
      <c r="H38" s="53"/>
      <c r="I38" s="53"/>
      <c r="J38" s="53" t="s">
        <v>44</v>
      </c>
      <c r="K38" s="54">
        <v>11000</v>
      </c>
      <c r="L38" s="39"/>
      <c r="N38" s="51"/>
      <c r="O38" s="51"/>
      <c r="P38" s="51"/>
    </row>
    <row r="39" spans="1:17" x14ac:dyDescent="0.25">
      <c r="A39" s="127"/>
      <c r="B39" s="47"/>
      <c r="H39" s="53"/>
      <c r="I39" s="53"/>
      <c r="J39" s="53" t="s">
        <v>45</v>
      </c>
      <c r="K39" s="54">
        <v>6500</v>
      </c>
      <c r="L39" s="39"/>
      <c r="N39" s="51"/>
      <c r="O39" s="51"/>
      <c r="P39" s="51"/>
    </row>
    <row r="40" spans="1:17" x14ac:dyDescent="0.25">
      <c r="A40" s="128"/>
      <c r="B40" s="55"/>
      <c r="C40" s="56"/>
      <c r="D40" s="56"/>
      <c r="E40" s="56"/>
      <c r="F40" s="57"/>
      <c r="G40" s="58"/>
      <c r="H40" s="58"/>
      <c r="I40" s="58"/>
      <c r="J40" s="58" t="s">
        <v>46</v>
      </c>
      <c r="K40" s="59">
        <f>IF(K24&gt;=K39,250*(K38-K24)/(K38-K39),0)</f>
        <v>0</v>
      </c>
      <c r="N40" s="51"/>
      <c r="O40" s="51"/>
      <c r="P40" s="51"/>
    </row>
    <row r="43" spans="1:17" hidden="1" x14ac:dyDescent="0.25"/>
    <row r="44" spans="1:17" hidden="1" x14ac:dyDescent="0.25">
      <c r="B44" s="29" t="s">
        <v>47</v>
      </c>
      <c r="C44" s="29" t="s">
        <v>48</v>
      </c>
    </row>
    <row r="45" spans="1:17" hidden="1" x14ac:dyDescent="0.25">
      <c r="B45" s="90">
        <v>11000</v>
      </c>
      <c r="C45" s="91">
        <v>0</v>
      </c>
    </row>
    <row r="46" spans="1:17" hidden="1" x14ac:dyDescent="0.25">
      <c r="B46" s="92">
        <v>10000</v>
      </c>
      <c r="C46" s="93">
        <f>($B$45-B46)/($B$45-$B$50)*$C$50</f>
        <v>55.55555555555555</v>
      </c>
    </row>
    <row r="47" spans="1:17" hidden="1" x14ac:dyDescent="0.25">
      <c r="B47" s="90">
        <v>9000</v>
      </c>
      <c r="C47" s="93">
        <f>($B$45-B47)/($B$45-$B$50)*$C$50</f>
        <v>111.1111111111111</v>
      </c>
    </row>
    <row r="48" spans="1:17" hidden="1" x14ac:dyDescent="0.25">
      <c r="B48" s="92">
        <v>8000</v>
      </c>
      <c r="C48" s="93">
        <f>($B$45-B48)/($B$45-$B$50)*$C$50</f>
        <v>166.66666666666666</v>
      </c>
    </row>
    <row r="49" spans="2:3" hidden="1" x14ac:dyDescent="0.25">
      <c r="B49" s="92">
        <v>7000</v>
      </c>
      <c r="C49" s="93">
        <f>($B$45-B49)/($B$45-$B$50)*$C$50</f>
        <v>222.2222222222222</v>
      </c>
    </row>
    <row r="50" spans="2:3" hidden="1" x14ac:dyDescent="0.25">
      <c r="B50" s="94">
        <v>6500</v>
      </c>
      <c r="C50" s="95">
        <v>250</v>
      </c>
    </row>
    <row r="51" spans="2:3" hidden="1" x14ac:dyDescent="0.25">
      <c r="B51" s="96"/>
      <c r="C51" s="97"/>
    </row>
    <row r="52" spans="2:3" hidden="1" x14ac:dyDescent="0.25">
      <c r="C52" s="60"/>
    </row>
    <row r="53" spans="2:3" hidden="1" x14ac:dyDescent="0.25"/>
  </sheetData>
  <sheetProtection algorithmName="SHA-512" hashValue="DnStpcmxaETgb6F7Sr2GvO5gJTzfo8di+CPO0XytEExQHoB9Wiv0HsEpRlmKZg7kf786Nsl9tEdDlIxhZu/94Q==" saltValue="36lzPoyZtovZT5kxFB64bw==" spinCount="100000" sheet="1" objects="1" scenarios="1"/>
  <mergeCells count="18">
    <mergeCell ref="A27:A40"/>
    <mergeCell ref="B27:K28"/>
    <mergeCell ref="A15:A24"/>
    <mergeCell ref="B24:F24"/>
    <mergeCell ref="B21:C21"/>
    <mergeCell ref="D19:G19"/>
    <mergeCell ref="B19:C19"/>
    <mergeCell ref="D18:G18"/>
    <mergeCell ref="B18:C18"/>
    <mergeCell ref="D17:G17"/>
    <mergeCell ref="B17:C17"/>
    <mergeCell ref="B15:K16"/>
    <mergeCell ref="C10:K10"/>
    <mergeCell ref="C12:K12"/>
    <mergeCell ref="C11:K11"/>
    <mergeCell ref="C7:K7"/>
    <mergeCell ref="C8:K8"/>
    <mergeCell ref="C9:K9"/>
  </mergeCells>
  <pageMargins left="0.70866141732283472" right="0.70866141732283472" top="0.74803149606299213" bottom="0.74803149606299213" header="0.31496062992125984" footer="0.31496062992125984"/>
  <pageSetup paperSize="9" scale="67" fitToHeight="0" orientation="portrait" r:id="rId1"/>
  <headerFooter>
    <oddHeader>&amp;L&amp;"Arial,Vet"BIJLAGE 10</oddHead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7"/>
  <dimension ref="A1:B6"/>
  <sheetViews>
    <sheetView workbookViewId="0">
      <selection activeCell="B4" sqref="B4"/>
    </sheetView>
  </sheetViews>
  <sheetFormatPr defaultRowHeight="12.75" x14ac:dyDescent="0.2"/>
  <sheetData>
    <row r="1" spans="1:2" x14ac:dyDescent="0.2">
      <c r="A1" t="s">
        <v>49</v>
      </c>
      <c r="B1" t="e">
        <f>#REF!</f>
        <v>#REF!</v>
      </c>
    </row>
    <row r="2" spans="1:2" x14ac:dyDescent="0.2">
      <c r="A2" t="s">
        <v>50</v>
      </c>
      <c r="B2" t="e">
        <f>#REF!</f>
        <v>#REF!</v>
      </c>
    </row>
    <row r="3" spans="1:2" x14ac:dyDescent="0.2">
      <c r="A3" t="s">
        <v>51</v>
      </c>
      <c r="B3" t="e">
        <f>#REF!</f>
        <v>#REF!</v>
      </c>
    </row>
    <row r="4" spans="1:2" x14ac:dyDescent="0.2">
      <c r="A4" t="s">
        <v>52</v>
      </c>
      <c r="B4" t="e">
        <f>#REF!</f>
        <v>#REF!</v>
      </c>
    </row>
    <row r="5" spans="1:2" x14ac:dyDescent="0.2">
      <c r="A5" t="s">
        <v>53</v>
      </c>
      <c r="B5" t="e">
        <f>#REF!</f>
        <v>#REF!</v>
      </c>
    </row>
    <row r="6" spans="1:2" x14ac:dyDescent="0.2">
      <c r="A6" t="s">
        <v>54</v>
      </c>
      <c r="B6" t="e">
        <f>#REF!</f>
        <v>#REF!</v>
      </c>
    </row>
  </sheetData>
  <customSheetViews>
    <customSheetView guid="{4776BAAA-8B10-4A0B-A587-735501E7A919}" state="hidden" showRuler="0">
      <selection sqref="A1:IV65536"/>
      <pageMargins left="0" right="0" top="0" bottom="0" header="0" footer="0"/>
      <pageSetup paperSize="9" orientation="portrait" r:id="rId1"/>
      <headerFooter alignWithMargins="0"/>
    </customSheetView>
  </customSheetViews>
  <phoneticPr fontId="0" type="noConversion"/>
  <pageMargins left="0.75" right="0.75" top="1" bottom="1" header="0.5" footer="0.5"/>
  <pageSetup paperSize="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601C4-2F5F-46D0-A08E-CD59D55057F9}">
  <dimension ref="B2:H32"/>
  <sheetViews>
    <sheetView showGridLines="0" workbookViewId="0">
      <selection activeCell="C6" sqref="C6"/>
    </sheetView>
  </sheetViews>
  <sheetFormatPr defaultRowHeight="12.75" x14ac:dyDescent="0.2"/>
  <cols>
    <col min="1" max="1" width="7.42578125" customWidth="1"/>
    <col min="2" max="2" width="32.42578125" customWidth="1"/>
    <col min="3" max="3" width="74.28515625" customWidth="1"/>
    <col min="4" max="5" width="15.7109375" customWidth="1"/>
    <col min="6" max="6" width="17.140625" customWidth="1"/>
    <col min="7" max="7" width="17.5703125" customWidth="1"/>
  </cols>
  <sheetData>
    <row r="2" spans="2:8" ht="21" x14ac:dyDescent="0.2">
      <c r="B2" s="3" t="s">
        <v>55</v>
      </c>
    </row>
    <row r="4" spans="2:8" ht="15" x14ac:dyDescent="0.25">
      <c r="B4" s="1" t="s">
        <v>56</v>
      </c>
    </row>
    <row r="5" spans="2:8" ht="15" x14ac:dyDescent="0.25">
      <c r="B5" s="1" t="s">
        <v>57</v>
      </c>
    </row>
    <row r="6" spans="2:8" ht="15" x14ac:dyDescent="0.25">
      <c r="B6" s="1" t="s">
        <v>58</v>
      </c>
    </row>
    <row r="8" spans="2:8" ht="15" x14ac:dyDescent="0.25">
      <c r="B8" s="14" t="s">
        <v>59</v>
      </c>
    </row>
    <row r="9" spans="2:8" x14ac:dyDescent="0.2">
      <c r="B9" s="25" t="s">
        <v>60</v>
      </c>
      <c r="C9" s="25" t="s">
        <v>61</v>
      </c>
      <c r="D9" s="25" t="s">
        <v>62</v>
      </c>
      <c r="E9" s="25" t="s">
        <v>63</v>
      </c>
      <c r="F9" s="25" t="s">
        <v>64</v>
      </c>
      <c r="G9" s="25" t="s">
        <v>65</v>
      </c>
      <c r="H9" s="65" t="s">
        <v>66</v>
      </c>
    </row>
    <row r="10" spans="2:8" ht="15" x14ac:dyDescent="0.25">
      <c r="B10" s="22"/>
      <c r="C10" s="22"/>
      <c r="D10" s="22"/>
      <c r="E10" s="22"/>
      <c r="F10" s="63">
        <v>0</v>
      </c>
      <c r="G10" s="63">
        <v>0</v>
      </c>
      <c r="H10" s="66"/>
    </row>
    <row r="11" spans="2:8" ht="15" x14ac:dyDescent="0.25">
      <c r="B11" s="20"/>
      <c r="C11" s="20"/>
      <c r="D11" s="20"/>
      <c r="E11" s="20"/>
      <c r="F11" s="64">
        <v>0</v>
      </c>
      <c r="G11" s="64">
        <v>0</v>
      </c>
      <c r="H11" s="67"/>
    </row>
    <row r="12" spans="2:8" ht="15" x14ac:dyDescent="0.25">
      <c r="B12" s="20"/>
      <c r="C12" s="20"/>
      <c r="D12" s="20"/>
      <c r="E12" s="20"/>
      <c r="F12" s="64">
        <v>0</v>
      </c>
      <c r="G12" s="64">
        <v>0</v>
      </c>
      <c r="H12" s="67"/>
    </row>
    <row r="13" spans="2:8" ht="15" x14ac:dyDescent="0.25">
      <c r="B13" s="20"/>
      <c r="C13" s="20"/>
      <c r="D13" s="20"/>
      <c r="E13" s="20"/>
      <c r="F13" s="64">
        <v>0</v>
      </c>
      <c r="G13" s="64">
        <v>0</v>
      </c>
      <c r="H13" s="67"/>
    </row>
    <row r="14" spans="2:8" ht="15" x14ac:dyDescent="0.25">
      <c r="B14" s="20"/>
      <c r="C14" s="20"/>
      <c r="D14" s="20"/>
      <c r="E14" s="20"/>
      <c r="F14" s="64">
        <v>0</v>
      </c>
      <c r="G14" s="64">
        <v>0</v>
      </c>
      <c r="H14" s="67"/>
    </row>
    <row r="15" spans="2:8" ht="15" x14ac:dyDescent="0.25">
      <c r="B15" s="20"/>
      <c r="C15" s="20"/>
      <c r="D15" s="20"/>
      <c r="E15" s="20"/>
      <c r="F15" s="64">
        <v>0</v>
      </c>
      <c r="G15" s="64">
        <v>0</v>
      </c>
      <c r="H15" s="67"/>
    </row>
    <row r="16" spans="2:8" ht="15" x14ac:dyDescent="0.25">
      <c r="B16" s="20"/>
      <c r="C16" s="20"/>
      <c r="D16" s="20"/>
      <c r="E16" s="20"/>
      <c r="F16" s="64">
        <v>0</v>
      </c>
      <c r="G16" s="64">
        <v>0</v>
      </c>
      <c r="H16" s="67"/>
    </row>
    <row r="17" spans="2:8" ht="15" x14ac:dyDescent="0.25">
      <c r="B17" s="20"/>
      <c r="C17" s="20"/>
      <c r="D17" s="20"/>
      <c r="E17" s="20"/>
      <c r="F17" s="64">
        <v>0</v>
      </c>
      <c r="G17" s="64">
        <v>0</v>
      </c>
      <c r="H17" s="67"/>
    </row>
    <row r="18" spans="2:8" ht="15" x14ac:dyDescent="0.25">
      <c r="B18" s="20"/>
      <c r="C18" s="20"/>
      <c r="D18" s="20"/>
      <c r="E18" s="20"/>
      <c r="F18" s="64">
        <v>0</v>
      </c>
      <c r="G18" s="64">
        <v>0</v>
      </c>
      <c r="H18" s="67"/>
    </row>
    <row r="19" spans="2:8" x14ac:dyDescent="0.2">
      <c r="B19" s="24" t="s">
        <v>67</v>
      </c>
    </row>
    <row r="21" spans="2:8" ht="15" x14ac:dyDescent="0.25">
      <c r="B21" s="14" t="s">
        <v>68</v>
      </c>
    </row>
    <row r="22" spans="2:8" x14ac:dyDescent="0.2">
      <c r="B22" s="25" t="s">
        <v>69</v>
      </c>
      <c r="C22" s="25" t="s">
        <v>61</v>
      </c>
      <c r="D22" s="25"/>
      <c r="E22" s="25"/>
      <c r="F22" s="25"/>
      <c r="G22" s="25"/>
      <c r="H22" s="65"/>
    </row>
    <row r="23" spans="2:8" ht="15" x14ac:dyDescent="0.25">
      <c r="B23" s="22"/>
      <c r="C23" s="22"/>
      <c r="D23" s="22"/>
      <c r="E23" s="22"/>
      <c r="F23" s="22"/>
      <c r="G23" s="22"/>
      <c r="H23" s="66"/>
    </row>
    <row r="24" spans="2:8" ht="15" x14ac:dyDescent="0.25">
      <c r="B24" s="20"/>
      <c r="C24" s="20"/>
      <c r="D24" s="20"/>
      <c r="E24" s="20"/>
      <c r="F24" s="20"/>
      <c r="G24" s="20"/>
      <c r="H24" s="67"/>
    </row>
    <row r="25" spans="2:8" ht="15" x14ac:dyDescent="0.25">
      <c r="B25" s="20"/>
      <c r="C25" s="20"/>
      <c r="D25" s="20"/>
      <c r="E25" s="20"/>
      <c r="F25" s="20"/>
      <c r="G25" s="20"/>
      <c r="H25" s="67"/>
    </row>
    <row r="26" spans="2:8" ht="15" x14ac:dyDescent="0.25">
      <c r="B26" s="20"/>
      <c r="C26" s="20"/>
      <c r="D26" s="20"/>
      <c r="E26" s="20"/>
      <c r="F26" s="20"/>
      <c r="G26" s="20"/>
      <c r="H26" s="67"/>
    </row>
    <row r="27" spans="2:8" ht="15" x14ac:dyDescent="0.25">
      <c r="B27" s="20"/>
      <c r="C27" s="20"/>
      <c r="D27" s="20"/>
      <c r="E27" s="20"/>
      <c r="F27" s="20"/>
      <c r="G27" s="20"/>
      <c r="H27" s="67"/>
    </row>
    <row r="28" spans="2:8" ht="15" x14ac:dyDescent="0.25">
      <c r="B28" s="20"/>
      <c r="C28" s="20"/>
      <c r="D28" s="20"/>
      <c r="E28" s="20"/>
      <c r="F28" s="20"/>
      <c r="G28" s="20"/>
      <c r="H28" s="67"/>
    </row>
    <row r="29" spans="2:8" ht="15" x14ac:dyDescent="0.25">
      <c r="B29" s="20"/>
      <c r="C29" s="20"/>
      <c r="D29" s="20"/>
      <c r="E29" s="20"/>
      <c r="F29" s="20"/>
      <c r="G29" s="20"/>
      <c r="H29" s="67"/>
    </row>
    <row r="30" spans="2:8" ht="15" x14ac:dyDescent="0.25">
      <c r="B30" s="20"/>
      <c r="C30" s="20"/>
      <c r="D30" s="20"/>
      <c r="E30" s="20"/>
      <c r="F30" s="20"/>
      <c r="G30" s="20"/>
      <c r="H30" s="67"/>
    </row>
    <row r="31" spans="2:8" ht="15" x14ac:dyDescent="0.25">
      <c r="B31" s="20"/>
      <c r="C31" s="20"/>
      <c r="D31" s="20"/>
      <c r="E31" s="20"/>
      <c r="F31" s="20"/>
      <c r="G31" s="20"/>
      <c r="H31" s="67"/>
    </row>
    <row r="32" spans="2:8" x14ac:dyDescent="0.2">
      <c r="B32" s="24" t="s">
        <v>70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D16E4-91B4-41F8-BE87-9D60B9D759F7}">
  <sheetPr>
    <tabColor rgb="FF00B0F0"/>
    <pageSetUpPr fitToPage="1"/>
  </sheetPr>
  <dimension ref="A1:Q63"/>
  <sheetViews>
    <sheetView showGridLines="0" tabSelected="1" zoomScale="90" zoomScaleNormal="90" zoomScalePageLayoutView="70" workbookViewId="0">
      <selection activeCell="L5" sqref="L5"/>
    </sheetView>
  </sheetViews>
  <sheetFormatPr defaultColWidth="9.140625" defaultRowHeight="15" customHeight="1" x14ac:dyDescent="0.25"/>
  <cols>
    <col min="1" max="1" width="7.5703125" style="1" customWidth="1"/>
    <col min="2" max="2" width="18.5703125" style="1" customWidth="1"/>
    <col min="3" max="3" width="42.42578125" style="1" customWidth="1"/>
    <col min="4" max="4" width="12.5703125" style="1" bestFit="1" customWidth="1"/>
    <col min="5" max="5" width="10.5703125" style="1" customWidth="1"/>
    <col min="6" max="6" width="7.28515625" style="1" customWidth="1"/>
    <col min="7" max="10" width="13.5703125" style="1" customWidth="1"/>
    <col min="11" max="11" width="15.5703125" style="1" customWidth="1"/>
    <col min="12" max="12" width="9.140625" style="1"/>
    <col min="13" max="13" width="11.28515625" style="1" bestFit="1" customWidth="1"/>
    <col min="14" max="14" width="9.140625" style="1"/>
    <col min="15" max="16" width="13.5703125" style="1" bestFit="1" customWidth="1"/>
    <col min="17" max="16384" width="9.140625" style="1"/>
  </cols>
  <sheetData>
    <row r="1" spans="2:15" ht="15.75" customHeight="1" x14ac:dyDescent="0.25">
      <c r="C1" s="3"/>
      <c r="D1" s="3"/>
      <c r="E1" s="3"/>
      <c r="F1" s="3"/>
      <c r="G1" s="3"/>
      <c r="H1" s="3"/>
      <c r="I1" s="3"/>
      <c r="J1" s="3"/>
      <c r="K1" s="3"/>
    </row>
    <row r="2" spans="2:15" ht="21" x14ac:dyDescent="0.25">
      <c r="B2" s="32" t="s">
        <v>0</v>
      </c>
      <c r="C2" s="33"/>
      <c r="D2" s="33"/>
      <c r="E2" s="33"/>
      <c r="F2" s="33"/>
      <c r="G2" s="33"/>
      <c r="H2" s="33"/>
      <c r="I2" s="33"/>
      <c r="J2" s="33"/>
      <c r="K2" s="33"/>
    </row>
    <row r="3" spans="2:15" ht="15" customHeight="1" x14ac:dyDescent="0.25">
      <c r="B3" s="33"/>
      <c r="C3" s="33"/>
      <c r="D3" s="33"/>
      <c r="E3" s="33"/>
      <c r="F3" s="33"/>
      <c r="G3" s="33"/>
      <c r="H3" s="33"/>
      <c r="I3" s="33"/>
      <c r="J3" s="33"/>
      <c r="K3" s="33"/>
    </row>
    <row r="4" spans="2:15" ht="15" customHeight="1" x14ac:dyDescent="0.25">
      <c r="B4" s="78" t="s">
        <v>71</v>
      </c>
      <c r="C4" s="78"/>
      <c r="D4" s="78"/>
      <c r="E4" s="78"/>
      <c r="F4" s="2"/>
      <c r="G4" s="2"/>
      <c r="H4" s="2"/>
      <c r="I4" s="2"/>
      <c r="J4" s="2"/>
      <c r="K4" s="2"/>
    </row>
    <row r="5" spans="2:15" ht="15" customHeight="1" x14ac:dyDescent="0.25">
      <c r="B5" s="78" t="s">
        <v>72</v>
      </c>
      <c r="C5" s="78"/>
      <c r="D5" s="78"/>
      <c r="E5" s="78"/>
      <c r="F5" s="2"/>
      <c r="G5" s="2"/>
      <c r="H5" s="2"/>
      <c r="I5" s="2"/>
      <c r="J5" s="2"/>
      <c r="K5" s="2"/>
      <c r="M5"/>
    </row>
    <row r="6" spans="2:15" ht="15" customHeight="1" x14ac:dyDescent="0.25">
      <c r="B6" s="166" t="s">
        <v>73</v>
      </c>
      <c r="C6" s="166"/>
      <c r="D6" s="166"/>
      <c r="E6" s="166"/>
      <c r="F6" s="2"/>
      <c r="G6" s="2"/>
      <c r="H6" s="2"/>
      <c r="I6" s="2"/>
      <c r="J6" s="2"/>
      <c r="K6" s="2"/>
      <c r="M6"/>
    </row>
    <row r="7" spans="2:15" ht="15" customHeight="1" x14ac:dyDescent="0.25">
      <c r="B7" s="118" t="s">
        <v>74</v>
      </c>
      <c r="C7" s="79"/>
      <c r="D7" s="79"/>
      <c r="E7" s="79"/>
      <c r="F7" s="2"/>
      <c r="G7" s="2"/>
      <c r="H7" s="2"/>
      <c r="I7" s="2"/>
      <c r="J7" s="2"/>
      <c r="K7" s="2"/>
      <c r="M7"/>
    </row>
    <row r="8" spans="2:15" ht="15" customHeight="1" x14ac:dyDescent="0.25">
      <c r="B8" s="2"/>
      <c r="C8" s="2"/>
      <c r="D8" s="2"/>
      <c r="E8" s="2"/>
      <c r="F8" s="2"/>
      <c r="G8" s="2"/>
      <c r="H8" s="2"/>
      <c r="I8" s="2"/>
      <c r="J8" s="2"/>
      <c r="K8" s="2"/>
    </row>
    <row r="9" spans="2:15" ht="15" customHeight="1" x14ac:dyDescent="0.25">
      <c r="B9" s="34" t="s">
        <v>2</v>
      </c>
      <c r="C9" s="2"/>
      <c r="D9" s="2"/>
      <c r="E9" s="2"/>
      <c r="F9" s="2"/>
      <c r="G9" s="2"/>
      <c r="H9" s="2"/>
      <c r="I9" s="2"/>
      <c r="J9" s="2"/>
      <c r="K9" s="2"/>
    </row>
    <row r="10" spans="2:15" ht="15" customHeight="1" x14ac:dyDescent="0.25">
      <c r="B10" s="19" t="s">
        <v>3</v>
      </c>
      <c r="C10" s="121" t="s">
        <v>4</v>
      </c>
      <c r="D10" s="121"/>
      <c r="E10" s="121"/>
      <c r="F10" s="121"/>
      <c r="G10" s="121"/>
      <c r="H10" s="121"/>
      <c r="I10" s="121"/>
      <c r="J10" s="121"/>
      <c r="K10" s="121"/>
    </row>
    <row r="11" spans="2:15" ht="72" customHeight="1" x14ac:dyDescent="0.25">
      <c r="B11" s="80" t="s">
        <v>75</v>
      </c>
      <c r="C11" s="123" t="s">
        <v>76</v>
      </c>
      <c r="D11" s="123"/>
      <c r="E11" s="123"/>
      <c r="F11" s="123"/>
      <c r="G11" s="123"/>
      <c r="H11" s="123"/>
      <c r="I11" s="123"/>
      <c r="J11" s="123"/>
      <c r="K11" s="123"/>
    </row>
    <row r="12" spans="2:15" ht="73.5" customHeight="1" x14ac:dyDescent="0.25">
      <c r="B12" s="80" t="s">
        <v>77</v>
      </c>
      <c r="C12" s="167" t="s">
        <v>78</v>
      </c>
      <c r="D12" s="123"/>
      <c r="E12" s="123"/>
      <c r="F12" s="123"/>
      <c r="G12" s="123"/>
      <c r="H12" s="123"/>
      <c r="I12" s="123"/>
      <c r="J12" s="123"/>
      <c r="K12" s="123"/>
    </row>
    <row r="13" spans="2:15" ht="46.5" customHeight="1" x14ac:dyDescent="0.25">
      <c r="B13" s="37" t="s">
        <v>79</v>
      </c>
      <c r="C13" s="119" t="s">
        <v>80</v>
      </c>
      <c r="D13" s="120"/>
      <c r="E13" s="120"/>
      <c r="F13" s="120"/>
      <c r="G13" s="120"/>
      <c r="H13" s="120"/>
      <c r="I13" s="120"/>
      <c r="J13" s="120"/>
      <c r="K13" s="120"/>
      <c r="O13" s="98" t="s">
        <v>81</v>
      </c>
    </row>
    <row r="14" spans="2:15" ht="22.5" customHeight="1" x14ac:dyDescent="0.25">
      <c r="B14" s="37" t="s">
        <v>14</v>
      </c>
      <c r="C14" s="119" t="s">
        <v>82</v>
      </c>
      <c r="D14" s="120"/>
      <c r="E14" s="120"/>
      <c r="F14" s="120"/>
      <c r="G14" s="120"/>
      <c r="H14" s="120"/>
      <c r="I14" s="120"/>
      <c r="J14" s="120"/>
      <c r="K14" s="120"/>
    </row>
    <row r="15" spans="2:15" ht="18.75" x14ac:dyDescent="0.25">
      <c r="B15" s="33"/>
      <c r="C15" s="33"/>
      <c r="D15" s="33"/>
      <c r="E15" s="2"/>
      <c r="F15" s="2"/>
      <c r="G15" s="2"/>
      <c r="H15" s="2"/>
      <c r="I15" s="2"/>
      <c r="J15" s="2"/>
      <c r="K15" s="2"/>
    </row>
    <row r="16" spans="2:15" x14ac:dyDescent="0.25">
      <c r="B16" s="6" t="s">
        <v>83</v>
      </c>
      <c r="C16" s="38"/>
      <c r="D16" s="2"/>
      <c r="E16" s="2"/>
      <c r="F16" s="2"/>
      <c r="G16" s="2"/>
      <c r="H16" s="2"/>
      <c r="I16" s="2"/>
      <c r="J16" s="2"/>
      <c r="K16" s="2"/>
    </row>
    <row r="17" spans="1:17" ht="10.5" customHeight="1" x14ac:dyDescent="0.25">
      <c r="A17" s="153" t="s">
        <v>84</v>
      </c>
      <c r="B17" s="149" t="s">
        <v>85</v>
      </c>
      <c r="C17" s="129"/>
      <c r="D17" s="129"/>
      <c r="E17" s="129"/>
      <c r="F17" s="129"/>
      <c r="G17" s="129"/>
      <c r="H17" s="129"/>
      <c r="I17" s="129"/>
      <c r="J17" s="129"/>
      <c r="K17" s="130"/>
    </row>
    <row r="18" spans="1:17" ht="10.5" customHeight="1" x14ac:dyDescent="0.25">
      <c r="A18" s="154"/>
      <c r="B18" s="150"/>
      <c r="C18" s="151"/>
      <c r="D18" s="151"/>
      <c r="E18" s="151"/>
      <c r="F18" s="151"/>
      <c r="G18" s="151"/>
      <c r="H18" s="151"/>
      <c r="I18" s="151"/>
      <c r="J18" s="151"/>
      <c r="K18" s="152"/>
    </row>
    <row r="19" spans="1:17" ht="30" customHeight="1" x14ac:dyDescent="0.25">
      <c r="A19" s="154"/>
      <c r="B19" s="147" t="s">
        <v>86</v>
      </c>
      <c r="C19" s="148"/>
      <c r="D19" s="146" t="s">
        <v>20</v>
      </c>
      <c r="E19" s="146"/>
      <c r="F19" s="146"/>
      <c r="G19" s="146"/>
      <c r="H19" s="109" t="s">
        <v>21</v>
      </c>
      <c r="I19" s="111" t="s">
        <v>22</v>
      </c>
      <c r="J19" s="111" t="s">
        <v>23</v>
      </c>
      <c r="K19" s="112" t="s">
        <v>24</v>
      </c>
      <c r="O19" s="98" t="s">
        <v>30</v>
      </c>
    </row>
    <row r="20" spans="1:17" x14ac:dyDescent="0.25">
      <c r="A20" s="154"/>
      <c r="B20" s="141" t="s">
        <v>87</v>
      </c>
      <c r="C20" s="142"/>
      <c r="D20" s="140" t="s">
        <v>28</v>
      </c>
      <c r="E20" s="140"/>
      <c r="F20" s="140"/>
      <c r="G20" s="140"/>
      <c r="H20" s="30">
        <v>0</v>
      </c>
      <c r="I20" s="30">
        <v>0</v>
      </c>
      <c r="J20" s="30">
        <v>0</v>
      </c>
      <c r="K20" s="30">
        <v>0</v>
      </c>
      <c r="L20" s="18"/>
      <c r="M20" s="8"/>
    </row>
    <row r="21" spans="1:17" x14ac:dyDescent="0.25">
      <c r="A21" s="155"/>
      <c r="B21" s="81"/>
      <c r="C21" s="82"/>
      <c r="D21" s="83"/>
      <c r="E21" s="83"/>
      <c r="F21" s="83"/>
      <c r="G21" s="83"/>
      <c r="H21" s="83"/>
      <c r="I21" s="83"/>
      <c r="J21" s="83"/>
      <c r="K21" s="84"/>
      <c r="L21" s="18"/>
      <c r="M21" s="8"/>
    </row>
    <row r="22" spans="1:17" x14ac:dyDescent="0.25">
      <c r="A22" s="155"/>
      <c r="B22" s="81"/>
      <c r="C22" s="82"/>
      <c r="D22" s="164" t="s">
        <v>88</v>
      </c>
      <c r="E22" s="165"/>
      <c r="F22" s="165"/>
      <c r="G22" s="165"/>
      <c r="H22" s="114"/>
      <c r="I22" s="114"/>
      <c r="J22" s="115"/>
      <c r="K22" s="113">
        <v>150</v>
      </c>
      <c r="L22" s="18"/>
      <c r="M22" s="99" t="s">
        <v>30</v>
      </c>
    </row>
    <row r="23" spans="1:17" x14ac:dyDescent="0.25">
      <c r="A23" s="154"/>
      <c r="B23" s="88"/>
      <c r="C23" s="89"/>
      <c r="D23" s="9"/>
      <c r="E23" s="10"/>
      <c r="F23" s="9"/>
      <c r="G23" s="10"/>
      <c r="H23" s="10"/>
      <c r="I23" s="10"/>
      <c r="J23" s="10"/>
      <c r="K23" s="11"/>
      <c r="L23" s="18"/>
    </row>
    <row r="24" spans="1:17" x14ac:dyDescent="0.25">
      <c r="A24" s="156"/>
      <c r="B24" s="136" t="s">
        <v>89</v>
      </c>
      <c r="C24" s="137"/>
      <c r="D24" s="137"/>
      <c r="E24" s="137"/>
      <c r="F24" s="137"/>
      <c r="G24" s="12"/>
      <c r="H24" s="12"/>
      <c r="I24" s="12"/>
      <c r="J24" s="12"/>
      <c r="K24" s="13">
        <f>SUM(K20:K21)</f>
        <v>0</v>
      </c>
      <c r="L24" s="18"/>
    </row>
    <row r="25" spans="1:17" x14ac:dyDescent="0.25">
      <c r="A25" s="5"/>
      <c r="B25" s="6"/>
      <c r="C25" s="6"/>
      <c r="D25" s="6"/>
      <c r="E25" s="6"/>
      <c r="F25" s="6"/>
      <c r="G25" s="2"/>
      <c r="H25" s="2"/>
      <c r="I25" s="2"/>
      <c r="J25" s="2"/>
      <c r="K25" s="2"/>
      <c r="L25" s="18"/>
      <c r="M25" s="1" t="s">
        <v>13</v>
      </c>
    </row>
    <row r="26" spans="1:17" x14ac:dyDescent="0.25">
      <c r="B26" s="6" t="s">
        <v>83</v>
      </c>
      <c r="C26" s="38"/>
      <c r="D26" s="2"/>
      <c r="E26" s="2"/>
      <c r="F26" s="2"/>
      <c r="G26" s="2"/>
      <c r="H26" s="2"/>
      <c r="I26" s="2"/>
      <c r="J26" s="2"/>
      <c r="K26" s="2"/>
    </row>
    <row r="27" spans="1:17" ht="10.5" customHeight="1" x14ac:dyDescent="0.25">
      <c r="A27" s="153" t="s">
        <v>90</v>
      </c>
      <c r="B27" s="149" t="s">
        <v>91</v>
      </c>
      <c r="C27" s="129"/>
      <c r="D27" s="129"/>
      <c r="E27" s="129"/>
      <c r="F27" s="129"/>
      <c r="G27" s="129"/>
      <c r="H27" s="129"/>
      <c r="I27" s="129"/>
      <c r="J27" s="129"/>
      <c r="K27" s="130"/>
    </row>
    <row r="28" spans="1:17" ht="10.5" customHeight="1" x14ac:dyDescent="0.25">
      <c r="A28" s="154"/>
      <c r="B28" s="150"/>
      <c r="C28" s="151"/>
      <c r="D28" s="151"/>
      <c r="E28" s="151"/>
      <c r="F28" s="151"/>
      <c r="G28" s="151"/>
      <c r="H28" s="151"/>
      <c r="I28" s="151"/>
      <c r="J28" s="151"/>
      <c r="K28" s="152"/>
    </row>
    <row r="29" spans="1:17" ht="30" x14ac:dyDescent="0.25">
      <c r="A29" s="155"/>
      <c r="B29" s="161" t="s">
        <v>92</v>
      </c>
      <c r="C29" s="162"/>
      <c r="D29" s="146" t="s">
        <v>20</v>
      </c>
      <c r="E29" s="146"/>
      <c r="F29" s="146"/>
      <c r="G29" s="146"/>
      <c r="H29" s="109" t="s">
        <v>21</v>
      </c>
      <c r="I29" s="111" t="s">
        <v>22</v>
      </c>
      <c r="J29" s="111" t="s">
        <v>23</v>
      </c>
      <c r="K29" s="112" t="s">
        <v>24</v>
      </c>
      <c r="L29" s="18"/>
      <c r="M29" s="8"/>
    </row>
    <row r="30" spans="1:17" x14ac:dyDescent="0.25">
      <c r="A30" s="154"/>
      <c r="B30" s="85" t="s">
        <v>93</v>
      </c>
      <c r="C30" s="86"/>
      <c r="D30" s="163" t="s">
        <v>28</v>
      </c>
      <c r="E30" s="163"/>
      <c r="F30" s="163"/>
      <c r="G30" s="163"/>
      <c r="H30" s="31">
        <v>0</v>
      </c>
      <c r="I30" s="31">
        <v>0</v>
      </c>
      <c r="J30" s="31">
        <v>0</v>
      </c>
      <c r="K30" s="31">
        <v>0</v>
      </c>
      <c r="L30" s="18"/>
      <c r="M30" s="8"/>
      <c r="Q30" s="1" t="s">
        <v>30</v>
      </c>
    </row>
    <row r="31" spans="1:17" x14ac:dyDescent="0.25">
      <c r="A31" s="154"/>
      <c r="B31" s="61" t="s">
        <v>94</v>
      </c>
      <c r="C31" s="62"/>
      <c r="D31" s="163" t="s">
        <v>28</v>
      </c>
      <c r="E31" s="163"/>
      <c r="F31" s="163"/>
      <c r="G31" s="163"/>
      <c r="H31" s="31">
        <v>0</v>
      </c>
      <c r="I31" s="31">
        <v>0</v>
      </c>
      <c r="J31" s="31">
        <v>0</v>
      </c>
      <c r="K31" s="31">
        <v>0</v>
      </c>
      <c r="L31" s="18"/>
      <c r="M31" s="8"/>
    </row>
    <row r="32" spans="1:17" x14ac:dyDescent="0.25">
      <c r="A32" s="154"/>
      <c r="B32" s="4"/>
      <c r="C32" s="7"/>
      <c r="D32" s="116"/>
      <c r="E32" s="116"/>
      <c r="F32" s="116"/>
      <c r="G32" s="116"/>
      <c r="H32" s="116"/>
      <c r="I32" s="116"/>
      <c r="J32" s="116"/>
      <c r="K32" s="117"/>
      <c r="L32" s="18"/>
    </row>
    <row r="33" spans="1:17" x14ac:dyDescent="0.25">
      <c r="A33" s="154"/>
      <c r="B33" s="81"/>
      <c r="C33" s="82"/>
      <c r="D33" s="164" t="s">
        <v>88</v>
      </c>
      <c r="E33" s="165"/>
      <c r="F33" s="165"/>
      <c r="G33" s="165"/>
      <c r="H33" s="114"/>
      <c r="I33" s="114"/>
      <c r="J33" s="115"/>
      <c r="K33" s="113">
        <v>250</v>
      </c>
      <c r="L33" s="18"/>
    </row>
    <row r="34" spans="1:17" x14ac:dyDescent="0.25">
      <c r="A34" s="154"/>
      <c r="B34" s="88"/>
      <c r="C34" s="89"/>
      <c r="D34" s="9"/>
      <c r="E34" s="10"/>
      <c r="F34" s="9"/>
      <c r="G34" s="10"/>
      <c r="H34" s="10"/>
      <c r="I34" s="10"/>
      <c r="J34" s="10"/>
      <c r="K34" s="11"/>
      <c r="L34" s="18"/>
    </row>
    <row r="35" spans="1:17" x14ac:dyDescent="0.25">
      <c r="A35" s="156"/>
      <c r="B35" s="136" t="s">
        <v>95</v>
      </c>
      <c r="C35" s="137"/>
      <c r="D35" s="137"/>
      <c r="E35" s="137"/>
      <c r="F35" s="137"/>
      <c r="G35" s="12"/>
      <c r="H35" s="12"/>
      <c r="I35" s="12"/>
      <c r="J35" s="12"/>
      <c r="K35" s="13">
        <f>K30+K31</f>
        <v>0</v>
      </c>
      <c r="L35" s="18"/>
    </row>
    <row r="36" spans="1:17" x14ac:dyDescent="0.25">
      <c r="A36" s="5"/>
      <c r="B36" s="6"/>
      <c r="C36" s="6"/>
      <c r="D36" s="6"/>
      <c r="E36" s="6"/>
      <c r="F36" s="6"/>
      <c r="G36" s="2"/>
      <c r="H36" s="2"/>
      <c r="I36" s="2"/>
      <c r="J36" s="2"/>
      <c r="K36" s="2"/>
      <c r="L36" s="18"/>
    </row>
    <row r="37" spans="1:17" x14ac:dyDescent="0.25">
      <c r="A37" s="5"/>
      <c r="B37" s="6"/>
      <c r="C37" s="6"/>
      <c r="D37" s="6"/>
      <c r="E37" s="6"/>
      <c r="F37" s="6"/>
      <c r="G37" s="2"/>
      <c r="H37" s="2"/>
      <c r="I37" s="2"/>
      <c r="J37" s="2"/>
      <c r="K37" s="2"/>
      <c r="L37" s="18"/>
    </row>
    <row r="38" spans="1:17" ht="10.5" customHeight="1" x14ac:dyDescent="0.25">
      <c r="A38" s="157" t="s">
        <v>33</v>
      </c>
      <c r="B38" s="129" t="s">
        <v>34</v>
      </c>
      <c r="C38" s="129"/>
      <c r="D38" s="129"/>
      <c r="E38" s="129"/>
      <c r="F38" s="129"/>
      <c r="G38" s="129"/>
      <c r="H38" s="129"/>
      <c r="I38" s="129"/>
      <c r="J38" s="129"/>
      <c r="K38" s="130"/>
      <c r="L38" s="18"/>
      <c r="Q38" s="98" t="s">
        <v>30</v>
      </c>
    </row>
    <row r="39" spans="1:17" ht="10.5" customHeight="1" x14ac:dyDescent="0.25">
      <c r="A39" s="158"/>
      <c r="B39" s="131"/>
      <c r="C39" s="131"/>
      <c r="D39" s="131"/>
      <c r="E39" s="131"/>
      <c r="F39" s="131"/>
      <c r="G39" s="131"/>
      <c r="H39" s="131"/>
      <c r="I39" s="131"/>
      <c r="J39" s="131"/>
      <c r="K39" s="132"/>
      <c r="L39" s="18"/>
      <c r="Q39" s="98" t="s">
        <v>30</v>
      </c>
    </row>
    <row r="40" spans="1:17" x14ac:dyDescent="0.25">
      <c r="A40" s="159"/>
      <c r="B40" s="44" t="s">
        <v>35</v>
      </c>
      <c r="C40" s="45" t="s">
        <v>36</v>
      </c>
      <c r="D40" s="45"/>
      <c r="E40" s="45"/>
      <c r="F40" s="45"/>
      <c r="G40" s="45"/>
      <c r="H40" s="45"/>
      <c r="I40" s="45"/>
      <c r="J40" s="45"/>
      <c r="K40" s="46"/>
      <c r="L40" s="18"/>
      <c r="Q40" s="98" t="s">
        <v>30</v>
      </c>
    </row>
    <row r="41" spans="1:17" x14ac:dyDescent="0.25">
      <c r="A41" s="159"/>
      <c r="B41" s="47" t="s">
        <v>37</v>
      </c>
      <c r="C41" s="2" t="s">
        <v>96</v>
      </c>
      <c r="D41" s="2"/>
      <c r="E41" s="2"/>
      <c r="F41" s="2"/>
      <c r="G41" s="2"/>
      <c r="H41" s="2"/>
      <c r="I41" s="2"/>
      <c r="J41" s="2"/>
      <c r="K41" s="48"/>
      <c r="L41" s="18"/>
      <c r="M41" s="1" t="s">
        <v>13</v>
      </c>
      <c r="Q41" s="98" t="s">
        <v>30</v>
      </c>
    </row>
    <row r="42" spans="1:17" x14ac:dyDescent="0.25">
      <c r="A42" s="159"/>
      <c r="B42" s="47"/>
      <c r="C42" s="2" t="s">
        <v>97</v>
      </c>
      <c r="D42" s="2"/>
      <c r="E42" s="2"/>
      <c r="F42" s="2"/>
      <c r="G42" s="2"/>
      <c r="H42" s="2"/>
      <c r="I42" s="2"/>
      <c r="J42" s="2"/>
      <c r="K42" s="48"/>
      <c r="L42" s="18"/>
      <c r="Q42" s="98"/>
    </row>
    <row r="43" spans="1:17" x14ac:dyDescent="0.25">
      <c r="A43" s="159"/>
      <c r="B43" s="47" t="s">
        <v>40</v>
      </c>
      <c r="C43" s="2" t="s">
        <v>41</v>
      </c>
      <c r="D43" s="2"/>
      <c r="E43" s="2"/>
      <c r="F43" s="2"/>
      <c r="G43" s="2"/>
      <c r="H43" s="2"/>
      <c r="I43" s="2"/>
      <c r="J43" s="2"/>
      <c r="K43" s="48"/>
      <c r="L43" s="18"/>
      <c r="Q43" s="98" t="s">
        <v>30</v>
      </c>
    </row>
    <row r="44" spans="1:17" x14ac:dyDescent="0.25">
      <c r="A44" s="159"/>
      <c r="B44" s="47" t="s">
        <v>42</v>
      </c>
      <c r="C44" s="49" t="s">
        <v>98</v>
      </c>
      <c r="D44" s="2"/>
      <c r="E44" s="2"/>
      <c r="F44" s="2"/>
      <c r="G44" s="2"/>
      <c r="H44" s="2"/>
      <c r="I44" s="2"/>
      <c r="J44" s="2"/>
      <c r="K44" s="48"/>
      <c r="L44" s="18"/>
    </row>
    <row r="45" spans="1:17" ht="78.75" customHeight="1" x14ac:dyDescent="0.25">
      <c r="A45" s="159"/>
      <c r="B45" s="15"/>
      <c r="C45" s="17"/>
      <c r="K45" s="16"/>
      <c r="L45" s="18"/>
    </row>
    <row r="46" spans="1:17" ht="78.75" customHeight="1" x14ac:dyDescent="0.25">
      <c r="A46" s="159"/>
      <c r="B46" s="15"/>
      <c r="C46" s="17"/>
      <c r="K46" s="16"/>
      <c r="L46" s="18"/>
      <c r="N46" s="26"/>
      <c r="O46" s="26"/>
      <c r="P46" s="27"/>
    </row>
    <row r="47" spans="1:17" ht="78.75" customHeight="1" x14ac:dyDescent="0.25">
      <c r="A47" s="159"/>
      <c r="B47" s="15"/>
      <c r="C47" s="17"/>
      <c r="K47" s="16"/>
      <c r="L47" s="18"/>
      <c r="N47" s="26"/>
      <c r="O47" s="26"/>
      <c r="P47" s="27"/>
    </row>
    <row r="48" spans="1:17" ht="78.75" customHeight="1" x14ac:dyDescent="0.25">
      <c r="A48" s="159"/>
      <c r="B48" s="15"/>
      <c r="C48" s="17"/>
      <c r="K48" s="16"/>
      <c r="L48" s="18"/>
      <c r="N48" s="26"/>
      <c r="O48" s="26"/>
      <c r="P48" s="27"/>
    </row>
    <row r="49" spans="1:16" x14ac:dyDescent="0.25">
      <c r="A49" s="159"/>
      <c r="B49" s="68"/>
      <c r="C49" s="69"/>
      <c r="D49" s="70" t="s">
        <v>99</v>
      </c>
      <c r="E49" s="71"/>
      <c r="F49" s="71"/>
      <c r="G49" s="72"/>
      <c r="H49" s="72"/>
      <c r="I49" s="72"/>
      <c r="J49" s="72"/>
      <c r="K49" s="73">
        <f>25-25*K24/K22</f>
        <v>25</v>
      </c>
      <c r="L49" s="18"/>
      <c r="N49" s="26"/>
      <c r="O49" s="26"/>
      <c r="P49" s="26"/>
    </row>
    <row r="50" spans="1:16" x14ac:dyDescent="0.25">
      <c r="A50" s="159"/>
      <c r="B50" s="47"/>
      <c r="C50" s="2"/>
      <c r="D50" s="74" t="s">
        <v>100</v>
      </c>
      <c r="E50" s="75"/>
      <c r="F50" s="75"/>
      <c r="G50" s="76"/>
      <c r="H50" s="76"/>
      <c r="I50" s="76"/>
      <c r="J50" s="76"/>
      <c r="K50" s="73">
        <f>25-25*K35/K33</f>
        <v>25</v>
      </c>
      <c r="L50" s="18"/>
      <c r="N50" s="26"/>
      <c r="O50" s="26"/>
      <c r="P50" s="26"/>
    </row>
    <row r="51" spans="1:16" x14ac:dyDescent="0.25">
      <c r="A51" s="160"/>
      <c r="B51" s="55"/>
      <c r="C51" s="56"/>
      <c r="D51" s="56"/>
      <c r="E51" s="56"/>
      <c r="F51" s="57"/>
      <c r="G51" s="58" t="s">
        <v>101</v>
      </c>
      <c r="H51" s="58"/>
      <c r="I51" s="58"/>
      <c r="J51" s="58"/>
      <c r="K51" s="77">
        <f>K49+K50</f>
        <v>50</v>
      </c>
      <c r="N51" s="26"/>
      <c r="O51" s="26"/>
      <c r="P51" s="26"/>
    </row>
    <row r="53" spans="1:16" hidden="1" x14ac:dyDescent="0.25"/>
    <row r="54" spans="1:16" hidden="1" x14ac:dyDescent="0.25">
      <c r="B54" s="1" t="s">
        <v>102</v>
      </c>
    </row>
    <row r="55" spans="1:16" hidden="1" x14ac:dyDescent="0.25">
      <c r="B55" s="29" t="s">
        <v>47</v>
      </c>
      <c r="C55" s="29" t="s">
        <v>48</v>
      </c>
    </row>
    <row r="56" spans="1:16" hidden="1" x14ac:dyDescent="0.25">
      <c r="B56" s="90">
        <f>K22</f>
        <v>150</v>
      </c>
      <c r="C56" s="91">
        <v>0</v>
      </c>
    </row>
    <row r="57" spans="1:16" hidden="1" x14ac:dyDescent="0.25">
      <c r="B57" s="94">
        <v>0</v>
      </c>
      <c r="C57" s="95">
        <v>25</v>
      </c>
    </row>
    <row r="58" spans="1:16" hidden="1" x14ac:dyDescent="0.25">
      <c r="C58" s="28"/>
    </row>
    <row r="59" spans="1:16" hidden="1" x14ac:dyDescent="0.25">
      <c r="B59" s="1" t="s">
        <v>103</v>
      </c>
    </row>
    <row r="60" spans="1:16" hidden="1" x14ac:dyDescent="0.25">
      <c r="B60" s="29" t="s">
        <v>47</v>
      </c>
      <c r="C60" s="29" t="s">
        <v>48</v>
      </c>
    </row>
    <row r="61" spans="1:16" hidden="1" x14ac:dyDescent="0.25">
      <c r="B61" s="90">
        <f>K33</f>
        <v>250</v>
      </c>
      <c r="C61" s="91">
        <v>0</v>
      </c>
    </row>
    <row r="62" spans="1:16" hidden="1" x14ac:dyDescent="0.25">
      <c r="B62" s="94">
        <v>0</v>
      </c>
      <c r="C62" s="95">
        <v>25</v>
      </c>
    </row>
    <row r="63" spans="1:16" hidden="1" x14ac:dyDescent="0.25"/>
  </sheetData>
  <sheetProtection algorithmName="SHA-512" hashValue="CZR+td9V5JiRxetpI33yz9KGCGFsRvIP5DiluCvvqjRUNq8W5hzKXQUGT7RD/Q++Rq14NxqcHAU1GnDmRoAP2g==" saltValue="Ye/H7FSfmv/+g0znHXhVJQ==" spinCount="100000" sheet="1" objects="1" scenarios="1" selectLockedCells="1"/>
  <mergeCells count="24">
    <mergeCell ref="C11:K11"/>
    <mergeCell ref="B20:C20"/>
    <mergeCell ref="D20:G20"/>
    <mergeCell ref="B6:E6"/>
    <mergeCell ref="D22:G22"/>
    <mergeCell ref="C10:K10"/>
    <mergeCell ref="C12:K12"/>
    <mergeCell ref="C13:K13"/>
    <mergeCell ref="C14:K14"/>
    <mergeCell ref="B17:K18"/>
    <mergeCell ref="B19:C19"/>
    <mergeCell ref="D19:G19"/>
    <mergeCell ref="A17:A24"/>
    <mergeCell ref="A38:A51"/>
    <mergeCell ref="B38:K39"/>
    <mergeCell ref="A27:A35"/>
    <mergeCell ref="B27:K28"/>
    <mergeCell ref="B29:C29"/>
    <mergeCell ref="D29:G29"/>
    <mergeCell ref="D30:G30"/>
    <mergeCell ref="D31:G31"/>
    <mergeCell ref="B35:F35"/>
    <mergeCell ref="D33:G33"/>
    <mergeCell ref="B24:F24"/>
  </mergeCells>
  <pageMargins left="0.70866141732283472" right="0.70866141732283472" top="0.74803149606299213" bottom="0.74803149606299213" header="0.31496062992125984" footer="0.31496062992125984"/>
  <pageSetup paperSize="9" scale="64" orientation="portrait" r:id="rId1"/>
  <headerFooter>
    <oddHeader>&amp;L&amp;"Arial,Vet"BIJLAGE 10</oddHeader>
  </headerFooter>
  <drawing r:id="rId2"/>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46E24-60D9-4522-8CD7-747B1E0A76CE}">
  <dimension ref="B2:D31"/>
  <sheetViews>
    <sheetView showGridLines="0" workbookViewId="0">
      <selection activeCell="C2" sqref="C2"/>
    </sheetView>
  </sheetViews>
  <sheetFormatPr defaultRowHeight="12.75" x14ac:dyDescent="0.2"/>
  <cols>
    <col min="1" max="1" width="7.42578125" customWidth="1"/>
    <col min="2" max="2" width="32.42578125" customWidth="1"/>
    <col min="3" max="3" width="74.28515625" customWidth="1"/>
  </cols>
  <sheetData>
    <row r="2" spans="2:4" ht="21" x14ac:dyDescent="0.2">
      <c r="B2" s="3" t="s">
        <v>55</v>
      </c>
    </row>
    <row r="4" spans="2:4" ht="15" x14ac:dyDescent="0.25">
      <c r="B4" s="1" t="s">
        <v>104</v>
      </c>
    </row>
    <row r="5" spans="2:4" ht="15" x14ac:dyDescent="0.25">
      <c r="B5" s="1" t="s">
        <v>58</v>
      </c>
    </row>
    <row r="6" spans="2:4" ht="15" x14ac:dyDescent="0.25">
      <c r="B6" s="1"/>
    </row>
    <row r="8" spans="2:4" ht="15" x14ac:dyDescent="0.25">
      <c r="B8" s="14" t="s">
        <v>59</v>
      </c>
    </row>
    <row r="9" spans="2:4" x14ac:dyDescent="0.2">
      <c r="B9" s="25" t="s">
        <v>60</v>
      </c>
      <c r="C9" s="25" t="s">
        <v>61</v>
      </c>
      <c r="D9" s="25" t="s">
        <v>47</v>
      </c>
    </row>
    <row r="10" spans="2:4" ht="15" x14ac:dyDescent="0.25">
      <c r="B10" s="22"/>
      <c r="C10" s="22"/>
      <c r="D10" s="23">
        <v>0</v>
      </c>
    </row>
    <row r="11" spans="2:4" ht="15" x14ac:dyDescent="0.25">
      <c r="B11" s="20"/>
      <c r="C11" s="20"/>
      <c r="D11" s="21">
        <v>0</v>
      </c>
    </row>
    <row r="12" spans="2:4" ht="15" x14ac:dyDescent="0.25">
      <c r="B12" s="20"/>
      <c r="C12" s="20"/>
      <c r="D12" s="21">
        <v>0</v>
      </c>
    </row>
    <row r="13" spans="2:4" ht="15" x14ac:dyDescent="0.25">
      <c r="B13" s="20"/>
      <c r="C13" s="20"/>
      <c r="D13" s="21">
        <v>0</v>
      </c>
    </row>
    <row r="14" spans="2:4" ht="15" x14ac:dyDescent="0.25">
      <c r="B14" s="20"/>
      <c r="C14" s="20"/>
      <c r="D14" s="21">
        <v>0</v>
      </c>
    </row>
    <row r="15" spans="2:4" ht="15" x14ac:dyDescent="0.25">
      <c r="B15" s="20"/>
      <c r="C15" s="20"/>
      <c r="D15" s="21">
        <v>0</v>
      </c>
    </row>
    <row r="16" spans="2:4" ht="15" x14ac:dyDescent="0.25">
      <c r="B16" s="20"/>
      <c r="C16" s="20"/>
      <c r="D16" s="21">
        <v>0</v>
      </c>
    </row>
    <row r="17" spans="2:4" ht="15" x14ac:dyDescent="0.25">
      <c r="B17" s="20"/>
      <c r="C17" s="20"/>
      <c r="D17" s="21">
        <v>0</v>
      </c>
    </row>
    <row r="18" spans="2:4" ht="15" x14ac:dyDescent="0.25">
      <c r="B18" s="20"/>
      <c r="C18" s="20"/>
      <c r="D18" s="21">
        <v>0</v>
      </c>
    </row>
    <row r="19" spans="2:4" ht="15" x14ac:dyDescent="0.25">
      <c r="B19" s="20"/>
      <c r="C19" s="20"/>
      <c r="D19" s="21">
        <v>0</v>
      </c>
    </row>
    <row r="20" spans="2:4" ht="15" x14ac:dyDescent="0.25">
      <c r="B20" s="20"/>
      <c r="C20" s="20"/>
      <c r="D20" s="21">
        <v>0</v>
      </c>
    </row>
    <row r="21" spans="2:4" ht="15" x14ac:dyDescent="0.25">
      <c r="B21" s="20"/>
      <c r="C21" s="20"/>
      <c r="D21" s="21">
        <v>0</v>
      </c>
    </row>
    <row r="22" spans="2:4" ht="15" x14ac:dyDescent="0.25">
      <c r="B22" s="20"/>
      <c r="C22" s="20"/>
      <c r="D22" s="21">
        <v>0</v>
      </c>
    </row>
    <row r="23" spans="2:4" ht="15" x14ac:dyDescent="0.25">
      <c r="B23" s="20"/>
      <c r="C23" s="20"/>
      <c r="D23" s="21">
        <v>0</v>
      </c>
    </row>
    <row r="24" spans="2:4" ht="15" x14ac:dyDescent="0.25">
      <c r="B24" s="20"/>
      <c r="C24" s="20"/>
      <c r="D24" s="21">
        <v>0</v>
      </c>
    </row>
    <row r="25" spans="2:4" ht="15" x14ac:dyDescent="0.25">
      <c r="B25" s="20"/>
      <c r="C25" s="20"/>
      <c r="D25" s="21">
        <v>0</v>
      </c>
    </row>
    <row r="26" spans="2:4" ht="15" x14ac:dyDescent="0.25">
      <c r="B26" s="20"/>
      <c r="C26" s="20"/>
      <c r="D26" s="21">
        <v>0</v>
      </c>
    </row>
    <row r="27" spans="2:4" ht="15" x14ac:dyDescent="0.25">
      <c r="B27" s="20"/>
      <c r="C27" s="20"/>
      <c r="D27" s="21">
        <v>0</v>
      </c>
    </row>
    <row r="28" spans="2:4" ht="15" x14ac:dyDescent="0.25">
      <c r="B28" s="20"/>
      <c r="C28" s="20"/>
      <c r="D28" s="21">
        <v>0</v>
      </c>
    </row>
    <row r="29" spans="2:4" ht="15" x14ac:dyDescent="0.25">
      <c r="B29" s="20"/>
      <c r="C29" s="20"/>
      <c r="D29" s="21">
        <v>0</v>
      </c>
    </row>
    <row r="30" spans="2:4" ht="15" x14ac:dyDescent="0.25">
      <c r="B30" s="20"/>
      <c r="C30" s="20"/>
      <c r="D30" s="21">
        <v>0</v>
      </c>
    </row>
    <row r="31" spans="2:4" ht="15" x14ac:dyDescent="0.25">
      <c r="B31" s="20"/>
      <c r="C31" s="20"/>
      <c r="D31" s="21">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9652890-33ab-498a-85db-8c6e543bf8e1">
      <Terms xmlns="http://schemas.microsoft.com/office/infopath/2007/PartnerControls"/>
    </lcf76f155ced4ddcb4097134ff3c332f>
    <TaxCatchAll xmlns="834c6b20-2373-47d5-becd-37257b631ea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742BED5F51A5449506F4B89D697B5C" ma:contentTypeVersion="10" ma:contentTypeDescription="Een nieuw document maken." ma:contentTypeScope="" ma:versionID="f218f89e2bd1c8b98f87b6795594cda1">
  <xsd:schema xmlns:xsd="http://www.w3.org/2001/XMLSchema" xmlns:xs="http://www.w3.org/2001/XMLSchema" xmlns:p="http://schemas.microsoft.com/office/2006/metadata/properties" xmlns:ns2="19652890-33ab-498a-85db-8c6e543bf8e1" xmlns:ns3="834c6b20-2373-47d5-becd-37257b631ea7" targetNamespace="http://schemas.microsoft.com/office/2006/metadata/properties" ma:root="true" ma:fieldsID="01555c54e7013a7b91368cd680b5b943" ns2:_="" ns3:_="">
    <xsd:import namespace="19652890-33ab-498a-85db-8c6e543bf8e1"/>
    <xsd:import namespace="834c6b20-2373-47d5-becd-37257b631ea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652890-33ab-498a-85db-8c6e543bf8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4c6b20-2373-47d5-becd-37257b631ea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ff04283-5020-4648-9c34-d1fc601717d3}" ma:internalName="TaxCatchAll" ma:showField="CatchAllData" ma:web="834c6b20-2373-47d5-becd-37257b631e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686AAF-EC1C-44DE-941A-4DC2804E3147}">
  <ds:schemaRefs>
    <ds:schemaRef ds:uri="http://schemas.microsoft.com/office/2006/metadata/properties"/>
    <ds:schemaRef ds:uri="http://schemas.microsoft.com/office/infopath/2007/PartnerControls"/>
    <ds:schemaRef ds:uri="19652890-33ab-498a-85db-8c6e543bf8e1"/>
    <ds:schemaRef ds:uri="834c6b20-2373-47d5-becd-37257b631ea7"/>
  </ds:schemaRefs>
</ds:datastoreItem>
</file>

<file path=customXml/itemProps2.xml><?xml version="1.0" encoding="utf-8"?>
<ds:datastoreItem xmlns:ds="http://schemas.openxmlformats.org/officeDocument/2006/customXml" ds:itemID="{787BF386-D843-48C1-AA53-465755F2A9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652890-33ab-498a-85db-8c6e543bf8e1"/>
    <ds:schemaRef ds:uri="834c6b20-2373-47d5-becd-37257b631e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A8A65E-6ADB-4903-974A-49A636CE3F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1. P1 Prijs TCO</vt:lpstr>
      <vt:lpstr>Werkblad</vt:lpstr>
      <vt:lpstr>2. Onderdelen &amp; accessoires</vt:lpstr>
      <vt:lpstr>3. P2 OH huidige brancards</vt:lpstr>
      <vt:lpstr>4. Onderdelen huidige brancards</vt:lpstr>
      <vt:lpstr>'1. P1 Prijs TCO'!Afdrukbereik</vt:lpstr>
      <vt:lpstr>'3. P2 OH huidige brancards'!Afdrukbereik</vt:lpstr>
      <vt:lpstr>'1. P1 Prijs TCO'!Print_Area</vt:lpstr>
      <vt:lpstr>'3. P2 OH huidige brancards'!Print_Area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Loonen, Marie-Louis</dc:creator>
  <cp:keywords/>
  <dc:description/>
  <cp:lastModifiedBy>Jhinnoe, S.M. (Marijke)</cp:lastModifiedBy>
  <cp:revision/>
  <dcterms:created xsi:type="dcterms:W3CDTF">2009-10-23T08:18:34Z</dcterms:created>
  <dcterms:modified xsi:type="dcterms:W3CDTF">2026-08-27T09:31:47Z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0x010100D0742BED5F51A5449506F4B89D697B5C</vt:lpwstr>
  </property>
  <property fmtid="{D5CDD505-2E9C-101B-9397-08002B2CF9AE}" pid="3" name="MediaServiceImageTags">
    <vt:lpwstr/>
  </property>
</Properties>
</file>