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vrijsselland.sharepoint.com/sites/msteams_7c8cd7_503144/Shared Documents/General/01 Inkoop/Inkooptrajecten/Nieuwe trajecten/KWV/inkoopdossier/inkoopdocument/Publicatie stukken/"/>
    </mc:Choice>
  </mc:AlternateContent>
  <xr:revisionPtr revIDLastSave="83" documentId="8_{C667B44F-B96D-4595-8A3D-F51FF6487CA8}" xr6:coauthVersionLast="47" xr6:coauthVersionMax="47" xr10:uidLastSave="{C3A49296-8BD7-412A-AB64-5A5F95D36315}"/>
  <bookViews>
    <workbookView xWindow="22932" yWindow="-4404" windowWidth="30936" windowHeight="16776" tabRatio="500" xr2:uid="{00000000-000D-0000-FFFF-FFFF00000000}"/>
  </bookViews>
  <sheets>
    <sheet name="Invulformat GC3" sheetId="1" r:id="rId1"/>
    <sheet name="Lijsten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2" i="1" l="1"/>
  <c r="Z22" i="1"/>
  <c r="AA22" i="1"/>
  <c r="AB22" i="1"/>
  <c r="AC22" i="1"/>
  <c r="AD22" i="1"/>
  <c r="AE22" i="1"/>
  <c r="AF22" i="1"/>
  <c r="Z23" i="1"/>
  <c r="AA23" i="1"/>
  <c r="AB23" i="1"/>
  <c r="AC23" i="1"/>
  <c r="AD23" i="1"/>
  <c r="AE23" i="1"/>
  <c r="AF23" i="1"/>
  <c r="R22" i="1"/>
  <c r="S22" i="1"/>
  <c r="T22" i="1"/>
  <c r="U22" i="1"/>
  <c r="V22" i="1"/>
  <c r="W22" i="1"/>
  <c r="X22" i="1"/>
  <c r="Y22" i="1"/>
  <c r="R23" i="1"/>
  <c r="S23" i="1"/>
  <c r="T23" i="1"/>
  <c r="U23" i="1"/>
  <c r="V23" i="1"/>
  <c r="W23" i="1"/>
  <c r="X23" i="1"/>
  <c r="Y23" i="1"/>
  <c r="N22" i="1"/>
  <c r="O22" i="1"/>
  <c r="P22" i="1"/>
  <c r="Q22" i="1"/>
  <c r="N23" i="1"/>
  <c r="O23" i="1"/>
  <c r="P23" i="1"/>
  <c r="Q23" i="1"/>
  <c r="M22" i="1"/>
  <c r="M23" i="1"/>
  <c r="L23" i="1"/>
  <c r="K23" i="1"/>
  <c r="J23" i="1"/>
  <c r="I23" i="1"/>
  <c r="H23" i="1"/>
  <c r="G23" i="1"/>
  <c r="L22" i="1"/>
  <c r="K22" i="1"/>
  <c r="J22" i="1"/>
  <c r="I22" i="1"/>
  <c r="H22" i="1"/>
  <c r="G22" i="1"/>
  <c r="F22" i="1"/>
  <c r="F23" i="1" s="1"/>
  <c r="E22" i="1"/>
  <c r="E23" i="1" s="1"/>
  <c r="D22" i="1"/>
  <c r="D23" i="1" s="1"/>
  <c r="C23" i="1"/>
  <c r="B22" i="1"/>
  <c r="B23" i="1" s="1"/>
  <c r="B26" i="1" l="1"/>
  <c r="B27" i="1" s="1"/>
</calcChain>
</file>

<file path=xl/sharedStrings.xml><?xml version="1.0" encoding="utf-8"?>
<sst xmlns="http://schemas.openxmlformats.org/spreadsheetml/2006/main" count="151" uniqueCount="111">
  <si>
    <t>Invulformat Gunningscriterium 3 – Bestaand en realiseerbaar KWV-aanbod en regionale spreiding</t>
  </si>
  <si>
    <t>Inschrijver vult dit format in per bestaande of te ontwikkelen KWV-groep. Vul voor iedere KWV-groep een aparte kolom in (Groep 1, Groep 2, ...). Zijn er meer dan 30 groepen, voeg dan extra kolommen toe met dezelfde opmaak en formules.</t>
  </si>
  <si>
    <t>Gele cellen: door Inschrijver in te vullen.   Grijze cellen: worden automatisch berekend, niet invullen.   Kolom 'Voorbeeld' toont een fictieve, correct ingevulde groep ter illustratie. Deze wordt niet meeberekend in de totaalscore bij onderdeel 3 van dit invulformat.</t>
  </si>
  <si>
    <t>1. Gegevens per KWV-groep</t>
  </si>
  <si>
    <t>Veld</t>
  </si>
  <si>
    <t>Voorbeeld</t>
  </si>
  <si>
    <t>Groep 1</t>
  </si>
  <si>
    <t>Groep 2</t>
  </si>
  <si>
    <t>Groep 3</t>
  </si>
  <si>
    <t>Groep 4</t>
  </si>
  <si>
    <t>Groep 5</t>
  </si>
  <si>
    <t>Groep 6</t>
  </si>
  <si>
    <t>Groep 7</t>
  </si>
  <si>
    <t>Groep 8</t>
  </si>
  <si>
    <t>Groep 9</t>
  </si>
  <si>
    <t>Groep 10</t>
  </si>
  <si>
    <t>Groep 11</t>
  </si>
  <si>
    <t>Groep 12</t>
  </si>
  <si>
    <t>Groep 13</t>
  </si>
  <si>
    <t>Groep 14</t>
  </si>
  <si>
    <t>Groep 15</t>
  </si>
  <si>
    <t>Groep 16</t>
  </si>
  <si>
    <t>Groep 17</t>
  </si>
  <si>
    <t>Groep 18</t>
  </si>
  <si>
    <t>Groep 19</t>
  </si>
  <si>
    <t>Groep 20</t>
  </si>
  <si>
    <t>Groep 21</t>
  </si>
  <si>
    <t>Groep 22</t>
  </si>
  <si>
    <t>Groep 23</t>
  </si>
  <si>
    <t>Groep 24</t>
  </si>
  <si>
    <t>Groep 25</t>
  </si>
  <si>
    <t>Groep 26</t>
  </si>
  <si>
    <t>Groep 27</t>
  </si>
  <si>
    <t>Groep 28</t>
  </si>
  <si>
    <t>Groep 29</t>
  </si>
  <si>
    <t>Groep 30</t>
  </si>
  <si>
    <t>Naam van de KWV-groep / locatie</t>
  </si>
  <si>
    <t>KWV-groep De Linde</t>
  </si>
  <si>
    <t>Gemeente</t>
  </si>
  <si>
    <t>Hardenberg</t>
  </si>
  <si>
    <t>Postcode</t>
  </si>
  <si>
    <t>7772 AB</t>
  </si>
  <si>
    <t>Straat</t>
  </si>
  <si>
    <t>Lindenlaan</t>
  </si>
  <si>
    <t>Huisnummer</t>
  </si>
  <si>
    <t>12</t>
  </si>
  <si>
    <t>Plaats</t>
  </si>
  <si>
    <t>Ligging van de locatie</t>
  </si>
  <si>
    <t>Locatie bevindt zich binnen regio IJsselland</t>
  </si>
  <si>
    <t>Wens beschikbaarheidsfinanciering</t>
  </si>
  <si>
    <t>Ja</t>
  </si>
  <si>
    <t>Terreingebonden locatie</t>
  </si>
  <si>
    <t>Nee</t>
  </si>
  <si>
    <t>Aantal capaciteitsplaatsen (bedden)</t>
  </si>
  <si>
    <t>Categorie capaciteit</t>
  </si>
  <si>
    <t>Ontwikkelcapaciteit – uiterlijk 31-12-2027 operationeel (75%)</t>
  </si>
  <si>
    <t>2. Berekening gewogen KWV-capaciteit (automatisch)</t>
  </si>
  <si>
    <t>Waarderingspercentage (o.b.v. categorie)</t>
  </si>
  <si>
    <t>Gewogen capaciteit (bedden × percentage)</t>
  </si>
  <si>
    <t>3. Totaalscore inschrijving</t>
  </si>
  <si>
    <t>Totale gewogen KWV-capaciteit</t>
  </si>
  <si>
    <t>Score Gunningscriterium 3 (staffel)</t>
  </si>
  <si>
    <t>Ter referentie: waardering per bed (art. 2.1.3 inkoopdocument)</t>
  </si>
  <si>
    <t>Waardering per bed</t>
  </si>
  <si>
    <t>Voorwaarde (verkort)</t>
  </si>
  <si>
    <t>Operationele KWV-capaciteit</t>
  </si>
  <si>
    <t>100%</t>
  </si>
  <si>
    <t>Bed is op ingangsdatum overeenkomst daadwerkelijk operationeel beschikbaar binnen een KWV-groep.</t>
  </si>
  <si>
    <t>Ontwikkelcapaciteit – uiterlijk 31-12-2027 operationeel</t>
  </si>
  <si>
    <t>75%</t>
  </si>
  <si>
    <t>Groep ligt in ontwikkelgemeente, concrete locatie beschikbaar, realisatie ver genoeg gevorderd voor ingebruikname uiterlijk 31-12-2027.</t>
  </si>
  <si>
    <t>Ontwikkelcapaciteit – concrete locatie beschikbaar</t>
  </si>
  <si>
    <t>50%</t>
  </si>
  <si>
    <t>Groep ligt in ontwikkelgemeente, concrete locatie beschikbaar, maar nog te realiseren/verbouwen/inrichten.</t>
  </si>
  <si>
    <t>Ter referentie: ontwikkelgemeenten</t>
  </si>
  <si>
    <t>Hardenberg, Dalfsen, Ommen, Raalte, Olst-Wijhe</t>
  </si>
  <si>
    <t>Ter referentie: scoretabel gunningscriterium 3</t>
  </si>
  <si>
    <t>Score</t>
  </si>
  <si>
    <t>0,00</t>
  </si>
  <si>
    <t>0</t>
  </si>
  <si>
    <t>&gt; 0,00 t/m 5,00</t>
  </si>
  <si>
    <t>10</t>
  </si>
  <si>
    <t>&gt; 5,01 t/m 10,00</t>
  </si>
  <si>
    <t>20</t>
  </si>
  <si>
    <t>&gt; 10,01 t/m 15,00</t>
  </si>
  <si>
    <t>30</t>
  </si>
  <si>
    <t>&gt; 15,01 t/m 20,00</t>
  </si>
  <si>
    <t>40</t>
  </si>
  <si>
    <t>&gt; 20,01 t/m 25,00</t>
  </si>
  <si>
    <t>50</t>
  </si>
  <si>
    <t>&gt; 25,01 t/m 30,00</t>
  </si>
  <si>
    <t>60</t>
  </si>
  <si>
    <t>&gt; 30,01 t/m 35,00</t>
  </si>
  <si>
    <t>70</t>
  </si>
  <si>
    <t>&gt; 35,01 t/m 40,00</t>
  </si>
  <si>
    <t>80</t>
  </si>
  <si>
    <t>&gt; 40,01 t/m 45,00</t>
  </si>
  <si>
    <t>90</t>
  </si>
  <si>
    <t>&gt; 45,01</t>
  </si>
  <si>
    <t>100</t>
  </si>
  <si>
    <t>Ligging</t>
  </si>
  <si>
    <t>JaNee</t>
  </si>
  <si>
    <t>Aantal</t>
  </si>
  <si>
    <t>Categorie</t>
  </si>
  <si>
    <t>Percentage</t>
  </si>
  <si>
    <t>Ondergrens (excl.)</t>
  </si>
  <si>
    <t>Bovengrens (t/m)</t>
  </si>
  <si>
    <t>Operationele KWV-capaciteit (100%)</t>
  </si>
  <si>
    <t>Locatie bevindt zich binnen 15 kilometer buiten regio IJsselland</t>
  </si>
  <si>
    <t>Ontwikkelcapaciteit – concrete locatie beschikbaar (50%)</t>
  </si>
  <si>
    <t>Ontwikkelcapaciteit zonder concrete locatie / overig (0%)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</si>
</sst>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1"/>
    </font>
    <font>
      <b/>
      <sz val="13"/>
      <color rgb="FFFFFFFF"/>
      <name val="Arial"/>
      <charset val="1"/>
    </font>
    <font>
      <i/>
      <sz val="9.5"/>
      <color rgb="FF404040"/>
      <name val="Arial"/>
      <charset val="1"/>
    </font>
    <font>
      <b/>
      <sz val="11"/>
      <color rgb="FFFFFFFF"/>
      <name val="Arial"/>
      <charset val="1"/>
    </font>
    <font>
      <b/>
      <sz val="10"/>
      <color rgb="FFFFFFFF"/>
      <name val="Arial"/>
      <charset val="1"/>
    </font>
    <font>
      <b/>
      <i/>
      <sz val="10"/>
      <color rgb="FFFFFFFF"/>
      <name val="Arial"/>
      <charset val="1"/>
    </font>
    <font>
      <sz val="10"/>
      <color rgb="FF000000"/>
      <name val="Arial"/>
      <charset val="1"/>
    </font>
    <font>
      <i/>
      <sz val="10"/>
      <color rgb="FF404040"/>
      <name val="Arial"/>
      <charset val="1"/>
    </font>
    <font>
      <b/>
      <sz val="10"/>
      <color rgb="FF000000"/>
      <name val="Arial"/>
      <charset val="1"/>
    </font>
    <font>
      <b/>
      <i/>
      <sz val="10"/>
      <color rgb="FF404040"/>
      <name val="Arial"/>
      <charset val="1"/>
    </font>
    <font>
      <b/>
      <sz val="11"/>
      <color rgb="FF000000"/>
      <name val="Arial"/>
      <charset val="1"/>
    </font>
    <font>
      <sz val="8"/>
      <name val="Calibri"/>
      <family val="2"/>
      <charset val="1"/>
    </font>
    <font>
      <i/>
      <sz val="9.5"/>
      <color rgb="FF40404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1F3864"/>
        <bgColor rgb="FF404040"/>
      </patternFill>
    </fill>
    <fill>
      <patternFill patternType="solid">
        <fgColor rgb="FFFFFFFF"/>
        <bgColor rgb="FFF2F2F2"/>
      </patternFill>
    </fill>
    <fill>
      <patternFill patternType="solid">
        <fgColor rgb="FFD9E2F3"/>
        <bgColor rgb="FFF2F2F2"/>
      </patternFill>
    </fill>
    <fill>
      <patternFill patternType="solid">
        <fgColor rgb="FF2E5395"/>
        <bgColor rgb="FF1F3864"/>
      </patternFill>
    </fill>
    <fill>
      <patternFill patternType="solid">
        <fgColor rgb="FFFFF2AE"/>
        <bgColor rgb="FFF2F2F2"/>
      </patternFill>
    </fill>
    <fill>
      <patternFill patternType="solid">
        <fgColor rgb="FFF2F2F2"/>
        <bgColor rgb="FFFFFFFF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4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9" fontId="7" fillId="4" borderId="1" xfId="0" applyNumberFormat="1" applyFont="1" applyFill="1" applyBorder="1" applyAlignment="1">
      <alignment horizontal="center" vertical="center"/>
    </xf>
    <xf numFmtId="9" fontId="6" fillId="7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/>
    </xf>
    <xf numFmtId="2" fontId="9" fillId="4" borderId="1" xfId="0" applyNumberFormat="1" applyFont="1" applyFill="1" applyBorder="1" applyAlignment="1">
      <alignment horizontal="center" vertical="center"/>
    </xf>
    <xf numFmtId="2" fontId="8" fillId="7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3" fillId="5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12" fillId="4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2" fontId="10" fillId="4" borderId="6" xfId="0" applyNumberFormat="1" applyFont="1" applyFill="1" applyBorder="1" applyAlignment="1">
      <alignment horizontal="left" vertical="center"/>
    </xf>
    <xf numFmtId="2" fontId="10" fillId="4" borderId="0" xfId="0" applyNumberFormat="1" applyFont="1" applyFill="1" applyAlignment="1">
      <alignment horizontal="left" vertical="center"/>
    </xf>
    <xf numFmtId="1" fontId="10" fillId="4" borderId="6" xfId="0" applyNumberFormat="1" applyFont="1" applyFill="1" applyBorder="1" applyAlignment="1">
      <alignment horizontal="left" vertical="center"/>
    </xf>
    <xf numFmtId="1" fontId="10" fillId="4" borderId="0" xfId="0" applyNumberFormat="1" applyFont="1" applyFill="1" applyAlignment="1">
      <alignment horizontal="left"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AE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2E5395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1"/>
  <sheetViews>
    <sheetView showGridLines="0" tabSelected="1" zoomScaleNormal="100" workbookViewId="0">
      <pane xSplit="2" ySplit="7" topLeftCell="C27" activePane="bottomRight" state="frozen"/>
      <selection pane="bottomRight" activeCell="C18" sqref="C18"/>
      <selection pane="bottomLeft" activeCell="A8" sqref="A8"/>
      <selection pane="topRight" activeCell="C1" sqref="C1"/>
    </sheetView>
  </sheetViews>
  <sheetFormatPr defaultColWidth="8.7109375" defaultRowHeight="15"/>
  <cols>
    <col min="1" max="1" width="42" customWidth="1"/>
    <col min="2" max="2" width="30.7109375" customWidth="1"/>
    <col min="3" max="32" width="24" customWidth="1"/>
  </cols>
  <sheetData>
    <row r="1" spans="1:32" ht="31.5" customHeight="1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ht="30" customHeight="1">
      <c r="A2" s="27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4" spans="1:32" ht="18" customHeight="1">
      <c r="A4" s="29" t="s">
        <v>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6" spans="1:32" ht="19.5" customHeight="1">
      <c r="A6" s="31" t="s">
        <v>3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1:32" ht="18" customHeight="1">
      <c r="A7" s="4" t="s">
        <v>4</v>
      </c>
      <c r="B7" s="5" t="s">
        <v>5</v>
      </c>
      <c r="C7" s="6" t="s">
        <v>6</v>
      </c>
      <c r="D7" s="6" t="s">
        <v>7</v>
      </c>
      <c r="E7" s="6" t="s">
        <v>8</v>
      </c>
      <c r="F7" s="6" t="s">
        <v>9</v>
      </c>
      <c r="G7" s="6" t="s">
        <v>10</v>
      </c>
      <c r="H7" s="6" t="s">
        <v>11</v>
      </c>
      <c r="I7" s="6" t="s">
        <v>12</v>
      </c>
      <c r="J7" s="6" t="s">
        <v>13</v>
      </c>
      <c r="K7" s="6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6" t="s">
        <v>19</v>
      </c>
      <c r="Q7" s="6" t="s">
        <v>20</v>
      </c>
      <c r="R7" s="6" t="s">
        <v>21</v>
      </c>
      <c r="S7" s="6" t="s">
        <v>22</v>
      </c>
      <c r="T7" s="6" t="s">
        <v>23</v>
      </c>
      <c r="U7" s="6" t="s">
        <v>24</v>
      </c>
      <c r="V7" s="6" t="s">
        <v>25</v>
      </c>
      <c r="W7" s="6" t="s">
        <v>26</v>
      </c>
      <c r="X7" s="6" t="s">
        <v>27</v>
      </c>
      <c r="Y7" s="6" t="s">
        <v>28</v>
      </c>
      <c r="Z7" s="6" t="s">
        <v>29</v>
      </c>
      <c r="AA7" s="6" t="s">
        <v>30</v>
      </c>
      <c r="AB7" s="6" t="s">
        <v>31</v>
      </c>
      <c r="AC7" s="6" t="s">
        <v>32</v>
      </c>
      <c r="AD7" s="6" t="s">
        <v>33</v>
      </c>
      <c r="AE7" s="6" t="s">
        <v>34</v>
      </c>
      <c r="AF7" s="6" t="s">
        <v>35</v>
      </c>
    </row>
    <row r="8" spans="1:32">
      <c r="A8" s="7" t="s">
        <v>36</v>
      </c>
      <c r="B8" s="18" t="s">
        <v>37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</row>
    <row r="9" spans="1:32">
      <c r="A9" s="7" t="s">
        <v>38</v>
      </c>
      <c r="B9" s="18" t="s">
        <v>39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</row>
    <row r="10" spans="1:32">
      <c r="A10" s="7" t="s">
        <v>40</v>
      </c>
      <c r="B10" s="18" t="s">
        <v>41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</row>
    <row r="11" spans="1:32">
      <c r="A11" s="7" t="s">
        <v>42</v>
      </c>
      <c r="B11" s="18" t="s">
        <v>43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</row>
    <row r="12" spans="1:32">
      <c r="A12" s="7" t="s">
        <v>44</v>
      </c>
      <c r="B12" s="18" t="s">
        <v>45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</row>
    <row r="13" spans="1:32">
      <c r="A13" s="7" t="s">
        <v>46</v>
      </c>
      <c r="B13" s="18" t="s">
        <v>39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</row>
    <row r="14" spans="1:32" ht="25.5">
      <c r="A14" s="7" t="s">
        <v>47</v>
      </c>
      <c r="B14" s="18" t="s">
        <v>48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</row>
    <row r="15" spans="1:32">
      <c r="A15" s="7" t="s">
        <v>49</v>
      </c>
      <c r="B15" s="18" t="s">
        <v>50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</row>
    <row r="16" spans="1:32">
      <c r="A16" s="7" t="s">
        <v>51</v>
      </c>
      <c r="B16" s="18" t="s">
        <v>52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</row>
    <row r="17" spans="1:32">
      <c r="A17" s="7" t="s">
        <v>53</v>
      </c>
      <c r="B17" s="18">
        <v>5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</row>
    <row r="18" spans="1:32" ht="36.75" customHeight="1">
      <c r="A18" s="7" t="s">
        <v>54</v>
      </c>
      <c r="B18" s="18" t="s">
        <v>55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</row>
    <row r="20" spans="1:32" ht="19.5" customHeight="1">
      <c r="A20" s="31" t="s">
        <v>56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</row>
    <row r="21" spans="1:32" ht="18" customHeight="1">
      <c r="A21" s="4" t="s">
        <v>4</v>
      </c>
      <c r="B21" s="5" t="s">
        <v>5</v>
      </c>
      <c r="C21" s="6" t="s">
        <v>6</v>
      </c>
      <c r="D21" s="6" t="s">
        <v>7</v>
      </c>
      <c r="E21" s="6" t="s">
        <v>8</v>
      </c>
      <c r="F21" s="6" t="s">
        <v>9</v>
      </c>
      <c r="G21" s="6" t="s">
        <v>10</v>
      </c>
      <c r="H21" s="6" t="s">
        <v>11</v>
      </c>
      <c r="I21" s="6" t="s">
        <v>12</v>
      </c>
      <c r="J21" s="6" t="s">
        <v>13</v>
      </c>
      <c r="K21" s="6" t="s">
        <v>14</v>
      </c>
      <c r="L21" s="6" t="s">
        <v>15</v>
      </c>
      <c r="M21" s="6" t="s">
        <v>16</v>
      </c>
      <c r="N21" s="6" t="s">
        <v>17</v>
      </c>
      <c r="O21" s="6" t="s">
        <v>18</v>
      </c>
      <c r="P21" s="6" t="s">
        <v>19</v>
      </c>
      <c r="Q21" s="6" t="s">
        <v>20</v>
      </c>
      <c r="R21" s="6" t="s">
        <v>21</v>
      </c>
      <c r="S21" s="6" t="s">
        <v>22</v>
      </c>
      <c r="T21" s="6" t="s">
        <v>23</v>
      </c>
      <c r="U21" s="6" t="s">
        <v>24</v>
      </c>
      <c r="V21" s="6" t="s">
        <v>25</v>
      </c>
      <c r="W21" s="6" t="s">
        <v>26</v>
      </c>
      <c r="X21" s="6" t="s">
        <v>27</v>
      </c>
      <c r="Y21" s="6" t="s">
        <v>28</v>
      </c>
      <c r="Z21" s="6" t="s">
        <v>29</v>
      </c>
      <c r="AA21" s="6" t="s">
        <v>30</v>
      </c>
      <c r="AB21" s="6" t="s">
        <v>31</v>
      </c>
      <c r="AC21" s="6" t="s">
        <v>32</v>
      </c>
      <c r="AD21" s="6" t="s">
        <v>33</v>
      </c>
      <c r="AE21" s="6" t="s">
        <v>34</v>
      </c>
      <c r="AF21" s="6" t="s">
        <v>35</v>
      </c>
    </row>
    <row r="22" spans="1:32">
      <c r="A22" s="7" t="s">
        <v>57</v>
      </c>
      <c r="B22" s="8">
        <f>IFERROR(VLOOKUP(B18,Lijsten!$D$2:$E$5,2,FALSE()),0)</f>
        <v>0.75</v>
      </c>
      <c r="C22" s="9">
        <f>IFERROR(VLOOKUP(C18,Lijsten!$D$2:$E$5,2,FALSE()),0)</f>
        <v>0</v>
      </c>
      <c r="D22" s="9">
        <f>IFERROR(VLOOKUP(D18,Lijsten!$D$2:$E$5,2,FALSE()),0)</f>
        <v>0</v>
      </c>
      <c r="E22" s="9">
        <f>IFERROR(VLOOKUP(E18,Lijsten!$D$2:$E$5,2,FALSE()),0)</f>
        <v>0</v>
      </c>
      <c r="F22" s="9">
        <f>IFERROR(VLOOKUP(F18,Lijsten!$D$2:$E$5,2,FALSE()),0)</f>
        <v>0</v>
      </c>
      <c r="G22" s="9">
        <f>IFERROR(VLOOKUP(G18,Lijsten!$D$2:$E$5,2,FALSE()),0)</f>
        <v>0</v>
      </c>
      <c r="H22" s="9">
        <f>IFERROR(VLOOKUP(H18,Lijsten!$D$2:$E$5,2,FALSE()),0)</f>
        <v>0</v>
      </c>
      <c r="I22" s="9">
        <f>IFERROR(VLOOKUP(I18,Lijsten!$D$2:$E$5,2,FALSE()),0)</f>
        <v>0</v>
      </c>
      <c r="J22" s="9">
        <f>IFERROR(VLOOKUP(J18,Lijsten!$D$2:$E$5,2,FALSE()),0)</f>
        <v>0</v>
      </c>
      <c r="K22" s="9">
        <f>IFERROR(VLOOKUP(K18,Lijsten!$D$2:$E$5,2,FALSE()),0)</f>
        <v>0</v>
      </c>
      <c r="L22" s="9">
        <f>IFERROR(VLOOKUP(L18,Lijsten!$D$2:$E$5,2,FALSE()),0)</f>
        <v>0</v>
      </c>
      <c r="M22" s="9">
        <f>IFERROR(VLOOKUP(M18,Lijsten!$D$2:$E$5,2,FALSE()),0)</f>
        <v>0</v>
      </c>
      <c r="N22" s="9">
        <f>IFERROR(VLOOKUP(N18,Lijsten!$D$2:$E$5,2,FALSE()),0)</f>
        <v>0</v>
      </c>
      <c r="O22" s="9">
        <f>IFERROR(VLOOKUP(O18,Lijsten!$D$2:$E$5,2,FALSE()),0)</f>
        <v>0</v>
      </c>
      <c r="P22" s="9">
        <f>IFERROR(VLOOKUP(P18,Lijsten!$D$2:$E$5,2,FALSE()),0)</f>
        <v>0</v>
      </c>
      <c r="Q22" s="9">
        <f>IFERROR(VLOOKUP(Q18,Lijsten!$D$2:$E$5,2,FALSE()),0)</f>
        <v>0</v>
      </c>
      <c r="R22" s="9">
        <f>IFERROR(VLOOKUP(R18,Lijsten!$D$2:$E$5,2,FALSE()),0)</f>
        <v>0</v>
      </c>
      <c r="S22" s="9">
        <f>IFERROR(VLOOKUP(S18,Lijsten!$D$2:$E$5,2,FALSE()),0)</f>
        <v>0</v>
      </c>
      <c r="T22" s="9">
        <f>IFERROR(VLOOKUP(T18,Lijsten!$D$2:$E$5,2,FALSE()),0)</f>
        <v>0</v>
      </c>
      <c r="U22" s="9">
        <f>IFERROR(VLOOKUP(U18,Lijsten!$D$2:$E$5,2,FALSE()),0)</f>
        <v>0</v>
      </c>
      <c r="V22" s="9">
        <f>IFERROR(VLOOKUP(V18,Lijsten!$D$2:$E$5,2,FALSE()),0)</f>
        <v>0</v>
      </c>
      <c r="W22" s="9">
        <f>IFERROR(VLOOKUP(W18,Lijsten!$D$2:$E$5,2,FALSE()),0)</f>
        <v>0</v>
      </c>
      <c r="X22" s="9">
        <f>IFERROR(VLOOKUP(X18,Lijsten!$D$2:$E$5,2,FALSE()),0)</f>
        <v>0</v>
      </c>
      <c r="Y22" s="9">
        <f>IFERROR(VLOOKUP(Y18,Lijsten!$D$2:$E$5,2,FALSE()),0)</f>
        <v>0</v>
      </c>
      <c r="Z22" s="9">
        <f>IFERROR(VLOOKUP(Z18,Lijsten!$D$2:$E$5,2,FALSE()),0)</f>
        <v>0</v>
      </c>
      <c r="AA22" s="9">
        <f>IFERROR(VLOOKUP(AA18,Lijsten!$D$2:$E$5,2,FALSE()),0)</f>
        <v>0</v>
      </c>
      <c r="AB22" s="9">
        <f>IFERROR(VLOOKUP(AB18,Lijsten!$D$2:$E$5,2,FALSE()),0)</f>
        <v>0</v>
      </c>
      <c r="AC22" s="9">
        <f>IFERROR(VLOOKUP(AC18,Lijsten!$D$2:$E$5,2,FALSE()),0)</f>
        <v>0</v>
      </c>
      <c r="AD22" s="9">
        <f>IFERROR(VLOOKUP(AD18,Lijsten!$D$2:$E$5,2,FALSE()),0)</f>
        <v>0</v>
      </c>
      <c r="AE22" s="9">
        <f>IFERROR(VLOOKUP(AE18,Lijsten!$D$2:$E$5,2,FALSE()),0)</f>
        <v>0</v>
      </c>
      <c r="AF22" s="9">
        <f>IFERROR(VLOOKUP(AF18,Lijsten!$D$2:$E$5,2,FALSE()),0)</f>
        <v>0</v>
      </c>
    </row>
    <row r="23" spans="1:32">
      <c r="A23" s="10" t="s">
        <v>58</v>
      </c>
      <c r="B23" s="11">
        <f t="shared" ref="B23:L23" si="0">IF(B17="",0,B17*B22)</f>
        <v>3.75</v>
      </c>
      <c r="C23" s="12">
        <f t="shared" si="0"/>
        <v>0</v>
      </c>
      <c r="D23" s="12">
        <f t="shared" si="0"/>
        <v>0</v>
      </c>
      <c r="E23" s="12">
        <f t="shared" si="0"/>
        <v>0</v>
      </c>
      <c r="F23" s="12">
        <f t="shared" si="0"/>
        <v>0</v>
      </c>
      <c r="G23" s="12">
        <f t="shared" si="0"/>
        <v>0</v>
      </c>
      <c r="H23" s="12">
        <f t="shared" si="0"/>
        <v>0</v>
      </c>
      <c r="I23" s="12">
        <f t="shared" si="0"/>
        <v>0</v>
      </c>
      <c r="J23" s="12">
        <f t="shared" si="0"/>
        <v>0</v>
      </c>
      <c r="K23" s="12">
        <f t="shared" si="0"/>
        <v>0</v>
      </c>
      <c r="L23" s="12">
        <f t="shared" si="0"/>
        <v>0</v>
      </c>
      <c r="M23" s="12">
        <f t="shared" ref="M23" si="1">IF(M17="",0,M17*M22)</f>
        <v>0</v>
      </c>
      <c r="N23" s="12">
        <f t="shared" ref="N23" si="2">IF(N17="",0,N17*N22)</f>
        <v>0</v>
      </c>
      <c r="O23" s="12">
        <f t="shared" ref="O23" si="3">IF(O17="",0,O17*O22)</f>
        <v>0</v>
      </c>
      <c r="P23" s="12">
        <f t="shared" ref="P23" si="4">IF(P17="",0,P17*P22)</f>
        <v>0</v>
      </c>
      <c r="Q23" s="12">
        <f t="shared" ref="Q23" si="5">IF(Q17="",0,Q17*Q22)</f>
        <v>0</v>
      </c>
      <c r="R23" s="12">
        <f t="shared" ref="R23" si="6">IF(R17="",0,R17*R22)</f>
        <v>0</v>
      </c>
      <c r="S23" s="12">
        <f t="shared" ref="S23" si="7">IF(S17="",0,S17*S22)</f>
        <v>0</v>
      </c>
      <c r="T23" s="12">
        <f t="shared" ref="T23" si="8">IF(T17="",0,T17*T22)</f>
        <v>0</v>
      </c>
      <c r="U23" s="12">
        <f t="shared" ref="U23" si="9">IF(U17="",0,U17*U22)</f>
        <v>0</v>
      </c>
      <c r="V23" s="12">
        <f t="shared" ref="V23" si="10">IF(V17="",0,V17*V22)</f>
        <v>0</v>
      </c>
      <c r="W23" s="12">
        <f t="shared" ref="W23" si="11">IF(W17="",0,W17*W22)</f>
        <v>0</v>
      </c>
      <c r="X23" s="12">
        <f t="shared" ref="X23" si="12">IF(X17="",0,X17*X22)</f>
        <v>0</v>
      </c>
      <c r="Y23" s="12">
        <f t="shared" ref="Y23" si="13">IF(Y17="",0,Y17*Y22)</f>
        <v>0</v>
      </c>
      <c r="Z23" s="12">
        <f t="shared" ref="Z23" si="14">IF(Z17="",0,Z17*Z22)</f>
        <v>0</v>
      </c>
      <c r="AA23" s="12">
        <f t="shared" ref="AA23" si="15">IF(AA17="",0,AA17*AA22)</f>
        <v>0</v>
      </c>
      <c r="AB23" s="12">
        <f t="shared" ref="AB23" si="16">IF(AB17="",0,AB17*AB22)</f>
        <v>0</v>
      </c>
      <c r="AC23" s="12">
        <f t="shared" ref="AC23" si="17">IF(AC17="",0,AC17*AC22)</f>
        <v>0</v>
      </c>
      <c r="AD23" s="12">
        <f t="shared" ref="AD23" si="18">IF(AD17="",0,AD17*AD22)</f>
        <v>0</v>
      </c>
      <c r="AE23" s="12">
        <f t="shared" ref="AE23" si="19">IF(AE17="",0,AE17*AE22)</f>
        <v>0</v>
      </c>
      <c r="AF23" s="12">
        <f t="shared" ref="AF23" si="20">IF(AF17="",0,AF17*AF22)</f>
        <v>0</v>
      </c>
    </row>
    <row r="25" spans="1:32" ht="19.5" customHeight="1">
      <c r="A25" s="22" t="s">
        <v>59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</row>
    <row r="26" spans="1:32">
      <c r="A26" s="13" t="s">
        <v>60</v>
      </c>
      <c r="B26" s="35">
        <f>SUM(C23:AF23)</f>
        <v>0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</row>
    <row r="27" spans="1:32">
      <c r="A27" s="13" t="s">
        <v>61</v>
      </c>
      <c r="B27" s="37">
        <f>IF(B26=0,0,IF(B26&lt;=5,10,IF(B26&lt;=10,20,IF(B26&lt;=15,30,IF(B26&lt;=20,40,IF(B26&lt;=25,50,IF(B26&lt;=30,60,IF(B26&lt;=35,70,IF(B26&lt;=40,80,IF(B26&lt;=45,90,100))))))))))</f>
        <v>0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</row>
    <row r="30" spans="1:32" ht="18" customHeight="1">
      <c r="A30" s="23" t="s">
        <v>62</v>
      </c>
      <c r="B30" s="23"/>
      <c r="C30" s="23"/>
      <c r="D30" s="23"/>
    </row>
    <row r="31" spans="1:32" ht="15" customHeight="1">
      <c r="A31" s="14" t="s">
        <v>54</v>
      </c>
      <c r="B31" s="15" t="s">
        <v>63</v>
      </c>
      <c r="C31" s="24" t="s">
        <v>64</v>
      </c>
      <c r="D31" s="25"/>
    </row>
    <row r="32" spans="1:32" ht="27" customHeight="1">
      <c r="A32" s="16" t="s">
        <v>65</v>
      </c>
      <c r="B32" s="17" t="s">
        <v>66</v>
      </c>
      <c r="C32" s="39" t="s">
        <v>67</v>
      </c>
      <c r="D32" s="40"/>
    </row>
    <row r="33" spans="1:4" ht="39.75" customHeight="1">
      <c r="A33" s="16" t="s">
        <v>68</v>
      </c>
      <c r="B33" s="17" t="s">
        <v>69</v>
      </c>
      <c r="C33" s="39" t="s">
        <v>70</v>
      </c>
      <c r="D33" s="40"/>
    </row>
    <row r="34" spans="1:4" ht="40.5" customHeight="1">
      <c r="A34" s="16" t="s">
        <v>71</v>
      </c>
      <c r="B34" s="17" t="s">
        <v>72</v>
      </c>
      <c r="C34" s="39" t="s">
        <v>73</v>
      </c>
      <c r="D34" s="40"/>
    </row>
    <row r="36" spans="1:4" ht="18" customHeight="1">
      <c r="A36" s="23" t="s">
        <v>74</v>
      </c>
      <c r="B36" s="23"/>
      <c r="C36" s="23"/>
      <c r="D36" s="23"/>
    </row>
    <row r="37" spans="1:4" ht="15" customHeight="1">
      <c r="A37" s="39" t="s">
        <v>75</v>
      </c>
      <c r="B37" s="40"/>
      <c r="C37" s="40"/>
      <c r="D37" s="40"/>
    </row>
    <row r="39" spans="1:4" ht="18" customHeight="1">
      <c r="A39" s="23" t="s">
        <v>76</v>
      </c>
      <c r="B39" s="23"/>
      <c r="C39" s="23"/>
      <c r="D39" s="23"/>
    </row>
    <row r="40" spans="1:4">
      <c r="A40" s="41" t="s">
        <v>60</v>
      </c>
      <c r="B40" s="42"/>
      <c r="C40" s="43"/>
      <c r="D40" s="6" t="s">
        <v>77</v>
      </c>
    </row>
    <row r="41" spans="1:4">
      <c r="A41" s="32" t="s">
        <v>78</v>
      </c>
      <c r="B41" s="33"/>
      <c r="C41" s="34"/>
      <c r="D41" s="17" t="s">
        <v>79</v>
      </c>
    </row>
    <row r="42" spans="1:4">
      <c r="A42" s="32" t="s">
        <v>80</v>
      </c>
      <c r="B42" s="33"/>
      <c r="C42" s="34"/>
      <c r="D42" s="17" t="s">
        <v>81</v>
      </c>
    </row>
    <row r="43" spans="1:4">
      <c r="A43" s="32" t="s">
        <v>82</v>
      </c>
      <c r="B43" s="33"/>
      <c r="C43" s="34"/>
      <c r="D43" s="17" t="s">
        <v>83</v>
      </c>
    </row>
    <row r="44" spans="1:4">
      <c r="A44" s="32" t="s">
        <v>84</v>
      </c>
      <c r="B44" s="33"/>
      <c r="C44" s="34"/>
      <c r="D44" s="17" t="s">
        <v>85</v>
      </c>
    </row>
    <row r="45" spans="1:4">
      <c r="A45" s="32" t="s">
        <v>86</v>
      </c>
      <c r="B45" s="33"/>
      <c r="C45" s="34"/>
      <c r="D45" s="17" t="s">
        <v>87</v>
      </c>
    </row>
    <row r="46" spans="1:4">
      <c r="A46" s="32" t="s">
        <v>88</v>
      </c>
      <c r="B46" s="33"/>
      <c r="C46" s="34"/>
      <c r="D46" s="17" t="s">
        <v>89</v>
      </c>
    </row>
    <row r="47" spans="1:4">
      <c r="A47" s="32" t="s">
        <v>90</v>
      </c>
      <c r="B47" s="33"/>
      <c r="C47" s="34"/>
      <c r="D47" s="17" t="s">
        <v>91</v>
      </c>
    </row>
    <row r="48" spans="1:4">
      <c r="A48" s="32" t="s">
        <v>92</v>
      </c>
      <c r="B48" s="33"/>
      <c r="C48" s="34"/>
      <c r="D48" s="17" t="s">
        <v>93</v>
      </c>
    </row>
    <row r="49" spans="1:4">
      <c r="A49" s="32" t="s">
        <v>94</v>
      </c>
      <c r="B49" s="33"/>
      <c r="C49" s="34"/>
      <c r="D49" s="17" t="s">
        <v>95</v>
      </c>
    </row>
    <row r="50" spans="1:4">
      <c r="A50" s="32" t="s">
        <v>96</v>
      </c>
      <c r="B50" s="33"/>
      <c r="C50" s="34"/>
      <c r="D50" s="17" t="s">
        <v>97</v>
      </c>
    </row>
    <row r="51" spans="1:4">
      <c r="A51" s="32" t="s">
        <v>98</v>
      </c>
      <c r="B51" s="33"/>
      <c r="C51" s="34"/>
      <c r="D51" s="17" t="s">
        <v>99</v>
      </c>
    </row>
  </sheetData>
  <mergeCells count="28">
    <mergeCell ref="C32:D32"/>
    <mergeCell ref="C33:D33"/>
    <mergeCell ref="C34:D34"/>
    <mergeCell ref="A36:D36"/>
    <mergeCell ref="A37:D37"/>
    <mergeCell ref="A39:D39"/>
    <mergeCell ref="A40:C40"/>
    <mergeCell ref="A41:C41"/>
    <mergeCell ref="A42:C42"/>
    <mergeCell ref="A51:C51"/>
    <mergeCell ref="A43:C43"/>
    <mergeCell ref="A44:C44"/>
    <mergeCell ref="A45:C45"/>
    <mergeCell ref="A46:C46"/>
    <mergeCell ref="A47:C47"/>
    <mergeCell ref="A48:C48"/>
    <mergeCell ref="A49:C49"/>
    <mergeCell ref="A50:C50"/>
    <mergeCell ref="A25:L25"/>
    <mergeCell ref="A30:D30"/>
    <mergeCell ref="C31:D31"/>
    <mergeCell ref="A1:L1"/>
    <mergeCell ref="A2:L2"/>
    <mergeCell ref="A4:L4"/>
    <mergeCell ref="A6:L6"/>
    <mergeCell ref="A20:L20"/>
    <mergeCell ref="B26:AF26"/>
    <mergeCell ref="B27:AF27"/>
  </mergeCells>
  <phoneticPr fontId="11" type="noConversion"/>
  <pageMargins left="0.75" right="0.75" top="1" bottom="1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errorTitle="Ongeldige invoer" error="Kies een waarde uit de lijst." xr:uid="{00000000-0002-0000-0000-000000000000}">
          <x14:formula1>
            <xm:f>Lijsten!$A$2:$A$3</xm:f>
          </x14:formula1>
          <x14:formula2>
            <xm:f>0</xm:f>
          </x14:formula2>
          <xm:sqref>C14:AF14</xm:sqref>
        </x14:dataValidation>
        <x14:dataValidation type="list" allowBlank="1" showErrorMessage="1" errorTitle="Ongeldige invoer" error="Kies een waarde uit de lijst." xr:uid="{00000000-0002-0000-0000-000001000000}">
          <x14:formula1>
            <xm:f>Lijsten!$B$2:$B$3</xm:f>
          </x14:formula1>
          <x14:formula2>
            <xm:f>0</xm:f>
          </x14:formula2>
          <xm:sqref>C15:AF16</xm:sqref>
        </x14:dataValidation>
        <x14:dataValidation type="list" allowBlank="1" showErrorMessage="1" errorTitle="Ongeldige invoer" error="Kies een waarde uit de lijst." xr:uid="{00000000-0002-0000-0000-000003000000}">
          <x14:formula1>
            <xm:f>Lijsten!$C$2:$C$4</xm:f>
          </x14:formula1>
          <x14:formula2>
            <xm:f>0</xm:f>
          </x14:formula2>
          <xm:sqref>C17:AF17</xm:sqref>
        </x14:dataValidation>
        <x14:dataValidation type="list" allowBlank="1" showErrorMessage="1" errorTitle="Ongeldige invoer" error="Kies een waarde uit de lijst." xr:uid="{00000000-0002-0000-0000-000004000000}">
          <x14:formula1>
            <xm:f>Lijsten!$D$2:$D$5</xm:f>
          </x14:formula1>
          <x14:formula2>
            <xm:f>0</xm:f>
          </x14:formula2>
          <xm:sqref>C18:AF18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zoomScaleNormal="100" workbookViewId="0"/>
  </sheetViews>
  <sheetFormatPr defaultColWidth="8.7109375" defaultRowHeight="15"/>
  <sheetData>
    <row r="1" spans="1:9">
      <c r="A1" t="s">
        <v>100</v>
      </c>
      <c r="B1" t="s">
        <v>101</v>
      </c>
      <c r="C1" t="s">
        <v>102</v>
      </c>
      <c r="D1" t="s">
        <v>103</v>
      </c>
      <c r="E1" t="s">
        <v>104</v>
      </c>
      <c r="G1" t="s">
        <v>105</v>
      </c>
      <c r="H1" t="s">
        <v>106</v>
      </c>
      <c r="I1" t="s">
        <v>77</v>
      </c>
    </row>
    <row r="2" spans="1:9">
      <c r="A2" t="s">
        <v>48</v>
      </c>
      <c r="B2" t="s">
        <v>50</v>
      </c>
      <c r="C2">
        <v>4</v>
      </c>
      <c r="D2" t="s">
        <v>107</v>
      </c>
      <c r="E2">
        <v>1</v>
      </c>
      <c r="H2">
        <v>0</v>
      </c>
      <c r="I2">
        <v>0</v>
      </c>
    </row>
    <row r="3" spans="1:9">
      <c r="A3" t="s">
        <v>108</v>
      </c>
      <c r="B3" t="s">
        <v>52</v>
      </c>
      <c r="C3">
        <v>5</v>
      </c>
      <c r="D3" t="s">
        <v>55</v>
      </c>
      <c r="E3">
        <v>0.75</v>
      </c>
      <c r="G3">
        <v>0</v>
      </c>
      <c r="H3">
        <v>5</v>
      </c>
      <c r="I3">
        <v>10</v>
      </c>
    </row>
    <row r="4" spans="1:9">
      <c r="C4">
        <v>6</v>
      </c>
      <c r="D4" t="s">
        <v>109</v>
      </c>
      <c r="E4">
        <v>0.5</v>
      </c>
      <c r="G4">
        <v>5</v>
      </c>
      <c r="H4">
        <v>10</v>
      </c>
      <c r="I4">
        <v>20</v>
      </c>
    </row>
    <row r="5" spans="1:9">
      <c r="D5" t="s">
        <v>110</v>
      </c>
      <c r="E5">
        <v>0</v>
      </c>
      <c r="G5">
        <v>10</v>
      </c>
      <c r="H5">
        <v>15</v>
      </c>
      <c r="I5">
        <v>30</v>
      </c>
    </row>
    <row r="6" spans="1:9">
      <c r="G6">
        <v>15</v>
      </c>
      <c r="H6">
        <v>20</v>
      </c>
      <c r="I6">
        <v>40</v>
      </c>
    </row>
    <row r="7" spans="1:9">
      <c r="G7">
        <v>20</v>
      </c>
      <c r="H7">
        <v>25</v>
      </c>
      <c r="I7">
        <v>50</v>
      </c>
    </row>
    <row r="8" spans="1:9">
      <c r="G8">
        <v>25</v>
      </c>
      <c r="H8">
        <v>30</v>
      </c>
      <c r="I8">
        <v>60</v>
      </c>
    </row>
    <row r="9" spans="1:9">
      <c r="G9">
        <v>30</v>
      </c>
      <c r="H9">
        <v>35</v>
      </c>
      <c r="I9">
        <v>70</v>
      </c>
    </row>
    <row r="10" spans="1:9">
      <c r="G10">
        <v>35</v>
      </c>
      <c r="H10">
        <v>40</v>
      </c>
      <c r="I10">
        <v>80</v>
      </c>
    </row>
    <row r="11" spans="1:9">
      <c r="G11">
        <v>40</v>
      </c>
      <c r="H11">
        <v>45</v>
      </c>
      <c r="I11">
        <v>90</v>
      </c>
    </row>
    <row r="12" spans="1:9">
      <c r="G12">
        <v>45</v>
      </c>
      <c r="I12">
        <v>100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d1f4809-a167-4d57-8406-7512ad2fe051">
      <Terms xmlns="http://schemas.microsoft.com/office/infopath/2007/PartnerControls"/>
    </lcf76f155ced4ddcb4097134ff3c332f>
    <TaxCatchAll xmlns="70c40110-8597-4bdd-8177-65c2b055a15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51F7CAD80B4544B7430A32415DF531" ma:contentTypeVersion="9" ma:contentTypeDescription="Create a new document." ma:contentTypeScope="" ma:versionID="05dc5b779505b726ded2586ab1b7f2bc">
  <xsd:schema xmlns:xsd="http://www.w3.org/2001/XMLSchema" xmlns:xs="http://www.w3.org/2001/XMLSchema" xmlns:p="http://schemas.microsoft.com/office/2006/metadata/properties" xmlns:ns2="7d1f4809-a167-4d57-8406-7512ad2fe051" xmlns:ns3="70c40110-8597-4bdd-8177-65c2b055a15e" targetNamespace="http://schemas.microsoft.com/office/2006/metadata/properties" ma:root="true" ma:fieldsID="8270a23027593e03a24d819be4fc9be1" ns2:_="" ns3:_="">
    <xsd:import namespace="7d1f4809-a167-4d57-8406-7512ad2fe051"/>
    <xsd:import namespace="70c40110-8597-4bdd-8177-65c2b055a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f4809-a167-4d57-8406-7512ad2fe0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45904b-4a30-4acb-a2b1-33f6399f4d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c40110-8597-4bdd-8177-65c2b055a15e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19aadf7e-94db-498d-8576-ddb4a3f3f1ef}" ma:internalName="TaxCatchAll" ma:showField="CatchAllData" ma:web="70c40110-8597-4bdd-8177-65c2b055a1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1F82AC-EA09-40DC-BFE8-4683A03FADF2}"/>
</file>

<file path=customXml/itemProps2.xml><?xml version="1.0" encoding="utf-8"?>
<ds:datastoreItem xmlns:ds="http://schemas.openxmlformats.org/officeDocument/2006/customXml" ds:itemID="{5FB538BB-C809-43D5-977C-E81DBDDDBDBC}"/>
</file>

<file path=customXml/itemProps3.xml><?xml version="1.0" encoding="utf-8"?>
<ds:datastoreItem xmlns:ds="http://schemas.openxmlformats.org/officeDocument/2006/customXml" ds:itemID="{44186BD6-140B-4A0C-84C6-5CB87575D0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Wouter Kwakman</cp:lastModifiedBy>
  <cp:revision>0</cp:revision>
  <dcterms:created xsi:type="dcterms:W3CDTF">2026-08-26T12:25:02Z</dcterms:created>
  <dcterms:modified xsi:type="dcterms:W3CDTF">2026-08-26T14:21:18Z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0x010100BD51F7CAD80B4544B7430A32415DF531</vt:lpwstr>
  </property>
  <property fmtid="{D5CDD505-2E9C-101B-9397-08002B2CF9AE}" pid="3" name="MediaServiceImageTags">
    <vt:lpwstr/>
  </property>
</Properties>
</file>