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tw.sharepoint.com/sites/Inkoop/Shared Documents/Inkoop Service en Beheer/2026/EA Noodstroomvoorziening_ResterendeKazernes/Publicatie TenderNed Noodstroomvoorziening_2026/"/>
    </mc:Choice>
  </mc:AlternateContent>
  <xr:revisionPtr revIDLastSave="457" documentId="8_{715E53AD-BABC-4AF2-A0BC-4E1AC0C78A75}" xr6:coauthVersionLast="47" xr6:coauthVersionMax="47" xr10:uidLastSave="{9C59ABC1-0EED-45A9-82DB-21E3C8D7B380}"/>
  <workbookProtection lockStructure="1"/>
  <bookViews>
    <workbookView xWindow="-105" yWindow="0" windowWidth="26010" windowHeight="20985" xr2:uid="{4188569C-2BE2-41B6-8146-F1C8CB8035F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4" i="1" l="1"/>
  <c r="D29" i="1" l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22" i="1"/>
  <c r="D20" i="1"/>
  <c r="D18" i="1"/>
  <c r="D17" i="1"/>
  <c r="D16" i="1"/>
  <c r="D21" i="1"/>
  <c r="D19" i="1"/>
  <c r="D28" i="1"/>
  <c r="D12" i="1"/>
  <c r="D13" i="1"/>
  <c r="D15" i="1"/>
  <c r="D23" i="1"/>
  <c r="D11" i="1"/>
  <c r="E50" i="1"/>
  <c r="E47" i="1"/>
  <c r="B24" i="1" l="1"/>
  <c r="B44" i="1"/>
  <c r="B58" i="1" l="1"/>
</calcChain>
</file>

<file path=xl/sharedStrings.xml><?xml version="1.0" encoding="utf-8"?>
<sst xmlns="http://schemas.openxmlformats.org/spreadsheetml/2006/main" count="68" uniqueCount="58">
  <si>
    <t>Bijlage 12 | Prijzenblad | 
Levering, installatie en onderhoud | Noodstroomvoorzieningen | Veiligheidsregio Twente | TN601550 | 2026</t>
  </si>
  <si>
    <r>
      <rPr>
        <b/>
        <sz val="11"/>
        <color rgb="FF000000"/>
        <rFont val="Aptos Narrow"/>
        <family val="2"/>
        <scheme val="minor"/>
      </rPr>
      <t xml:space="preserve">Invulinstructie:
</t>
    </r>
    <r>
      <rPr>
        <sz val="11"/>
        <color rgb="FF000000"/>
        <rFont val="Aptos Narrow"/>
        <family val="2"/>
        <scheme val="minor"/>
      </rPr>
      <t xml:space="preserve">- U geeft netto prijzen af, in euro's, exclusief BTW voor elk component per jaar.
- Prijspeil is het jaar van inschrijving: 2026.
- Inschrijver dient alleen de blauwe cellen in te vullen.
- In het prijzenblad zijn door u alle prijzen/kosten opgenomen om te kunnen voldoen aan de uitvoering van de opdracht.
- Alle kosten voor uitvoering van de opdracht als beschreven in het beschrijvend document incl. bijlagen dienen te zijn verdisconteerd in de inschrijfprijs en daarmee de prijs van de Noodstroomvoorzieningen - Veiligheidsregio Twente.
- De door u opgegeven prijzen dekken alle kosten om te kunnen voldoen aan de opdracht.
- De door u opgegeven prijzen bij de onderdelen in kolom B dienen marktconform te zijn.
- Facturatie door u van extra kosten is niet mogelijk, tenzij door ons expliciet anders aangegeven.
- Negatieve of € 0,- tarieven  zijn niet toegestaan.
-  De opgenomen uren voor het onderhoud zijn fictieve uren, hieraan kunnen geen rechten ontleend worden.
- Het uurtarief voor correctief onderhoud tijdens kantoortijden dient te voldoen aan het plafondbedrag van €100,-.
- Het uurtarief voor correctief onderhoud buiten kantoortijden dient te voldoen aan het plafondbedrag van €175,-.
</t>
    </r>
    <r>
      <rPr>
        <u/>
        <sz val="11"/>
        <color rgb="FF000000"/>
        <rFont val="Aptos Narrow"/>
        <family val="2"/>
        <scheme val="minor"/>
      </rPr>
      <t xml:space="preserve">Let op: Graag ontvangen wij een overzicht met specificaties van de noodstroomaggregaten inclusief bijbehorende bekabeling waarmee in is geschreven. Gevraagd wordt om dit document bij de inschrijving aan te leveren. </t>
    </r>
  </si>
  <si>
    <t>Type noodstroomvoorziening / onderdeel</t>
  </si>
  <si>
    <t>Prijs per stuk excl. Btw</t>
  </si>
  <si>
    <t>Aantal (initiële voorgenomen opdracht)</t>
  </si>
  <si>
    <t>Subtotaal</t>
  </si>
  <si>
    <t>Walaansluiting met afsluitbare omkeerschakelaar gemonteerd en aangesloten in meterkast (t.b.v. 200 kVA)</t>
  </si>
  <si>
    <t>Subtotaal levering</t>
  </si>
  <si>
    <t>Aantal stuk / meter(s) (fictief)</t>
  </si>
  <si>
    <t>Boring binnen: metselwerk binnenmuur</t>
  </si>
  <si>
    <t>Boring binnen: naar kruipruimte</t>
  </si>
  <si>
    <t>Boring binnen: houten wand/plaat of plafond</t>
  </si>
  <si>
    <t>Boring door gemetselde spouwmuur t.b.v. kabel(s), incl. waterdichte afwerking doorvoer, boven maaiveld</t>
  </si>
  <si>
    <t>Boring door geïsoleerd damwandprofiel t.b.v. kabel(s), incl. waterdichte afwerking doorvoor, boven maaiveld</t>
  </si>
  <si>
    <t>Kabel binnen door kabelgoot / boven systeemplafond</t>
  </si>
  <si>
    <t>Subtotaal installatie / grondwerk / boringen / plaatsing</t>
  </si>
  <si>
    <t>Onderhoud Preventief (binnen Twente)</t>
  </si>
  <si>
    <t>Prijs per stuk per jaar excl. Btw</t>
  </si>
  <si>
    <t>Aantal Noodstroom-aggregaten</t>
  </si>
  <si>
    <t>Aantal jaar</t>
  </si>
  <si>
    <t>Onderhoud per noodstroomaggregaat</t>
  </si>
  <si>
    <t>Onderhoud Correctief (binnen Twente, tijdens kantooruren 8:00 - 17:00)</t>
  </si>
  <si>
    <t>Uurtarief (incl. voorrijden) excl. Btw</t>
  </si>
  <si>
    <t>Fictief aantal uren Correctief per jaar</t>
  </si>
  <si>
    <t xml:space="preserve">Er geldt een plafondtarief van €100,- per uur voor correctief onderhoud binnen kantooruren. </t>
  </si>
  <si>
    <t>Onderhoud Correctief (binnen Twente, buiten kantooruren, inclusief weekenden en feestdagen)</t>
  </si>
  <si>
    <t xml:space="preserve">Er geldt een plafondtarief van €175,- per uur voor correctief onderhoud buiten kantooruren. </t>
  </si>
  <si>
    <t>Fictieve Totale Inschrijfprijs (waarop beoordeeld gaat worden)</t>
  </si>
  <si>
    <t>Ondertekening namens inschrijver</t>
  </si>
  <si>
    <t>Naam:</t>
  </si>
  <si>
    <t>Functie:</t>
  </si>
  <si>
    <t>Onderneming:</t>
  </si>
  <si>
    <t>KvK-nummer:</t>
  </si>
  <si>
    <t>Plaats en datum:</t>
  </si>
  <si>
    <t>Handtekening:</t>
  </si>
  <si>
    <t>NSA 200kVA, compleet afgeleverd met omkasting en geplaatst op locatie</t>
  </si>
  <si>
    <t>NSA 44kVA, compleet afgeleverd met omkasting en geplaatst op locatie</t>
  </si>
  <si>
    <t>NSA 22kVA, compleet afgeleverd met omkasting en geplaatst op locatie</t>
  </si>
  <si>
    <t>Automatic Transfer Switch tbv 44 kVA, compleet gemonteerd en 2-zijdig aangesloten in meterkast (nieuwe aggregaten en bestaande aggregaten)</t>
  </si>
  <si>
    <t>Automatic Transfer Switch tbv 88 kVA, compleet gemonteerd en 2-zijdig aangesloten in meterkast (bestaand aggregaten)</t>
  </si>
  <si>
    <t>Automatic Transfer Switch tbv 66 kVA, compleet gemonteerd en 2-zijdig aangesloten in meterkast (bestaand aggregaten)</t>
  </si>
  <si>
    <t>Automatic Transfer Switch tbv 33 kVA, compleet gemonteerd en 2-zijdig aangesloten in meterkast (bestaand aggregaten)</t>
  </si>
  <si>
    <t>Automatic Transfer Switch tbv 80 kVA, compleet gemonteerd en 2-zijdig aangesloten in meterkast (bestaand aggregaten)</t>
  </si>
  <si>
    <t>Automatic Transfer Switch tbv 200 kVA, compleet gemonteerd en 2-zijdig aangesloten in meterkast (nieuwe aggregaten)</t>
  </si>
  <si>
    <t>Automatic Transfer Switch tbv 22 kVA compleet gemonteerd en 2-zijdig aangesloten in meterkast (nieuwe aggregaten)</t>
  </si>
  <si>
    <t>Walaansluiting met afsluitbare omkeerschakelaar gemonteerd en aangesloten in meterkast (t.b.v. 400 kVA)</t>
  </si>
  <si>
    <t>Installatiewerk / grondwerk / boringen / plaatsing (verrekenprijzen per locatie)</t>
  </si>
  <si>
    <t>Vaste Verrekenprijs per stuk / m1 excl. Btw</t>
  </si>
  <si>
    <t>Verplaatsen van een  bestaande NSA van Hengelo Centrum (1e verdieping binnen) naar TSC (begane grond, buiten) incl. transport</t>
  </si>
  <si>
    <t>Verplaatsen van een  bestaande NSA van Goor (1e verdieping buiten) naar Enter (begane grond, buiten) incl. transport</t>
  </si>
  <si>
    <t>Verplaatsen van een  bestaande NSA van Haaksbergen (begane grond buiten) naar Diepenheim (begane grond buiten) incl. transport</t>
  </si>
  <si>
    <t>Verwijderen en afvoeren van een oude NSA (Weerselo, Oldenzaal) (Begane grond buiten en binnen)</t>
  </si>
  <si>
    <t>Boring buiten: onder maaiveld vanuit 'mantel-sleuf' door fundering beton of metselwerk</t>
  </si>
  <si>
    <t>Bestaand kabeltrace (in meters) saneren (oude locatie wordt gewijzigd in nieuwe locatie) (Hengelo Centrum en Goor)</t>
  </si>
  <si>
    <t>Aansluitkabel(s): alle bovengenoemde aanpassingen zijn exclusief aansluitkabels. Verrekenprijs aansluitkabel per meter.</t>
  </si>
  <si>
    <t>Mantelbuis tussen opstelplaats en gevel; excl. benodigd kabelwerk door mantelbuis, incl. grondwerk, incl. opnemen en terugplaatsen gras / straatwerk (betonklinkers/tegels) Van 1 tot en met 10 meter.</t>
  </si>
  <si>
    <t>Mantelbuis tussen opstelplaats en gevel; excl. benodigd kabelwerk door mantelbuis, incl. grondwerk, incl. opnemen en terugplaatsen gras / straatwerk (betonklinkers/tegels) Van 11 tot en met 20 meter.</t>
  </si>
  <si>
    <t>Mantelbuis tussen opstelplaats en gevel; excl. benodigd kabelwerk door mantelbuis, incl. grondwerk, incl. opnemen en terugplaatsen gras / straatwerk (betonklinkers/tegels) 21 meter of meer.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</si>
</sst>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/>
    <xf numFmtId="0" fontId="1" fillId="0" borderId="9" xfId="0" applyFont="1" applyBorder="1"/>
    <xf numFmtId="0" fontId="1" fillId="0" borderId="25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8" fillId="0" borderId="25" xfId="0" applyFont="1" applyBorder="1" applyAlignment="1">
      <alignment horizontal="center"/>
    </xf>
    <xf numFmtId="0" fontId="0" fillId="0" borderId="4" xfId="0" applyBorder="1"/>
    <xf numFmtId="0" fontId="0" fillId="0" borderId="26" xfId="0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44" fontId="0" fillId="0" borderId="26" xfId="0" applyNumberFormat="1" applyBorder="1"/>
    <xf numFmtId="0" fontId="7" fillId="0" borderId="0" xfId="0" applyFont="1" applyAlignment="1">
      <alignment wrapText="1"/>
    </xf>
    <xf numFmtId="0" fontId="1" fillId="0" borderId="9" xfId="0" applyFont="1" applyBorder="1" applyAlignment="1">
      <alignment wrapText="1"/>
    </xf>
    <xf numFmtId="0" fontId="1" fillId="0" borderId="25" xfId="0" applyFont="1" applyBorder="1" applyAlignment="1">
      <alignment horizontal="center" wrapText="1"/>
    </xf>
    <xf numFmtId="0" fontId="0" fillId="0" borderId="28" xfId="0" applyBorder="1" applyAlignment="1">
      <alignment wrapText="1"/>
    </xf>
    <xf numFmtId="0" fontId="0" fillId="0" borderId="5" xfId="0" applyBorder="1"/>
    <xf numFmtId="0" fontId="0" fillId="0" borderId="26" xfId="0" applyBorder="1" applyAlignment="1">
      <alignment wrapText="1"/>
    </xf>
    <xf numFmtId="44" fontId="0" fillId="0" borderId="5" xfId="0" applyNumberFormat="1" applyBorder="1"/>
    <xf numFmtId="0" fontId="0" fillId="0" borderId="27" xfId="0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25" xfId="0" applyFont="1" applyBorder="1"/>
    <xf numFmtId="0" fontId="8" fillId="0" borderId="11" xfId="0" applyFont="1" applyBorder="1"/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27" xfId="0" applyBorder="1"/>
    <xf numFmtId="44" fontId="0" fillId="0" borderId="11" xfId="0" applyNumberFormat="1" applyBorder="1"/>
    <xf numFmtId="0" fontId="1" fillId="0" borderId="11" xfId="0" applyFont="1" applyBorder="1"/>
    <xf numFmtId="0" fontId="0" fillId="0" borderId="6" xfId="0" applyBorder="1"/>
    <xf numFmtId="0" fontId="9" fillId="5" borderId="0" xfId="0" applyFont="1" applyFill="1"/>
    <xf numFmtId="44" fontId="0" fillId="0" borderId="8" xfId="0" applyNumberFormat="1" applyBorder="1"/>
    <xf numFmtId="0" fontId="6" fillId="0" borderId="25" xfId="0" applyFont="1" applyBorder="1"/>
    <xf numFmtId="44" fontId="6" fillId="4" borderId="11" xfId="0" applyNumberFormat="1" applyFont="1" applyFill="1" applyBorder="1"/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left" vertical="top"/>
    </xf>
    <xf numFmtId="0" fontId="0" fillId="2" borderId="22" xfId="0" applyFill="1" applyBorder="1" applyAlignment="1">
      <alignment horizontal="left" vertical="top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44" fontId="0" fillId="3" borderId="26" xfId="0" applyNumberFormat="1" applyFill="1" applyBorder="1" applyProtection="1">
      <protection locked="0"/>
    </xf>
    <xf numFmtId="44" fontId="0" fillId="3" borderId="27" xfId="0" applyNumberFormat="1" applyFill="1" applyBorder="1" applyProtection="1">
      <protection locked="0"/>
    </xf>
    <xf numFmtId="0" fontId="10" fillId="0" borderId="9" xfId="0" applyFont="1" applyBorder="1" applyAlignment="1">
      <alignment wrapText="1"/>
    </xf>
    <xf numFmtId="44" fontId="10" fillId="0" borderId="9" xfId="0" applyNumberFormat="1" applyFont="1" applyBorder="1" applyAlignment="1">
      <alignment horizontal="right"/>
    </xf>
    <xf numFmtId="44" fontId="10" fillId="0" borderId="10" xfId="0" applyNumberFormat="1" applyFont="1" applyBorder="1" applyAlignment="1">
      <alignment horizontal="right"/>
    </xf>
    <xf numFmtId="44" fontId="10" fillId="0" borderId="11" xfId="0" applyNumberFormat="1" applyFont="1" applyBorder="1" applyAlignment="1">
      <alignment horizontal="right"/>
    </xf>
    <xf numFmtId="0" fontId="1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C65-4BA8-41D7-A565-1D99EA3F1B09}">
  <dimension ref="A1:E73"/>
  <sheetViews>
    <sheetView tabSelected="1" topLeftCell="A26" workbookViewId="0">
      <selection activeCell="E17" sqref="E17"/>
    </sheetView>
  </sheetViews>
  <sheetFormatPr defaultRowHeight="15" x14ac:dyDescent="0.25"/>
  <cols>
    <col min="1" max="1" width="95.5703125" customWidth="1"/>
    <col min="2" max="2" width="25.140625" bestFit="1" customWidth="1"/>
    <col min="3" max="3" width="22.42578125" customWidth="1"/>
    <col min="4" max="4" width="17.28515625" customWidth="1"/>
    <col min="5" max="5" width="14.140625" bestFit="1" customWidth="1"/>
  </cols>
  <sheetData>
    <row r="1" spans="1:4" s="1" customFormat="1" ht="132" customHeight="1" x14ac:dyDescent="0.45">
      <c r="A1" s="37" t="s">
        <v>0</v>
      </c>
      <c r="B1" s="37"/>
    </row>
    <row r="2" spans="1:4" ht="15.75" thickBot="1" x14ac:dyDescent="0.3"/>
    <row r="3" spans="1:4" ht="59.25" customHeight="1" x14ac:dyDescent="0.25">
      <c r="A3" s="38" t="s">
        <v>1</v>
      </c>
      <c r="B3" s="39"/>
      <c r="C3" s="39"/>
      <c r="D3" s="40"/>
    </row>
    <row r="4" spans="1:4" x14ac:dyDescent="0.25">
      <c r="A4" s="41"/>
      <c r="B4" s="42"/>
      <c r="C4" s="42"/>
      <c r="D4" s="43"/>
    </row>
    <row r="5" spans="1:4" x14ac:dyDescent="0.25">
      <c r="A5" s="41"/>
      <c r="B5" s="42"/>
      <c r="C5" s="42"/>
      <c r="D5" s="43"/>
    </row>
    <row r="6" spans="1:4" x14ac:dyDescent="0.25">
      <c r="A6" s="41"/>
      <c r="B6" s="42"/>
      <c r="C6" s="42"/>
      <c r="D6" s="43"/>
    </row>
    <row r="7" spans="1:4" ht="198.75" customHeight="1" thickBot="1" x14ac:dyDescent="0.3">
      <c r="A7" s="44"/>
      <c r="B7" s="45"/>
      <c r="C7" s="45"/>
      <c r="D7" s="46"/>
    </row>
    <row r="8" spans="1:4" ht="15.75" thickBot="1" x14ac:dyDescent="0.3"/>
    <row r="9" spans="1:4" s="2" customFormat="1" ht="45.75" thickBot="1" x14ac:dyDescent="0.3">
      <c r="A9" s="4" t="s">
        <v>2</v>
      </c>
      <c r="B9" s="5" t="s">
        <v>3</v>
      </c>
      <c r="C9" s="6" t="s">
        <v>4</v>
      </c>
      <c r="D9" s="7" t="s">
        <v>5</v>
      </c>
    </row>
    <row r="10" spans="1:4" x14ac:dyDescent="0.25">
      <c r="A10" s="8"/>
      <c r="B10" s="9"/>
      <c r="C10" s="10"/>
      <c r="D10" s="9"/>
    </row>
    <row r="11" spans="1:4" x14ac:dyDescent="0.25">
      <c r="A11" s="11" t="s">
        <v>35</v>
      </c>
      <c r="B11" s="62"/>
      <c r="C11" s="10">
        <v>2</v>
      </c>
      <c r="D11" s="12">
        <f>C11*B11</f>
        <v>0</v>
      </c>
    </row>
    <row r="12" spans="1:4" x14ac:dyDescent="0.25">
      <c r="A12" s="11" t="s">
        <v>36</v>
      </c>
      <c r="B12" s="62"/>
      <c r="C12" s="10">
        <v>4</v>
      </c>
      <c r="D12" s="12">
        <f t="shared" ref="D12:D23" si="0">C12*B12</f>
        <v>0</v>
      </c>
    </row>
    <row r="13" spans="1:4" x14ac:dyDescent="0.25">
      <c r="A13" s="11" t="s">
        <v>37</v>
      </c>
      <c r="B13" s="62"/>
      <c r="C13" s="10">
        <v>10</v>
      </c>
      <c r="D13" s="12">
        <f t="shared" si="0"/>
        <v>0</v>
      </c>
    </row>
    <row r="14" spans="1:4" x14ac:dyDescent="0.25">
      <c r="A14" s="11"/>
      <c r="B14" s="9"/>
      <c r="C14" s="10"/>
      <c r="D14" s="9"/>
    </row>
    <row r="15" spans="1:4" ht="30" x14ac:dyDescent="0.25">
      <c r="A15" s="11" t="s">
        <v>43</v>
      </c>
      <c r="B15" s="62"/>
      <c r="C15" s="10">
        <v>2</v>
      </c>
      <c r="D15" s="12">
        <f t="shared" si="0"/>
        <v>0</v>
      </c>
    </row>
    <row r="16" spans="1:4" ht="30" x14ac:dyDescent="0.25">
      <c r="A16" s="11" t="s">
        <v>39</v>
      </c>
      <c r="B16" s="62"/>
      <c r="C16" s="10">
        <v>1</v>
      </c>
      <c r="D16" s="12">
        <f t="shared" si="0"/>
        <v>0</v>
      </c>
    </row>
    <row r="17" spans="1:4" ht="30" x14ac:dyDescent="0.25">
      <c r="A17" s="11" t="s">
        <v>42</v>
      </c>
      <c r="B17" s="62"/>
      <c r="C17" s="10">
        <v>1</v>
      </c>
      <c r="D17" s="12">
        <f t="shared" si="0"/>
        <v>0</v>
      </c>
    </row>
    <row r="18" spans="1:4" ht="30" x14ac:dyDescent="0.25">
      <c r="A18" s="11" t="s">
        <v>40</v>
      </c>
      <c r="B18" s="62"/>
      <c r="C18" s="10">
        <v>1</v>
      </c>
      <c r="D18" s="12">
        <f t="shared" si="0"/>
        <v>0</v>
      </c>
    </row>
    <row r="19" spans="1:4" ht="30" x14ac:dyDescent="0.25">
      <c r="A19" s="11" t="s">
        <v>38</v>
      </c>
      <c r="B19" s="62"/>
      <c r="C19" s="10">
        <v>8</v>
      </c>
      <c r="D19" s="12">
        <f t="shared" si="0"/>
        <v>0</v>
      </c>
    </row>
    <row r="20" spans="1:4" ht="30" x14ac:dyDescent="0.25">
      <c r="A20" s="11" t="s">
        <v>41</v>
      </c>
      <c r="B20" s="62"/>
      <c r="C20" s="10">
        <v>2</v>
      </c>
      <c r="D20" s="12">
        <f t="shared" si="0"/>
        <v>0</v>
      </c>
    </row>
    <row r="21" spans="1:4" ht="30" x14ac:dyDescent="0.25">
      <c r="A21" s="11" t="s">
        <v>44</v>
      </c>
      <c r="B21" s="62"/>
      <c r="C21" s="10">
        <v>12</v>
      </c>
      <c r="D21" s="12">
        <f t="shared" si="0"/>
        <v>0</v>
      </c>
    </row>
    <row r="22" spans="1:4" x14ac:dyDescent="0.25">
      <c r="A22" s="8" t="s">
        <v>45</v>
      </c>
      <c r="B22" s="62"/>
      <c r="C22" s="10">
        <v>1</v>
      </c>
      <c r="D22" s="12">
        <f t="shared" si="0"/>
        <v>0</v>
      </c>
    </row>
    <row r="23" spans="1:4" ht="15.75" thickBot="1" x14ac:dyDescent="0.3">
      <c r="A23" s="8" t="s">
        <v>6</v>
      </c>
      <c r="B23" s="62"/>
      <c r="C23" s="10">
        <v>2</v>
      </c>
      <c r="D23" s="12">
        <f t="shared" si="0"/>
        <v>0</v>
      </c>
    </row>
    <row r="24" spans="1:4" s="68" customFormat="1" ht="21.75" thickBot="1" x14ac:dyDescent="0.4">
      <c r="A24" s="64" t="s">
        <v>7</v>
      </c>
      <c r="B24" s="65">
        <f>D11+D12+D13+D15+D16+D17+D18+D19+D20+D21+D22+D23</f>
        <v>0</v>
      </c>
      <c r="C24" s="66"/>
      <c r="D24" s="67"/>
    </row>
    <row r="25" spans="1:4" ht="15.75" thickBot="1" x14ac:dyDescent="0.3">
      <c r="A25" s="13"/>
      <c r="C25" s="10"/>
    </row>
    <row r="26" spans="1:4" s="2" customFormat="1" ht="30.75" thickBot="1" x14ac:dyDescent="0.3">
      <c r="A26" s="14" t="s">
        <v>46</v>
      </c>
      <c r="B26" s="15" t="s">
        <v>47</v>
      </c>
      <c r="C26" s="15" t="s">
        <v>8</v>
      </c>
      <c r="D26" s="7" t="s">
        <v>5</v>
      </c>
    </row>
    <row r="27" spans="1:4" x14ac:dyDescent="0.25">
      <c r="A27" s="11"/>
      <c r="B27" s="9"/>
      <c r="C27" s="16"/>
      <c r="D27" s="17"/>
    </row>
    <row r="28" spans="1:4" ht="30" x14ac:dyDescent="0.25">
      <c r="A28" s="11" t="s">
        <v>55</v>
      </c>
      <c r="B28" s="62"/>
      <c r="C28" s="18">
        <v>10</v>
      </c>
      <c r="D28" s="19">
        <f>C28*B28</f>
        <v>0</v>
      </c>
    </row>
    <row r="29" spans="1:4" ht="30" x14ac:dyDescent="0.25">
      <c r="A29" s="11" t="s">
        <v>56</v>
      </c>
      <c r="B29" s="62"/>
      <c r="C29" s="18">
        <v>20</v>
      </c>
      <c r="D29" s="19">
        <f t="shared" ref="D29:D43" si="1">C29*B29</f>
        <v>0</v>
      </c>
    </row>
    <row r="30" spans="1:4" ht="30" x14ac:dyDescent="0.25">
      <c r="A30" s="11" t="s">
        <v>57</v>
      </c>
      <c r="B30" s="62"/>
      <c r="C30" s="18">
        <v>30</v>
      </c>
      <c r="D30" s="19">
        <f t="shared" si="1"/>
        <v>0</v>
      </c>
    </row>
    <row r="31" spans="1:4" ht="30" x14ac:dyDescent="0.25">
      <c r="A31" s="11" t="s">
        <v>48</v>
      </c>
      <c r="B31" s="62"/>
      <c r="C31" s="18">
        <v>1</v>
      </c>
      <c r="D31" s="19">
        <f t="shared" si="1"/>
        <v>0</v>
      </c>
    </row>
    <row r="32" spans="1:4" ht="30" x14ac:dyDescent="0.25">
      <c r="A32" s="11" t="s">
        <v>49</v>
      </c>
      <c r="B32" s="62"/>
      <c r="C32" s="18">
        <v>1</v>
      </c>
      <c r="D32" s="19">
        <f t="shared" si="1"/>
        <v>0</v>
      </c>
    </row>
    <row r="33" spans="1:5" ht="30" x14ac:dyDescent="0.25">
      <c r="A33" s="11" t="s">
        <v>50</v>
      </c>
      <c r="B33" s="62"/>
      <c r="C33" s="18">
        <v>1</v>
      </c>
      <c r="D33" s="19">
        <f t="shared" si="1"/>
        <v>0</v>
      </c>
    </row>
    <row r="34" spans="1:5" x14ac:dyDescent="0.25">
      <c r="A34" s="11" t="s">
        <v>51</v>
      </c>
      <c r="B34" s="62"/>
      <c r="C34" s="18">
        <v>2</v>
      </c>
      <c r="D34" s="19">
        <f t="shared" si="1"/>
        <v>0</v>
      </c>
    </row>
    <row r="35" spans="1:5" ht="30" x14ac:dyDescent="0.25">
      <c r="A35" s="11" t="s">
        <v>53</v>
      </c>
      <c r="B35" s="62"/>
      <c r="C35" s="18">
        <v>40</v>
      </c>
      <c r="D35" s="19">
        <f t="shared" si="1"/>
        <v>0</v>
      </c>
    </row>
    <row r="36" spans="1:5" x14ac:dyDescent="0.25">
      <c r="A36" s="11" t="s">
        <v>52</v>
      </c>
      <c r="B36" s="62"/>
      <c r="C36" s="18">
        <v>5</v>
      </c>
      <c r="D36" s="19">
        <f t="shared" si="1"/>
        <v>0</v>
      </c>
    </row>
    <row r="37" spans="1:5" x14ac:dyDescent="0.25">
      <c r="A37" s="11" t="s">
        <v>9</v>
      </c>
      <c r="B37" s="62"/>
      <c r="C37" s="18">
        <v>5</v>
      </c>
      <c r="D37" s="19">
        <f t="shared" si="1"/>
        <v>0</v>
      </c>
    </row>
    <row r="38" spans="1:5" x14ac:dyDescent="0.25">
      <c r="A38" s="11" t="s">
        <v>10</v>
      </c>
      <c r="B38" s="62"/>
      <c r="C38" s="18">
        <v>5</v>
      </c>
      <c r="D38" s="19">
        <f t="shared" si="1"/>
        <v>0</v>
      </c>
    </row>
    <row r="39" spans="1:5" x14ac:dyDescent="0.25">
      <c r="A39" s="11" t="s">
        <v>11</v>
      </c>
      <c r="B39" s="62"/>
      <c r="C39" s="18">
        <v>5</v>
      </c>
      <c r="D39" s="19">
        <f t="shared" si="1"/>
        <v>0</v>
      </c>
    </row>
    <row r="40" spans="1:5" ht="30" x14ac:dyDescent="0.25">
      <c r="A40" s="11" t="s">
        <v>12</v>
      </c>
      <c r="B40" s="62"/>
      <c r="C40" s="18">
        <v>8</v>
      </c>
      <c r="D40" s="19">
        <f t="shared" si="1"/>
        <v>0</v>
      </c>
    </row>
    <row r="41" spans="1:5" ht="30" x14ac:dyDescent="0.25">
      <c r="A41" s="11" t="s">
        <v>13</v>
      </c>
      <c r="B41" s="62"/>
      <c r="C41" s="18">
        <v>8</v>
      </c>
      <c r="D41" s="19">
        <f t="shared" si="1"/>
        <v>0</v>
      </c>
    </row>
    <row r="42" spans="1:5" x14ac:dyDescent="0.25">
      <c r="A42" s="11" t="s">
        <v>14</v>
      </c>
      <c r="B42" s="62"/>
      <c r="C42" s="18">
        <v>20</v>
      </c>
      <c r="D42" s="19">
        <f t="shared" si="1"/>
        <v>0</v>
      </c>
    </row>
    <row r="43" spans="1:5" ht="30.75" thickBot="1" x14ac:dyDescent="0.3">
      <c r="A43" s="11" t="s">
        <v>54</v>
      </c>
      <c r="B43" s="62"/>
      <c r="C43" s="20">
        <v>35</v>
      </c>
      <c r="D43" s="19">
        <f t="shared" si="1"/>
        <v>0</v>
      </c>
    </row>
    <row r="44" spans="1:5" s="68" customFormat="1" ht="21.75" thickBot="1" x14ac:dyDescent="0.4">
      <c r="A44" s="64" t="s">
        <v>15</v>
      </c>
      <c r="B44" s="66">
        <f>D28+D29+D30+D31+D32+D33+D34+D35+D36+D37+D38+D39+D40+D41+D42+D43</f>
        <v>0</v>
      </c>
      <c r="C44" s="66"/>
      <c r="D44" s="67"/>
    </row>
    <row r="45" spans="1:5" ht="15.75" thickBot="1" x14ac:dyDescent="0.3">
      <c r="A45" s="10"/>
    </row>
    <row r="46" spans="1:5" s="2" customFormat="1" ht="30.75" thickBot="1" x14ac:dyDescent="0.3">
      <c r="A46" s="14" t="s">
        <v>16</v>
      </c>
      <c r="B46" s="21" t="s">
        <v>17</v>
      </c>
      <c r="C46" s="22" t="s">
        <v>18</v>
      </c>
      <c r="D46" s="23" t="s">
        <v>19</v>
      </c>
      <c r="E46" s="24" t="s">
        <v>5</v>
      </c>
    </row>
    <row r="47" spans="1:5" ht="15.75" thickBot="1" x14ac:dyDescent="0.3">
      <c r="A47" s="25" t="s">
        <v>20</v>
      </c>
      <c r="B47" s="63"/>
      <c r="C47" s="26">
        <v>30</v>
      </c>
      <c r="D47" s="27">
        <v>15</v>
      </c>
      <c r="E47" s="28">
        <f>D47*C47*B47</f>
        <v>0</v>
      </c>
    </row>
    <row r="48" spans="1:5" ht="15.75" thickBot="1" x14ac:dyDescent="0.3">
      <c r="A48" s="10"/>
    </row>
    <row r="49" spans="1:5" s="2" customFormat="1" ht="30.75" thickBot="1" x14ac:dyDescent="0.3">
      <c r="A49" s="14" t="s">
        <v>21</v>
      </c>
      <c r="B49" s="21" t="s">
        <v>22</v>
      </c>
      <c r="C49" s="22" t="s">
        <v>23</v>
      </c>
      <c r="D49" s="23" t="s">
        <v>19</v>
      </c>
      <c r="E49" s="29" t="s">
        <v>5</v>
      </c>
    </row>
    <row r="50" spans="1:5" ht="15.75" thickBot="1" x14ac:dyDescent="0.3">
      <c r="A50" s="30" t="s">
        <v>20</v>
      </c>
      <c r="B50" s="63"/>
      <c r="C50" s="26">
        <v>25</v>
      </c>
      <c r="D50" s="27">
        <v>15</v>
      </c>
      <c r="E50" s="28">
        <f>D50*C50*B50</f>
        <v>0</v>
      </c>
    </row>
    <row r="51" spans="1:5" x14ac:dyDescent="0.25">
      <c r="A51" s="31" t="s">
        <v>24</v>
      </c>
    </row>
    <row r="52" spans="1:5" ht="15.75" thickBot="1" x14ac:dyDescent="0.3"/>
    <row r="53" spans="1:5" s="2" customFormat="1" ht="30.75" thickBot="1" x14ac:dyDescent="0.3">
      <c r="A53" s="14" t="s">
        <v>25</v>
      </c>
      <c r="B53" s="21" t="s">
        <v>22</v>
      </c>
      <c r="C53" s="22" t="s">
        <v>23</v>
      </c>
      <c r="D53" s="23" t="s">
        <v>19</v>
      </c>
      <c r="E53" s="29" t="s">
        <v>5</v>
      </c>
    </row>
    <row r="54" spans="1:5" ht="15.75" thickBot="1" x14ac:dyDescent="0.3">
      <c r="A54" s="30" t="s">
        <v>20</v>
      </c>
      <c r="B54" s="63"/>
      <c r="C54" s="26">
        <v>25</v>
      </c>
      <c r="D54" s="27">
        <v>15</v>
      </c>
      <c r="E54" s="32">
        <f>D54*C54*B54</f>
        <v>0</v>
      </c>
    </row>
    <row r="55" spans="1:5" x14ac:dyDescent="0.25">
      <c r="A55" s="31" t="s">
        <v>26</v>
      </c>
    </row>
    <row r="57" spans="1:5" ht="15.75" thickBot="1" x14ac:dyDescent="0.3"/>
    <row r="58" spans="1:5" s="3" customFormat="1" ht="24.75" thickBot="1" x14ac:dyDescent="0.45">
      <c r="A58" s="33" t="s">
        <v>27</v>
      </c>
      <c r="B58" s="34">
        <f>E54+E50+E47+B44+B24</f>
        <v>0</v>
      </c>
    </row>
    <row r="60" spans="1:5" ht="15.75" thickBot="1" x14ac:dyDescent="0.3"/>
    <row r="61" spans="1:5" ht="15.75" thickBot="1" x14ac:dyDescent="0.3">
      <c r="A61" s="53" t="s">
        <v>28</v>
      </c>
      <c r="B61" s="54"/>
      <c r="C61" s="54"/>
      <c r="D61" s="55"/>
    </row>
    <row r="62" spans="1:5" x14ac:dyDescent="0.25">
      <c r="A62" s="35" t="s">
        <v>29</v>
      </c>
      <c r="B62" s="56"/>
      <c r="C62" s="57"/>
      <c r="D62" s="58"/>
    </row>
    <row r="63" spans="1:5" x14ac:dyDescent="0.25">
      <c r="A63" s="36" t="s">
        <v>30</v>
      </c>
      <c r="B63" s="49"/>
      <c r="C63" s="49"/>
      <c r="D63" s="50"/>
    </row>
    <row r="64" spans="1:5" x14ac:dyDescent="0.25">
      <c r="A64" s="36" t="s">
        <v>31</v>
      </c>
      <c r="B64" s="49"/>
      <c r="C64" s="49"/>
      <c r="D64" s="50"/>
    </row>
    <row r="65" spans="1:4" x14ac:dyDescent="0.25">
      <c r="A65" s="36" t="s">
        <v>32</v>
      </c>
      <c r="B65" s="59"/>
      <c r="C65" s="60"/>
      <c r="D65" s="61"/>
    </row>
    <row r="66" spans="1:4" x14ac:dyDescent="0.25">
      <c r="A66" s="36" t="s">
        <v>33</v>
      </c>
      <c r="B66" s="49"/>
      <c r="C66" s="49"/>
      <c r="D66" s="50"/>
    </row>
    <row r="67" spans="1:4" x14ac:dyDescent="0.25">
      <c r="A67" s="47" t="s">
        <v>34</v>
      </c>
      <c r="B67" s="49"/>
      <c r="C67" s="49"/>
      <c r="D67" s="50"/>
    </row>
    <row r="68" spans="1:4" x14ac:dyDescent="0.25">
      <c r="A68" s="47"/>
      <c r="B68" s="49"/>
      <c r="C68" s="49"/>
      <c r="D68" s="50"/>
    </row>
    <row r="69" spans="1:4" x14ac:dyDescent="0.25">
      <c r="A69" s="47"/>
      <c r="B69" s="49"/>
      <c r="C69" s="49"/>
      <c r="D69" s="50"/>
    </row>
    <row r="70" spans="1:4" x14ac:dyDescent="0.25">
      <c r="A70" s="47"/>
      <c r="B70" s="49"/>
      <c r="C70" s="49"/>
      <c r="D70" s="50"/>
    </row>
    <row r="71" spans="1:4" x14ac:dyDescent="0.25">
      <c r="A71" s="47"/>
      <c r="B71" s="49"/>
      <c r="C71" s="49"/>
      <c r="D71" s="50"/>
    </row>
    <row r="72" spans="1:4" x14ac:dyDescent="0.25">
      <c r="A72" s="47"/>
      <c r="B72" s="49"/>
      <c r="C72" s="49"/>
      <c r="D72" s="50"/>
    </row>
    <row r="73" spans="1:4" ht="15.75" thickBot="1" x14ac:dyDescent="0.3">
      <c r="A73" s="48"/>
      <c r="B73" s="51"/>
      <c r="C73" s="51"/>
      <c r="D73" s="52"/>
    </row>
  </sheetData>
  <sheetProtection sheet="1" objects="1" scenarios="1"/>
  <mergeCells count="12">
    <mergeCell ref="A1:B1"/>
    <mergeCell ref="A3:D7"/>
    <mergeCell ref="A67:A73"/>
    <mergeCell ref="B67:D73"/>
    <mergeCell ref="A61:D61"/>
    <mergeCell ref="B24:D24"/>
    <mergeCell ref="B44:D44"/>
    <mergeCell ref="B62:D62"/>
    <mergeCell ref="B63:D63"/>
    <mergeCell ref="B64:D64"/>
    <mergeCell ref="B65:D65"/>
    <mergeCell ref="B66:D6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e495eb79-ce0f-48e3-9609-740d9e1d7d97" ContentTypeId="0x010100BF1EBCD40D079242B761AFEC3A3CD1FC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xcel rekenblad" ma:contentTypeID="0x010100BF1EBCD40D079242B761AFEC3A3CD1FC0076975B066E00304F8E5E040A2B0C6815" ma:contentTypeVersion="1" ma:contentTypeDescription="" ma:contentTypeScope="" ma:versionID="d67f2b59bcdb743757164913256876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33180aebfe008340309d27fdad5c5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3E685A-3582-4255-A0F5-13219146710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770A7331-C736-487C-B2E4-A98EB68425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DAA00A-D7F6-4047-8FC9-C0E1CD7C3CD3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BC64CF25-533D-4518-AD06-57BD19C54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Veiligheidsregio Twente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Smelt</dc:creator>
  <cp:keywords/>
  <dc:description/>
  <cp:lastModifiedBy>Maarten Smelt</cp:lastModifiedBy>
  <cp:revision/>
  <dcterms:created xsi:type="dcterms:W3CDTF">2026-07-28T13:07:23Z</dcterms:created>
  <dcterms:modified xsi:type="dcterms:W3CDTF">2026-08-26T12:11:05Z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f49481-729f-4c25-9d76-7e756a23b236_Enabled">
    <vt:lpwstr>true</vt:lpwstr>
  </property>
  <property fmtid="{D5CDD505-2E9C-101B-9397-08002B2CF9AE}" pid="3" name="MSIP_Label_e8f49481-729f-4c25-9d76-7e756a23b236_SetDate">
    <vt:lpwstr>2026-07-28T13:07:28Z</vt:lpwstr>
  </property>
  <property fmtid="{D5CDD505-2E9C-101B-9397-08002B2CF9AE}" pid="4" name="MSIP_Label_e8f49481-729f-4c25-9d76-7e756a23b236_Method">
    <vt:lpwstr>Standard</vt:lpwstr>
  </property>
  <property fmtid="{D5CDD505-2E9C-101B-9397-08002B2CF9AE}" pid="5" name="MSIP_Label_e8f49481-729f-4c25-9d76-7e756a23b236_Name">
    <vt:lpwstr>General</vt:lpwstr>
  </property>
  <property fmtid="{D5CDD505-2E9C-101B-9397-08002B2CF9AE}" pid="6" name="MSIP_Label_e8f49481-729f-4c25-9d76-7e756a23b236_SiteId">
    <vt:lpwstr>b0797616-7833-4d18-8c72-0c75eddaa9dc</vt:lpwstr>
  </property>
  <property fmtid="{D5CDD505-2E9C-101B-9397-08002B2CF9AE}" pid="7" name="MSIP_Label_e8f49481-729f-4c25-9d76-7e756a23b236_ActionId">
    <vt:lpwstr>977816bd-8c7d-48e9-8262-89ab6b902fd5</vt:lpwstr>
  </property>
  <property fmtid="{D5CDD505-2E9C-101B-9397-08002B2CF9AE}" pid="8" name="MSIP_Label_e8f49481-729f-4c25-9d76-7e756a23b236_ContentBits">
    <vt:lpwstr>0</vt:lpwstr>
  </property>
  <property fmtid="{D5CDD505-2E9C-101B-9397-08002B2CF9AE}" pid="9" name="MSIP_Label_e8f49481-729f-4c25-9d76-7e756a23b236_Tag">
    <vt:lpwstr>10, 3, 0, 1</vt:lpwstr>
  </property>
  <property fmtid="{D5CDD505-2E9C-101B-9397-08002B2CF9AE}" pid="10" name="ContentTypeId">
    <vt:lpwstr>0x010100BF1EBCD40D079242B761AFEC3A3CD1FC0076975B066E00304F8E5E040A2B0C6815</vt:lpwstr>
  </property>
</Properties>
</file>