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jjmc\Desktop\"/>
    </mc:Choice>
  </mc:AlternateContent>
  <xr:revisionPtr revIDLastSave="0" documentId="8_{847E1D9E-47C5-49A4-885B-6023D9EFB85B}" xr6:coauthVersionLast="47" xr6:coauthVersionMax="47" xr10:uidLastSave="{00000000-0000-0000-0000-000000000000}"/>
  <bookViews>
    <workbookView xWindow="-108" yWindow="-108" windowWidth="23256" windowHeight="13896" tabRatio="689" xr2:uid="{6D60F8E0-1995-4A6A-9BF8-266FE2567378}"/>
  </bookViews>
  <sheets>
    <sheet name="Voorblad" sheetId="1" r:id="rId1"/>
    <sheet name="Instructies" sheetId="2" r:id="rId2"/>
    <sheet name="Eisen" sheetId="3" r:id="rId3"/>
    <sheet name="Totale Kosten Inschrijver" sheetId="9" r:id="rId4"/>
    <sheet name="Implementatie" sheetId="8"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6" l="1"/>
  <c r="F28" i="6" s="1"/>
  <c r="E29" i="6"/>
  <c r="F29" i="6" s="1"/>
  <c r="G29" i="6" s="1"/>
  <c r="I29" i="6" s="1"/>
  <c r="J29" i="6" s="1"/>
  <c r="K29" i="6" s="1"/>
  <c r="F8" i="6"/>
  <c r="G8" i="6"/>
  <c r="H8" i="6"/>
  <c r="I8" i="6"/>
  <c r="J8" i="6"/>
  <c r="F9" i="6"/>
  <c r="G9" i="6"/>
  <c r="H9" i="6"/>
  <c r="I9" i="6"/>
  <c r="J9" i="6"/>
  <c r="C6" i="9"/>
  <c r="J6" i="9"/>
  <c r="G28" i="6" l="1"/>
  <c r="I28" i="6" s="1"/>
  <c r="J28" i="6" s="1"/>
  <c r="K28" i="6" s="1"/>
  <c r="H28" i="6"/>
  <c r="H29" i="6"/>
  <c r="C7" i="8"/>
  <c r="F11" i="6" l="1"/>
  <c r="G11" i="6"/>
  <c r="H11" i="6"/>
  <c r="I11" i="6"/>
  <c r="J11" i="6"/>
  <c r="F12" i="6"/>
  <c r="G12" i="6"/>
  <c r="H12" i="6"/>
  <c r="I12" i="6"/>
  <c r="J12" i="6"/>
  <c r="F13" i="6"/>
  <c r="G13" i="6"/>
  <c r="H13" i="6"/>
  <c r="I13" i="6"/>
  <c r="J13" i="6"/>
  <c r="J10" i="6"/>
  <c r="I10" i="6"/>
  <c r="H10" i="6"/>
  <c r="G10" i="6"/>
  <c r="F10" i="6"/>
  <c r="J7" i="6" l="1"/>
  <c r="I7" i="6"/>
  <c r="H7" i="6"/>
  <c r="G7" i="6"/>
  <c r="F7" i="6"/>
  <c r="J43" i="6"/>
  <c r="J44" i="6" s="1"/>
  <c r="F9" i="9" s="1"/>
  <c r="G14" i="6" l="1"/>
  <c r="D7" i="9" s="1"/>
  <c r="I14" i="6"/>
  <c r="F7" i="9" s="1"/>
  <c r="J14" i="6"/>
  <c r="G7" i="9" s="1"/>
  <c r="H14" i="6"/>
  <c r="E7" i="9" s="1"/>
  <c r="F14" i="6"/>
  <c r="C7" i="9" s="1"/>
  <c r="J7" i="9" l="1"/>
  <c r="G43" i="6"/>
  <c r="G44" i="6" s="1"/>
  <c r="C9" i="9" s="1"/>
  <c r="M43" i="6"/>
  <c r="M44" i="6" s="1"/>
  <c r="I9" i="9" s="1"/>
  <c r="L43" i="6"/>
  <c r="L44" i="6" s="1"/>
  <c r="H9" i="9" s="1"/>
  <c r="E27" i="6"/>
  <c r="F27" i="6" s="1"/>
  <c r="E30" i="6"/>
  <c r="K43" i="6"/>
  <c r="K44" i="6" s="1"/>
  <c r="G9" i="9" s="1"/>
  <c r="I43" i="6"/>
  <c r="I44" i="6" s="1"/>
  <c r="E9" i="9" s="1"/>
  <c r="H43" i="6"/>
  <c r="H44" i="6" s="1"/>
  <c r="D9" i="9" s="1"/>
  <c r="J9" i="9" l="1"/>
  <c r="F30" i="6"/>
  <c r="G30" i="6" s="1"/>
  <c r="I30" i="6" s="1"/>
  <c r="J30" i="6" s="1"/>
  <c r="E31" i="6"/>
  <c r="C8" i="9" s="1"/>
  <c r="C10" i="9" s="1"/>
  <c r="G27" i="6"/>
  <c r="I27" i="6" s="1"/>
  <c r="J27" i="6" s="1"/>
  <c r="K27" i="6" s="1"/>
  <c r="H27" i="6"/>
  <c r="F31" i="6" l="1"/>
  <c r="D8" i="9" s="1"/>
  <c r="D10" i="9" s="1"/>
  <c r="K30" i="6"/>
  <c r="K31" i="6" s="1"/>
  <c r="I8" i="9" s="1"/>
  <c r="I10" i="9" s="1"/>
  <c r="J31" i="6"/>
  <c r="H8" i="9" s="1"/>
  <c r="H10" i="9" s="1"/>
  <c r="H30" i="6"/>
  <c r="H31" i="6" s="1"/>
  <c r="F8" i="9" s="1"/>
  <c r="F10" i="9" s="1"/>
  <c r="G31" i="6"/>
  <c r="E8" i="9" s="1"/>
  <c r="E10" i="9" s="1"/>
  <c r="I31" i="6"/>
  <c r="G8" i="9" s="1"/>
  <c r="J8" i="9" l="1"/>
  <c r="J10" i="9" s="1"/>
  <c r="D6" i="8" s="1"/>
  <c r="G10" i="9"/>
</calcChain>
</file>

<file path=xl/sharedStrings.xml><?xml version="1.0" encoding="utf-8"?>
<sst xmlns="http://schemas.openxmlformats.org/spreadsheetml/2006/main" count="192" uniqueCount="134">
  <si>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</si>
  <si>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</si>
  <si>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</si>
  <si>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</si>
  <si>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</si>
  <si>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</si>
  <si>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</si>
  <si>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</si>
  <si>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</si>
  <si>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</si>
  <si>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</si>
  <si>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</si>
  <si>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</si>
  <si>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</si>
  <si>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</si>
  <si>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</si>
  <si>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</si>
  <si>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</si>
  <si>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</si>
  <si>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</si>
  <si>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</si>
  <si>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Exploitatie</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</si>
  <si>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</si>
  <si>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</si>
  <si>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</si>
  <si>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</si>
  <si>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</si>
  <si>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</si>
  <si>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</si>
  <si>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</si>
  <si>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</si>
  <si>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</si>
  <si>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</si>
  <si>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</si>
  <si>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</si>
  <si>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</si>
  <si>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</si>
  <si>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</si>
  <si>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</si>
  <si>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</si>
  <si>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</si>
  <si>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</si>
  <si>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</si>
  <si>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</si>
  <si>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</si>
  <si>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</si>
  <si>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</si>
  <si>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</si>
  <si>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</si>
  <si>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</si>
  <si>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</si>
  <si>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</si>
  <si>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</si>
  <si>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</si>
  <si>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</si>
  <si>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</si>
  <si>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</si>
  <si>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</si>
  <si>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</si>
  <si>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Kosten Exploitatie</t>
  </si>
  <si>
    <t>Huurprijs per jaar</t>
  </si>
  <si>
    <t>Initiële Looptijd</t>
  </si>
  <si>
    <t xml:space="preserve">Type </t>
  </si>
  <si>
    <t>Model conform eisen PVE</t>
  </si>
  <si>
    <t>Aantal
(Indicatief)</t>
  </si>
  <si>
    <t>Type 1</t>
  </si>
  <si>
    <t>Type 2</t>
  </si>
  <si>
    <t>optioneel</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</si>
  <si>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</si>
  <si>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</si>
  <si>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</si>
  <si>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</si>
  <si>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</si>
  <si>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</si>
  <si>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</si>
  <si>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</si>
  <si>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</si>
  <si>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</si>
  <si>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</si>
  <si>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</si>
  <si>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</si>
  <si>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</si>
  <si>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</si>
  <si>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</si>
  <si>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</si>
  <si>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</si>
  <si>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</si>
  <si>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</si>
  <si>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</si>
  <si>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</si>
  <si>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</si>
  <si>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</si>
  <si>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Indien Inschrijver niet akkoord gaat met deze tarieven dan wordt deze uitgesloten van deelname aan de Aanbestedingsprocedure.</t>
  </si>
  <si>
    <t>Tabel 6: Leverings- en verhuiskosten</t>
  </si>
  <si>
    <t>Type</t>
  </si>
  <si>
    <t>Levering</t>
  </si>
  <si>
    <t>Verhuizing intern</t>
  </si>
  <si>
    <t>Verhuizing extern</t>
  </si>
  <si>
    <t>- De kosten voor de levering betreffen hier uitdrukkelijk de uitbreiding van aantal Apparaten gedurende de looptijd van de Raamovereenkomst en niet de initële levering .</t>
  </si>
  <si>
    <t>Tabel 7: Verbruiksartikelen</t>
  </si>
  <si>
    <t>Soort</t>
  </si>
  <si>
    <t>Capaciteit cartridge</t>
  </si>
  <si>
    <t>- In de bovenstaande tabel vult Inschrijver de kosten en de capciteit van de gevraagde verbruiksartikelen in.</t>
  </si>
  <si>
    <t>- Het ingegeven tarief is vast gedurende de looptijd van de Raamovereenkomst.</t>
  </si>
  <si>
    <t>BTW: Alle opgegeven kosten/prijzen zijn exclusief BTW en op twee decimalen nauwkeurig.</t>
  </si>
  <si>
    <t>Het betreft maandtarieven.</t>
  </si>
  <si>
    <t xml:space="preserve">Totale Kosten Inschrijver (TKI). De TKI berekening is van toepassing op de gehele looptijd van de initiële Raamovereenkomst (5 jaar) en de eventuele verlenging (2 maal 1 jaar). </t>
  </si>
  <si>
    <t>Huurprijs per Apparaat/ optie</t>
  </si>
  <si>
    <t>- In de bovenstaande tabel vindt Inschrijver de tarieven die gerekend worden voor ondersteuning, die niet standaard onderdeel is van de overeengekomen dienstverlening, gedurende de looptijd van de overeenkomst.</t>
  </si>
  <si>
    <t>- In de bovenstaande tabel vindt Inschrijver de tarieven die gerekend worden voor ondersteuning gedurende de looptijd van de overeenkomst.</t>
  </si>
  <si>
    <t>Type 3</t>
  </si>
  <si>
    <t>Booklet finisher</t>
  </si>
  <si>
    <t>Cover Interposer</t>
  </si>
  <si>
    <t xml:space="preserve">Perforeerunit </t>
  </si>
  <si>
    <t>Ichthus College</t>
  </si>
  <si>
    <t>Eisen Ichthus College</t>
  </si>
  <si>
    <t>- In de bovenstaande tabel vult Inschrijver de Huurprijs per Apparaat per maand in. De configuratie van de aangeboden Apparatuur moet voldoen aan de machinespecificaties uit 'Bijlage C - Machinespecificaties Ichthus College'.</t>
  </si>
  <si>
    <t xml:space="preserve">- De tarieven uit bovenstaande tabel mogen alleen in rekening worden gebracht wanneer het Ichthus College extra dienstverlening of uitbreiding van de bestaande dienstverlening verlangt of voor extra activiteiten die het gevolg zijn van handelingen aan de kant van het Ichthus College. </t>
  </si>
  <si>
    <t>- Inzet van bovenstaande ondersteuning vindt alleen plaats na goedkeuring van een ureninschatting van Inschrijver door het Ichthus College.</t>
  </si>
  <si>
    <t>- Leveringen en verhuizingen vinden alleen plaats na goedkeuring door het Ichthus College.</t>
  </si>
  <si>
    <t>- Levering van Verbruiksartikelen vindt plaats op basis van bestelling door het Ichthus College.</t>
  </si>
  <si>
    <t>Repro, 80 ppm</t>
  </si>
  <si>
    <t>A3 MFP kleur, 45 ppm</t>
  </si>
  <si>
    <t>Nietjes Type 1 Booklet finisher</t>
  </si>
  <si>
    <t>Nietjes Type 2 Booklet finisher</t>
  </si>
  <si>
    <t>Nietjes Type 1 Externe finisher</t>
  </si>
  <si>
    <t>- De opgegeven eenmalige implementatiekosten mogen niet meer dan 2% van TKI bedragen.</t>
  </si>
  <si>
    <t xml:space="preserve"> </t>
  </si>
  <si>
    <t>Large capacity tray</t>
  </si>
  <si>
    <t>Externe finisher</t>
  </si>
  <si>
    <t>Mono MFP</t>
  </si>
  <si>
    <t>Kleur MFP</t>
  </si>
  <si>
    <t>Mono REPRO</t>
  </si>
  <si>
    <t>Kleur REPRO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</si>
</sst>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3"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
      <b/>
      <sz val="11"/>
      <name val="Titillium Web"/>
    </font>
    <font>
      <sz val="11"/>
      <name val="Titillium Web"/>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8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05">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5"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6" fillId="0" borderId="0" xfId="0" applyFont="1"/>
    <xf numFmtId="0" fontId="5" fillId="4" borderId="2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7" fillId="8" borderId="20" xfId="0" applyFont="1" applyFill="1" applyBorder="1" applyAlignment="1">
      <alignment vertical="center"/>
    </xf>
    <xf numFmtId="0" fontId="6"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6" fillId="8" borderId="23" xfId="0" applyNumberFormat="1" applyFont="1" applyFill="1" applyBorder="1" applyAlignment="1">
      <alignment vertical="center"/>
    </xf>
    <xf numFmtId="0" fontId="6"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6" fillId="8" borderId="25" xfId="0" applyNumberFormat="1" applyFont="1" applyFill="1" applyBorder="1" applyAlignment="1">
      <alignment vertical="center"/>
    </xf>
    <xf numFmtId="0" fontId="6"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8" fillId="4" borderId="54"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33" xfId="0" applyFont="1" applyFill="1" applyBorder="1" applyAlignment="1">
      <alignment horizontal="center" vertical="center"/>
    </xf>
    <xf numFmtId="0" fontId="3" fillId="0" borderId="53" xfId="0" applyFont="1" applyBorder="1" applyAlignment="1">
      <alignment vertical="center"/>
    </xf>
    <xf numFmtId="44" fontId="3" fillId="7" borderId="1" xfId="2" applyFont="1" applyFill="1" applyBorder="1" applyAlignment="1" applyProtection="1">
      <alignment vertical="center"/>
      <protection locked="0"/>
    </xf>
    <xf numFmtId="10" fontId="3" fillId="9" borderId="55"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5" fillId="4" borderId="31"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32"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56" xfId="0" applyFont="1" applyFill="1" applyBorder="1" applyAlignment="1">
      <alignment horizontal="center" vertical="center"/>
    </xf>
    <xf numFmtId="9" fontId="3" fillId="0" borderId="0" xfId="0" applyNumberFormat="1" applyFont="1"/>
    <xf numFmtId="44" fontId="3" fillId="3" borderId="5" xfId="0" applyNumberFormat="1" applyFont="1" applyFill="1" applyBorder="1" applyAlignment="1">
      <alignment horizontal="center" vertical="center"/>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6" fillId="8" borderId="24" xfId="0" applyFont="1" applyFill="1" applyBorder="1" applyAlignment="1">
      <alignment vertical="center"/>
    </xf>
    <xf numFmtId="0" fontId="3" fillId="8" borderId="27" xfId="0" applyFont="1" applyFill="1" applyBorder="1"/>
    <xf numFmtId="0" fontId="5" fillId="4" borderId="7"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1"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8"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5" fillId="4" borderId="18" xfId="0" applyFont="1" applyFill="1" applyBorder="1" applyAlignment="1">
      <alignment horizontal="center" vertical="center" wrapText="1"/>
    </xf>
    <xf numFmtId="0" fontId="5" fillId="4" borderId="70" xfId="0" applyFont="1" applyFill="1" applyBorder="1" applyAlignment="1">
      <alignment horizontal="center" vertical="center" wrapText="1"/>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72" xfId="0"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7"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6" fillId="8" borderId="69" xfId="0" applyNumberFormat="1" applyFont="1" applyFill="1" applyBorder="1" applyAlignment="1">
      <alignment vertical="center"/>
    </xf>
    <xf numFmtId="49" fontId="6" fillId="8" borderId="26" xfId="0" applyNumberFormat="1" applyFont="1" applyFill="1" applyBorder="1" applyAlignment="1">
      <alignment vertical="center"/>
    </xf>
    <xf numFmtId="49" fontId="6" fillId="8" borderId="27" xfId="0" applyNumberFormat="1" applyFont="1" applyFill="1" applyBorder="1" applyAlignment="1">
      <alignment vertical="center"/>
    </xf>
    <xf numFmtId="49" fontId="6" fillId="8" borderId="40" xfId="0" applyNumberFormat="1" applyFont="1" applyFill="1" applyBorder="1" applyAlignment="1">
      <alignment vertical="center"/>
    </xf>
    <xf numFmtId="0" fontId="6"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5" fillId="4" borderId="33" xfId="0" applyFont="1" applyFill="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3" fillId="8" borderId="73" xfId="0" applyFont="1" applyFill="1" applyBorder="1"/>
    <xf numFmtId="0" fontId="5" fillId="4" borderId="54" xfId="0" applyFont="1" applyFill="1" applyBorder="1" applyAlignment="1">
      <alignment horizontal="center" vertical="center"/>
    </xf>
    <xf numFmtId="0" fontId="2" fillId="0" borderId="0" xfId="0" applyFont="1" applyAlignment="1">
      <alignment horizontal="center" wrapText="1"/>
    </xf>
    <xf numFmtId="0" fontId="5"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5" fillId="0" borderId="0" xfId="0" applyFont="1" applyAlignment="1">
      <alignment horizontal="center" vertical="center"/>
    </xf>
    <xf numFmtId="0" fontId="5" fillId="4" borderId="77" xfId="0" applyFont="1" applyFill="1" applyBorder="1" applyAlignment="1">
      <alignment horizontal="center" vertic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44" fontId="3" fillId="6" borderId="37" xfId="0" applyNumberFormat="1" applyFont="1" applyFill="1" applyBorder="1" applyAlignment="1">
      <alignment horizontal="center" vertical="center"/>
    </xf>
    <xf numFmtId="44" fontId="3" fillId="6" borderId="57" xfId="0" applyNumberFormat="1" applyFont="1" applyFill="1" applyBorder="1" applyAlignment="1">
      <alignment horizontal="center" vertical="center"/>
    </xf>
    <xf numFmtId="0" fontId="4" fillId="0" borderId="31" xfId="0" applyFont="1" applyBorder="1" applyAlignment="1">
      <alignment horizontal="center" vertical="center"/>
    </xf>
    <xf numFmtId="0" fontId="3" fillId="0" borderId="32" xfId="0" applyFont="1" applyBorder="1" applyAlignment="1">
      <alignment horizontal="center" vertical="center"/>
    </xf>
    <xf numFmtId="44" fontId="3" fillId="7" borderId="33" xfId="2" applyFont="1" applyFill="1" applyBorder="1" applyAlignment="1" applyProtection="1">
      <alignment horizontal="center" vertical="center"/>
      <protection locked="0"/>
    </xf>
    <xf numFmtId="0" fontId="9" fillId="0" borderId="29" xfId="0" applyFont="1" applyBorder="1" applyAlignment="1">
      <alignment horizontal="center" vertical="center"/>
    </xf>
    <xf numFmtId="0" fontId="4" fillId="0" borderId="29" xfId="0" applyFont="1" applyBorder="1" applyAlignment="1">
      <alignment horizontal="center" vertical="center"/>
    </xf>
    <xf numFmtId="44" fontId="3" fillId="7" borderId="35" xfId="2" applyFont="1" applyFill="1" applyBorder="1" applyAlignment="1" applyProtection="1">
      <alignment horizontal="center" vertical="center"/>
      <protection locked="0"/>
    </xf>
    <xf numFmtId="0" fontId="9" fillId="0" borderId="5" xfId="0" quotePrefix="1" applyFont="1" applyBorder="1" applyAlignment="1">
      <alignment horizontal="center" vertical="center"/>
    </xf>
    <xf numFmtId="0" fontId="3" fillId="0" borderId="5" xfId="0" applyFont="1" applyBorder="1" applyAlignment="1">
      <alignment horizontal="center" vertical="center"/>
    </xf>
    <xf numFmtId="44" fontId="3" fillId="3" borderId="80" xfId="0" applyNumberFormat="1" applyFont="1" applyFill="1" applyBorder="1" applyAlignment="1">
      <alignment horizontal="center" vertical="center"/>
    </xf>
    <xf numFmtId="44" fontId="3" fillId="3" borderId="32" xfId="0" applyNumberFormat="1" applyFont="1" applyFill="1" applyBorder="1" applyAlignment="1">
      <alignment horizontal="center" vertical="center"/>
    </xf>
    <xf numFmtId="44" fontId="3" fillId="3" borderId="56" xfId="0" applyNumberFormat="1" applyFont="1" applyFill="1" applyBorder="1" applyAlignment="1">
      <alignment horizontal="center" vertical="center"/>
    </xf>
    <xf numFmtId="44" fontId="3" fillId="6" borderId="31" xfId="0" applyNumberFormat="1" applyFont="1" applyFill="1" applyBorder="1" applyAlignment="1">
      <alignment horizontal="center" vertical="center"/>
    </xf>
    <xf numFmtId="44" fontId="3" fillId="6" borderId="33"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11" fillId="7" borderId="32" xfId="0" applyFont="1" applyFill="1" applyBorder="1" applyAlignment="1" applyProtection="1">
      <alignment horizontal="center" vertical="center"/>
      <protection locked="0"/>
    </xf>
    <xf numFmtId="0" fontId="11" fillId="7" borderId="5" xfId="0" applyFont="1" applyFill="1" applyBorder="1" applyAlignment="1" applyProtection="1">
      <alignment horizontal="center" vertical="center"/>
      <protection locked="0"/>
    </xf>
    <xf numFmtId="0" fontId="9" fillId="0" borderId="30" xfId="0" applyFont="1" applyBorder="1" applyAlignment="1">
      <alignment horizontal="center" vertical="center"/>
    </xf>
    <xf numFmtId="0" fontId="9" fillId="0" borderId="12" xfId="0" quotePrefix="1" applyFont="1" applyBorder="1" applyAlignment="1">
      <alignment horizontal="center" vertical="center"/>
    </xf>
    <xf numFmtId="44" fontId="3" fillId="7" borderId="36" xfId="2"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0" fontId="3" fillId="0" borderId="81" xfId="0" applyFont="1" applyBorder="1" applyAlignment="1">
      <alignment horizontal="left" vertical="center"/>
    </xf>
    <xf numFmtId="164" fontId="3" fillId="6" borderId="35" xfId="2" applyNumberFormat="1" applyFont="1" applyFill="1" applyBorder="1" applyAlignment="1">
      <alignment horizontal="center" vertical="center"/>
    </xf>
    <xf numFmtId="164" fontId="3" fillId="0" borderId="35" xfId="2" applyNumberFormat="1" applyFont="1" applyBorder="1" applyAlignment="1">
      <alignment horizontal="center" vertical="center"/>
    </xf>
    <xf numFmtId="44" fontId="3" fillId="6" borderId="5" xfId="0" applyNumberFormat="1" applyFont="1" applyFill="1" applyBorder="1" applyAlignment="1">
      <alignment horizontal="center" vertical="center"/>
    </xf>
    <xf numFmtId="0" fontId="12" fillId="10" borderId="5" xfId="0" applyFont="1" applyFill="1" applyBorder="1" applyAlignment="1" applyProtection="1">
      <alignment horizontal="center" vertical="center"/>
      <protection locked="0"/>
    </xf>
    <xf numFmtId="44" fontId="3" fillId="6" borderId="51" xfId="0" applyNumberFormat="1" applyFont="1" applyFill="1" applyBorder="1" applyAlignment="1">
      <alignment horizontal="center" vertical="center"/>
    </xf>
    <xf numFmtId="0" fontId="3" fillId="0" borderId="81" xfId="0" applyFont="1" applyBorder="1" applyAlignment="1">
      <alignment horizontal="center" vertical="center"/>
    </xf>
    <xf numFmtId="165" fontId="3" fillId="0" borderId="82" xfId="1" applyNumberFormat="1" applyFont="1" applyFill="1" applyBorder="1" applyAlignment="1" applyProtection="1">
      <alignment vertical="center"/>
    </xf>
    <xf numFmtId="0" fontId="4" fillId="0" borderId="54" xfId="0" applyFont="1" applyBorder="1" applyAlignment="1">
      <alignment horizontal="center" vertical="center"/>
    </xf>
    <xf numFmtId="0" fontId="4" fillId="0" borderId="65" xfId="0" applyFont="1" applyBorder="1" applyAlignment="1">
      <alignment horizontal="center" vertical="center"/>
    </xf>
    <xf numFmtId="0" fontId="4" fillId="0" borderId="54" xfId="0" applyFont="1" applyBorder="1" applyAlignment="1">
      <alignment horizontal="center" vertical="center" wrapText="1"/>
    </xf>
    <xf numFmtId="0" fontId="0" fillId="0" borderId="66" xfId="0" applyBorder="1" applyAlignment="1">
      <alignment horizontal="center" vertical="center" wrapText="1"/>
    </xf>
    <xf numFmtId="0" fontId="5" fillId="4" borderId="54" xfId="0" applyFont="1" applyFill="1" applyBorder="1" applyAlignment="1">
      <alignment horizontal="center" vertical="center"/>
    </xf>
    <xf numFmtId="0" fontId="5" fillId="4" borderId="72" xfId="0" applyFont="1" applyFill="1" applyBorder="1" applyAlignment="1">
      <alignment horizontal="center" vertical="center"/>
    </xf>
    <xf numFmtId="0" fontId="3" fillId="0" borderId="30" xfId="0" applyFont="1" applyBorder="1" applyAlignment="1">
      <alignment horizontal="left" vertical="center"/>
    </xf>
    <xf numFmtId="0" fontId="3" fillId="0" borderId="52"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1" xfId="0" applyFont="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49" fontId="6" fillId="8" borderId="23" xfId="0" applyNumberFormat="1" applyFont="1" applyFill="1" applyBorder="1" applyAlignment="1">
      <alignment horizontal="left" vertical="top" wrapText="1"/>
    </xf>
    <xf numFmtId="49" fontId="6" fillId="8" borderId="0" xfId="0" applyNumberFormat="1" applyFont="1" applyFill="1" applyAlignment="1">
      <alignment horizontal="left" vertical="top" wrapText="1"/>
    </xf>
    <xf numFmtId="49" fontId="6" fillId="8" borderId="24" xfId="0" applyNumberFormat="1" applyFont="1" applyFill="1" applyBorder="1" applyAlignment="1">
      <alignment horizontal="left" vertical="top" wrapText="1"/>
    </xf>
    <xf numFmtId="0" fontId="5" fillId="4" borderId="75" xfId="0" applyFont="1" applyFill="1" applyBorder="1" applyAlignment="1">
      <alignment horizontal="center" vertical="center"/>
    </xf>
    <xf numFmtId="0" fontId="5" fillId="4" borderId="76" xfId="0" applyFont="1" applyFill="1" applyBorder="1" applyAlignment="1">
      <alignment horizontal="center" vertical="center"/>
    </xf>
    <xf numFmtId="0" fontId="5" fillId="4" borderId="74"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7"/>
  <sheetViews>
    <sheetView showGridLines="0" tabSelected="1" zoomScale="85" zoomScaleNormal="85" workbookViewId="0"/>
  </sheetViews>
  <sheetFormatPr defaultColWidth="8.77734375" defaultRowHeight="18" x14ac:dyDescent="0.5"/>
  <cols>
    <col min="1" max="1" width="19.21875" style="1" customWidth="1"/>
    <col min="2" max="2" width="59.88671875" style="1" customWidth="1"/>
    <col min="3" max="3" width="19.21875" style="1" customWidth="1"/>
    <col min="4" max="16384" width="8.77734375" style="1"/>
  </cols>
  <sheetData>
    <row r="1" spans="2:2" ht="27" customHeight="1" x14ac:dyDescent="0.5"/>
    <row r="2" spans="2:2" ht="61.5" customHeight="1" x14ac:dyDescent="0.75">
      <c r="B2" s="138" t="s">
        <v>114</v>
      </c>
    </row>
    <row r="3" spans="2:2" ht="20.25" customHeight="1" x14ac:dyDescent="0.5">
      <c r="B3" s="2"/>
    </row>
    <row r="4" spans="2:2" ht="20.25" customHeight="1" x14ac:dyDescent="0.5">
      <c r="B4" s="2"/>
    </row>
    <row r="5" spans="2:2" ht="20.25" customHeight="1" thickBot="1" x14ac:dyDescent="0.55000000000000004">
      <c r="B5" s="2" t="s">
        <v>0</v>
      </c>
    </row>
    <row r="6" spans="2:2" ht="20.25" customHeight="1" thickBot="1" x14ac:dyDescent="0.55000000000000004">
      <c r="B6" s="3"/>
    </row>
    <row r="7" spans="2:2" ht="20.25" customHeight="1" x14ac:dyDescent="0.5">
      <c r="B7" s="2"/>
    </row>
    <row r="8" spans="2:2" ht="20.25" customHeight="1" thickBot="1" x14ac:dyDescent="0.55000000000000004">
      <c r="B8" s="2" t="s">
        <v>1</v>
      </c>
    </row>
    <row r="9" spans="2:2" ht="20.25" customHeight="1" thickBot="1" x14ac:dyDescent="0.55000000000000004">
      <c r="B9" s="3"/>
    </row>
    <row r="10" spans="2:2" ht="20.25" customHeight="1" x14ac:dyDescent="0.5">
      <c r="B10" s="2"/>
    </row>
    <row r="11" spans="2:2" ht="20.25" customHeight="1" thickBot="1" x14ac:dyDescent="0.55000000000000004">
      <c r="B11" s="2" t="s">
        <v>2</v>
      </c>
    </row>
    <row r="12" spans="2:2" ht="20.25" customHeight="1" thickBot="1" x14ac:dyDescent="0.55000000000000004">
      <c r="B12" s="3"/>
    </row>
    <row r="13" spans="2:2" ht="20.25" customHeight="1" x14ac:dyDescent="0.5">
      <c r="B13" s="2"/>
    </row>
    <row r="14" spans="2:2" ht="20.25" customHeight="1" thickBot="1" x14ac:dyDescent="0.55000000000000004">
      <c r="B14" s="2" t="s">
        <v>3</v>
      </c>
    </row>
    <row r="15" spans="2:2" ht="20.25" customHeight="1" thickBot="1" x14ac:dyDescent="0.55000000000000004">
      <c r="B15" s="3"/>
    </row>
    <row r="16" spans="2:2" ht="20.25" customHeight="1" x14ac:dyDescent="0.5">
      <c r="B16" s="2"/>
    </row>
    <row r="17" spans="2:2" ht="20.25" customHeight="1" thickBot="1" x14ac:dyDescent="0.55000000000000004">
      <c r="B17" s="2" t="s">
        <v>4</v>
      </c>
    </row>
    <row r="18" spans="2:2" ht="20.25" customHeight="1" thickBot="1" x14ac:dyDescent="0.55000000000000004">
      <c r="B18" s="3"/>
    </row>
    <row r="19" spans="2:2" ht="20.25" customHeight="1" x14ac:dyDescent="0.5">
      <c r="B19" s="2"/>
    </row>
    <row r="20" spans="2:2" ht="20.25" customHeight="1" thickBot="1" x14ac:dyDescent="0.55000000000000004">
      <c r="B20" s="2" t="s">
        <v>5</v>
      </c>
    </row>
    <row r="21" spans="2:2" x14ac:dyDescent="0.5">
      <c r="B21" s="4"/>
    </row>
    <row r="22" spans="2:2" x14ac:dyDescent="0.5">
      <c r="B22" s="5"/>
    </row>
    <row r="23" spans="2:2" x14ac:dyDescent="0.5">
      <c r="B23" s="5"/>
    </row>
    <row r="24" spans="2:2" x14ac:dyDescent="0.5">
      <c r="B24" s="5"/>
    </row>
    <row r="25" spans="2:2" x14ac:dyDescent="0.5">
      <c r="B25" s="5"/>
    </row>
    <row r="26" spans="2:2" x14ac:dyDescent="0.5">
      <c r="B26" s="5"/>
    </row>
    <row r="27" spans="2:2" ht="18.600000000000001" thickBot="1" x14ac:dyDescent="0.55000000000000004">
      <c r="B27" s="6"/>
    </row>
  </sheetData>
  <sheetProtection algorithmName="SHA-512" hashValue="OV3LtcQxrC7sWM/di8rhL3+y0uhRz+/oDRviv6lfZvcjcwpS0kzfeH40gSNmEI2iQ1g+EocWoGjfpGjUyp36pg==" saltValue="o/Kb5ASant6+P7D623ZlW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7734375" defaultRowHeight="18" x14ac:dyDescent="0.5"/>
  <cols>
    <col min="1" max="1" width="4.109375" style="1" customWidth="1"/>
    <col min="2" max="2" width="13.21875" style="1" customWidth="1"/>
    <col min="3" max="3" width="4.109375" style="1" customWidth="1"/>
    <col min="4" max="4" width="96.109375" style="1" customWidth="1"/>
    <col min="5" max="16384" width="8.77734375" style="1"/>
  </cols>
  <sheetData>
    <row r="2" spans="2:4" ht="27.6" x14ac:dyDescent="0.75">
      <c r="B2" s="7" t="s">
        <v>6</v>
      </c>
    </row>
    <row r="3" spans="2:4" ht="18.600000000000001" thickBot="1" x14ac:dyDescent="0.55000000000000004"/>
    <row r="4" spans="2:4" ht="18.600000000000001" thickBot="1" x14ac:dyDescent="0.55000000000000004">
      <c r="B4" s="8" t="s">
        <v>7</v>
      </c>
      <c r="D4" s="1" t="s">
        <v>8</v>
      </c>
    </row>
    <row r="6" spans="2:4" ht="18.600000000000001" thickBot="1" x14ac:dyDescent="0.55000000000000004"/>
    <row r="7" spans="2:4" ht="36" x14ac:dyDescent="0.5">
      <c r="B7" s="9" t="s">
        <v>9</v>
      </c>
      <c r="D7" s="10" t="s">
        <v>10</v>
      </c>
    </row>
    <row r="8" spans="2:4" x14ac:dyDescent="0.5">
      <c r="B8" s="11"/>
      <c r="D8" s="10"/>
    </row>
    <row r="9" spans="2:4" ht="18.600000000000001" thickBot="1" x14ac:dyDescent="0.55000000000000004"/>
    <row r="10" spans="2:4" ht="54" x14ac:dyDescent="0.5">
      <c r="B10" s="12" t="s">
        <v>11</v>
      </c>
      <c r="D10" s="10" t="s">
        <v>12</v>
      </c>
    </row>
    <row r="11" spans="2:4" x14ac:dyDescent="0.5">
      <c r="D11" s="10"/>
    </row>
    <row r="12" spans="2:4" ht="18.600000000000001" thickBot="1" x14ac:dyDescent="0.55000000000000004"/>
    <row r="13" spans="2:4" ht="18.600000000000001" thickBot="1" x14ac:dyDescent="0.55000000000000004">
      <c r="B13" s="13" t="s">
        <v>13</v>
      </c>
      <c r="D13" s="1" t="s">
        <v>14</v>
      </c>
    </row>
    <row r="14" spans="2:4" ht="18.600000000000001" thickBot="1" x14ac:dyDescent="0.55000000000000004"/>
    <row r="15" spans="2:4" ht="18.600000000000001" thickBot="1" x14ac:dyDescent="0.55000000000000004">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7734375" defaultRowHeight="18" x14ac:dyDescent="0.5"/>
  <cols>
    <col min="1" max="2" width="8.77734375" style="1"/>
    <col min="3" max="3" width="79.21875" style="10" customWidth="1"/>
    <col min="4" max="4" width="30.21875" style="15" customWidth="1"/>
    <col min="5" max="16384" width="8.77734375" style="1"/>
  </cols>
  <sheetData>
    <row r="2" spans="2:4" ht="27.6" x14ac:dyDescent="0.75">
      <c r="B2" s="7" t="s">
        <v>115</v>
      </c>
    </row>
    <row r="3" spans="2:4" ht="18.600000000000001" thickBot="1" x14ac:dyDescent="0.55000000000000004"/>
    <row r="4" spans="2:4" s="16" customFormat="1" ht="18.600000000000001" thickBot="1" x14ac:dyDescent="0.55000000000000004">
      <c r="B4" s="137" t="s">
        <v>17</v>
      </c>
      <c r="C4" s="137" t="s">
        <v>18</v>
      </c>
      <c r="D4" s="139" t="s">
        <v>19</v>
      </c>
    </row>
    <row r="5" spans="2:4" ht="54.75" customHeight="1" x14ac:dyDescent="0.5">
      <c r="B5" s="17">
        <v>1</v>
      </c>
      <c r="C5" s="18" t="s">
        <v>104</v>
      </c>
      <c r="D5" s="19" t="s">
        <v>20</v>
      </c>
    </row>
    <row r="6" spans="2:4" ht="54.75" customHeight="1" x14ac:dyDescent="0.5">
      <c r="B6" s="20">
        <v>2</v>
      </c>
      <c r="C6" s="21" t="s">
        <v>105</v>
      </c>
      <c r="D6" s="22" t="s">
        <v>21</v>
      </c>
    </row>
    <row r="7" spans="2:4" ht="54.75" customHeight="1" x14ac:dyDescent="0.5">
      <c r="B7" s="20">
        <v>3</v>
      </c>
      <c r="C7" s="21" t="s">
        <v>106</v>
      </c>
      <c r="D7" s="19" t="s">
        <v>20</v>
      </c>
    </row>
    <row r="8" spans="2:4" ht="54.75" customHeight="1" x14ac:dyDescent="0.5">
      <c r="B8" s="20">
        <v>4</v>
      </c>
      <c r="C8" s="21" t="s">
        <v>22</v>
      </c>
      <c r="D8" s="22" t="s">
        <v>23</v>
      </c>
    </row>
    <row r="9" spans="2:4" ht="54.75" customHeight="1" x14ac:dyDescent="0.5">
      <c r="B9" s="20">
        <v>5</v>
      </c>
      <c r="C9" s="21" t="s">
        <v>24</v>
      </c>
      <c r="D9" s="22" t="s">
        <v>21</v>
      </c>
    </row>
    <row r="10" spans="2:4" ht="54.75" customHeight="1" x14ac:dyDescent="0.5">
      <c r="B10" s="20">
        <v>6</v>
      </c>
      <c r="C10" s="21" t="s">
        <v>25</v>
      </c>
      <c r="D10" s="22" t="s">
        <v>21</v>
      </c>
    </row>
    <row r="11" spans="2:4" ht="54.75" customHeight="1" x14ac:dyDescent="0.5">
      <c r="B11" s="20">
        <v>7</v>
      </c>
      <c r="C11" s="21" t="s">
        <v>26</v>
      </c>
      <c r="D11" s="22" t="s">
        <v>21</v>
      </c>
    </row>
    <row r="12" spans="2:4" ht="72" x14ac:dyDescent="0.5">
      <c r="B12" s="20">
        <v>8</v>
      </c>
      <c r="C12" s="21" t="s">
        <v>27</v>
      </c>
      <c r="D12" s="22" t="s">
        <v>21</v>
      </c>
    </row>
    <row r="13" spans="2:4" ht="54.6" customHeight="1" thickBot="1" x14ac:dyDescent="0.55000000000000004">
      <c r="B13" s="23">
        <v>9</v>
      </c>
      <c r="C13" s="24" t="s">
        <v>28</v>
      </c>
      <c r="D13" s="25" t="s">
        <v>20</v>
      </c>
    </row>
  </sheetData>
  <sheetProtection algorithmName="SHA-512" hashValue="J3QZz9gX9p0SKbUxjr/aVE7y64omEJmT5NB9a/W1QRisSp9AHHHsyld7H/FRn49TGuoLClLVvlYb0rETXZ+oog==" saltValue="wOECjoPE0UYufQArNQVUIg==" spinCount="100000" sheet="1" objects="1" scenarios="1"/>
  <pageMargins left="0.7" right="0.7" top="0.75" bottom="0.75" header="0.3" footer="0.3"/>
  <pageSetup paperSize="9" scale="8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CC582-3EE0-4074-8C8D-47FC45BAD419}">
  <sheetPr>
    <pageSetUpPr fitToPage="1"/>
  </sheetPr>
  <dimension ref="B1:J19"/>
  <sheetViews>
    <sheetView showGridLines="0" zoomScaleNormal="100" workbookViewId="0"/>
  </sheetViews>
  <sheetFormatPr defaultColWidth="8.6640625" defaultRowHeight="18" x14ac:dyDescent="0.5"/>
  <cols>
    <col min="1" max="1" width="8.6640625" style="1"/>
    <col min="2" max="2" width="61.33203125" style="1" customWidth="1"/>
    <col min="3" max="7" width="15.44140625" style="26" customWidth="1"/>
    <col min="8" max="10" width="15.109375" style="26" customWidth="1"/>
    <col min="11" max="16384" width="8.6640625" style="1"/>
  </cols>
  <sheetData>
    <row r="1" spans="2:10" x14ac:dyDescent="0.5">
      <c r="H1" s="26" t="s">
        <v>127</v>
      </c>
    </row>
    <row r="2" spans="2:10" ht="27.6" x14ac:dyDescent="0.75">
      <c r="B2" s="7" t="s">
        <v>29</v>
      </c>
    </row>
    <row r="3" spans="2:10" ht="18.600000000000001" thickBot="1" x14ac:dyDescent="0.55000000000000004"/>
    <row r="4" spans="2:10" ht="18.600000000000001" thickBot="1" x14ac:dyDescent="0.55000000000000004">
      <c r="B4" s="27" t="s">
        <v>30</v>
      </c>
      <c r="C4" s="182" t="s">
        <v>31</v>
      </c>
      <c r="D4" s="183"/>
      <c r="E4" s="183"/>
      <c r="F4" s="183"/>
      <c r="G4" s="183"/>
      <c r="H4" s="184" t="s">
        <v>32</v>
      </c>
      <c r="I4" s="185"/>
      <c r="J4" s="1"/>
    </row>
    <row r="5" spans="2:10" ht="21.75" customHeight="1" x14ac:dyDescent="0.5">
      <c r="B5" s="28" t="s">
        <v>33</v>
      </c>
      <c r="C5" s="29" t="s">
        <v>34</v>
      </c>
      <c r="D5" s="30" t="s">
        <v>35</v>
      </c>
      <c r="E5" s="30" t="s">
        <v>36</v>
      </c>
      <c r="F5" s="30" t="s">
        <v>37</v>
      </c>
      <c r="G5" s="31" t="s">
        <v>38</v>
      </c>
      <c r="H5" s="32" t="s">
        <v>39</v>
      </c>
      <c r="I5" s="32" t="s">
        <v>40</v>
      </c>
      <c r="J5" s="32" t="s">
        <v>41</v>
      </c>
    </row>
    <row r="6" spans="2:10" ht="21.75" customHeight="1" x14ac:dyDescent="0.5">
      <c r="B6" s="33" t="s">
        <v>42</v>
      </c>
      <c r="C6" s="34">
        <f>Implementatie!C6</f>
        <v>0</v>
      </c>
      <c r="D6" s="35"/>
      <c r="E6" s="35"/>
      <c r="F6" s="35"/>
      <c r="G6" s="36"/>
      <c r="H6" s="175"/>
      <c r="I6" s="175"/>
      <c r="J6" s="37">
        <f>SUM(C6:I6)</f>
        <v>0</v>
      </c>
    </row>
    <row r="7" spans="2:10" ht="21.75" customHeight="1" x14ac:dyDescent="0.5">
      <c r="B7" s="33" t="s">
        <v>43</v>
      </c>
      <c r="C7" s="34">
        <f>Exploitatie!F14</f>
        <v>0</v>
      </c>
      <c r="D7" s="38">
        <f>Exploitatie!G14</f>
        <v>0</v>
      </c>
      <c r="E7" s="38">
        <f>Exploitatie!H14</f>
        <v>0</v>
      </c>
      <c r="F7" s="38">
        <f>Exploitatie!I14</f>
        <v>0</v>
      </c>
      <c r="G7" s="39">
        <f>Exploitatie!J14</f>
        <v>0</v>
      </c>
      <c r="H7" s="175"/>
      <c r="I7" s="175"/>
      <c r="J7" s="37">
        <f t="shared" ref="J7:J9" si="0">SUM(C7:I7)</f>
        <v>0</v>
      </c>
    </row>
    <row r="8" spans="2:10" ht="21.75" customHeight="1" x14ac:dyDescent="0.5">
      <c r="B8" s="33" t="s">
        <v>44</v>
      </c>
      <c r="C8" s="34">
        <f>Exploitatie!E31</f>
        <v>0</v>
      </c>
      <c r="D8" s="38">
        <f>Exploitatie!F31</f>
        <v>0</v>
      </c>
      <c r="E8" s="38">
        <f>Exploitatie!G31</f>
        <v>0</v>
      </c>
      <c r="F8" s="38">
        <f>Exploitatie!H31</f>
        <v>0</v>
      </c>
      <c r="G8" s="39">
        <f>Exploitatie!I31</f>
        <v>0</v>
      </c>
      <c r="H8" s="176">
        <f>Exploitatie!J31</f>
        <v>0</v>
      </c>
      <c r="I8" s="176">
        <f>Exploitatie!K31</f>
        <v>0</v>
      </c>
      <c r="J8" s="37">
        <f t="shared" si="0"/>
        <v>0</v>
      </c>
    </row>
    <row r="9" spans="2:10" ht="21.75" customHeight="1" x14ac:dyDescent="0.5">
      <c r="B9" s="33" t="s">
        <v>45</v>
      </c>
      <c r="C9" s="34">
        <f>Exploitatie!G44</f>
        <v>0</v>
      </c>
      <c r="D9" s="38">
        <f>Exploitatie!H44</f>
        <v>0</v>
      </c>
      <c r="E9" s="38">
        <f>Exploitatie!I44</f>
        <v>0</v>
      </c>
      <c r="F9" s="38">
        <f>Exploitatie!J44</f>
        <v>0</v>
      </c>
      <c r="G9" s="39">
        <f>Exploitatie!K44</f>
        <v>0</v>
      </c>
      <c r="H9" s="176">
        <f>Exploitatie!L44</f>
        <v>0</v>
      </c>
      <c r="I9" s="176">
        <f>Exploitatie!M44</f>
        <v>0</v>
      </c>
      <c r="J9" s="37">
        <f t="shared" si="0"/>
        <v>0</v>
      </c>
    </row>
    <row r="10" spans="2:10" ht="21.75" customHeight="1" thickBot="1" x14ac:dyDescent="0.55000000000000004">
      <c r="B10" s="40" t="s">
        <v>46</v>
      </c>
      <c r="C10" s="41">
        <f t="shared" ref="C10:H10" si="1">SUM(C6:C9)</f>
        <v>0</v>
      </c>
      <c r="D10" s="41">
        <f t="shared" si="1"/>
        <v>0</v>
      </c>
      <c r="E10" s="41">
        <f t="shared" si="1"/>
        <v>0</v>
      </c>
      <c r="F10" s="41">
        <f t="shared" si="1"/>
        <v>0</v>
      </c>
      <c r="G10" s="41">
        <f t="shared" si="1"/>
        <v>0</v>
      </c>
      <c r="H10" s="41">
        <f t="shared" si="1"/>
        <v>0</v>
      </c>
      <c r="I10" s="41">
        <f t="shared" ref="I10" si="2">SUM(I6:I9)</f>
        <v>0</v>
      </c>
      <c r="J10" s="42">
        <f>SUM(J6:J9)</f>
        <v>0</v>
      </c>
    </row>
    <row r="12" spans="2:10" x14ac:dyDescent="0.5">
      <c r="B12" s="43" t="s">
        <v>11</v>
      </c>
      <c r="C12" s="44"/>
      <c r="D12" s="45"/>
      <c r="E12" s="46"/>
      <c r="F12" s="1"/>
      <c r="G12" s="1"/>
      <c r="H12" s="1"/>
      <c r="I12" s="1"/>
      <c r="J12" s="1"/>
    </row>
    <row r="13" spans="2:10" x14ac:dyDescent="0.5">
      <c r="B13" s="47" t="s">
        <v>47</v>
      </c>
      <c r="C13" s="48"/>
      <c r="D13" s="49"/>
      <c r="E13" s="50"/>
      <c r="F13" s="1"/>
      <c r="G13" s="1"/>
      <c r="H13" s="1"/>
      <c r="I13" s="1"/>
      <c r="J13" s="1"/>
    </row>
    <row r="14" spans="2:10" x14ac:dyDescent="0.5">
      <c r="B14" s="47" t="s">
        <v>48</v>
      </c>
      <c r="C14" s="48"/>
      <c r="D14" s="49"/>
      <c r="E14" s="50"/>
      <c r="F14" s="1"/>
      <c r="G14" s="1"/>
      <c r="H14" s="1"/>
      <c r="I14" s="1"/>
      <c r="J14" s="1"/>
    </row>
    <row r="15" spans="2:10" x14ac:dyDescent="0.5">
      <c r="B15" s="47" t="s">
        <v>49</v>
      </c>
      <c r="C15" s="48"/>
      <c r="D15" s="49"/>
      <c r="E15" s="50"/>
      <c r="F15" s="1"/>
      <c r="G15" s="1"/>
      <c r="H15" s="1"/>
      <c r="I15" s="1"/>
      <c r="J15" s="1"/>
    </row>
    <row r="16" spans="2:10" x14ac:dyDescent="0.5">
      <c r="B16" s="51" t="s">
        <v>50</v>
      </c>
      <c r="C16" s="52"/>
      <c r="D16" s="53"/>
      <c r="E16" s="54"/>
      <c r="F16" s="1"/>
      <c r="G16" s="1"/>
      <c r="H16" s="1"/>
      <c r="I16" s="1"/>
      <c r="J16" s="1"/>
    </row>
    <row r="19" spans="2:2" x14ac:dyDescent="0.5">
      <c r="B19" s="55"/>
    </row>
  </sheetData>
  <sheetProtection algorithmName="SHA-512" hashValue="9SCsgHMcbb1UUDm8aQn5F6ZwtGy57xoIVh3OYjJWCIR+sKDqGQ1p7r1GpfGWjuCivSqrMPpovR+Sm/zk+u6hEw==" saltValue="8KjgmHasKmbFHZB9MYrtSg==" spinCount="100000" sheet="1" objects="1" scenarios="1"/>
  <mergeCells count="2">
    <mergeCell ref="C4:G4"/>
    <mergeCell ref="H4:I4"/>
  </mergeCells>
  <phoneticPr fontId="10" type="noConversion"/>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614D-A42B-4B07-B7E0-34F5F8063930}">
  <sheetPr>
    <pageSetUpPr fitToPage="1"/>
  </sheetPr>
  <dimension ref="B2:F12"/>
  <sheetViews>
    <sheetView showGridLines="0" workbookViewId="0"/>
  </sheetViews>
  <sheetFormatPr defaultColWidth="8.6640625" defaultRowHeight="18" x14ac:dyDescent="0.5"/>
  <cols>
    <col min="1" max="1" width="8.6640625" style="1"/>
    <col min="2" max="2" width="39.44140625" style="1" customWidth="1"/>
    <col min="3" max="3" width="18.44140625" style="1" customWidth="1"/>
    <col min="4" max="4" width="17.44140625" style="1" customWidth="1"/>
    <col min="5" max="5" width="53.44140625" style="1" customWidth="1"/>
    <col min="6" max="6" width="17.44140625" style="1" customWidth="1"/>
    <col min="7" max="16384" width="8.6640625" style="1"/>
  </cols>
  <sheetData>
    <row r="2" spans="2:6" ht="27.6" x14ac:dyDescent="0.75">
      <c r="B2" s="7" t="s">
        <v>51</v>
      </c>
    </row>
    <row r="3" spans="2:6" x14ac:dyDescent="0.5">
      <c r="B3" s="55"/>
    </row>
    <row r="4" spans="2:6" ht="18.600000000000001" thickBot="1" x14ac:dyDescent="0.55000000000000004">
      <c r="B4" s="27" t="s">
        <v>52</v>
      </c>
    </row>
    <row r="5" spans="2:6" ht="20.55" customHeight="1" thickBot="1" x14ac:dyDescent="0.55000000000000004">
      <c r="B5" s="56" t="s">
        <v>33</v>
      </c>
      <c r="C5" s="57" t="s">
        <v>53</v>
      </c>
      <c r="D5" s="58" t="s">
        <v>54</v>
      </c>
    </row>
    <row r="6" spans="2:6" ht="20.55" customHeight="1" thickBot="1" x14ac:dyDescent="0.55000000000000004">
      <c r="B6" s="59" t="s">
        <v>55</v>
      </c>
      <c r="C6" s="60">
        <v>0</v>
      </c>
      <c r="D6" s="61">
        <f>IF(('Totale Kosten Inschrijver'!J10&gt;0),(C6/'Totale Kosten Inschrijver'!J10),0)</f>
        <v>0</v>
      </c>
    </row>
    <row r="7" spans="2:6" ht="20.55" customHeight="1" thickBot="1" x14ac:dyDescent="0.55000000000000004">
      <c r="B7" s="11" t="s">
        <v>56</v>
      </c>
      <c r="C7" s="62">
        <f>C6</f>
        <v>0</v>
      </c>
    </row>
    <row r="8" spans="2:6" x14ac:dyDescent="0.5">
      <c r="B8" s="11"/>
      <c r="C8" s="11"/>
      <c r="D8" s="11"/>
    </row>
    <row r="9" spans="2:6" x14ac:dyDescent="0.5">
      <c r="B9" s="43" t="s">
        <v>11</v>
      </c>
      <c r="C9" s="44"/>
      <c r="D9" s="45"/>
      <c r="E9" s="63"/>
      <c r="F9" s="64"/>
    </row>
    <row r="10" spans="2:6" x14ac:dyDescent="0.5">
      <c r="B10" s="47" t="s">
        <v>57</v>
      </c>
      <c r="C10" s="48"/>
      <c r="D10" s="49"/>
      <c r="E10" s="65"/>
      <c r="F10" s="64"/>
    </row>
    <row r="11" spans="2:6" x14ac:dyDescent="0.5">
      <c r="B11" s="47" t="s">
        <v>58</v>
      </c>
      <c r="C11" s="48"/>
      <c r="D11" s="49"/>
      <c r="E11" s="65"/>
      <c r="F11" s="64"/>
    </row>
    <row r="12" spans="2:6" x14ac:dyDescent="0.5">
      <c r="B12" s="51" t="s">
        <v>126</v>
      </c>
      <c r="C12" s="52"/>
      <c r="D12" s="53"/>
      <c r="E12" s="66"/>
      <c r="F12" s="64"/>
    </row>
  </sheetData>
  <sheetProtection algorithmName="SHA-512" hashValue="Ou9EEEt1qw1thMhzFFkAoF3LzwrajOF5zTbtIQL2CsLUSNM5mBRw0nNJPy6BPfZwHOLQ/TlCOQ6kNyJyTJer0A==" saltValue="cjmLG8U5T4AaRHp4+IT8wQ==" spinCount="100000" sheet="1" objects="1" scenarios="1"/>
  <conditionalFormatting sqref="D6">
    <cfRule type="cellIs" dxfId="0" priority="1" operator="greaterThan">
      <formula>0.02</formula>
    </cfRule>
  </conditionalFormatting>
  <pageMargins left="0.7" right="0.7" top="0.75" bottom="0.75" header="0.3" footer="0.3"/>
  <pageSetup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49"/>
  <sheetViews>
    <sheetView showGridLines="0" zoomScaleNormal="100" workbookViewId="0"/>
  </sheetViews>
  <sheetFormatPr defaultColWidth="8.77734375" defaultRowHeight="18" x14ac:dyDescent="0.5"/>
  <cols>
    <col min="1" max="1" width="8.77734375" style="1"/>
    <col min="2" max="2" width="13.44140625" style="1" customWidth="1"/>
    <col min="3" max="3" width="43" style="1" bestFit="1" customWidth="1"/>
    <col min="4" max="4" width="18.33203125" style="1" customWidth="1"/>
    <col min="5" max="5" width="12.88671875" style="1" customWidth="1"/>
    <col min="6" max="13" width="16.77734375" style="1" customWidth="1"/>
    <col min="14" max="16384" width="8.77734375" style="1"/>
  </cols>
  <sheetData>
    <row r="2" spans="2:13 16384:16384" ht="27.6" x14ac:dyDescent="0.75">
      <c r="B2" s="7" t="s">
        <v>59</v>
      </c>
    </row>
    <row r="3" spans="2:13 16384:16384" ht="28.2" thickBot="1" x14ac:dyDescent="0.8">
      <c r="B3" s="7"/>
    </row>
    <row r="4" spans="2:13 16384:16384" ht="18.600000000000001" thickBot="1" x14ac:dyDescent="0.55000000000000004">
      <c r="F4" s="193" t="s">
        <v>60</v>
      </c>
      <c r="G4" s="194"/>
      <c r="H4" s="194"/>
      <c r="I4" s="194"/>
      <c r="J4" s="194"/>
      <c r="K4" s="194"/>
      <c r="L4" s="195"/>
    </row>
    <row r="5" spans="2:13 16384:16384" ht="18.600000000000001" thickBot="1" x14ac:dyDescent="0.55000000000000004">
      <c r="B5" s="27" t="s">
        <v>43</v>
      </c>
      <c r="F5" s="196" t="s">
        <v>61</v>
      </c>
      <c r="G5" s="197"/>
      <c r="H5" s="197"/>
      <c r="I5" s="197"/>
      <c r="J5" s="198"/>
      <c r="K5" s="190" t="s">
        <v>32</v>
      </c>
      <c r="L5" s="191"/>
    </row>
    <row r="6" spans="2:13 16384:16384" ht="54.6" thickBot="1" x14ac:dyDescent="0.55000000000000004">
      <c r="B6" s="67" t="s">
        <v>62</v>
      </c>
      <c r="C6" s="68" t="s">
        <v>63</v>
      </c>
      <c r="D6" s="69" t="s">
        <v>64</v>
      </c>
      <c r="E6" s="70" t="s">
        <v>107</v>
      </c>
      <c r="F6" s="71" t="s">
        <v>34</v>
      </c>
      <c r="G6" s="72" t="s">
        <v>35</v>
      </c>
      <c r="H6" s="72" t="s">
        <v>36</v>
      </c>
      <c r="I6" s="72" t="s">
        <v>37</v>
      </c>
      <c r="J6" s="73" t="s">
        <v>38</v>
      </c>
      <c r="K6" s="71" t="s">
        <v>39</v>
      </c>
      <c r="L6" s="58" t="s">
        <v>40</v>
      </c>
    </row>
    <row r="7" spans="2:13 16384:16384" ht="20.100000000000001" customHeight="1" x14ac:dyDescent="0.5">
      <c r="B7" s="152" t="s">
        <v>65</v>
      </c>
      <c r="C7" s="168" t="s">
        <v>122</v>
      </c>
      <c r="D7" s="153">
        <v>9</v>
      </c>
      <c r="E7" s="154">
        <v>0</v>
      </c>
      <c r="F7" s="160">
        <f t="shared" ref="F7:F13" si="0">$D7*$E7*12</f>
        <v>0</v>
      </c>
      <c r="G7" s="161">
        <f t="shared" ref="G7:J13" si="1">$D7*$E7*12</f>
        <v>0</v>
      </c>
      <c r="H7" s="161">
        <f t="shared" si="1"/>
        <v>0</v>
      </c>
      <c r="I7" s="161">
        <f t="shared" si="1"/>
        <v>0</v>
      </c>
      <c r="J7" s="162">
        <f t="shared" si="1"/>
        <v>0</v>
      </c>
      <c r="K7" s="163"/>
      <c r="L7" s="164"/>
      <c r="M7" s="74"/>
    </row>
    <row r="8" spans="2:13 16384:16384" ht="20.100000000000001" customHeight="1" x14ac:dyDescent="0.5">
      <c r="B8" s="155" t="s">
        <v>67</v>
      </c>
      <c r="C8" s="178" t="s">
        <v>128</v>
      </c>
      <c r="D8" s="159">
        <v>5</v>
      </c>
      <c r="E8" s="157">
        <v>0</v>
      </c>
      <c r="F8" s="92">
        <f t="shared" si="0"/>
        <v>0</v>
      </c>
      <c r="G8" s="75">
        <f t="shared" si="1"/>
        <v>0</v>
      </c>
      <c r="H8" s="75">
        <f t="shared" si="1"/>
        <v>0</v>
      </c>
      <c r="I8" s="75">
        <f t="shared" si="1"/>
        <v>0</v>
      </c>
      <c r="J8" s="93">
        <f t="shared" si="1"/>
        <v>0</v>
      </c>
      <c r="K8" s="179"/>
      <c r="L8" s="177"/>
      <c r="M8" s="74"/>
    </row>
    <row r="9" spans="2:13 16384:16384" ht="20.100000000000001" customHeight="1" x14ac:dyDescent="0.5">
      <c r="B9" s="155" t="s">
        <v>67</v>
      </c>
      <c r="C9" s="178" t="s">
        <v>129</v>
      </c>
      <c r="D9" s="159">
        <v>5</v>
      </c>
      <c r="E9" s="157">
        <v>0</v>
      </c>
      <c r="F9" s="92">
        <f t="shared" si="0"/>
        <v>0</v>
      </c>
      <c r="G9" s="75">
        <f t="shared" si="1"/>
        <v>0</v>
      </c>
      <c r="H9" s="75">
        <f t="shared" si="1"/>
        <v>0</v>
      </c>
      <c r="I9" s="75">
        <f t="shared" si="1"/>
        <v>0</v>
      </c>
      <c r="J9" s="93">
        <f t="shared" si="1"/>
        <v>0</v>
      </c>
      <c r="K9" s="179"/>
      <c r="L9" s="177"/>
      <c r="M9" s="74"/>
    </row>
    <row r="10" spans="2:13 16384:16384" ht="20.100000000000001" customHeight="1" x14ac:dyDescent="0.5">
      <c r="B10" s="156" t="s">
        <v>110</v>
      </c>
      <c r="C10" s="169" t="s">
        <v>121</v>
      </c>
      <c r="D10" s="159">
        <v>1</v>
      </c>
      <c r="E10" s="157">
        <v>0</v>
      </c>
      <c r="F10" s="92">
        <f t="shared" si="0"/>
        <v>0</v>
      </c>
      <c r="G10" s="75">
        <f t="shared" si="1"/>
        <v>0</v>
      </c>
      <c r="H10" s="75">
        <f t="shared" si="1"/>
        <v>0</v>
      </c>
      <c r="I10" s="75">
        <f t="shared" si="1"/>
        <v>0</v>
      </c>
      <c r="J10" s="165">
        <f t="shared" si="1"/>
        <v>0</v>
      </c>
      <c r="K10" s="166"/>
      <c r="L10" s="167"/>
      <c r="M10" s="74"/>
    </row>
    <row r="11" spans="2:13 16384:16384" ht="20.100000000000001" customHeight="1" x14ac:dyDescent="0.5">
      <c r="B11" s="155" t="s">
        <v>67</v>
      </c>
      <c r="C11" s="158" t="s">
        <v>112</v>
      </c>
      <c r="D11" s="159">
        <v>1</v>
      </c>
      <c r="E11" s="157">
        <v>0</v>
      </c>
      <c r="F11" s="92">
        <f t="shared" si="0"/>
        <v>0</v>
      </c>
      <c r="G11" s="75">
        <f t="shared" si="1"/>
        <v>0</v>
      </c>
      <c r="H11" s="75">
        <f t="shared" si="1"/>
        <v>0</v>
      </c>
      <c r="I11" s="75">
        <f t="shared" si="1"/>
        <v>0</v>
      </c>
      <c r="J11" s="165">
        <f t="shared" si="1"/>
        <v>0</v>
      </c>
      <c r="K11" s="166"/>
      <c r="L11" s="167"/>
      <c r="M11" s="74"/>
    </row>
    <row r="12" spans="2:13 16384:16384" ht="20.100000000000001" customHeight="1" x14ac:dyDescent="0.5">
      <c r="B12" s="155" t="s">
        <v>67</v>
      </c>
      <c r="C12" s="158" t="s">
        <v>111</v>
      </c>
      <c r="D12" s="159">
        <v>1</v>
      </c>
      <c r="E12" s="157">
        <v>0</v>
      </c>
      <c r="F12" s="92">
        <f t="shared" si="0"/>
        <v>0</v>
      </c>
      <c r="G12" s="75">
        <f t="shared" si="1"/>
        <v>0</v>
      </c>
      <c r="H12" s="75">
        <f t="shared" si="1"/>
        <v>0</v>
      </c>
      <c r="I12" s="75">
        <f t="shared" si="1"/>
        <v>0</v>
      </c>
      <c r="J12" s="165">
        <f t="shared" si="1"/>
        <v>0</v>
      </c>
      <c r="K12" s="166"/>
      <c r="L12" s="167"/>
      <c r="M12" s="74"/>
    </row>
    <row r="13" spans="2:13 16384:16384" ht="20.100000000000001" customHeight="1" thickBot="1" x14ac:dyDescent="0.55000000000000004">
      <c r="B13" s="170" t="s">
        <v>67</v>
      </c>
      <c r="C13" s="171" t="s">
        <v>113</v>
      </c>
      <c r="D13" s="135">
        <v>1</v>
      </c>
      <c r="E13" s="172">
        <v>0</v>
      </c>
      <c r="F13" s="92">
        <f t="shared" si="0"/>
        <v>0</v>
      </c>
      <c r="G13" s="75">
        <f t="shared" si="1"/>
        <v>0</v>
      </c>
      <c r="H13" s="75">
        <f t="shared" si="1"/>
        <v>0</v>
      </c>
      <c r="I13" s="75">
        <f t="shared" si="1"/>
        <v>0</v>
      </c>
      <c r="J13" s="165">
        <f t="shared" si="1"/>
        <v>0</v>
      </c>
      <c r="K13" s="166"/>
      <c r="L13" s="167"/>
      <c r="M13" s="74"/>
    </row>
    <row r="14" spans="2:13 16384:16384" ht="20.25" customHeight="1" thickBot="1" x14ac:dyDescent="0.55000000000000004">
      <c r="E14" s="76" t="s">
        <v>56</v>
      </c>
      <c r="F14" s="114">
        <f>SUM(F7:F13)</f>
        <v>0</v>
      </c>
      <c r="G14" s="115">
        <f>SUM(G7:G13)</f>
        <v>0</v>
      </c>
      <c r="H14" s="115">
        <f>SUM(H7:H13)</f>
        <v>0</v>
      </c>
      <c r="I14" s="115">
        <f>SUM(I7:I13)</f>
        <v>0</v>
      </c>
      <c r="J14" s="116">
        <f>SUM(J7:J13)</f>
        <v>0</v>
      </c>
      <c r="K14" s="150"/>
      <c r="L14" s="151"/>
      <c r="XFD14" s="79"/>
    </row>
    <row r="16" spans="2:13 16384:16384" x14ac:dyDescent="0.5">
      <c r="B16" s="43" t="s">
        <v>11</v>
      </c>
      <c r="C16" s="44"/>
      <c r="D16" s="45"/>
      <c r="E16" s="63"/>
      <c r="F16" s="63"/>
      <c r="G16" s="63"/>
      <c r="H16" s="63"/>
      <c r="I16" s="63"/>
      <c r="J16" s="63"/>
      <c r="K16" s="80"/>
    </row>
    <row r="17" spans="2:11" x14ac:dyDescent="0.5">
      <c r="B17" s="47" t="s">
        <v>68</v>
      </c>
      <c r="C17" s="48"/>
      <c r="D17" s="49"/>
      <c r="E17" s="65"/>
      <c r="F17" s="65"/>
      <c r="G17" s="65"/>
      <c r="H17" s="65"/>
      <c r="I17" s="65"/>
      <c r="J17" s="65"/>
      <c r="K17" s="81"/>
    </row>
    <row r="18" spans="2:11" x14ac:dyDescent="0.5">
      <c r="B18" s="47" t="s">
        <v>116</v>
      </c>
      <c r="C18" s="48"/>
      <c r="D18" s="48"/>
      <c r="E18" s="48"/>
      <c r="F18" s="48"/>
      <c r="G18" s="48"/>
      <c r="H18" s="48"/>
      <c r="I18" s="48"/>
      <c r="J18" s="48"/>
      <c r="K18" s="82"/>
    </row>
    <row r="19" spans="2:11" x14ac:dyDescent="0.5">
      <c r="B19" s="47" t="s">
        <v>69</v>
      </c>
      <c r="C19" s="48"/>
      <c r="D19" s="49"/>
      <c r="E19" s="65"/>
      <c r="F19" s="65"/>
      <c r="G19" s="65"/>
      <c r="H19" s="65"/>
      <c r="I19" s="65"/>
      <c r="J19" s="48"/>
      <c r="K19" s="82"/>
    </row>
    <row r="20" spans="2:11" x14ac:dyDescent="0.5">
      <c r="B20" s="51" t="s">
        <v>70</v>
      </c>
      <c r="C20" s="52"/>
      <c r="D20" s="53"/>
      <c r="E20" s="66"/>
      <c r="F20" s="66"/>
      <c r="G20" s="66"/>
      <c r="H20" s="66"/>
      <c r="I20" s="66"/>
      <c r="J20" s="66"/>
      <c r="K20" s="83"/>
    </row>
    <row r="23" spans="2:11" ht="18.600000000000001" thickBot="1" x14ac:dyDescent="0.55000000000000004"/>
    <row r="24" spans="2:11" ht="18.600000000000001" thickBot="1" x14ac:dyDescent="0.55000000000000004">
      <c r="E24" s="193" t="s">
        <v>71</v>
      </c>
      <c r="F24" s="194"/>
      <c r="G24" s="194"/>
      <c r="H24" s="194"/>
      <c r="I24" s="194"/>
      <c r="J24" s="194"/>
      <c r="K24" s="195"/>
    </row>
    <row r="25" spans="2:11" ht="18.600000000000001" thickBot="1" x14ac:dyDescent="0.55000000000000004">
      <c r="B25" s="27" t="s">
        <v>44</v>
      </c>
      <c r="E25" s="196" t="s">
        <v>31</v>
      </c>
      <c r="F25" s="197"/>
      <c r="G25" s="197"/>
      <c r="H25" s="197"/>
      <c r="I25" s="198"/>
      <c r="J25" s="190" t="s">
        <v>32</v>
      </c>
      <c r="K25" s="191"/>
    </row>
    <row r="26" spans="2:11" ht="20.25" customHeight="1" x14ac:dyDescent="0.5">
      <c r="B26" s="29" t="s">
        <v>72</v>
      </c>
      <c r="C26" s="84" t="s">
        <v>73</v>
      </c>
      <c r="D26" s="85" t="s">
        <v>74</v>
      </c>
      <c r="E26" s="86" t="s">
        <v>34</v>
      </c>
      <c r="F26" s="87" t="s">
        <v>35</v>
      </c>
      <c r="G26" s="87" t="s">
        <v>36</v>
      </c>
      <c r="H26" s="87" t="s">
        <v>37</v>
      </c>
      <c r="I26" s="88" t="s">
        <v>38</v>
      </c>
      <c r="J26" s="89" t="s">
        <v>39</v>
      </c>
      <c r="K26" s="90" t="s">
        <v>40</v>
      </c>
    </row>
    <row r="27" spans="2:11" ht="20.25" customHeight="1" x14ac:dyDescent="0.5">
      <c r="B27" s="20" t="s">
        <v>130</v>
      </c>
      <c r="C27" s="133">
        <v>100000</v>
      </c>
      <c r="D27" s="91">
        <v>0</v>
      </c>
      <c r="E27" s="92">
        <f t="shared" ref="E27:E30" si="2">C27*D27*12</f>
        <v>0</v>
      </c>
      <c r="F27" s="75">
        <f t="shared" ref="F27:K30" si="3">E27</f>
        <v>0</v>
      </c>
      <c r="G27" s="75">
        <f t="shared" si="3"/>
        <v>0</v>
      </c>
      <c r="H27" s="75">
        <f t="shared" ref="H27:I30" si="4">F27</f>
        <v>0</v>
      </c>
      <c r="I27" s="93">
        <f t="shared" si="4"/>
        <v>0</v>
      </c>
      <c r="J27" s="94">
        <f t="shared" si="3"/>
        <v>0</v>
      </c>
      <c r="K27" s="95">
        <f t="shared" si="3"/>
        <v>0</v>
      </c>
    </row>
    <row r="28" spans="2:11" ht="20.25" customHeight="1" x14ac:dyDescent="0.5">
      <c r="B28" s="180" t="s">
        <v>131</v>
      </c>
      <c r="C28" s="181">
        <v>17000</v>
      </c>
      <c r="D28" s="91">
        <v>0</v>
      </c>
      <c r="E28" s="92">
        <f t="shared" ref="E28:E29" si="5">C28*D28*12</f>
        <v>0</v>
      </c>
      <c r="F28" s="75">
        <f t="shared" ref="F28:F29" si="6">E28</f>
        <v>0</v>
      </c>
      <c r="G28" s="75">
        <f t="shared" ref="G28:G29" si="7">F28</f>
        <v>0</v>
      </c>
      <c r="H28" s="75">
        <f t="shared" ref="H28:H29" si="8">F28</f>
        <v>0</v>
      </c>
      <c r="I28" s="93">
        <f t="shared" ref="I28:I29" si="9">G28</f>
        <v>0</v>
      </c>
      <c r="J28" s="94">
        <f t="shared" ref="J28:J29" si="10">I28</f>
        <v>0</v>
      </c>
      <c r="K28" s="95">
        <f t="shared" ref="K28:K29" si="11">J28</f>
        <v>0</v>
      </c>
    </row>
    <row r="29" spans="2:11" ht="20.25" customHeight="1" x14ac:dyDescent="0.5">
      <c r="B29" s="180" t="s">
        <v>132</v>
      </c>
      <c r="C29" s="181">
        <v>50000</v>
      </c>
      <c r="D29" s="91">
        <v>0</v>
      </c>
      <c r="E29" s="92">
        <f t="shared" si="5"/>
        <v>0</v>
      </c>
      <c r="F29" s="75">
        <f t="shared" si="6"/>
        <v>0</v>
      </c>
      <c r="G29" s="75">
        <f t="shared" si="7"/>
        <v>0</v>
      </c>
      <c r="H29" s="75">
        <f t="shared" si="8"/>
        <v>0</v>
      </c>
      <c r="I29" s="93">
        <f t="shared" si="9"/>
        <v>0</v>
      </c>
      <c r="J29" s="94">
        <f t="shared" si="10"/>
        <v>0</v>
      </c>
      <c r="K29" s="95">
        <f t="shared" si="11"/>
        <v>0</v>
      </c>
    </row>
    <row r="30" spans="2:11" ht="20.25" customHeight="1" thickBot="1" x14ac:dyDescent="0.55000000000000004">
      <c r="B30" s="23" t="s">
        <v>133</v>
      </c>
      <c r="C30" s="134">
        <v>30000</v>
      </c>
      <c r="D30" s="96">
        <v>0</v>
      </c>
      <c r="E30" s="92">
        <f t="shared" si="2"/>
        <v>0</v>
      </c>
      <c r="F30" s="75">
        <f t="shared" si="3"/>
        <v>0</v>
      </c>
      <c r="G30" s="75">
        <f t="shared" si="3"/>
        <v>0</v>
      </c>
      <c r="H30" s="75">
        <f t="shared" si="4"/>
        <v>0</v>
      </c>
      <c r="I30" s="93">
        <f t="shared" si="4"/>
        <v>0</v>
      </c>
      <c r="J30" s="94">
        <f t="shared" si="3"/>
        <v>0</v>
      </c>
      <c r="K30" s="95">
        <f t="shared" si="3"/>
        <v>0</v>
      </c>
    </row>
    <row r="31" spans="2:11" ht="20.25" customHeight="1" thickBot="1" x14ac:dyDescent="0.55000000000000004">
      <c r="D31" s="76" t="s">
        <v>56</v>
      </c>
      <c r="E31" s="77">
        <f>SUM(E27:E30)</f>
        <v>0</v>
      </c>
      <c r="F31" s="78">
        <f t="shared" ref="F31:K31" si="12">SUM(F27:F30)</f>
        <v>0</v>
      </c>
      <c r="G31" s="78">
        <f t="shared" si="12"/>
        <v>0</v>
      </c>
      <c r="H31" s="78">
        <f t="shared" si="12"/>
        <v>0</v>
      </c>
      <c r="I31" s="97">
        <f t="shared" si="12"/>
        <v>0</v>
      </c>
      <c r="J31" s="98">
        <f>SUM(J27:J30)</f>
        <v>0</v>
      </c>
      <c r="K31" s="99">
        <f t="shared" si="12"/>
        <v>0</v>
      </c>
    </row>
    <row r="33" spans="2:13" x14ac:dyDescent="0.5">
      <c r="B33" s="43" t="s">
        <v>11</v>
      </c>
      <c r="C33" s="44"/>
      <c r="D33" s="45"/>
      <c r="E33" s="63"/>
      <c r="F33" s="63"/>
      <c r="G33" s="63"/>
      <c r="H33" s="63"/>
      <c r="I33" s="80"/>
    </row>
    <row r="34" spans="2:13" x14ac:dyDescent="0.5">
      <c r="B34" s="47" t="s">
        <v>75</v>
      </c>
      <c r="C34" s="48"/>
      <c r="D34" s="49"/>
      <c r="E34" s="65"/>
      <c r="F34" s="65"/>
      <c r="G34" s="65"/>
      <c r="H34" s="65"/>
      <c r="I34" s="81"/>
    </row>
    <row r="35" spans="2:13" x14ac:dyDescent="0.5">
      <c r="B35" s="47" t="s">
        <v>76</v>
      </c>
      <c r="C35" s="48"/>
      <c r="D35" s="49"/>
      <c r="E35" s="65"/>
      <c r="F35" s="65"/>
      <c r="G35" s="65"/>
      <c r="H35" s="65"/>
      <c r="I35" s="81"/>
    </row>
    <row r="36" spans="2:13" x14ac:dyDescent="0.5">
      <c r="B36" s="51" t="s">
        <v>70</v>
      </c>
      <c r="C36" s="52"/>
      <c r="D36" s="53"/>
      <c r="E36" s="66"/>
      <c r="F36" s="66"/>
      <c r="G36" s="66"/>
      <c r="H36" s="66"/>
      <c r="I36" s="83"/>
    </row>
    <row r="39" spans="2:13" ht="18.600000000000001" thickBot="1" x14ac:dyDescent="0.55000000000000004"/>
    <row r="40" spans="2:13" ht="18.600000000000001" thickBot="1" x14ac:dyDescent="0.55000000000000004">
      <c r="G40" s="193" t="s">
        <v>77</v>
      </c>
      <c r="H40" s="194"/>
      <c r="I40" s="194"/>
      <c r="J40" s="194"/>
      <c r="K40" s="194"/>
      <c r="L40" s="194"/>
      <c r="M40" s="195"/>
    </row>
    <row r="41" spans="2:13" ht="18.600000000000001" thickBot="1" x14ac:dyDescent="0.55000000000000004">
      <c r="B41" s="27" t="s">
        <v>45</v>
      </c>
      <c r="G41" s="190" t="s">
        <v>31</v>
      </c>
      <c r="H41" s="192"/>
      <c r="I41" s="192"/>
      <c r="J41" s="192"/>
      <c r="K41" s="191"/>
      <c r="L41" s="190" t="s">
        <v>32</v>
      </c>
      <c r="M41" s="191"/>
    </row>
    <row r="42" spans="2:13" ht="54.6" thickBot="1" x14ac:dyDescent="0.55000000000000004">
      <c r="B42" s="186" t="s">
        <v>78</v>
      </c>
      <c r="C42" s="187"/>
      <c r="D42" s="100" t="s">
        <v>79</v>
      </c>
      <c r="E42" s="100" t="s">
        <v>80</v>
      </c>
      <c r="F42" s="101" t="s">
        <v>81</v>
      </c>
      <c r="G42" s="102" t="s">
        <v>34</v>
      </c>
      <c r="H42" s="103" t="s">
        <v>35</v>
      </c>
      <c r="I42" s="103" t="s">
        <v>36</v>
      </c>
      <c r="J42" s="103" t="s">
        <v>37</v>
      </c>
      <c r="K42" s="104" t="s">
        <v>38</v>
      </c>
      <c r="L42" s="105" t="s">
        <v>39</v>
      </c>
      <c r="M42" s="104" t="s">
        <v>40</v>
      </c>
    </row>
    <row r="43" spans="2:13" ht="20.25" customHeight="1" thickBot="1" x14ac:dyDescent="0.55000000000000004">
      <c r="B43" s="188" t="s">
        <v>82</v>
      </c>
      <c r="C43" s="189"/>
      <c r="D43" s="135">
        <v>1</v>
      </c>
      <c r="E43" s="106">
        <v>0</v>
      </c>
      <c r="F43" s="107">
        <v>0</v>
      </c>
      <c r="G43" s="108">
        <f>D43*E43*12</f>
        <v>0</v>
      </c>
      <c r="H43" s="109">
        <f>E43*D43*12</f>
        <v>0</v>
      </c>
      <c r="I43" s="109">
        <f>E43*D43*12</f>
        <v>0</v>
      </c>
      <c r="J43" s="110">
        <f>E43*D43*12</f>
        <v>0</v>
      </c>
      <c r="K43" s="111">
        <f>E43*D43*12</f>
        <v>0</v>
      </c>
      <c r="L43" s="112">
        <f>F43*D43*12</f>
        <v>0</v>
      </c>
      <c r="M43" s="113">
        <f>F43*D43*12</f>
        <v>0</v>
      </c>
    </row>
    <row r="44" spans="2:13" ht="20.25" customHeight="1" thickBot="1" x14ac:dyDescent="0.55000000000000004">
      <c r="F44" s="76" t="s">
        <v>56</v>
      </c>
      <c r="G44" s="114">
        <f t="shared" ref="G44:M44" si="13">SUM(G43:G43)</f>
        <v>0</v>
      </c>
      <c r="H44" s="115">
        <f t="shared" si="13"/>
        <v>0</v>
      </c>
      <c r="I44" s="115">
        <f t="shared" si="13"/>
        <v>0</v>
      </c>
      <c r="J44" s="116">
        <f t="shared" si="13"/>
        <v>0</v>
      </c>
      <c r="K44" s="117">
        <f t="shared" si="13"/>
        <v>0</v>
      </c>
      <c r="L44" s="118">
        <f t="shared" si="13"/>
        <v>0</v>
      </c>
      <c r="M44" s="119">
        <f t="shared" si="13"/>
        <v>0</v>
      </c>
    </row>
    <row r="46" spans="2:13" x14ac:dyDescent="0.5">
      <c r="B46" s="43" t="s">
        <v>11</v>
      </c>
      <c r="C46" s="44"/>
      <c r="D46" s="45"/>
      <c r="E46" s="63"/>
      <c r="F46" s="63"/>
      <c r="G46" s="63"/>
      <c r="H46" s="63"/>
      <c r="I46" s="80"/>
    </row>
    <row r="47" spans="2:13" x14ac:dyDescent="0.5">
      <c r="B47" s="47" t="s">
        <v>83</v>
      </c>
      <c r="C47" s="48"/>
      <c r="D47" s="49"/>
      <c r="E47" s="65"/>
      <c r="F47" s="65"/>
      <c r="G47" s="65"/>
      <c r="H47" s="65"/>
      <c r="I47" s="81"/>
    </row>
    <row r="48" spans="2:13" x14ac:dyDescent="0.5">
      <c r="B48" s="47" t="s">
        <v>84</v>
      </c>
      <c r="C48" s="48"/>
      <c r="D48" s="49"/>
      <c r="E48" s="65"/>
      <c r="F48" s="65"/>
      <c r="G48" s="65"/>
      <c r="H48" s="65"/>
      <c r="I48" s="81"/>
    </row>
    <row r="49" spans="2:9" x14ac:dyDescent="0.5">
      <c r="B49" s="51" t="s">
        <v>70</v>
      </c>
      <c r="C49" s="52"/>
      <c r="D49" s="53"/>
      <c r="E49" s="66"/>
      <c r="F49" s="66"/>
      <c r="G49" s="66"/>
      <c r="H49" s="66"/>
      <c r="I49" s="83"/>
    </row>
  </sheetData>
  <sheetProtection algorithmName="SHA-512" hashValue="4ct7ZfNSmPV8F4h4TymYy+rccDqOkB2HZB/ye79mwta/6F35w9pBnyGqoy5pYRkxUgVoxq+Lug3JcPY2JVs9aw==" saltValue="UOIp9B0hb+Hk9qVYvKzK3w==" spinCount="100000" sheet="1" objects="1" scenarios="1"/>
  <mergeCells count="11">
    <mergeCell ref="F4:L4"/>
    <mergeCell ref="F5:J5"/>
    <mergeCell ref="E24:K24"/>
    <mergeCell ref="E25:I25"/>
    <mergeCell ref="G40:M40"/>
    <mergeCell ref="B42:C42"/>
    <mergeCell ref="B43:C43"/>
    <mergeCell ref="K5:L5"/>
    <mergeCell ref="J25:K25"/>
    <mergeCell ref="L41:M41"/>
    <mergeCell ref="G41:K41"/>
  </mergeCells>
  <phoneticPr fontId="10" type="noConversion"/>
  <pageMargins left="0.7" right="0.7"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2"/>
  <sheetViews>
    <sheetView showGridLines="0" zoomScaleNormal="100" workbookViewId="0"/>
  </sheetViews>
  <sheetFormatPr defaultColWidth="8.77734375" defaultRowHeight="18" x14ac:dyDescent="0.5"/>
  <cols>
    <col min="1" max="1" width="8.77734375" style="1"/>
    <col min="2" max="2" width="29.77734375" style="1" customWidth="1"/>
    <col min="3" max="5" width="18.77734375" style="1" customWidth="1"/>
    <col min="6" max="6" width="13" style="1" customWidth="1"/>
    <col min="7" max="7" width="17" style="1" customWidth="1"/>
    <col min="8" max="10" width="8.77734375" style="1"/>
    <col min="11" max="11" width="18.77734375" style="1" customWidth="1"/>
    <col min="12" max="16384" width="8.77734375" style="1"/>
  </cols>
  <sheetData>
    <row r="2" spans="2:11" ht="27.6" x14ac:dyDescent="0.75">
      <c r="B2" s="7" t="s">
        <v>85</v>
      </c>
    </row>
    <row r="3" spans="2:11" ht="21" customHeight="1" x14ac:dyDescent="0.75">
      <c r="B3" s="7"/>
    </row>
    <row r="4" spans="2:11" ht="18.600000000000001" thickBot="1" x14ac:dyDescent="0.55000000000000004">
      <c r="B4" s="27" t="s">
        <v>86</v>
      </c>
    </row>
    <row r="5" spans="2:11" ht="21.9" customHeight="1" x14ac:dyDescent="0.5">
      <c r="B5" s="29" t="s">
        <v>87</v>
      </c>
      <c r="C5" s="31" t="s">
        <v>53</v>
      </c>
    </row>
    <row r="6" spans="2:11" ht="21.9" customHeight="1" x14ac:dyDescent="0.5">
      <c r="B6" s="120" t="s">
        <v>88</v>
      </c>
      <c r="C6" s="121">
        <v>120</v>
      </c>
    </row>
    <row r="7" spans="2:11" ht="21.9" customHeight="1" x14ac:dyDescent="0.5">
      <c r="B7" s="120" t="s">
        <v>89</v>
      </c>
      <c r="C7" s="121">
        <v>120</v>
      </c>
    </row>
    <row r="8" spans="2:11" ht="21.9" customHeight="1" x14ac:dyDescent="0.5">
      <c r="B8" s="120" t="s">
        <v>90</v>
      </c>
      <c r="C8" s="121">
        <v>100</v>
      </c>
    </row>
    <row r="9" spans="2:11" ht="21.9" customHeight="1" thickBot="1" x14ac:dyDescent="0.55000000000000004">
      <c r="B9" s="122" t="s">
        <v>91</v>
      </c>
      <c r="C9" s="123">
        <v>80</v>
      </c>
    </row>
    <row r="10" spans="2:11" x14ac:dyDescent="0.5">
      <c r="C10" s="124"/>
    </row>
    <row r="11" spans="2:11" x14ac:dyDescent="0.5">
      <c r="B11" s="43" t="s">
        <v>11</v>
      </c>
      <c r="C11" s="44"/>
      <c r="D11" s="45"/>
      <c r="E11" s="63"/>
      <c r="F11" s="45"/>
      <c r="G11" s="45"/>
      <c r="H11" s="45"/>
      <c r="I11" s="45"/>
      <c r="J11" s="45"/>
      <c r="K11" s="80"/>
    </row>
    <row r="12" spans="2:11" x14ac:dyDescent="0.5">
      <c r="B12" s="47" t="s">
        <v>108</v>
      </c>
      <c r="C12" s="48"/>
      <c r="D12" s="49"/>
      <c r="E12" s="65"/>
      <c r="F12" s="49"/>
      <c r="G12" s="49"/>
      <c r="H12" s="49"/>
      <c r="I12" s="49"/>
      <c r="J12" s="49"/>
      <c r="K12" s="81"/>
    </row>
    <row r="13" spans="2:11" ht="31.5" customHeight="1" x14ac:dyDescent="0.5">
      <c r="B13" s="199" t="s">
        <v>117</v>
      </c>
      <c r="C13" s="200"/>
      <c r="D13" s="200"/>
      <c r="E13" s="200"/>
      <c r="F13" s="200"/>
      <c r="G13" s="200"/>
      <c r="H13" s="200"/>
      <c r="I13" s="200"/>
      <c r="J13" s="200"/>
      <c r="K13" s="201"/>
    </row>
    <row r="14" spans="2:11" x14ac:dyDescent="0.5">
      <c r="B14" s="47" t="s">
        <v>92</v>
      </c>
      <c r="C14" s="48"/>
      <c r="D14" s="49"/>
      <c r="E14" s="65"/>
      <c r="F14" s="49"/>
      <c r="G14" s="49"/>
      <c r="H14" s="49"/>
      <c r="I14" s="49"/>
      <c r="J14" s="49"/>
      <c r="K14" s="81"/>
    </row>
    <row r="15" spans="2:11" x14ac:dyDescent="0.5">
      <c r="B15" s="51" t="s">
        <v>118</v>
      </c>
      <c r="C15" s="125"/>
      <c r="D15" s="125"/>
      <c r="E15" s="125"/>
      <c r="F15" s="126"/>
      <c r="G15" s="126"/>
      <c r="H15" s="126"/>
      <c r="I15" s="126"/>
      <c r="J15" s="126"/>
      <c r="K15" s="127"/>
    </row>
    <row r="16" spans="2:11" x14ac:dyDescent="0.5">
      <c r="C16" s="124"/>
    </row>
    <row r="17" spans="2:7" x14ac:dyDescent="0.5">
      <c r="C17" s="124"/>
    </row>
    <row r="18" spans="2:7" x14ac:dyDescent="0.5">
      <c r="C18" s="124"/>
    </row>
    <row r="19" spans="2:7" ht="18.600000000000001" thickBot="1" x14ac:dyDescent="0.55000000000000004">
      <c r="B19" s="27" t="s">
        <v>93</v>
      </c>
      <c r="C19" s="124"/>
    </row>
    <row r="20" spans="2:7" ht="21.9" customHeight="1" thickBot="1" x14ac:dyDescent="0.55000000000000004">
      <c r="B20" s="146"/>
      <c r="C20" s="202" t="s">
        <v>53</v>
      </c>
      <c r="D20" s="203"/>
      <c r="E20" s="204"/>
    </row>
    <row r="21" spans="2:7" ht="21.9" customHeight="1" x14ac:dyDescent="0.5">
      <c r="B21" s="147" t="s">
        <v>94</v>
      </c>
      <c r="C21" s="29" t="s">
        <v>95</v>
      </c>
      <c r="D21" s="30" t="s">
        <v>96</v>
      </c>
      <c r="E21" s="31" t="s">
        <v>97</v>
      </c>
    </row>
    <row r="22" spans="2:7" ht="21.9" customHeight="1" x14ac:dyDescent="0.5">
      <c r="B22" s="148" t="s">
        <v>65</v>
      </c>
      <c r="C22" s="143">
        <v>150</v>
      </c>
      <c r="D22" s="142">
        <v>150</v>
      </c>
      <c r="E22" s="121">
        <v>200</v>
      </c>
    </row>
    <row r="23" spans="2:7" ht="21.9" customHeight="1" thickBot="1" x14ac:dyDescent="0.55000000000000004">
      <c r="B23" s="149" t="s">
        <v>66</v>
      </c>
      <c r="C23" s="144">
        <v>450</v>
      </c>
      <c r="D23" s="145">
        <v>500</v>
      </c>
      <c r="E23" s="123">
        <v>650</v>
      </c>
    </row>
    <row r="25" spans="2:7" x14ac:dyDescent="0.5">
      <c r="B25" s="43" t="s">
        <v>11</v>
      </c>
      <c r="C25" s="44"/>
      <c r="D25" s="45"/>
      <c r="E25" s="63"/>
      <c r="F25" s="45"/>
      <c r="G25" s="80"/>
    </row>
    <row r="26" spans="2:7" x14ac:dyDescent="0.5">
      <c r="B26" s="47" t="s">
        <v>109</v>
      </c>
      <c r="C26" s="48"/>
      <c r="D26" s="49"/>
      <c r="E26" s="65"/>
      <c r="F26" s="49"/>
      <c r="G26" s="81"/>
    </row>
    <row r="27" spans="2:7" x14ac:dyDescent="0.5">
      <c r="B27" s="47" t="s">
        <v>92</v>
      </c>
      <c r="C27" s="48"/>
      <c r="D27" s="49"/>
      <c r="E27" s="65"/>
      <c r="F27" s="49"/>
      <c r="G27" s="81"/>
    </row>
    <row r="28" spans="2:7" x14ac:dyDescent="0.5">
      <c r="B28" s="47" t="s">
        <v>98</v>
      </c>
      <c r="C28" s="48"/>
      <c r="D28" s="49"/>
      <c r="E28" s="65"/>
      <c r="F28" s="49"/>
      <c r="G28" s="81"/>
    </row>
    <row r="29" spans="2:7" x14ac:dyDescent="0.5">
      <c r="B29" s="128" t="s">
        <v>119</v>
      </c>
      <c r="C29" s="129"/>
      <c r="D29" s="130"/>
      <c r="E29" s="131"/>
      <c r="F29" s="130"/>
      <c r="G29" s="136"/>
    </row>
    <row r="33" spans="2:5" ht="18.600000000000001" thickBot="1" x14ac:dyDescent="0.55000000000000004">
      <c r="B33" s="27" t="s">
        <v>99</v>
      </c>
      <c r="C33" s="124"/>
    </row>
    <row r="34" spans="2:5" x14ac:dyDescent="0.5">
      <c r="B34" s="67" t="s">
        <v>100</v>
      </c>
      <c r="C34" s="68" t="s">
        <v>53</v>
      </c>
      <c r="D34" s="132" t="s">
        <v>101</v>
      </c>
    </row>
    <row r="35" spans="2:5" x14ac:dyDescent="0.5">
      <c r="B35" s="120" t="s">
        <v>125</v>
      </c>
      <c r="C35" s="140">
        <v>0</v>
      </c>
      <c r="D35" s="141">
        <v>0</v>
      </c>
    </row>
    <row r="36" spans="2:5" x14ac:dyDescent="0.5">
      <c r="B36" s="174" t="s">
        <v>123</v>
      </c>
      <c r="C36" s="140">
        <v>0</v>
      </c>
      <c r="D36" s="141">
        <v>0</v>
      </c>
    </row>
    <row r="37" spans="2:5" ht="18.600000000000001" thickBot="1" x14ac:dyDescent="0.55000000000000004">
      <c r="B37" s="122" t="s">
        <v>124</v>
      </c>
      <c r="C37" s="106">
        <v>0</v>
      </c>
      <c r="D37" s="173">
        <v>0</v>
      </c>
    </row>
    <row r="39" spans="2:5" x14ac:dyDescent="0.5">
      <c r="B39" s="43" t="s">
        <v>11</v>
      </c>
      <c r="C39" s="44"/>
      <c r="D39" s="44"/>
      <c r="E39" s="46"/>
    </row>
    <row r="40" spans="2:5" x14ac:dyDescent="0.5">
      <c r="B40" s="47" t="s">
        <v>102</v>
      </c>
      <c r="C40" s="48"/>
      <c r="D40" s="48"/>
      <c r="E40" s="50"/>
    </row>
    <row r="41" spans="2:5" x14ac:dyDescent="0.5">
      <c r="B41" s="47" t="s">
        <v>103</v>
      </c>
      <c r="C41" s="48"/>
      <c r="D41" s="48"/>
      <c r="E41" s="50"/>
    </row>
    <row r="42" spans="2:5" x14ac:dyDescent="0.5">
      <c r="B42" s="51" t="s">
        <v>120</v>
      </c>
      <c r="C42" s="52"/>
      <c r="D42" s="52"/>
      <c r="E42" s="54"/>
    </row>
  </sheetData>
  <sheetProtection algorithmName="SHA-512" hashValue="0dKRmQE8mZF2f3ZG4D8YaFaqW+l48DonJr9AAZNCoAHWqLQcVRr4fr9EJSInh3bfcq9UOrWemq3g5dZuns8uxA==" saltValue="1qv92d5Fj1PTIRskn3tF1A==" spinCount="100000" sheet="1" objects="1" scenarios="1"/>
  <mergeCells count="2">
    <mergeCell ref="B13:K13"/>
    <mergeCell ref="C20:E20"/>
  </mergeCells>
  <phoneticPr fontId="10" type="noConversion"/>
  <pageMargins left="0.7" right="0.7" top="0.75" bottom="0.75" header="0.3" footer="0.3"/>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7f7bbdb5c2db3536b3feebeae129eea6">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b0c91b02a46f1e2bfb64956c4de3483c"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F5E91B79-45DE-47D9-8D59-64E1FAD19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c07f25f7-d638-4b5c-bd07-ded1171842e2"/>
    <ds:schemaRef ds:uri="3bb62dc7-90ea-47fe-8691-4a99829507d1"/>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Anthony Coenen | DocuVision</cp:lastModifiedBy>
  <cp:revision/>
  <cp:lastPrinted>2024-04-12T11:58:44Z</cp:lastPrinted>
  <dcterms:created xsi:type="dcterms:W3CDTF">2021-03-16T07:22:36Z</dcterms:created>
  <dcterms:modified xsi:type="dcterms:W3CDTF">2026-06-18T12:06:37Z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