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avans.sharepoint.com/sites/DFV-ICM/Shared Documents/General/Inkooppakketten/203-0/Aanbesteding/2026_Aanbesteding Meubilair/05 Nota van inlichtingen/"/>
    </mc:Choice>
  </mc:AlternateContent>
  <xr:revisionPtr revIDLastSave="17" documentId="8_{3CC28AB7-C566-4F4E-BE4C-E9A041AD00B1}" xr6:coauthVersionLast="47" xr6:coauthVersionMax="47" xr10:uidLastSave="{5E28BA5A-3FDE-469C-9A47-64D363F51BC0}"/>
  <bookViews>
    <workbookView xWindow="-135" yWindow="-135" windowWidth="29070" windowHeight="15750" xr2:uid="{00000000-000D-0000-FFFF-FFFF00000000}"/>
  </bookViews>
  <sheets>
    <sheet name="Toelichting" sheetId="6" r:id="rId1"/>
    <sheet name="Inschrijving" sheetId="1" r:id="rId2"/>
    <sheet name="1. Basisassortiment" sheetId="2" r:id="rId3"/>
    <sheet name="2. Specials &amp; Maatwerk" sheetId="3" r:id="rId4"/>
    <sheet name="3. Projectkorting" sheetId="4" r:id="rId5"/>
    <sheet name="4. Overige producten"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26" i="2" l="1"/>
  <c r="F27" i="2"/>
  <c r="F28" i="2"/>
  <c r="F29" i="2"/>
  <c r="F30" i="2"/>
  <c r="F31" i="2"/>
  <c r="F32" i="2"/>
  <c r="F33" i="2"/>
  <c r="F34" i="2"/>
  <c r="F25" i="2"/>
  <c r="F7" i="2"/>
  <c r="F8" i="2"/>
  <c r="F9" i="2"/>
  <c r="F10" i="2"/>
  <c r="F11" i="2"/>
  <c r="F12" i="2"/>
  <c r="F13" i="2"/>
  <c r="F14" i="2"/>
  <c r="F15" i="2"/>
  <c r="F16" i="2"/>
  <c r="F17" i="2"/>
  <c r="F18" i="2"/>
  <c r="F19" i="2"/>
  <c r="F20" i="2"/>
  <c r="F21" i="2"/>
  <c r="F22" i="2"/>
  <c r="F23" i="2"/>
  <c r="F6" i="2"/>
  <c r="F10" i="4"/>
  <c r="F9" i="4"/>
  <c r="F8" i="4"/>
  <c r="F7" i="4"/>
  <c r="E18" i="5"/>
  <c r="E19" i="5"/>
  <c r="E20" i="5"/>
  <c r="E17" i="5"/>
  <c r="E9" i="5"/>
  <c r="E10" i="5"/>
  <c r="E11" i="5"/>
  <c r="E8" i="5"/>
  <c r="E19" i="3"/>
  <c r="E20" i="3"/>
  <c r="E21" i="3"/>
  <c r="E18" i="3"/>
  <c r="E41" i="2"/>
  <c r="E42" i="2"/>
  <c r="E43" i="2"/>
  <c r="E44" i="2"/>
  <c r="E45" i="2"/>
  <c r="E46" i="2"/>
  <c r="E47" i="2"/>
  <c r="E40" i="2"/>
  <c r="E11" i="3"/>
  <c r="E10" i="3"/>
  <c r="E9" i="3"/>
  <c r="E8" i="3"/>
  <c r="E13" i="3" l="1"/>
  <c r="E22" i="5"/>
  <c r="F12" i="4"/>
  <c r="C11" i="1" s="1"/>
  <c r="F36" i="2"/>
  <c r="C6" i="1" s="1"/>
  <c r="E13" i="5"/>
  <c r="E23" i="3"/>
  <c r="E49" i="2"/>
  <c r="C7" i="1" s="1"/>
  <c r="E26" i="3" l="1"/>
  <c r="C9" i="1" s="1"/>
  <c r="E25" i="5"/>
  <c r="C13" i="1" s="1"/>
</calcChain>
</file>

<file path=xl/sharedStrings.xml><?xml version="1.0" encoding="utf-8"?>
<sst xmlns="http://schemas.openxmlformats.org/spreadsheetml/2006/main" count="125" uniqueCount="95">
  <si>
    <t>Staffel</t>
  </si>
  <si>
    <t>Projectkorting</t>
  </si>
  <si>
    <t>Vergelijkingsprijs</t>
  </si>
  <si>
    <t>TOTAAL</t>
  </si>
  <si>
    <t>Vergelijking</t>
  </si>
  <si>
    <t>Projectkorting %</t>
  </si>
  <si>
    <t>BASISASSORTIMENT</t>
  </si>
  <si>
    <t>Bureau zit/sta Nieuw 1600x800 mm</t>
  </si>
  <si>
    <t>Bureau zit/sta Nieuw 1200x800 mm</t>
  </si>
  <si>
    <t>Schuifdeurkast 1600bx1100 mm hoog</t>
  </si>
  <si>
    <t>Schuifdeurkast 1600bx1950 mm hoog</t>
  </si>
  <si>
    <t>Schuifdeurkast 2400bx1100 mm hoog</t>
  </si>
  <si>
    <t>Schuifdeurkast 2400bx1950 mm hoog</t>
  </si>
  <si>
    <t>Vergaderstoel Nieuw</t>
  </si>
  <si>
    <t>Vergadertafel Rechthoek 2000x1000mm</t>
  </si>
  <si>
    <t>Vergadertafel Rechthoek 1600x1000mm</t>
  </si>
  <si>
    <t>Vergadertafel Rechthoek 1600x800mm</t>
  </si>
  <si>
    <t>Lesstoel Nieuw</t>
  </si>
  <si>
    <t>Lestafel Nieuw</t>
  </si>
  <si>
    <t>€ 501,- / € 1.000,-</t>
  </si>
  <si>
    <t>€ 1.001,- / € 2.500,-</t>
  </si>
  <si>
    <t xml:space="preserve">&gt; € 2.501,- </t>
  </si>
  <si>
    <t>€ 250.001,- en hoger</t>
  </si>
  <si>
    <t>Vergadertafel Ovaal 2000x1000 mm</t>
  </si>
  <si>
    <t>Vergadertafel Ovaal 2400x1000 mm</t>
  </si>
  <si>
    <t>Vergadertafel Rond 1200 mm doorsnede</t>
  </si>
  <si>
    <t>Vergadertafel Rond 1600 mm doorsnede</t>
  </si>
  <si>
    <t>Bureaustoel 2de hands</t>
  </si>
  <si>
    <t>Bureau zit/sta 2de hands 1600x800mm</t>
  </si>
  <si>
    <t>Bureau zit/sta 2de hands 1200x800mm</t>
  </si>
  <si>
    <t>Vergaderstoel 2de hands</t>
  </si>
  <si>
    <t>Lesstoel 2de hands</t>
  </si>
  <si>
    <t>Lestafel 2de hands</t>
  </si>
  <si>
    <t>Thuiswerplek bureau handslinger 1600x800mm</t>
  </si>
  <si>
    <t>Thuiswerplek bureau handslinger 1200x800mm</t>
  </si>
  <si>
    <t xml:space="preserve">&gt; € 5.001,- </t>
  </si>
  <si>
    <t>Weging</t>
  </si>
  <si>
    <t>Totale kostprijs per stuk (materiaal, transport, montage, personeel etc.)</t>
  </si>
  <si>
    <t xml:space="preserve">SPECIALS   </t>
  </si>
  <si>
    <t>MAATWERK</t>
  </si>
  <si>
    <t>Specials &amp; Maatwerk</t>
  </si>
  <si>
    <t xml:space="preserve">Specials: onder specials verstaan wij standaardproducten uit een catalogus, echter met een afwijkende afmeting, speciaal bladmateriaal, en/of speciale stof. 
Maatwerk: op maat gemaakte meubelen welke niet in het assortiment zitten. Het gaat dus niet om standaardproducten uit een catalogus, maar om meubels die afwijken van reguliere collectieartikelen. Zoals bijvoorbeeld, maar niet limitatief, balies, pantry’s, vaste kastenwanden, op maat gemaakte vergadereilanden, akoestische wanden of nissen.
Deze specials&amp;maatwerk zijn onderverdeeld in diverse staffels op basis van prijs per stuk (p/s). </t>
  </si>
  <si>
    <t>Alle tabbladen dienen ingevuld te worden.</t>
  </si>
  <si>
    <t>Het invullen van een tarief van €0,00 is toegestaan. Indien een tarief van €0,00 wordt ingevuld, wordt dit geacht te zijn inbegrepen in de overige tarieven en kan hiervoor geen afzonderlijke vergoeding worden gevraagd.</t>
  </si>
  <si>
    <t>Alle prijzen worden exclusief btw ingevuld.</t>
  </si>
  <si>
    <r>
      <t xml:space="preserve">Over de opgegeven prijzen worden </t>
    </r>
    <r>
      <rPr>
        <u/>
        <sz val="10"/>
        <color rgb="FF000000"/>
        <rFont val="Verdana"/>
        <family val="2"/>
      </rPr>
      <t>geen</t>
    </r>
    <r>
      <rPr>
        <sz val="10"/>
        <color rgb="FF000000"/>
        <rFont val="Verdana"/>
        <family val="2"/>
      </rPr>
      <t xml:space="preserve"> extra toeslagen meer gerekend. 
Alle kosten dienen hierin inbegrepen te zijn. Zie ook PvE eis 2.6.</t>
    </r>
  </si>
  <si>
    <r>
      <t xml:space="preserve">Inschrijver dient </t>
    </r>
    <r>
      <rPr>
        <b/>
        <sz val="10"/>
        <color rgb="FF000000"/>
        <rFont val="Verdana"/>
        <family val="2"/>
      </rPr>
      <t>alle</t>
    </r>
    <r>
      <rPr>
        <sz val="10"/>
        <color rgb="FF000000"/>
        <rFont val="Verdana"/>
        <family val="2"/>
      </rPr>
      <t xml:space="preserve"> groen gemarkeerde cellen in te vullen.</t>
    </r>
  </si>
  <si>
    <t>Er zijn fictieve aantallen gebruikt om de verschillende componenten op de juiste manier mee te laten wegen.</t>
  </si>
  <si>
    <t>1a. Basisassortiment NIEUW</t>
  </si>
  <si>
    <t>INSCHRIJVING</t>
  </si>
  <si>
    <t>Onderdeel</t>
  </si>
  <si>
    <t>Inschrijvingssom/-percentage</t>
  </si>
  <si>
    <t>1a. Basisassortiment nieuw</t>
  </si>
  <si>
    <t>1b. Basisassortiment 2de hands/ hergebruik</t>
  </si>
  <si>
    <t>1b. Basisassortiment 2dehands/ hergebruik</t>
  </si>
  <si>
    <t>TOTAAL (GEMIDDELDE)</t>
  </si>
  <si>
    <t>Wegingsfactor</t>
  </si>
  <si>
    <t>Bureaustoel met gestoffeerde rugleuning Nieuw</t>
  </si>
  <si>
    <t>Vergadertafel Rechthoek 2400x1000mm</t>
  </si>
  <si>
    <t>Gemiddelde commerciële marge voor vergelijking van de inschrijving</t>
  </si>
  <si>
    <t>Overige producten</t>
  </si>
  <si>
    <t xml:space="preserve">OVERIGE PRODUCTEN NIEUW   </t>
  </si>
  <si>
    <t xml:space="preserve">OVERIGE PRODUCTEN 2DE HANDS   </t>
  </si>
  <si>
    <t>De opgegeven fictieve aantallen zijn gebaseerd op de afname van de afgelopen jaren, echter bieden deze aantallen geen enkele garantie voor de af te nemen hoeveelheden gedurende de overeenkomst. Aan de opgegeven aantallen kunnen dan ook op geen enkele wijze rechten ontleend worden. De fictieve aantallen worden uitsluitend gebruikt voor de berekening van de vergelijkingsprijs en dienen om de relatieve zwaarte van de verschillende producten binnen het beoordelingsmodel tot uitdrukking te brengen.</t>
  </si>
  <si>
    <t>€0 t/m € 1000,-</t>
  </si>
  <si>
    <t>€ 1001,- t/m € 2.500,-</t>
  </si>
  <si>
    <t>€ 2.501,- t/m € 5.000,-</t>
  </si>
  <si>
    <t>Abnormaal lage Inschrijvingen of Inschrijvingen waaruit blijkt dat deze doelbewust het beoordelingsschema proberen te manipuleren, kunnen van verdere deelname uitgesloten worden. Avans behoudt zich het recht voor om bij een vermoeden van een abnormaal lage Inschrijving een toelichting te vragen en de Inschrijving overeenkomstig de toepasselijke aanbestedingsregelgeving te beoordelen.</t>
  </si>
  <si>
    <t>€0 t/m € 500,-</t>
  </si>
  <si>
    <t>€ 25.000,- t/m € 50.000,-</t>
  </si>
  <si>
    <t>€ 50.001,- t/m € 100.000,-</t>
  </si>
  <si>
    <t>€ 100.001,- t/m € 250.000,-</t>
  </si>
  <si>
    <t>€ 501,- t/m € 1.000,-</t>
  </si>
  <si>
    <t>€ 1.001,- t/m € 2.500,-</t>
  </si>
  <si>
    <t>2. Specials &amp; Maatwerk</t>
  </si>
  <si>
    <t>3. Projectkorting</t>
  </si>
  <si>
    <t>4. Overige producten</t>
  </si>
  <si>
    <t>Commerciële opslag</t>
  </si>
  <si>
    <r>
      <t>Het basisassortiment is beschreven in</t>
    </r>
    <r>
      <rPr>
        <sz val="11"/>
        <color rgb="FFFF0000"/>
        <rFont val="Calibri"/>
        <family val="2"/>
        <scheme val="minor"/>
      </rPr>
      <t xml:space="preserve"> </t>
    </r>
    <r>
      <rPr>
        <sz val="11"/>
        <rFont val="Calibri"/>
        <family val="2"/>
        <scheme val="minor"/>
      </rPr>
      <t xml:space="preserve">het Programma van Eisen. </t>
    </r>
    <r>
      <rPr>
        <sz val="11"/>
        <color rgb="FF000000"/>
        <rFont val="Calibri"/>
        <family val="2"/>
        <scheme val="minor"/>
      </rPr>
      <t>Inschrijver dient artikelen aan te bieden die minimaal aan deze eisen voldoen.</t>
    </r>
    <r>
      <rPr>
        <sz val="11"/>
        <color rgb="FFFF0000"/>
        <rFont val="Calibri"/>
        <family val="2"/>
        <scheme val="minor"/>
      </rPr>
      <t xml:space="preserve"> </t>
    </r>
    <r>
      <rPr>
        <sz val="11"/>
        <color rgb="FF000000"/>
        <rFont val="Calibri"/>
        <family val="2"/>
        <scheme val="minor"/>
      </rPr>
      <t xml:space="preserve"> 
</t>
    </r>
  </si>
  <si>
    <t>Elektrificatie opties</t>
  </si>
  <si>
    <t>Commerciële opslag %</t>
  </si>
  <si>
    <t xml:space="preserve">Overige producten zijn al het standaard meubilair dat buiten het basisassortiment valt en ook geen special en/of maatwerk is. Onderverdeeld in diverse staffels op basis van kostprijs per stuk (p/s). </t>
  </si>
  <si>
    <t>Geaarde 4-voudige Wieland stekkerdoos met GST18-aansluitingen</t>
  </si>
  <si>
    <t>Opbouwunit met 2 geaarde contactdozen, bevestigd middels bladklemmen</t>
  </si>
  <si>
    <t>Aansluitsnoer GST18 van 1 meter</t>
  </si>
  <si>
    <t>Aansluitsnoer GST18 van 2 meter</t>
  </si>
  <si>
    <t>Aansluitsnoer GST18 van 3 meter</t>
  </si>
  <si>
    <t>Aansluitsnoer GST18 van 4 meter</t>
  </si>
  <si>
    <t>Koppelsnoer GST18 van 0,5 meter</t>
  </si>
  <si>
    <t>Koppelsnoer GST18 van 1 meter</t>
  </si>
  <si>
    <t>Koppelsnoer GST18 van 2 meter</t>
  </si>
  <si>
    <t>Koppelsnoer GST18 van 3 meter</t>
  </si>
  <si>
    <t>Bijlage Prijsblad Europees Openbare aanbesteding Meubilair - Toelichting</t>
  </si>
  <si>
    <t>De projectkorting wordt toegepast op de in de Raamovereenkomst geldende netto verkoopprijzen van het basisassortiment, specials, maatwerk en overige producten. In het Beschrijvend Document wordt in paragraaf 7.2.2.4 omschreven wat Avans als projecten beschouwt.</t>
  </si>
  <si>
    <t>Bij de op te geven commerciële opslagpercentages voor onderdelen 1b. Basisassortiment 2de hands/ hergebruik, 2. Specials &amp; Maatwerk en 4. Overige producten wordt een minimumpercentage van 0,1% gehanteerd. Het opgeven van een opslagpercentage van 0,00% is hier niet toegestaan.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</si>
</sst>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8" x14ac:knownFonts="1">
    <font>
      <sz val="11"/>
      <color theme="1"/>
      <name val="Calibri"/>
      <family val="2"/>
      <scheme val="minor"/>
    </font>
    <font>
      <sz val="11"/>
      <color rgb="FFFF0000"/>
      <name val="Calibri"/>
      <family val="2"/>
      <scheme val="minor"/>
    </font>
    <font>
      <b/>
      <sz val="20"/>
      <color rgb="FF000000"/>
      <name val="Calibri"/>
      <family val="2"/>
      <scheme val="minor"/>
    </font>
    <font>
      <sz val="11"/>
      <color rgb="FF000000"/>
      <name val="Calibri"/>
      <family val="2"/>
      <scheme val="minor"/>
    </font>
    <font>
      <i/>
      <sz val="11"/>
      <color rgb="FF000000"/>
      <name val="Calibri"/>
      <family val="2"/>
      <scheme val="minor"/>
    </font>
    <font>
      <b/>
      <sz val="11"/>
      <color rgb="FF000000"/>
      <name val="Calibri"/>
      <family val="2"/>
      <scheme val="minor"/>
    </font>
    <font>
      <sz val="14"/>
      <color rgb="FF000000"/>
      <name val="Calibri"/>
      <family val="2"/>
      <scheme val="minor"/>
    </font>
    <font>
      <b/>
      <sz val="14"/>
      <color rgb="FF000000"/>
      <name val="Calibri"/>
      <family val="2"/>
      <scheme val="minor"/>
    </font>
    <font>
      <sz val="9"/>
      <color theme="1"/>
      <name val="Symbol"/>
      <family val="1"/>
      <charset val="2"/>
    </font>
    <font>
      <b/>
      <sz val="16"/>
      <color rgb="FF000000"/>
      <name val="Calibri"/>
      <family val="2"/>
      <scheme val="minor"/>
    </font>
    <font>
      <sz val="11"/>
      <name val="Calibri"/>
      <family val="2"/>
      <scheme val="minor"/>
    </font>
    <font>
      <b/>
      <sz val="10"/>
      <color rgb="FF000000"/>
      <name val="Verdana"/>
      <family val="2"/>
    </font>
    <font>
      <sz val="10"/>
      <color rgb="FF000000"/>
      <name val="Verdana"/>
      <family val="2"/>
    </font>
    <font>
      <u/>
      <sz val="10"/>
      <color rgb="FF000000"/>
      <name val="Verdana"/>
      <family val="2"/>
    </font>
    <font>
      <sz val="10"/>
      <color theme="1"/>
      <name val="Verdana"/>
      <family val="2"/>
    </font>
    <font>
      <b/>
      <sz val="11"/>
      <name val="Verdana"/>
      <family val="2"/>
    </font>
    <font>
      <sz val="11"/>
      <color theme="1"/>
      <name val="Calibri"/>
      <family val="2"/>
      <scheme val="minor"/>
    </font>
    <font>
      <b/>
      <sz val="16"/>
      <color theme="1"/>
      <name val="Calibri"/>
      <family val="2"/>
      <scheme val="minor"/>
    </font>
  </fonts>
  <fills count="13">
    <fill>
      <patternFill patternType="none"/>
    </fill>
    <fill>
      <patternFill patternType="gray125"/>
    </fill>
    <fill>
      <patternFill patternType="solid">
        <fgColor rgb="FFD9D9D9"/>
        <bgColor rgb="FF000000"/>
      </patternFill>
    </fill>
    <fill>
      <patternFill patternType="solid">
        <fgColor rgb="FFA6A6A6"/>
        <bgColor rgb="FF000000"/>
      </patternFill>
    </fill>
    <fill>
      <patternFill patternType="solid">
        <fgColor rgb="FF000000"/>
        <bgColor rgb="FF000000"/>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14999847407452621"/>
        <bgColor rgb="FF000000"/>
      </patternFill>
    </fill>
    <fill>
      <patternFill patternType="solid">
        <fgColor theme="9" tint="0.79998168889431442"/>
        <bgColor indexed="64"/>
      </patternFill>
    </fill>
    <fill>
      <patternFill patternType="solid">
        <fgColor theme="9" tint="0.79998168889431442"/>
        <bgColor rgb="FF000000"/>
      </patternFill>
    </fill>
    <fill>
      <patternFill patternType="solid">
        <fgColor theme="7" tint="0.79998168889431442"/>
        <bgColor rgb="FF000000"/>
      </patternFill>
    </fill>
    <fill>
      <patternFill patternType="solid">
        <fgColor indexed="65"/>
        <bgColor rgb="FF000000"/>
      </patternFill>
    </fill>
    <fill>
      <patternFill patternType="solid">
        <fgColor theme="0"/>
        <bgColor indexed="64"/>
      </patternFill>
    </fill>
  </fills>
  <borders count="4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9" fontId="16" fillId="0" borderId="0" applyFont="0" applyFill="0" applyBorder="0" applyAlignment="0" applyProtection="0"/>
  </cellStyleXfs>
  <cellXfs count="125">
    <xf numFmtId="0" fontId="0" fillId="0" borderId="0" xfId="0"/>
    <xf numFmtId="0" fontId="2" fillId="2" borderId="0" xfId="0" applyFont="1" applyFill="1"/>
    <xf numFmtId="0" fontId="3" fillId="2" borderId="0" xfId="0" applyFont="1" applyFill="1"/>
    <xf numFmtId="0" fontId="3" fillId="2" borderId="0" xfId="0" applyFont="1" applyFill="1" applyAlignment="1">
      <alignment horizontal="left" vertical="top" wrapText="1"/>
    </xf>
    <xf numFmtId="0" fontId="5" fillId="3" borderId="1" xfId="0" applyFont="1" applyFill="1" applyBorder="1"/>
    <xf numFmtId="0" fontId="5" fillId="4" borderId="2" xfId="0" applyFont="1" applyFill="1" applyBorder="1" applyAlignment="1">
      <alignment horizontal="right"/>
    </xf>
    <xf numFmtId="0" fontId="6" fillId="0" borderId="4" xfId="0" applyFont="1" applyBorder="1"/>
    <xf numFmtId="0" fontId="6" fillId="4" borderId="5" xfId="0" applyFont="1" applyFill="1" applyBorder="1"/>
    <xf numFmtId="0" fontId="6" fillId="2" borderId="0" xfId="0" applyFont="1" applyFill="1"/>
    <xf numFmtId="0" fontId="3" fillId="4" borderId="8" xfId="0" applyFont="1" applyFill="1" applyBorder="1"/>
    <xf numFmtId="0" fontId="3" fillId="0" borderId="10" xfId="0" applyFont="1" applyBorder="1"/>
    <xf numFmtId="0" fontId="3" fillId="4" borderId="11" xfId="0" applyFont="1" applyFill="1" applyBorder="1"/>
    <xf numFmtId="0" fontId="3" fillId="0" borderId="14" xfId="0" applyFont="1" applyBorder="1"/>
    <xf numFmtId="0" fontId="3" fillId="4" borderId="7" xfId="0" applyFont="1" applyFill="1" applyBorder="1"/>
    <xf numFmtId="0" fontId="3" fillId="0" borderId="19" xfId="0" applyFont="1" applyBorder="1"/>
    <xf numFmtId="0" fontId="3" fillId="4" borderId="20" xfId="0" applyFont="1" applyFill="1" applyBorder="1"/>
    <xf numFmtId="0" fontId="5" fillId="3" borderId="22" xfId="0" applyFont="1" applyFill="1" applyBorder="1"/>
    <xf numFmtId="0" fontId="5" fillId="4" borderId="9" xfId="0" applyFont="1" applyFill="1" applyBorder="1" applyAlignment="1">
      <alignment horizontal="right"/>
    </xf>
    <xf numFmtId="0" fontId="5" fillId="3" borderId="3" xfId="0" applyFont="1" applyFill="1" applyBorder="1" applyAlignment="1">
      <alignment horizontal="center"/>
    </xf>
    <xf numFmtId="0" fontId="5" fillId="3" borderId="18" xfId="0" applyFont="1" applyFill="1" applyBorder="1" applyAlignment="1">
      <alignment horizontal="right"/>
    </xf>
    <xf numFmtId="0" fontId="3" fillId="4" borderId="23" xfId="0" applyFont="1" applyFill="1" applyBorder="1"/>
    <xf numFmtId="0" fontId="3" fillId="4" borderId="24" xfId="0" applyFont="1" applyFill="1" applyBorder="1"/>
    <xf numFmtId="0" fontId="3" fillId="4" borderId="27" xfId="0" applyFont="1" applyFill="1" applyBorder="1"/>
    <xf numFmtId="0" fontId="3" fillId="0" borderId="28" xfId="0" applyFont="1" applyBorder="1"/>
    <xf numFmtId="0" fontId="3" fillId="4" borderId="29" xfId="0" applyFont="1" applyFill="1" applyBorder="1"/>
    <xf numFmtId="0" fontId="5" fillId="4" borderId="8" xfId="0" applyFont="1" applyFill="1" applyBorder="1" applyAlignment="1">
      <alignment horizontal="right"/>
    </xf>
    <xf numFmtId="0" fontId="3" fillId="0" borderId="19" xfId="0" applyFont="1" applyBorder="1" applyAlignment="1">
      <alignment horizontal="left"/>
    </xf>
    <xf numFmtId="0" fontId="3" fillId="0" borderId="14" xfId="0" applyFont="1" applyBorder="1" applyAlignment="1">
      <alignment horizontal="left"/>
    </xf>
    <xf numFmtId="0" fontId="0" fillId="5" borderId="0" xfId="0" applyFill="1"/>
    <xf numFmtId="0" fontId="3" fillId="0" borderId="32" xfId="0" applyFont="1" applyBorder="1"/>
    <xf numFmtId="0" fontId="3" fillId="2" borderId="9" xfId="0" applyFont="1" applyFill="1" applyBorder="1"/>
    <xf numFmtId="0" fontId="3" fillId="2" borderId="7" xfId="0" applyFont="1" applyFill="1" applyBorder="1"/>
    <xf numFmtId="0" fontId="3" fillId="2" borderId="8" xfId="0" applyFont="1" applyFill="1" applyBorder="1"/>
    <xf numFmtId="0" fontId="8" fillId="0" borderId="0" xfId="0" applyFont="1" applyAlignment="1">
      <alignment horizontal="left" vertical="center" indent="7"/>
    </xf>
    <xf numFmtId="0" fontId="5" fillId="3" borderId="3" xfId="0" applyFont="1" applyFill="1" applyBorder="1"/>
    <xf numFmtId="0" fontId="5" fillId="3" borderId="18" xfId="0" applyFont="1" applyFill="1" applyBorder="1" applyAlignment="1">
      <alignment horizontal="center"/>
    </xf>
    <xf numFmtId="0" fontId="3" fillId="7" borderId="0" xfId="0" applyFont="1" applyFill="1"/>
    <xf numFmtId="0" fontId="2" fillId="2" borderId="0" xfId="0" applyFont="1" applyFill="1" applyAlignment="1">
      <alignment vertical="top"/>
    </xf>
    <xf numFmtId="0" fontId="9" fillId="3" borderId="3" xfId="0" applyFont="1" applyFill="1" applyBorder="1"/>
    <xf numFmtId="0" fontId="0" fillId="0" borderId="0" xfId="0" applyAlignment="1">
      <alignment wrapText="1"/>
    </xf>
    <xf numFmtId="0" fontId="6" fillId="2" borderId="8" xfId="0" applyFont="1" applyFill="1" applyBorder="1"/>
    <xf numFmtId="0" fontId="3" fillId="11" borderId="33" xfId="0" applyFont="1" applyFill="1" applyBorder="1"/>
    <xf numFmtId="0" fontId="3" fillId="11" borderId="32" xfId="0" applyFont="1" applyFill="1" applyBorder="1"/>
    <xf numFmtId="0" fontId="5" fillId="3" borderId="3" xfId="0" applyFont="1" applyFill="1" applyBorder="1" applyAlignment="1">
      <alignment horizontal="right"/>
    </xf>
    <xf numFmtId="0" fontId="6" fillId="4" borderId="8" xfId="0" applyFont="1" applyFill="1" applyBorder="1"/>
    <xf numFmtId="164" fontId="6" fillId="11" borderId="6" xfId="0" applyNumberFormat="1" applyFont="1" applyFill="1" applyBorder="1"/>
    <xf numFmtId="0" fontId="3" fillId="11" borderId="25" xfId="0" applyFont="1" applyFill="1" applyBorder="1"/>
    <xf numFmtId="0" fontId="3" fillId="11" borderId="15" xfId="0" applyFont="1" applyFill="1" applyBorder="1"/>
    <xf numFmtId="0" fontId="3" fillId="11" borderId="17" xfId="0" applyFont="1" applyFill="1" applyBorder="1"/>
    <xf numFmtId="0" fontId="5" fillId="3" borderId="18" xfId="0" applyFont="1" applyFill="1" applyBorder="1"/>
    <xf numFmtId="0" fontId="3" fillId="11" borderId="13" xfId="0" applyFont="1" applyFill="1" applyBorder="1"/>
    <xf numFmtId="0" fontId="3" fillId="11" borderId="21" xfId="0" applyFont="1" applyFill="1" applyBorder="1"/>
    <xf numFmtId="0" fontId="3" fillId="11" borderId="16" xfId="0" applyFont="1" applyFill="1" applyBorder="1"/>
    <xf numFmtId="0" fontId="3" fillId="11" borderId="31" xfId="0" applyFont="1" applyFill="1" applyBorder="1"/>
    <xf numFmtId="10" fontId="3" fillId="11" borderId="12" xfId="0" applyNumberFormat="1" applyFont="1" applyFill="1" applyBorder="1"/>
    <xf numFmtId="10" fontId="3" fillId="11" borderId="26" xfId="0" applyNumberFormat="1" applyFont="1" applyFill="1" applyBorder="1"/>
    <xf numFmtId="10" fontId="3" fillId="11" borderId="15" xfId="0" applyNumberFormat="1" applyFont="1" applyFill="1" applyBorder="1"/>
    <xf numFmtId="10" fontId="3" fillId="11" borderId="17" xfId="0" applyNumberFormat="1" applyFont="1" applyFill="1" applyBorder="1"/>
    <xf numFmtId="10" fontId="6" fillId="11" borderId="6" xfId="0" applyNumberFormat="1" applyFont="1" applyFill="1" applyBorder="1"/>
    <xf numFmtId="0" fontId="3" fillId="0" borderId="36" xfId="0" applyFont="1" applyBorder="1" applyAlignment="1">
      <alignment horizontal="left"/>
    </xf>
    <xf numFmtId="0" fontId="3" fillId="4" borderId="37" xfId="0" applyFont="1" applyFill="1" applyBorder="1"/>
    <xf numFmtId="0" fontId="5" fillId="3" borderId="3" xfId="0" applyFont="1" applyFill="1" applyBorder="1" applyAlignment="1">
      <alignment horizontal="center" wrapText="1"/>
    </xf>
    <xf numFmtId="0" fontId="5" fillId="10" borderId="1" xfId="0" applyFont="1" applyFill="1" applyBorder="1" applyAlignment="1">
      <alignment horizontal="left" vertical="top" wrapText="1"/>
    </xf>
    <xf numFmtId="0" fontId="3" fillId="10" borderId="8" xfId="0" applyFont="1" applyFill="1" applyBorder="1" applyAlignment="1">
      <alignment horizontal="left" vertical="top" wrapText="1"/>
    </xf>
    <xf numFmtId="0" fontId="3" fillId="10" borderId="2" xfId="0" applyFont="1" applyFill="1" applyBorder="1" applyAlignment="1">
      <alignment horizontal="left" vertical="top" wrapText="1"/>
    </xf>
    <xf numFmtId="10" fontId="6" fillId="11" borderId="3" xfId="0" applyNumberFormat="1" applyFont="1" applyFill="1" applyBorder="1"/>
    <xf numFmtId="10" fontId="3" fillId="12" borderId="32" xfId="0" applyNumberFormat="1" applyFont="1" applyFill="1" applyBorder="1"/>
    <xf numFmtId="10" fontId="7" fillId="11" borderId="3" xfId="0" applyNumberFormat="1" applyFont="1" applyFill="1" applyBorder="1"/>
    <xf numFmtId="10" fontId="7" fillId="0" borderId="3" xfId="0" applyNumberFormat="1" applyFont="1" applyBorder="1"/>
    <xf numFmtId="164" fontId="7" fillId="11" borderId="3" xfId="0" applyNumberFormat="1" applyFont="1" applyFill="1" applyBorder="1"/>
    <xf numFmtId="10" fontId="3" fillId="11" borderId="25" xfId="0" applyNumberFormat="1" applyFont="1" applyFill="1" applyBorder="1"/>
    <xf numFmtId="10" fontId="3" fillId="11" borderId="30" xfId="0" applyNumberFormat="1" applyFont="1" applyFill="1" applyBorder="1"/>
    <xf numFmtId="10" fontId="17" fillId="0" borderId="3" xfId="0" applyNumberFormat="1" applyFont="1" applyBorder="1"/>
    <xf numFmtId="164" fontId="3" fillId="9" borderId="33" xfId="0" applyNumberFormat="1" applyFont="1" applyFill="1" applyBorder="1" applyProtection="1">
      <protection locked="0"/>
    </xf>
    <xf numFmtId="10" fontId="3" fillId="9" borderId="33" xfId="0" applyNumberFormat="1" applyFont="1" applyFill="1" applyBorder="1" applyProtection="1">
      <protection locked="0"/>
    </xf>
    <xf numFmtId="164" fontId="3" fillId="9" borderId="32" xfId="0" applyNumberFormat="1" applyFont="1" applyFill="1" applyBorder="1" applyProtection="1">
      <protection locked="0"/>
    </xf>
    <xf numFmtId="10" fontId="3" fillId="9" borderId="32" xfId="0" applyNumberFormat="1" applyFont="1" applyFill="1" applyBorder="1" applyProtection="1">
      <protection locked="0"/>
    </xf>
    <xf numFmtId="10" fontId="3" fillId="9" borderId="12" xfId="1" applyNumberFormat="1" applyFont="1" applyFill="1" applyBorder="1" applyProtection="1">
      <protection locked="0"/>
    </xf>
    <xf numFmtId="10" fontId="3" fillId="9" borderId="25" xfId="1" applyNumberFormat="1" applyFont="1" applyFill="1" applyBorder="1" applyProtection="1">
      <protection locked="0"/>
    </xf>
    <xf numFmtId="10" fontId="3" fillId="9" borderId="15" xfId="1" applyNumberFormat="1" applyFont="1" applyFill="1" applyBorder="1" applyProtection="1">
      <protection locked="0"/>
    </xf>
    <xf numFmtId="10" fontId="3" fillId="9" borderId="30" xfId="1" applyNumberFormat="1" applyFont="1" applyFill="1" applyBorder="1" applyProtection="1">
      <protection locked="0"/>
    </xf>
    <xf numFmtId="10" fontId="3" fillId="9" borderId="25" xfId="0" applyNumberFormat="1" applyFont="1" applyFill="1" applyBorder="1" applyProtection="1">
      <protection locked="0"/>
    </xf>
    <xf numFmtId="10" fontId="3" fillId="9" borderId="15" xfId="0" applyNumberFormat="1" applyFont="1" applyFill="1" applyBorder="1" applyProtection="1">
      <protection locked="0"/>
    </xf>
    <xf numFmtId="10" fontId="3" fillId="9" borderId="17" xfId="0" applyNumberFormat="1" applyFont="1" applyFill="1" applyBorder="1" applyProtection="1">
      <protection locked="0"/>
    </xf>
    <xf numFmtId="10" fontId="3" fillId="9" borderId="12" xfId="0" applyNumberFormat="1" applyFont="1" applyFill="1" applyBorder="1" applyProtection="1">
      <protection locked="0"/>
    </xf>
    <xf numFmtId="10" fontId="3" fillId="9" borderId="30" xfId="0" applyNumberFormat="1" applyFont="1" applyFill="1" applyBorder="1" applyProtection="1">
      <protection locked="0"/>
    </xf>
    <xf numFmtId="9" fontId="0" fillId="0" borderId="0" xfId="0" applyNumberFormat="1"/>
    <xf numFmtId="0" fontId="6" fillId="0" borderId="1" xfId="0" applyFont="1" applyBorder="1"/>
    <xf numFmtId="0" fontId="3" fillId="4" borderId="0" xfId="0" applyFont="1" applyFill="1"/>
    <xf numFmtId="0" fontId="3" fillId="4" borderId="32" xfId="0" applyFont="1" applyFill="1" applyBorder="1"/>
    <xf numFmtId="0" fontId="3" fillId="0" borderId="38" xfId="0" applyFont="1" applyBorder="1"/>
    <xf numFmtId="164" fontId="3" fillId="9" borderId="39" xfId="0" applyNumberFormat="1" applyFont="1" applyFill="1" applyBorder="1" applyProtection="1">
      <protection locked="0"/>
    </xf>
    <xf numFmtId="10" fontId="3" fillId="9" borderId="39" xfId="0" applyNumberFormat="1" applyFont="1" applyFill="1" applyBorder="1" applyProtection="1">
      <protection locked="0"/>
    </xf>
    <xf numFmtId="0" fontId="3" fillId="11" borderId="39" xfId="0" applyFont="1" applyFill="1" applyBorder="1"/>
    <xf numFmtId="164" fontId="3" fillId="11" borderId="40" xfId="0" applyNumberFormat="1" applyFont="1" applyFill="1" applyBorder="1"/>
    <xf numFmtId="164" fontId="3" fillId="11" borderId="41" xfId="0" applyNumberFormat="1" applyFont="1" applyFill="1" applyBorder="1"/>
    <xf numFmtId="164" fontId="3" fillId="11" borderId="42" xfId="0" applyNumberFormat="1" applyFont="1" applyFill="1" applyBorder="1"/>
    <xf numFmtId="0" fontId="3" fillId="4" borderId="34" xfId="0" applyFont="1" applyFill="1" applyBorder="1"/>
    <xf numFmtId="164" fontId="3" fillId="9" borderId="34" xfId="0" applyNumberFormat="1" applyFont="1" applyFill="1" applyBorder="1" applyProtection="1">
      <protection locked="0"/>
    </xf>
    <xf numFmtId="10" fontId="3" fillId="9" borderId="34" xfId="0" applyNumberFormat="1" applyFont="1" applyFill="1" applyBorder="1" applyProtection="1">
      <protection locked="0"/>
    </xf>
    <xf numFmtId="0" fontId="3" fillId="11" borderId="34" xfId="0" applyFont="1" applyFill="1" applyBorder="1"/>
    <xf numFmtId="0" fontId="14" fillId="0" borderId="35" xfId="0" applyFont="1" applyBorder="1" applyAlignment="1">
      <alignment vertical="center" wrapText="1"/>
    </xf>
    <xf numFmtId="0" fontId="15" fillId="6" borderId="34" xfId="0" applyFont="1" applyFill="1" applyBorder="1" applyAlignment="1">
      <alignment vertical="center"/>
    </xf>
    <xf numFmtId="0" fontId="12" fillId="0" borderId="35" xfId="0" applyFont="1" applyBorder="1" applyAlignment="1">
      <alignment vertical="center" wrapText="1"/>
    </xf>
    <xf numFmtId="0" fontId="14" fillId="0" borderId="35" xfId="0" applyFont="1" applyBorder="1" applyAlignment="1">
      <alignment vertical="center"/>
    </xf>
    <xf numFmtId="0" fontId="12" fillId="0" borderId="35" xfId="0" applyFont="1" applyBorder="1" applyAlignment="1">
      <alignment horizontal="left" vertical="center" wrapText="1"/>
    </xf>
    <xf numFmtId="0" fontId="13" fillId="0" borderId="35" xfId="0" applyFont="1" applyBorder="1" applyAlignment="1">
      <alignment horizontal="left" vertical="center" wrapText="1"/>
    </xf>
    <xf numFmtId="0" fontId="12" fillId="8" borderId="35" xfId="0" applyFont="1" applyFill="1" applyBorder="1" applyAlignment="1">
      <alignment horizontal="left" vertical="center" wrapText="1"/>
    </xf>
    <xf numFmtId="0" fontId="12" fillId="0" borderId="33" xfId="0" applyFont="1" applyBorder="1" applyAlignment="1">
      <alignment horizontal="left" vertical="center" wrapText="1"/>
    </xf>
    <xf numFmtId="0" fontId="7" fillId="0" borderId="1" xfId="0" applyFont="1" applyBorder="1" applyAlignment="1">
      <alignment horizontal="left"/>
    </xf>
    <xf numFmtId="0" fontId="7" fillId="0" borderId="8" xfId="0" applyFont="1" applyBorder="1" applyAlignment="1">
      <alignment horizontal="left"/>
    </xf>
    <xf numFmtId="0" fontId="3" fillId="2" borderId="0" xfId="0" applyFont="1" applyFill="1" applyAlignment="1">
      <alignment horizontal="left" vertical="top" wrapText="1"/>
    </xf>
    <xf numFmtId="0" fontId="3" fillId="2" borderId="7" xfId="0" applyFont="1" applyFill="1" applyBorder="1" applyAlignment="1">
      <alignment horizontal="left" vertical="top" wrapText="1"/>
    </xf>
    <xf numFmtId="0" fontId="0" fillId="0" borderId="0" xfId="0" applyAlignment="1">
      <alignment wrapText="1"/>
    </xf>
    <xf numFmtId="0" fontId="3" fillId="2" borderId="9" xfId="0" applyFont="1" applyFill="1" applyBorder="1"/>
    <xf numFmtId="0" fontId="3" fillId="2" borderId="0" xfId="0" applyFont="1" applyFill="1"/>
    <xf numFmtId="0" fontId="4" fillId="2" borderId="0" xfId="0" applyFont="1" applyFill="1" applyAlignment="1">
      <alignment horizontal="left" vertical="top" wrapText="1"/>
    </xf>
    <xf numFmtId="0" fontId="3" fillId="2" borderId="7" xfId="0" applyFont="1" applyFill="1" applyBorder="1"/>
    <xf numFmtId="0" fontId="6" fillId="2" borderId="8" xfId="0" applyFont="1" applyFill="1" applyBorder="1"/>
    <xf numFmtId="0" fontId="7" fillId="0" borderId="1" xfId="0" applyFont="1" applyBorder="1"/>
    <xf numFmtId="0" fontId="7" fillId="0" borderId="8" xfId="0" applyFont="1" applyBorder="1"/>
    <xf numFmtId="0" fontId="7" fillId="0" borderId="2" xfId="0" applyFont="1" applyBorder="1"/>
    <xf numFmtId="0" fontId="5" fillId="0" borderId="13" xfId="0" applyFont="1" applyBorder="1"/>
    <xf numFmtId="0" fontId="5" fillId="0" borderId="11" xfId="0" applyFont="1" applyBorder="1"/>
    <xf numFmtId="0" fontId="5" fillId="0" borderId="43" xfId="0" applyFont="1" applyBorder="1"/>
  </cellXfs>
  <cellStyles count="2">
    <cellStyle name="Procent" xfId="1" builtinId="5"/>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0</xdr:rowOff>
    </xdr:from>
    <xdr:to>
      <xdr:col>6</xdr:col>
      <xdr:colOff>600075</xdr:colOff>
      <xdr:row>2</xdr:row>
      <xdr:rowOff>342900</xdr:rowOff>
    </xdr:to>
    <xdr:pic>
      <xdr:nvPicPr>
        <xdr:cNvPr id="4" name="Afbeelding 3">
          <a:extLst>
            <a:ext uri="{FF2B5EF4-FFF2-40B4-BE49-F238E27FC236}">
              <a16:creationId xmlns:a16="http://schemas.microsoft.com/office/drawing/2014/main" id="{CCF7DB2E-2A58-28ED-D159-DC7330933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81525" y="333375"/>
          <a:ext cx="1819275"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1</xdr:row>
      <xdr:rowOff>0</xdr:rowOff>
    </xdr:from>
    <xdr:to>
      <xdr:col>9</xdr:col>
      <xdr:colOff>605790</xdr:colOff>
      <xdr:row>2</xdr:row>
      <xdr:rowOff>152400</xdr:rowOff>
    </xdr:to>
    <xdr:pic>
      <xdr:nvPicPr>
        <xdr:cNvPr id="2" name="Afbeelding 1">
          <a:extLst>
            <a:ext uri="{FF2B5EF4-FFF2-40B4-BE49-F238E27FC236}">
              <a16:creationId xmlns:a16="http://schemas.microsoft.com/office/drawing/2014/main" id="{BE7E5A3F-0ED4-7C45-375B-5E0E85933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58150" y="333375"/>
          <a:ext cx="1819275"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8</xdr:col>
      <xdr:colOff>605790</xdr:colOff>
      <xdr:row>3</xdr:row>
      <xdr:rowOff>152400</xdr:rowOff>
    </xdr:to>
    <xdr:pic>
      <xdr:nvPicPr>
        <xdr:cNvPr id="2" name="Afbeelding 1">
          <a:extLst>
            <a:ext uri="{FF2B5EF4-FFF2-40B4-BE49-F238E27FC236}">
              <a16:creationId xmlns:a16="http://schemas.microsoft.com/office/drawing/2014/main" id="{8DC61986-C7EE-C2BD-9036-1B6D1D468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05575" y="333375"/>
          <a:ext cx="1819275"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0</xdr:colOff>
      <xdr:row>1</xdr:row>
      <xdr:rowOff>0</xdr:rowOff>
    </xdr:from>
    <xdr:to>
      <xdr:col>9</xdr:col>
      <xdr:colOff>605790</xdr:colOff>
      <xdr:row>2</xdr:row>
      <xdr:rowOff>152400</xdr:rowOff>
    </xdr:to>
    <xdr:pic>
      <xdr:nvPicPr>
        <xdr:cNvPr id="2" name="Afbeelding 1">
          <a:extLst>
            <a:ext uri="{FF2B5EF4-FFF2-40B4-BE49-F238E27FC236}">
              <a16:creationId xmlns:a16="http://schemas.microsoft.com/office/drawing/2014/main" id="{531C9169-C167-865E-38CF-17FFDAF5C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333375"/>
          <a:ext cx="1819275"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8</xdr:col>
      <xdr:colOff>605790</xdr:colOff>
      <xdr:row>3</xdr:row>
      <xdr:rowOff>152400</xdr:rowOff>
    </xdr:to>
    <xdr:pic>
      <xdr:nvPicPr>
        <xdr:cNvPr id="2" name="Afbeelding 1">
          <a:extLst>
            <a:ext uri="{FF2B5EF4-FFF2-40B4-BE49-F238E27FC236}">
              <a16:creationId xmlns:a16="http://schemas.microsoft.com/office/drawing/2014/main" id="{7C133789-2751-408C-8DC3-899328937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81850" y="333375"/>
          <a:ext cx="182499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2BCA6-906C-4572-92A8-541901D2E66F}">
  <dimension ref="A1:A17"/>
  <sheetViews>
    <sheetView tabSelected="1" workbookViewId="0">
      <selection activeCell="A10" sqref="A10"/>
    </sheetView>
  </sheetViews>
  <sheetFormatPr defaultRowHeight="15" x14ac:dyDescent="0.25"/>
  <cols>
    <col min="1" max="1" width="99.140625" customWidth="1"/>
  </cols>
  <sheetData>
    <row r="1" spans="1:1" ht="15.75" thickBot="1" x14ac:dyDescent="0.3">
      <c r="A1" s="102" t="s">
        <v>92</v>
      </c>
    </row>
    <row r="2" spans="1:1" ht="25.5" x14ac:dyDescent="0.25">
      <c r="A2" s="103" t="s">
        <v>45</v>
      </c>
    </row>
    <row r="3" spans="1:1" x14ac:dyDescent="0.25">
      <c r="A3" s="104"/>
    </row>
    <row r="4" spans="1:1" x14ac:dyDescent="0.25">
      <c r="A4" s="105" t="s">
        <v>42</v>
      </c>
    </row>
    <row r="5" spans="1:1" x14ac:dyDescent="0.25">
      <c r="A5" s="105"/>
    </row>
    <row r="6" spans="1:1" ht="25.5" x14ac:dyDescent="0.25">
      <c r="A6" s="101" t="s">
        <v>47</v>
      </c>
    </row>
    <row r="7" spans="1:1" x14ac:dyDescent="0.25">
      <c r="A7" s="101"/>
    </row>
    <row r="8" spans="1:1" ht="38.25" x14ac:dyDescent="0.25">
      <c r="A8" s="101" t="s">
        <v>43</v>
      </c>
    </row>
    <row r="9" spans="1:1" x14ac:dyDescent="0.25">
      <c r="A9" s="101"/>
    </row>
    <row r="10" spans="1:1" ht="38.25" x14ac:dyDescent="0.25">
      <c r="A10" s="101" t="s">
        <v>94</v>
      </c>
    </row>
    <row r="11" spans="1:1" x14ac:dyDescent="0.25">
      <c r="A11" s="101"/>
    </row>
    <row r="12" spans="1:1" ht="76.5" x14ac:dyDescent="0.25">
      <c r="A12" s="101" t="s">
        <v>63</v>
      </c>
    </row>
    <row r="13" spans="1:1" x14ac:dyDescent="0.25">
      <c r="A13" s="106"/>
    </row>
    <row r="14" spans="1:1" x14ac:dyDescent="0.25">
      <c r="A14" s="105" t="s">
        <v>44</v>
      </c>
    </row>
    <row r="15" spans="1:1" x14ac:dyDescent="0.25">
      <c r="A15" s="105"/>
    </row>
    <row r="16" spans="1:1" x14ac:dyDescent="0.25">
      <c r="A16" s="107" t="s">
        <v>46</v>
      </c>
    </row>
    <row r="17" spans="1:1" x14ac:dyDescent="0.25">
      <c r="A17" s="108"/>
    </row>
  </sheetData>
  <sheetProtection algorithmName="SHA-512" hashValue="u3Iwh9J/jRpGwcMtDejy3hj12hNjh2oDkbImb6Os6mwjKm/u0TMXS8q4eM22jCsHnV74b4QtOWK4rxPUGVbqWw==" saltValue="8SO9dB040XQ3ssytiOY5sw=="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
  <sheetViews>
    <sheetView workbookViewId="0">
      <selection activeCell="L13" sqref="L13"/>
    </sheetView>
  </sheetViews>
  <sheetFormatPr defaultRowHeight="15" x14ac:dyDescent="0.25"/>
  <cols>
    <col min="1" max="1" width="50.42578125" bestFit="1" customWidth="1"/>
    <col min="2" max="2" width="1.85546875" customWidth="1"/>
    <col min="3" max="3" width="27.85546875" bestFit="1" customWidth="1"/>
  </cols>
  <sheetData>
    <row r="1" spans="1:4" ht="26.25" x14ac:dyDescent="0.4">
      <c r="A1" s="1" t="s">
        <v>49</v>
      </c>
      <c r="B1" s="115"/>
      <c r="C1" s="115"/>
      <c r="D1" s="2"/>
    </row>
    <row r="2" spans="1:4" x14ac:dyDescent="0.25">
      <c r="A2" s="3"/>
      <c r="B2" s="3"/>
      <c r="C2" s="3"/>
      <c r="D2" s="2"/>
    </row>
    <row r="3" spans="1:4" ht="75" customHeight="1" x14ac:dyDescent="0.25">
      <c r="A3" s="116" t="s">
        <v>67</v>
      </c>
      <c r="B3" s="116"/>
      <c r="C3" s="116"/>
      <c r="D3" s="2"/>
    </row>
    <row r="4" spans="1:4" ht="15.75" thickBot="1" x14ac:dyDescent="0.3">
      <c r="A4" s="2"/>
      <c r="B4" s="117"/>
      <c r="C4" s="117"/>
      <c r="D4" s="2"/>
    </row>
    <row r="5" spans="1:4" ht="15.75" thickBot="1" x14ac:dyDescent="0.3">
      <c r="A5" s="4" t="s">
        <v>50</v>
      </c>
      <c r="B5" s="5"/>
      <c r="C5" s="43" t="s">
        <v>51</v>
      </c>
      <c r="D5" s="2"/>
    </row>
    <row r="6" spans="1:4" ht="19.5" thickBot="1" x14ac:dyDescent="0.35">
      <c r="A6" s="6" t="s">
        <v>52</v>
      </c>
      <c r="B6" s="7"/>
      <c r="C6" s="45">
        <f>'1. Basisassortiment'!F36</f>
        <v>0</v>
      </c>
      <c r="D6" s="8"/>
    </row>
    <row r="7" spans="1:4" ht="19.5" thickBot="1" x14ac:dyDescent="0.35">
      <c r="A7" s="87" t="s">
        <v>54</v>
      </c>
      <c r="B7" s="44"/>
      <c r="C7" s="65">
        <f>'1. Basisassortiment'!E49</f>
        <v>0</v>
      </c>
      <c r="D7" s="8"/>
    </row>
    <row r="8" spans="1:4" ht="19.5" thickBot="1" x14ac:dyDescent="0.35">
      <c r="A8" s="8"/>
      <c r="B8" s="40"/>
      <c r="C8" s="40"/>
      <c r="D8" s="8"/>
    </row>
    <row r="9" spans="1:4" ht="19.5" thickBot="1" x14ac:dyDescent="0.35">
      <c r="A9" s="6" t="s">
        <v>74</v>
      </c>
      <c r="B9" s="7"/>
      <c r="C9" s="58">
        <f>'2. Specials &amp; Maatwerk'!E26</f>
        <v>0</v>
      </c>
      <c r="D9" s="8"/>
    </row>
    <row r="10" spans="1:4" ht="19.5" thickBot="1" x14ac:dyDescent="0.35">
      <c r="A10" s="8"/>
      <c r="B10" s="118"/>
      <c r="C10" s="118"/>
      <c r="D10" s="8"/>
    </row>
    <row r="11" spans="1:4" ht="19.5" thickBot="1" x14ac:dyDescent="0.35">
      <c r="A11" s="6" t="s">
        <v>75</v>
      </c>
      <c r="B11" s="7"/>
      <c r="C11" s="58">
        <f>'3. Projectkorting'!F12</f>
        <v>0</v>
      </c>
      <c r="D11" s="8"/>
    </row>
    <row r="12" spans="1:4" ht="15.75" thickBot="1" x14ac:dyDescent="0.3">
      <c r="A12" s="2"/>
      <c r="B12" s="114"/>
      <c r="C12" s="114"/>
      <c r="D12" s="2"/>
    </row>
    <row r="13" spans="1:4" ht="19.5" thickBot="1" x14ac:dyDescent="0.35">
      <c r="A13" s="6" t="s">
        <v>76</v>
      </c>
      <c r="B13" s="7"/>
      <c r="C13" s="58">
        <f>'4. Overige producten'!E25</f>
        <v>0</v>
      </c>
      <c r="D13" s="28"/>
    </row>
    <row r="14" spans="1:4" x14ac:dyDescent="0.25">
      <c r="A14" s="28"/>
      <c r="B14" s="28"/>
      <c r="C14" s="28"/>
      <c r="D14" s="28"/>
    </row>
  </sheetData>
  <sheetProtection algorithmName="SHA-512" hashValue="E6ucjYyg76/vFpH9WCCMwaeUlldoGYtFeUipLY36Gq/lSSlUASb50r7jxgEnRedNONn0YXBsGwBRl7FCvgeS0A==" saltValue="8xSqGyBe44oUcCtKd71Alg==" spinCount="100000" sheet="1" objects="1" scenarios="1"/>
  <mergeCells count="5">
    <mergeCell ref="B12:C12"/>
    <mergeCell ref="B1:C1"/>
    <mergeCell ref="A3:C3"/>
    <mergeCell ref="B4:C4"/>
    <mergeCell ref="B10:C1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2DBAC-6EC3-4D2C-BD0E-2EDBD34BF1FC}">
  <dimension ref="A1:K49"/>
  <sheetViews>
    <sheetView topLeftCell="A20" workbookViewId="0">
      <selection activeCell="C39" sqref="C39"/>
    </sheetView>
  </sheetViews>
  <sheetFormatPr defaultRowHeight="15" x14ac:dyDescent="0.25"/>
  <cols>
    <col min="1" max="1" width="69.42578125" bestFit="1" customWidth="1"/>
    <col min="2" max="2" width="1.42578125" customWidth="1"/>
    <col min="3" max="3" width="30.140625" customWidth="1"/>
    <col min="4" max="4" width="14.7109375" customWidth="1"/>
    <col min="5" max="5" width="15.7109375" customWidth="1"/>
    <col min="6" max="6" width="29.85546875" customWidth="1"/>
  </cols>
  <sheetData>
    <row r="1" spans="1:11" ht="26.25" x14ac:dyDescent="0.4">
      <c r="A1" s="1" t="s">
        <v>6</v>
      </c>
      <c r="B1" s="115"/>
      <c r="C1" s="115"/>
      <c r="D1" s="2"/>
      <c r="E1" s="2"/>
      <c r="F1" s="2"/>
      <c r="G1" s="2"/>
    </row>
    <row r="2" spans="1:11" ht="30" customHeight="1" x14ac:dyDescent="0.25">
      <c r="A2" s="111" t="s">
        <v>78</v>
      </c>
      <c r="B2" s="111"/>
      <c r="C2" s="111"/>
      <c r="D2" s="111"/>
      <c r="E2" s="111"/>
      <c r="F2" s="111"/>
      <c r="G2" s="2"/>
    </row>
    <row r="3" spans="1:11" x14ac:dyDescent="0.25">
      <c r="A3" s="111"/>
      <c r="B3" s="111"/>
      <c r="C3" s="111"/>
      <c r="D3" s="111"/>
      <c r="E3" s="111"/>
      <c r="F3" s="111"/>
      <c r="G3" s="2"/>
    </row>
    <row r="4" spans="1:11" ht="15.75" thickBot="1" x14ac:dyDescent="0.3">
      <c r="A4" s="2"/>
      <c r="B4" s="117"/>
      <c r="C4" s="117"/>
      <c r="D4" s="2"/>
      <c r="E4" s="2"/>
      <c r="F4" s="2"/>
      <c r="G4" s="2"/>
    </row>
    <row r="5" spans="1:11" ht="47.25" thickBot="1" x14ac:dyDescent="0.4">
      <c r="A5" s="38" t="s">
        <v>48</v>
      </c>
      <c r="B5" s="9"/>
      <c r="C5" s="61" t="s">
        <v>37</v>
      </c>
      <c r="D5" s="61" t="s">
        <v>77</v>
      </c>
      <c r="E5" s="18" t="s">
        <v>56</v>
      </c>
      <c r="F5" s="18" t="s">
        <v>2</v>
      </c>
      <c r="G5" s="2"/>
    </row>
    <row r="6" spans="1:11" x14ac:dyDescent="0.25">
      <c r="A6" s="14" t="s">
        <v>57</v>
      </c>
      <c r="B6" s="11"/>
      <c r="C6" s="73">
        <v>0</v>
      </c>
      <c r="D6" s="74">
        <v>0</v>
      </c>
      <c r="E6" s="41">
        <v>1000</v>
      </c>
      <c r="F6" s="94">
        <f>(C6+(C6*D6))*E6</f>
        <v>0</v>
      </c>
      <c r="G6" s="2"/>
    </row>
    <row r="7" spans="1:11" x14ac:dyDescent="0.25">
      <c r="A7" s="12" t="s">
        <v>7</v>
      </c>
      <c r="B7" s="15"/>
      <c r="C7" s="75">
        <v>0</v>
      </c>
      <c r="D7" s="76">
        <v>0</v>
      </c>
      <c r="E7" s="42">
        <v>500</v>
      </c>
      <c r="F7" s="94">
        <f t="shared" ref="F7:F23" si="0">(C7+(C7*D7))*E7</f>
        <v>0</v>
      </c>
      <c r="G7" s="2"/>
    </row>
    <row r="8" spans="1:11" x14ac:dyDescent="0.25">
      <c r="A8" s="12" t="s">
        <v>8</v>
      </c>
      <c r="B8" s="88"/>
      <c r="C8" s="75">
        <v>0</v>
      </c>
      <c r="D8" s="76">
        <v>0</v>
      </c>
      <c r="E8" s="42">
        <v>250</v>
      </c>
      <c r="F8" s="94">
        <f t="shared" si="0"/>
        <v>0</v>
      </c>
      <c r="G8" s="2"/>
    </row>
    <row r="9" spans="1:11" x14ac:dyDescent="0.25">
      <c r="A9" s="12" t="s">
        <v>9</v>
      </c>
      <c r="B9" s="88"/>
      <c r="C9" s="73">
        <v>0</v>
      </c>
      <c r="D9" s="76">
        <v>0</v>
      </c>
      <c r="E9" s="42">
        <v>50</v>
      </c>
      <c r="F9" s="94">
        <f t="shared" si="0"/>
        <v>0</v>
      </c>
      <c r="G9" s="2"/>
      <c r="H9" s="33"/>
    </row>
    <row r="10" spans="1:11" ht="15.75" thickBot="1" x14ac:dyDescent="0.3">
      <c r="A10" s="12" t="s">
        <v>10</v>
      </c>
      <c r="B10" s="13"/>
      <c r="C10" s="75">
        <v>0</v>
      </c>
      <c r="D10" s="76">
        <v>0</v>
      </c>
      <c r="E10" s="42">
        <v>50</v>
      </c>
      <c r="F10" s="94">
        <f t="shared" si="0"/>
        <v>0</v>
      </c>
      <c r="G10" s="2"/>
      <c r="H10" s="33"/>
    </row>
    <row r="11" spans="1:11" x14ac:dyDescent="0.25">
      <c r="A11" s="12" t="s">
        <v>11</v>
      </c>
      <c r="B11" s="88"/>
      <c r="C11" s="75">
        <v>0</v>
      </c>
      <c r="D11" s="76">
        <v>0</v>
      </c>
      <c r="E11" s="42">
        <v>10</v>
      </c>
      <c r="F11" s="94">
        <f t="shared" si="0"/>
        <v>0</v>
      </c>
      <c r="G11" s="2"/>
    </row>
    <row r="12" spans="1:11" ht="15.75" thickBot="1" x14ac:dyDescent="0.3">
      <c r="A12" s="12" t="s">
        <v>12</v>
      </c>
      <c r="B12" s="13"/>
      <c r="C12" s="73">
        <v>0</v>
      </c>
      <c r="D12" s="76">
        <v>0</v>
      </c>
      <c r="E12" s="42">
        <v>20</v>
      </c>
      <c r="F12" s="94">
        <f t="shared" si="0"/>
        <v>0</v>
      </c>
      <c r="G12" s="2"/>
      <c r="K12" s="86"/>
    </row>
    <row r="13" spans="1:11" ht="15.75" thickBot="1" x14ac:dyDescent="0.3">
      <c r="A13" s="12" t="s">
        <v>13</v>
      </c>
      <c r="B13" s="13"/>
      <c r="C13" s="75">
        <v>0</v>
      </c>
      <c r="D13" s="76">
        <v>0</v>
      </c>
      <c r="E13" s="42">
        <v>10</v>
      </c>
      <c r="F13" s="94">
        <f t="shared" si="0"/>
        <v>0</v>
      </c>
      <c r="G13" s="2"/>
    </row>
    <row r="14" spans="1:11" ht="15.75" thickBot="1" x14ac:dyDescent="0.3">
      <c r="A14" s="12" t="s">
        <v>16</v>
      </c>
      <c r="B14" s="13"/>
      <c r="C14" s="75">
        <v>0</v>
      </c>
      <c r="D14" s="76">
        <v>0</v>
      </c>
      <c r="E14" s="42">
        <v>50</v>
      </c>
      <c r="F14" s="94">
        <f t="shared" si="0"/>
        <v>0</v>
      </c>
      <c r="G14" s="2"/>
    </row>
    <row r="15" spans="1:11" ht="15.75" thickBot="1" x14ac:dyDescent="0.3">
      <c r="A15" s="12" t="s">
        <v>15</v>
      </c>
      <c r="B15" s="13"/>
      <c r="C15" s="73">
        <v>0</v>
      </c>
      <c r="D15" s="76">
        <v>0</v>
      </c>
      <c r="E15" s="42">
        <v>20</v>
      </c>
      <c r="F15" s="94">
        <f t="shared" si="0"/>
        <v>0</v>
      </c>
      <c r="G15" s="2"/>
    </row>
    <row r="16" spans="1:11" ht="15.75" thickBot="1" x14ac:dyDescent="0.3">
      <c r="A16" s="12" t="s">
        <v>14</v>
      </c>
      <c r="B16" s="13"/>
      <c r="C16" s="75">
        <v>0</v>
      </c>
      <c r="D16" s="76">
        <v>0</v>
      </c>
      <c r="E16" s="42">
        <v>20</v>
      </c>
      <c r="F16" s="94">
        <f t="shared" si="0"/>
        <v>0</v>
      </c>
      <c r="G16" s="2"/>
    </row>
    <row r="17" spans="1:7" ht="15.75" thickBot="1" x14ac:dyDescent="0.3">
      <c r="A17" s="12" t="s">
        <v>58</v>
      </c>
      <c r="B17" s="13"/>
      <c r="C17" s="75">
        <v>0</v>
      </c>
      <c r="D17" s="76">
        <v>0</v>
      </c>
      <c r="E17" s="42">
        <v>20</v>
      </c>
      <c r="F17" s="94">
        <f t="shared" si="0"/>
        <v>0</v>
      </c>
      <c r="G17" s="2"/>
    </row>
    <row r="18" spans="1:7" x14ac:dyDescent="0.25">
      <c r="A18" s="12" t="s">
        <v>23</v>
      </c>
      <c r="B18" s="88"/>
      <c r="C18" s="73">
        <v>0</v>
      </c>
      <c r="D18" s="76">
        <v>0</v>
      </c>
      <c r="E18" s="42">
        <v>100</v>
      </c>
      <c r="F18" s="94">
        <f t="shared" si="0"/>
        <v>0</v>
      </c>
      <c r="G18" s="2"/>
    </row>
    <row r="19" spans="1:7" x14ac:dyDescent="0.25">
      <c r="A19" s="12" t="s">
        <v>24</v>
      </c>
      <c r="B19" s="88"/>
      <c r="C19" s="75">
        <v>0</v>
      </c>
      <c r="D19" s="76">
        <v>0</v>
      </c>
      <c r="E19" s="42">
        <v>50</v>
      </c>
      <c r="F19" s="94">
        <f t="shared" si="0"/>
        <v>0</v>
      </c>
      <c r="G19" s="2"/>
    </row>
    <row r="20" spans="1:7" x14ac:dyDescent="0.25">
      <c r="A20" s="12" t="s">
        <v>25</v>
      </c>
      <c r="B20" s="88"/>
      <c r="C20" s="75">
        <v>0</v>
      </c>
      <c r="D20" s="76">
        <v>0</v>
      </c>
      <c r="E20" s="42">
        <v>20</v>
      </c>
      <c r="F20" s="94">
        <f t="shared" si="0"/>
        <v>0</v>
      </c>
      <c r="G20" s="2"/>
    </row>
    <row r="21" spans="1:7" ht="15.75" thickBot="1" x14ac:dyDescent="0.3">
      <c r="A21" s="12" t="s">
        <v>26</v>
      </c>
      <c r="B21" s="88"/>
      <c r="C21" s="73">
        <v>0</v>
      </c>
      <c r="D21" s="76">
        <v>0</v>
      </c>
      <c r="E21" s="42">
        <v>20</v>
      </c>
      <c r="F21" s="94">
        <f t="shared" si="0"/>
        <v>0</v>
      </c>
      <c r="G21" s="2"/>
    </row>
    <row r="22" spans="1:7" x14ac:dyDescent="0.25">
      <c r="A22" s="12" t="s">
        <v>17</v>
      </c>
      <c r="B22" s="11"/>
      <c r="C22" s="75">
        <v>0</v>
      </c>
      <c r="D22" s="76">
        <v>0</v>
      </c>
      <c r="E22" s="42">
        <v>750</v>
      </c>
      <c r="F22" s="94">
        <f t="shared" si="0"/>
        <v>0</v>
      </c>
      <c r="G22" s="2"/>
    </row>
    <row r="23" spans="1:7" ht="15.75" thickBot="1" x14ac:dyDescent="0.3">
      <c r="A23" s="90" t="s">
        <v>18</v>
      </c>
      <c r="B23" s="88"/>
      <c r="C23" s="91">
        <v>0</v>
      </c>
      <c r="D23" s="92">
        <v>0</v>
      </c>
      <c r="E23" s="93">
        <v>750</v>
      </c>
      <c r="F23" s="95">
        <f t="shared" si="0"/>
        <v>0</v>
      </c>
      <c r="G23" s="2"/>
    </row>
    <row r="24" spans="1:7" x14ac:dyDescent="0.25">
      <c r="A24" s="122" t="s">
        <v>79</v>
      </c>
      <c r="B24" s="123"/>
      <c r="C24" s="123"/>
      <c r="D24" s="123"/>
      <c r="E24" s="123"/>
      <c r="F24" s="124"/>
      <c r="G24" s="2"/>
    </row>
    <row r="25" spans="1:7" x14ac:dyDescent="0.25">
      <c r="A25" s="12" t="s">
        <v>82</v>
      </c>
      <c r="B25" s="89"/>
      <c r="C25" s="75">
        <v>0</v>
      </c>
      <c r="D25" s="76">
        <v>0</v>
      </c>
      <c r="E25" s="42">
        <v>500</v>
      </c>
      <c r="F25" s="96">
        <f>(C25+(C25*D25))*E25</f>
        <v>0</v>
      </c>
      <c r="G25" s="2"/>
    </row>
    <row r="26" spans="1:7" x14ac:dyDescent="0.25">
      <c r="A26" s="12" t="s">
        <v>83</v>
      </c>
      <c r="B26" s="89"/>
      <c r="C26" s="75">
        <v>0</v>
      </c>
      <c r="D26" s="76">
        <v>0</v>
      </c>
      <c r="E26" s="42">
        <v>500</v>
      </c>
      <c r="F26" s="96">
        <f t="shared" ref="F26:F34" si="1">(C26+(C26*D26))*E26</f>
        <v>0</v>
      </c>
      <c r="G26" s="2"/>
    </row>
    <row r="27" spans="1:7" x14ac:dyDescent="0.25">
      <c r="A27" s="12" t="s">
        <v>84</v>
      </c>
      <c r="B27" s="89"/>
      <c r="C27" s="75">
        <v>0</v>
      </c>
      <c r="D27" s="76">
        <v>0</v>
      </c>
      <c r="E27" s="42">
        <v>125</v>
      </c>
      <c r="F27" s="96">
        <f t="shared" si="1"/>
        <v>0</v>
      </c>
      <c r="G27" s="2"/>
    </row>
    <row r="28" spans="1:7" x14ac:dyDescent="0.25">
      <c r="A28" s="12" t="s">
        <v>85</v>
      </c>
      <c r="B28" s="89"/>
      <c r="C28" s="75">
        <v>0</v>
      </c>
      <c r="D28" s="76">
        <v>0</v>
      </c>
      <c r="E28" s="42">
        <v>125</v>
      </c>
      <c r="F28" s="96">
        <f t="shared" si="1"/>
        <v>0</v>
      </c>
      <c r="G28" s="2"/>
    </row>
    <row r="29" spans="1:7" x14ac:dyDescent="0.25">
      <c r="A29" s="12" t="s">
        <v>86</v>
      </c>
      <c r="B29" s="89"/>
      <c r="C29" s="75">
        <v>0</v>
      </c>
      <c r="D29" s="76">
        <v>0</v>
      </c>
      <c r="E29" s="42">
        <v>125</v>
      </c>
      <c r="F29" s="96">
        <f t="shared" si="1"/>
        <v>0</v>
      </c>
      <c r="G29" s="2"/>
    </row>
    <row r="30" spans="1:7" x14ac:dyDescent="0.25">
      <c r="A30" s="12" t="s">
        <v>87</v>
      </c>
      <c r="B30" s="89"/>
      <c r="C30" s="75">
        <v>0</v>
      </c>
      <c r="D30" s="76">
        <v>0</v>
      </c>
      <c r="E30" s="42">
        <v>125</v>
      </c>
      <c r="F30" s="96">
        <f t="shared" si="1"/>
        <v>0</v>
      </c>
      <c r="G30" s="2"/>
    </row>
    <row r="31" spans="1:7" x14ac:dyDescent="0.25">
      <c r="A31" s="12" t="s">
        <v>88</v>
      </c>
      <c r="B31" s="89"/>
      <c r="C31" s="75">
        <v>0</v>
      </c>
      <c r="D31" s="76">
        <v>0</v>
      </c>
      <c r="E31" s="42">
        <v>125</v>
      </c>
      <c r="F31" s="96">
        <f t="shared" si="1"/>
        <v>0</v>
      </c>
      <c r="G31" s="2"/>
    </row>
    <row r="32" spans="1:7" x14ac:dyDescent="0.25">
      <c r="A32" s="12" t="s">
        <v>89</v>
      </c>
      <c r="B32" s="89"/>
      <c r="C32" s="75">
        <v>0</v>
      </c>
      <c r="D32" s="76">
        <v>0</v>
      </c>
      <c r="E32" s="42">
        <v>125</v>
      </c>
      <c r="F32" s="96">
        <f t="shared" si="1"/>
        <v>0</v>
      </c>
      <c r="G32" s="2"/>
    </row>
    <row r="33" spans="1:7" x14ac:dyDescent="0.25">
      <c r="A33" s="12" t="s">
        <v>90</v>
      </c>
      <c r="B33" s="89"/>
      <c r="C33" s="75">
        <v>0</v>
      </c>
      <c r="D33" s="76">
        <v>0</v>
      </c>
      <c r="E33" s="42">
        <v>125</v>
      </c>
      <c r="F33" s="96">
        <f t="shared" si="1"/>
        <v>0</v>
      </c>
      <c r="G33" s="2"/>
    </row>
    <row r="34" spans="1:7" ht="15.75" thickBot="1" x14ac:dyDescent="0.3">
      <c r="A34" s="12" t="s">
        <v>91</v>
      </c>
      <c r="B34" s="97"/>
      <c r="C34" s="98">
        <v>0</v>
      </c>
      <c r="D34" s="99">
        <v>0</v>
      </c>
      <c r="E34" s="100">
        <v>125</v>
      </c>
      <c r="F34" s="96">
        <f t="shared" si="1"/>
        <v>0</v>
      </c>
      <c r="G34" s="2"/>
    </row>
    <row r="35" spans="1:7" ht="15.75" thickBot="1" x14ac:dyDescent="0.3">
      <c r="A35" s="2"/>
      <c r="B35" s="117"/>
      <c r="C35" s="117"/>
      <c r="D35" s="2"/>
      <c r="E35" s="2"/>
      <c r="F35" s="2"/>
      <c r="G35" s="2"/>
    </row>
    <row r="36" spans="1:7" ht="21" customHeight="1" thickBot="1" x14ac:dyDescent="0.35">
      <c r="A36" s="109" t="s">
        <v>3</v>
      </c>
      <c r="B36" s="110"/>
      <c r="C36" s="110"/>
      <c r="D36" s="110"/>
      <c r="E36" s="110"/>
      <c r="F36" s="69">
        <f>SUM(F6:F35)</f>
        <v>0</v>
      </c>
      <c r="G36" s="2"/>
    </row>
    <row r="37" spans="1:7" x14ac:dyDescent="0.25">
      <c r="A37" s="2"/>
      <c r="B37" s="114"/>
      <c r="C37" s="114"/>
      <c r="D37" s="2"/>
      <c r="E37" s="2"/>
      <c r="F37" s="2"/>
      <c r="G37" s="2"/>
    </row>
    <row r="38" spans="1:7" ht="15.75" thickBot="1" x14ac:dyDescent="0.3">
      <c r="A38" s="28"/>
      <c r="B38" s="28"/>
      <c r="C38" s="28"/>
      <c r="D38" s="28"/>
      <c r="E38" s="28"/>
      <c r="F38" s="28"/>
      <c r="G38" s="28"/>
    </row>
    <row r="39" spans="1:7" ht="21.75" thickBot="1" x14ac:dyDescent="0.4">
      <c r="A39" s="38" t="s">
        <v>53</v>
      </c>
      <c r="B39" s="9"/>
      <c r="C39" s="61" t="s">
        <v>77</v>
      </c>
      <c r="D39" s="18" t="s">
        <v>56</v>
      </c>
      <c r="E39" s="18" t="s">
        <v>4</v>
      </c>
      <c r="F39" s="36"/>
      <c r="G39" s="28"/>
    </row>
    <row r="40" spans="1:7" x14ac:dyDescent="0.25">
      <c r="A40" s="29" t="s">
        <v>27</v>
      </c>
      <c r="B40" s="15"/>
      <c r="C40" s="74">
        <v>0</v>
      </c>
      <c r="D40" s="29">
        <v>20</v>
      </c>
      <c r="E40" s="66">
        <f>(C40*D40)/10</f>
        <v>0</v>
      </c>
      <c r="F40" s="28"/>
      <c r="G40" s="28"/>
    </row>
    <row r="41" spans="1:7" x14ac:dyDescent="0.25">
      <c r="A41" s="29" t="s">
        <v>28</v>
      </c>
      <c r="B41" s="15"/>
      <c r="C41" s="76">
        <v>0</v>
      </c>
      <c r="D41" s="29">
        <v>10</v>
      </c>
      <c r="E41" s="66">
        <f t="shared" ref="E41:E47" si="2">(C41*D41)/10</f>
        <v>0</v>
      </c>
      <c r="F41" s="28"/>
      <c r="G41" s="28"/>
    </row>
    <row r="42" spans="1:7" x14ac:dyDescent="0.25">
      <c r="A42" s="29" t="s">
        <v>29</v>
      </c>
      <c r="B42" s="15"/>
      <c r="C42" s="76">
        <v>0</v>
      </c>
      <c r="D42" s="29">
        <v>5</v>
      </c>
      <c r="E42" s="66">
        <f t="shared" si="2"/>
        <v>0</v>
      </c>
      <c r="F42" s="28"/>
      <c r="G42" s="28"/>
    </row>
    <row r="43" spans="1:7" x14ac:dyDescent="0.25">
      <c r="A43" s="29" t="s">
        <v>30</v>
      </c>
      <c r="B43" s="15"/>
      <c r="C43" s="76">
        <v>0</v>
      </c>
      <c r="D43" s="29">
        <v>20</v>
      </c>
      <c r="E43" s="66">
        <f t="shared" si="2"/>
        <v>0</v>
      </c>
      <c r="F43" s="28"/>
      <c r="G43" s="28"/>
    </row>
    <row r="44" spans="1:7" x14ac:dyDescent="0.25">
      <c r="A44" s="29" t="s">
        <v>31</v>
      </c>
      <c r="B44" s="15"/>
      <c r="C44" s="76">
        <v>0</v>
      </c>
      <c r="D44" s="29">
        <v>20</v>
      </c>
      <c r="E44" s="66">
        <f t="shared" si="2"/>
        <v>0</v>
      </c>
      <c r="F44" s="28"/>
      <c r="G44" s="28"/>
    </row>
    <row r="45" spans="1:7" x14ac:dyDescent="0.25">
      <c r="A45" s="29" t="s">
        <v>32</v>
      </c>
      <c r="B45" s="15"/>
      <c r="C45" s="76">
        <v>0</v>
      </c>
      <c r="D45" s="29">
        <v>20</v>
      </c>
      <c r="E45" s="66">
        <f t="shared" si="2"/>
        <v>0</v>
      </c>
      <c r="F45" s="28"/>
      <c r="G45" s="28"/>
    </row>
    <row r="46" spans="1:7" x14ac:dyDescent="0.25">
      <c r="A46" s="29" t="s">
        <v>33</v>
      </c>
      <c r="B46" s="15"/>
      <c r="C46" s="76">
        <v>0</v>
      </c>
      <c r="D46" s="29">
        <v>3</v>
      </c>
      <c r="E46" s="66">
        <f t="shared" si="2"/>
        <v>0</v>
      </c>
      <c r="F46" s="28"/>
      <c r="G46" s="28"/>
    </row>
    <row r="47" spans="1:7" ht="15.75" thickBot="1" x14ac:dyDescent="0.3">
      <c r="A47" s="29" t="s">
        <v>34</v>
      </c>
      <c r="B47" s="15"/>
      <c r="C47" s="76">
        <v>0</v>
      </c>
      <c r="D47" s="29">
        <v>2</v>
      </c>
      <c r="E47" s="66">
        <f t="shared" si="2"/>
        <v>0</v>
      </c>
      <c r="F47" s="28"/>
      <c r="G47" s="28"/>
    </row>
    <row r="48" spans="1:7" ht="6" customHeight="1" thickBot="1" x14ac:dyDescent="0.3">
      <c r="A48" s="2"/>
      <c r="B48" s="114"/>
      <c r="C48" s="115"/>
      <c r="D48" s="2"/>
      <c r="E48" s="2"/>
      <c r="F48" s="2"/>
      <c r="G48" s="28"/>
    </row>
    <row r="49" spans="1:7" ht="21" customHeight="1" thickBot="1" x14ac:dyDescent="0.35">
      <c r="A49" s="119" t="s">
        <v>55</v>
      </c>
      <c r="B49" s="120"/>
      <c r="C49" s="120"/>
      <c r="D49" s="121"/>
      <c r="E49" s="68">
        <f>AVERAGE(E40:E47)</f>
        <v>0</v>
      </c>
      <c r="F49" s="2"/>
      <c r="G49" s="28"/>
    </row>
  </sheetData>
  <mergeCells count="9">
    <mergeCell ref="B1:C1"/>
    <mergeCell ref="A2:F3"/>
    <mergeCell ref="B4:C4"/>
    <mergeCell ref="B35:C35"/>
    <mergeCell ref="A49:D49"/>
    <mergeCell ref="B48:C48"/>
    <mergeCell ref="A36:E36"/>
    <mergeCell ref="B37:C37"/>
    <mergeCell ref="A24:F24"/>
  </mergeCells>
  <pageMargins left="0.7" right="0.7" top="0.75" bottom="0.75" header="0.3" footer="0.3"/>
  <pageSetup paperSize="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A47F0-84B5-4B1D-969F-7CF46BBCA8C2}">
  <dimension ref="A1:Q27"/>
  <sheetViews>
    <sheetView topLeftCell="A5" workbookViewId="0">
      <selection activeCell="C8" sqref="C8"/>
    </sheetView>
  </sheetViews>
  <sheetFormatPr defaultRowHeight="15" x14ac:dyDescent="0.25"/>
  <cols>
    <col min="1" max="1" width="39.28515625" customWidth="1"/>
    <col min="2" max="2" width="3" customWidth="1"/>
    <col min="3" max="3" width="21.42578125" bestFit="1" customWidth="1"/>
    <col min="4" max="4" width="17.42578125" customWidth="1"/>
    <col min="5" max="5" width="18.7109375" customWidth="1"/>
  </cols>
  <sheetData>
    <row r="1" spans="1:17" ht="26.25" x14ac:dyDescent="0.4">
      <c r="A1" s="1" t="s">
        <v>40</v>
      </c>
      <c r="B1" s="2"/>
      <c r="C1" s="2"/>
      <c r="D1" s="2"/>
      <c r="E1" s="2"/>
      <c r="F1" s="2"/>
    </row>
    <row r="2" spans="1:17" ht="15" customHeight="1" x14ac:dyDescent="0.25">
      <c r="A2" s="111" t="s">
        <v>41</v>
      </c>
      <c r="B2" s="111"/>
      <c r="C2" s="111"/>
      <c r="D2" s="111"/>
      <c r="E2" s="111"/>
      <c r="F2" s="2"/>
    </row>
    <row r="3" spans="1:17" x14ac:dyDescent="0.25">
      <c r="A3" s="111"/>
      <c r="B3" s="111"/>
      <c r="C3" s="111"/>
      <c r="D3" s="111"/>
      <c r="E3" s="111"/>
      <c r="F3" s="2"/>
    </row>
    <row r="4" spans="1:17" x14ac:dyDescent="0.25">
      <c r="A4" s="111"/>
      <c r="B4" s="111"/>
      <c r="C4" s="111"/>
      <c r="D4" s="111"/>
      <c r="E4" s="111"/>
      <c r="F4" s="2"/>
    </row>
    <row r="5" spans="1:17" ht="93.75" customHeight="1" thickBot="1" x14ac:dyDescent="0.3">
      <c r="A5" s="112"/>
      <c r="B5" s="112"/>
      <c r="C5" s="112"/>
      <c r="D5" s="112"/>
      <c r="E5" s="112"/>
      <c r="F5" s="2"/>
      <c r="H5" s="113"/>
      <c r="I5" s="113"/>
      <c r="J5" s="113"/>
      <c r="K5" s="113"/>
      <c r="L5" s="113"/>
      <c r="M5" s="39"/>
      <c r="N5" s="39"/>
      <c r="O5" s="39"/>
      <c r="P5" s="39"/>
      <c r="Q5" s="39"/>
    </row>
    <row r="6" spans="1:17" ht="15.75" thickBot="1" x14ac:dyDescent="0.3">
      <c r="A6" s="62" t="s">
        <v>38</v>
      </c>
      <c r="B6" s="63"/>
      <c r="C6" s="63"/>
      <c r="D6" s="63"/>
      <c r="E6" s="64"/>
      <c r="F6" s="2"/>
    </row>
    <row r="7" spans="1:17" ht="15.75" thickBot="1" x14ac:dyDescent="0.3">
      <c r="A7" s="16" t="s">
        <v>0</v>
      </c>
      <c r="B7" s="17"/>
      <c r="C7" s="19" t="s">
        <v>80</v>
      </c>
      <c r="D7" s="19" t="s">
        <v>56</v>
      </c>
      <c r="E7" s="49" t="s">
        <v>4</v>
      </c>
      <c r="F7" s="2"/>
    </row>
    <row r="8" spans="1:17" x14ac:dyDescent="0.25">
      <c r="A8" s="10" t="s">
        <v>64</v>
      </c>
      <c r="B8" s="20"/>
      <c r="C8" s="77">
        <v>0</v>
      </c>
      <c r="D8" s="50">
        <v>10</v>
      </c>
      <c r="E8" s="54">
        <f>(C8*D8)/10</f>
        <v>0</v>
      </c>
      <c r="F8" s="2"/>
    </row>
    <row r="9" spans="1:17" x14ac:dyDescent="0.25">
      <c r="A9" s="12" t="s">
        <v>65</v>
      </c>
      <c r="B9" s="21"/>
      <c r="C9" s="78">
        <v>0</v>
      </c>
      <c r="D9" s="51">
        <v>50</v>
      </c>
      <c r="E9" s="55">
        <f>(C9*D9)/10</f>
        <v>0</v>
      </c>
      <c r="F9" s="2"/>
    </row>
    <row r="10" spans="1:17" x14ac:dyDescent="0.25">
      <c r="A10" s="12" t="s">
        <v>66</v>
      </c>
      <c r="B10" s="22"/>
      <c r="C10" s="79">
        <v>0</v>
      </c>
      <c r="D10" s="52">
        <v>50</v>
      </c>
      <c r="E10" s="56">
        <f>(C10*D10)/10</f>
        <v>0</v>
      </c>
      <c r="F10" s="2"/>
    </row>
    <row r="11" spans="1:17" ht="15.75" thickBot="1" x14ac:dyDescent="0.3">
      <c r="A11" s="23" t="s">
        <v>35</v>
      </c>
      <c r="B11" s="24"/>
      <c r="C11" s="80">
        <v>0</v>
      </c>
      <c r="D11" s="53">
        <v>10</v>
      </c>
      <c r="E11" s="57">
        <f>(C11*D11)/10</f>
        <v>0</v>
      </c>
      <c r="F11" s="2"/>
    </row>
    <row r="12" spans="1:17" ht="15.75" thickBot="1" x14ac:dyDescent="0.3">
      <c r="A12" s="2"/>
      <c r="B12" s="32"/>
      <c r="C12" s="2"/>
      <c r="D12" s="2"/>
      <c r="E12" s="2"/>
      <c r="F12" s="2"/>
    </row>
    <row r="13" spans="1:17" ht="19.5" thickBot="1" x14ac:dyDescent="0.35">
      <c r="A13" s="109" t="s">
        <v>55</v>
      </c>
      <c r="B13" s="110"/>
      <c r="C13" s="110"/>
      <c r="D13" s="110"/>
      <c r="E13" s="67">
        <f>AVERAGE(E8:E11)</f>
        <v>0</v>
      </c>
      <c r="F13" s="2"/>
    </row>
    <row r="14" spans="1:17" x14ac:dyDescent="0.25">
      <c r="A14" s="2"/>
      <c r="B14" s="30"/>
      <c r="C14" s="2"/>
      <c r="D14" s="2"/>
      <c r="E14" s="2"/>
      <c r="F14" s="2"/>
    </row>
    <row r="15" spans="1:17" ht="15.75" thickBot="1" x14ac:dyDescent="0.3"/>
    <row r="16" spans="1:17" ht="15.75" thickBot="1" x14ac:dyDescent="0.3">
      <c r="A16" s="62" t="s">
        <v>39</v>
      </c>
      <c r="B16" s="63"/>
      <c r="C16" s="63"/>
      <c r="D16" s="63"/>
      <c r="E16" s="64"/>
      <c r="F16" s="2"/>
    </row>
    <row r="17" spans="1:6" ht="15.75" thickBot="1" x14ac:dyDescent="0.3">
      <c r="A17" s="16" t="s">
        <v>0</v>
      </c>
      <c r="B17" s="17"/>
      <c r="C17" s="19" t="s">
        <v>80</v>
      </c>
      <c r="D17" s="19" t="s">
        <v>56</v>
      </c>
      <c r="E17" s="49" t="s">
        <v>4</v>
      </c>
      <c r="F17" s="2"/>
    </row>
    <row r="18" spans="1:6" x14ac:dyDescent="0.25">
      <c r="A18" s="10" t="s">
        <v>64</v>
      </c>
      <c r="B18" s="20"/>
      <c r="C18" s="77">
        <v>0</v>
      </c>
      <c r="D18" s="50">
        <v>10</v>
      </c>
      <c r="E18" s="54">
        <f>(C18*D18)/10</f>
        <v>0</v>
      </c>
      <c r="F18" s="2"/>
    </row>
    <row r="19" spans="1:6" x14ac:dyDescent="0.25">
      <c r="A19" s="12" t="s">
        <v>65</v>
      </c>
      <c r="B19" s="21"/>
      <c r="C19" s="78">
        <v>0</v>
      </c>
      <c r="D19" s="51">
        <v>50</v>
      </c>
      <c r="E19" s="70">
        <f t="shared" ref="E19:E21" si="0">(C19*D19)/10</f>
        <v>0</v>
      </c>
      <c r="F19" s="2"/>
    </row>
    <row r="20" spans="1:6" x14ac:dyDescent="0.25">
      <c r="A20" s="12" t="s">
        <v>66</v>
      </c>
      <c r="B20" s="22"/>
      <c r="C20" s="79">
        <v>0</v>
      </c>
      <c r="D20" s="52">
        <v>50</v>
      </c>
      <c r="E20" s="70">
        <f t="shared" si="0"/>
        <v>0</v>
      </c>
      <c r="F20" s="2"/>
    </row>
    <row r="21" spans="1:6" ht="15.75" thickBot="1" x14ac:dyDescent="0.3">
      <c r="A21" s="23" t="s">
        <v>35</v>
      </c>
      <c r="B21" s="24"/>
      <c r="C21" s="80">
        <v>0</v>
      </c>
      <c r="D21" s="53">
        <v>10</v>
      </c>
      <c r="E21" s="71">
        <f t="shared" si="0"/>
        <v>0</v>
      </c>
      <c r="F21" s="2"/>
    </row>
    <row r="22" spans="1:6" ht="15.75" thickBot="1" x14ac:dyDescent="0.3">
      <c r="A22" s="2"/>
      <c r="B22" s="32"/>
      <c r="C22" s="2"/>
      <c r="D22" s="2"/>
      <c r="E22" s="2"/>
      <c r="F22" s="2"/>
    </row>
    <row r="23" spans="1:6" ht="19.5" thickBot="1" x14ac:dyDescent="0.35">
      <c r="A23" s="109" t="s">
        <v>55</v>
      </c>
      <c r="B23" s="110"/>
      <c r="C23" s="110"/>
      <c r="D23" s="110"/>
      <c r="E23" s="67">
        <f>AVERAGE(E18:E21)</f>
        <v>0</v>
      </c>
      <c r="F23" s="2"/>
    </row>
    <row r="24" spans="1:6" x14ac:dyDescent="0.25">
      <c r="A24" s="2"/>
      <c r="B24" s="30"/>
      <c r="C24" s="2"/>
      <c r="D24" s="2"/>
      <c r="E24" s="2"/>
      <c r="F24" s="2"/>
    </row>
    <row r="25" spans="1:6" ht="15.75" thickBot="1" x14ac:dyDescent="0.3">
      <c r="A25" s="28"/>
      <c r="B25" s="28"/>
      <c r="C25" s="28"/>
      <c r="D25" s="28"/>
      <c r="E25" s="28"/>
      <c r="F25" s="28"/>
    </row>
    <row r="26" spans="1:6" ht="21.75" thickBot="1" x14ac:dyDescent="0.4">
      <c r="A26" s="109" t="s">
        <v>59</v>
      </c>
      <c r="B26" s="110"/>
      <c r="C26" s="110"/>
      <c r="D26" s="110"/>
      <c r="E26" s="72">
        <f>(E13+E23)/2</f>
        <v>0</v>
      </c>
      <c r="F26" s="28"/>
    </row>
    <row r="27" spans="1:6" x14ac:dyDescent="0.25">
      <c r="A27" s="28"/>
      <c r="B27" s="28"/>
      <c r="C27" s="28"/>
      <c r="D27" s="28"/>
      <c r="E27" s="28"/>
      <c r="F27" s="28"/>
    </row>
  </sheetData>
  <mergeCells count="5">
    <mergeCell ref="A23:D23"/>
    <mergeCell ref="A2:E5"/>
    <mergeCell ref="A13:D13"/>
    <mergeCell ref="H5:L5"/>
    <mergeCell ref="A26:D2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37162-672F-4AAB-89A3-093BF48C454A}">
  <dimension ref="A1:G13"/>
  <sheetViews>
    <sheetView workbookViewId="0">
      <selection activeCell="A5" sqref="A5:B5"/>
    </sheetView>
  </sheetViews>
  <sheetFormatPr defaultRowHeight="15" x14ac:dyDescent="0.25"/>
  <cols>
    <col min="2" max="2" width="25" bestFit="1" customWidth="1"/>
    <col min="3" max="3" width="1.7109375" customWidth="1"/>
    <col min="4" max="4" width="17.7109375" customWidth="1"/>
    <col min="5" max="5" width="13.85546875" bestFit="1" customWidth="1"/>
    <col min="6" max="6" width="11.7109375" bestFit="1" customWidth="1"/>
  </cols>
  <sheetData>
    <row r="1" spans="1:7" ht="26.25" x14ac:dyDescent="0.4">
      <c r="A1" s="2"/>
      <c r="B1" s="1" t="s">
        <v>1</v>
      </c>
      <c r="C1" s="2"/>
      <c r="D1" s="2"/>
      <c r="E1" s="2"/>
      <c r="F1" s="2"/>
      <c r="G1" s="2"/>
    </row>
    <row r="2" spans="1:7" ht="30" customHeight="1" x14ac:dyDescent="0.25">
      <c r="A2" s="2"/>
      <c r="B2" s="111" t="s">
        <v>93</v>
      </c>
      <c r="C2" s="111"/>
      <c r="D2" s="111"/>
      <c r="E2" s="111"/>
      <c r="F2" s="111"/>
      <c r="G2" s="2"/>
    </row>
    <row r="3" spans="1:7" x14ac:dyDescent="0.25">
      <c r="A3" s="2"/>
      <c r="B3" s="111"/>
      <c r="C3" s="111"/>
      <c r="D3" s="111"/>
      <c r="E3" s="111"/>
      <c r="F3" s="111"/>
      <c r="G3" s="2"/>
    </row>
    <row r="4" spans="1:7" x14ac:dyDescent="0.25">
      <c r="A4" s="2"/>
      <c r="B4" s="111"/>
      <c r="C4" s="111"/>
      <c r="D4" s="111"/>
      <c r="E4" s="111"/>
      <c r="F4" s="111"/>
      <c r="G4" s="2"/>
    </row>
    <row r="5" spans="1:7" ht="15.75" thickBot="1" x14ac:dyDescent="0.3">
      <c r="A5" s="115"/>
      <c r="B5" s="115"/>
      <c r="C5" s="31"/>
      <c r="D5" s="2"/>
      <c r="E5" s="2"/>
      <c r="F5" s="2"/>
      <c r="G5" s="2"/>
    </row>
    <row r="6" spans="1:7" ht="15.75" thickBot="1" x14ac:dyDescent="0.3">
      <c r="A6" s="2"/>
      <c r="B6" s="4" t="s">
        <v>0</v>
      </c>
      <c r="C6" s="25"/>
      <c r="D6" s="18" t="s">
        <v>5</v>
      </c>
      <c r="E6" s="43" t="s">
        <v>36</v>
      </c>
      <c r="F6" s="34" t="s">
        <v>4</v>
      </c>
      <c r="G6" s="2"/>
    </row>
    <row r="7" spans="1:7" x14ac:dyDescent="0.25">
      <c r="A7" s="2"/>
      <c r="B7" s="26" t="s">
        <v>69</v>
      </c>
      <c r="C7" s="21"/>
      <c r="D7" s="81">
        <v>0</v>
      </c>
      <c r="E7" s="46">
        <v>20</v>
      </c>
      <c r="F7" s="54">
        <f>(D7*E7)/10</f>
        <v>0</v>
      </c>
      <c r="G7" s="2"/>
    </row>
    <row r="8" spans="1:7" x14ac:dyDescent="0.25">
      <c r="A8" s="2"/>
      <c r="B8" s="27" t="s">
        <v>70</v>
      </c>
      <c r="C8" s="22"/>
      <c r="D8" s="82">
        <v>0</v>
      </c>
      <c r="E8" s="47">
        <v>20</v>
      </c>
      <c r="F8" s="56">
        <f>(D8*E8)/10</f>
        <v>0</v>
      </c>
      <c r="G8" s="2"/>
    </row>
    <row r="9" spans="1:7" x14ac:dyDescent="0.25">
      <c r="A9" s="2"/>
      <c r="B9" s="27" t="s">
        <v>71</v>
      </c>
      <c r="C9" s="22"/>
      <c r="D9" s="82">
        <v>0</v>
      </c>
      <c r="E9" s="47">
        <v>10</v>
      </c>
      <c r="F9" s="56">
        <f>(D9*E9)/10</f>
        <v>0</v>
      </c>
      <c r="G9" s="2"/>
    </row>
    <row r="10" spans="1:7" ht="15.75" thickBot="1" x14ac:dyDescent="0.3">
      <c r="A10" s="2"/>
      <c r="B10" s="59" t="s">
        <v>22</v>
      </c>
      <c r="C10" s="60"/>
      <c r="D10" s="83">
        <v>0</v>
      </c>
      <c r="E10" s="48">
        <v>10</v>
      </c>
      <c r="F10" s="71">
        <f>(D10*E10)/10</f>
        <v>0</v>
      </c>
      <c r="G10" s="2"/>
    </row>
    <row r="11" spans="1:7" ht="15.75" thickBot="1" x14ac:dyDescent="0.3">
      <c r="A11" s="115"/>
      <c r="B11" s="115"/>
      <c r="C11" s="32"/>
      <c r="D11" s="2"/>
      <c r="E11" s="2"/>
      <c r="F11" s="2"/>
      <c r="G11" s="2"/>
    </row>
    <row r="12" spans="1:7" ht="19.5" thickBot="1" x14ac:dyDescent="0.35">
      <c r="A12" s="2"/>
      <c r="B12" s="109" t="s">
        <v>55</v>
      </c>
      <c r="C12" s="110"/>
      <c r="D12" s="110"/>
      <c r="E12" s="110"/>
      <c r="F12" s="67">
        <f>AVERAGE(F7:F10)</f>
        <v>0</v>
      </c>
      <c r="G12" s="2"/>
    </row>
    <row r="13" spans="1:7" x14ac:dyDescent="0.25">
      <c r="A13" s="115"/>
      <c r="B13" s="115"/>
      <c r="C13" s="30"/>
      <c r="D13" s="2"/>
      <c r="E13" s="2"/>
      <c r="F13" s="2"/>
      <c r="G13" s="2"/>
    </row>
  </sheetData>
  <sheetProtection algorithmName="SHA-512" hashValue="rgcBCFCgSOuB/kwooUzOvYH0YKNynPhFGuFPTSefVOg4x4oTq+ET6vBKhQOQVk8Ug1Z6PAgFEII2VWEk/rFHKg==" saltValue="EU1DiY4dM13zL7PYGZNtkg==" spinCount="100000" sheet="1" objects="1" scenarios="1"/>
  <mergeCells count="5">
    <mergeCell ref="B12:E12"/>
    <mergeCell ref="A13:B13"/>
    <mergeCell ref="B2:F4"/>
    <mergeCell ref="A5:B5"/>
    <mergeCell ref="A11:B1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44AFA-37E4-4AF8-8A12-23672AC3403B}">
  <dimension ref="A1:F26"/>
  <sheetViews>
    <sheetView workbookViewId="0">
      <selection activeCell="O17" sqref="O17"/>
    </sheetView>
  </sheetViews>
  <sheetFormatPr defaultRowHeight="15" x14ac:dyDescent="0.25"/>
  <cols>
    <col min="1" max="1" width="39.28515625" customWidth="1"/>
    <col min="2" max="2" width="3" customWidth="1"/>
    <col min="3" max="3" width="20.140625" bestFit="1" customWidth="1"/>
    <col min="4" max="4" width="17.42578125" customWidth="1"/>
    <col min="5" max="5" width="18.7109375" customWidth="1"/>
  </cols>
  <sheetData>
    <row r="1" spans="1:6" ht="26.25" x14ac:dyDescent="0.25">
      <c r="A1" s="37" t="s">
        <v>60</v>
      </c>
      <c r="B1" s="28"/>
      <c r="C1" s="28"/>
      <c r="D1" s="28"/>
      <c r="E1" s="28"/>
      <c r="F1" s="28"/>
    </row>
    <row r="2" spans="1:6" x14ac:dyDescent="0.25">
      <c r="A2" s="111" t="s">
        <v>81</v>
      </c>
      <c r="B2" s="111"/>
      <c r="C2" s="111"/>
      <c r="D2" s="111"/>
      <c r="E2" s="111"/>
      <c r="F2" s="2"/>
    </row>
    <row r="3" spans="1:6" x14ac:dyDescent="0.25">
      <c r="A3" s="111"/>
      <c r="B3" s="111"/>
      <c r="C3" s="111"/>
      <c r="D3" s="111"/>
      <c r="E3" s="111"/>
      <c r="F3" s="2"/>
    </row>
    <row r="4" spans="1:6" x14ac:dyDescent="0.25">
      <c r="A4" s="111"/>
      <c r="B4" s="111"/>
      <c r="C4" s="111"/>
      <c r="D4" s="111"/>
      <c r="E4" s="111"/>
      <c r="F4" s="2"/>
    </row>
    <row r="5" spans="1:6" ht="15.75" thickBot="1" x14ac:dyDescent="0.3">
      <c r="A5" s="112"/>
      <c r="B5" s="112"/>
      <c r="C5" s="112"/>
      <c r="D5" s="112"/>
      <c r="E5" s="112"/>
      <c r="F5" s="2"/>
    </row>
    <row r="6" spans="1:6" ht="15.75" thickBot="1" x14ac:dyDescent="0.3">
      <c r="A6" s="62" t="s">
        <v>61</v>
      </c>
      <c r="B6" s="63"/>
      <c r="C6" s="63"/>
      <c r="D6" s="63"/>
      <c r="E6" s="64"/>
      <c r="F6" s="2"/>
    </row>
    <row r="7" spans="1:6" ht="15.75" thickBot="1" x14ac:dyDescent="0.3">
      <c r="A7" s="16" t="s">
        <v>0</v>
      </c>
      <c r="B7" s="17"/>
      <c r="C7" s="35" t="s">
        <v>80</v>
      </c>
      <c r="D7" s="19" t="s">
        <v>36</v>
      </c>
      <c r="E7" s="49" t="s">
        <v>4</v>
      </c>
      <c r="F7" s="2"/>
    </row>
    <row r="8" spans="1:6" x14ac:dyDescent="0.25">
      <c r="A8" s="10" t="s">
        <v>68</v>
      </c>
      <c r="B8" s="20"/>
      <c r="C8" s="84">
        <v>0</v>
      </c>
      <c r="D8" s="50">
        <v>50</v>
      </c>
      <c r="E8" s="54">
        <f>(C8*D8)/10</f>
        <v>0</v>
      </c>
      <c r="F8" s="2"/>
    </row>
    <row r="9" spans="1:6" x14ac:dyDescent="0.25">
      <c r="A9" s="12" t="s">
        <v>72</v>
      </c>
      <c r="B9" s="21"/>
      <c r="C9" s="81">
        <v>0</v>
      </c>
      <c r="D9" s="51">
        <v>100</v>
      </c>
      <c r="E9" s="56">
        <f t="shared" ref="E9:E11" si="0">(C9*D9)/10</f>
        <v>0</v>
      </c>
      <c r="F9" s="2"/>
    </row>
    <row r="10" spans="1:6" x14ac:dyDescent="0.25">
      <c r="A10" s="12" t="s">
        <v>73</v>
      </c>
      <c r="B10" s="22"/>
      <c r="C10" s="82">
        <v>0</v>
      </c>
      <c r="D10" s="52">
        <v>150</v>
      </c>
      <c r="E10" s="56">
        <f t="shared" si="0"/>
        <v>0</v>
      </c>
      <c r="F10" s="2"/>
    </row>
    <row r="11" spans="1:6" ht="15.75" thickBot="1" x14ac:dyDescent="0.3">
      <c r="A11" s="23" t="s">
        <v>21</v>
      </c>
      <c r="B11" s="24"/>
      <c r="C11" s="85">
        <v>0</v>
      </c>
      <c r="D11" s="53">
        <v>50</v>
      </c>
      <c r="E11" s="71">
        <f t="shared" si="0"/>
        <v>0</v>
      </c>
      <c r="F11" s="2"/>
    </row>
    <row r="12" spans="1:6" ht="15.75" thickBot="1" x14ac:dyDescent="0.3">
      <c r="A12" s="2"/>
      <c r="B12" s="32"/>
      <c r="C12" s="2"/>
      <c r="D12" s="2"/>
      <c r="E12" s="2"/>
      <c r="F12" s="2"/>
    </row>
    <row r="13" spans="1:6" ht="19.5" thickBot="1" x14ac:dyDescent="0.35">
      <c r="A13" s="109" t="s">
        <v>55</v>
      </c>
      <c r="B13" s="110"/>
      <c r="C13" s="110"/>
      <c r="D13" s="110"/>
      <c r="E13" s="67">
        <f>AVERAGE(E8:E11)</f>
        <v>0</v>
      </c>
      <c r="F13" s="2"/>
    </row>
    <row r="14" spans="1:6" ht="15.75" thickBot="1" x14ac:dyDescent="0.3">
      <c r="A14" s="2"/>
      <c r="B14" s="30"/>
      <c r="C14" s="2"/>
      <c r="D14" s="2"/>
      <c r="E14" s="2"/>
      <c r="F14" s="2"/>
    </row>
    <row r="15" spans="1:6" ht="15.75" thickBot="1" x14ac:dyDescent="0.3">
      <c r="A15" s="62" t="s">
        <v>62</v>
      </c>
      <c r="B15" s="63"/>
      <c r="C15" s="63"/>
      <c r="D15" s="63"/>
      <c r="E15" s="64"/>
      <c r="F15" s="2"/>
    </row>
    <row r="16" spans="1:6" ht="15.75" thickBot="1" x14ac:dyDescent="0.3">
      <c r="A16" s="16" t="s">
        <v>0</v>
      </c>
      <c r="B16" s="17"/>
      <c r="C16" s="35" t="s">
        <v>80</v>
      </c>
      <c r="D16" s="19" t="s">
        <v>36</v>
      </c>
      <c r="E16" s="49" t="s">
        <v>4</v>
      </c>
      <c r="F16" s="2"/>
    </row>
    <row r="17" spans="1:6" x14ac:dyDescent="0.25">
      <c r="A17" s="10" t="s">
        <v>68</v>
      </c>
      <c r="B17" s="20"/>
      <c r="C17" s="84">
        <v>0</v>
      </c>
      <c r="D17" s="50">
        <v>20</v>
      </c>
      <c r="E17" s="54">
        <f>(C17*D17)/10</f>
        <v>0</v>
      </c>
      <c r="F17" s="2"/>
    </row>
    <row r="18" spans="1:6" x14ac:dyDescent="0.25">
      <c r="A18" s="12" t="s">
        <v>19</v>
      </c>
      <c r="B18" s="21"/>
      <c r="C18" s="81">
        <v>0</v>
      </c>
      <c r="D18" s="51">
        <v>20</v>
      </c>
      <c r="E18" s="56">
        <f>(C18*D18)/10</f>
        <v>0</v>
      </c>
      <c r="F18" s="2"/>
    </row>
    <row r="19" spans="1:6" x14ac:dyDescent="0.25">
      <c r="A19" s="12" t="s">
        <v>20</v>
      </c>
      <c r="B19" s="22"/>
      <c r="C19" s="82">
        <v>0</v>
      </c>
      <c r="D19" s="52">
        <v>20</v>
      </c>
      <c r="E19" s="56">
        <f t="shared" ref="E19:E20" si="1">(C19*D19)/10</f>
        <v>0</v>
      </c>
      <c r="F19" s="2"/>
    </row>
    <row r="20" spans="1:6" ht="15.75" thickBot="1" x14ac:dyDescent="0.3">
      <c r="A20" s="23" t="s">
        <v>21</v>
      </c>
      <c r="B20" s="24"/>
      <c r="C20" s="85">
        <v>0</v>
      </c>
      <c r="D20" s="53">
        <v>10</v>
      </c>
      <c r="E20" s="57">
        <f t="shared" si="1"/>
        <v>0</v>
      </c>
      <c r="F20" s="2"/>
    </row>
    <row r="21" spans="1:6" ht="15.75" thickBot="1" x14ac:dyDescent="0.3">
      <c r="A21" s="2"/>
      <c r="B21" s="32"/>
      <c r="C21" s="2"/>
      <c r="D21" s="2"/>
      <c r="E21" s="2"/>
      <c r="F21" s="2"/>
    </row>
    <row r="22" spans="1:6" ht="19.5" thickBot="1" x14ac:dyDescent="0.35">
      <c r="A22" s="109" t="s">
        <v>55</v>
      </c>
      <c r="B22" s="110"/>
      <c r="C22" s="110"/>
      <c r="D22" s="110"/>
      <c r="E22" s="67">
        <f>AVERAGE(E17:E20)</f>
        <v>0</v>
      </c>
      <c r="F22" s="2"/>
    </row>
    <row r="23" spans="1:6" x14ac:dyDescent="0.25">
      <c r="A23" s="2"/>
      <c r="B23" s="30"/>
      <c r="C23" s="2"/>
      <c r="D23" s="2"/>
      <c r="E23" s="2"/>
      <c r="F23" s="2"/>
    </row>
    <row r="24" spans="1:6" ht="15.75" thickBot="1" x14ac:dyDescent="0.3">
      <c r="A24" s="28"/>
      <c r="B24" s="28"/>
      <c r="C24" s="28"/>
      <c r="D24" s="28"/>
      <c r="E24" s="28"/>
      <c r="F24" s="28"/>
    </row>
    <row r="25" spans="1:6" ht="21.75" thickBot="1" x14ac:dyDescent="0.4">
      <c r="A25" s="109" t="s">
        <v>59</v>
      </c>
      <c r="B25" s="110"/>
      <c r="C25" s="110"/>
      <c r="D25" s="110"/>
      <c r="E25" s="72">
        <f>(E13+E22)/2</f>
        <v>0</v>
      </c>
      <c r="F25" s="28"/>
    </row>
    <row r="26" spans="1:6" x14ac:dyDescent="0.25">
      <c r="A26" s="28"/>
      <c r="B26" s="28"/>
      <c r="C26" s="28"/>
      <c r="D26" s="28"/>
      <c r="E26" s="28"/>
      <c r="F26" s="28"/>
    </row>
  </sheetData>
  <sheetProtection algorithmName="SHA-512" hashValue="S2aI3IxIaWMmYSJDRu4ydoaG/BfmHxIWQ49ryI///FhwkDPnX0s3lkFlp9RgLMRKWxMsablRqgwQXb5578mIeg==" saltValue="8i/JKUI8LqjBg6IHjv/j9Q==" spinCount="100000" sheet="1" objects="1" scenarios="1"/>
  <mergeCells count="4">
    <mergeCell ref="A22:D22"/>
    <mergeCell ref="A2:E5"/>
    <mergeCell ref="A13:D13"/>
    <mergeCell ref="A25:D2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24e9797-c9de-4ae0-9124-5b215385d802">
      <Terms xmlns="http://schemas.microsoft.com/office/infopath/2007/PartnerControls"/>
    </lcf76f155ced4ddcb4097134ff3c332f>
    <TaxCatchAll xmlns="85fa55d4-3ee8-4bc4-8fbc-63473e84739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AF20B36A20F2A41A7105EB9F78B798E" ma:contentTypeVersion="18" ma:contentTypeDescription="Create a new document." ma:contentTypeScope="" ma:versionID="7bdc6c56223b00e790848f9132c076b2">
  <xsd:schema xmlns:xsd="http://www.w3.org/2001/XMLSchema" xmlns:xs="http://www.w3.org/2001/XMLSchema" xmlns:p="http://schemas.microsoft.com/office/2006/metadata/properties" xmlns:ns2="a24e9797-c9de-4ae0-9124-5b215385d802" xmlns:ns3="85fa55d4-3ee8-4bc4-8fbc-63473e847397" targetNamespace="http://schemas.microsoft.com/office/2006/metadata/properties" ma:root="true" ma:fieldsID="8b75c50eacb34b14654ac02970e73391" ns2:_="" ns3:_="">
    <xsd:import namespace="a24e9797-c9de-4ae0-9124-5b215385d802"/>
    <xsd:import namespace="85fa55d4-3ee8-4bc4-8fbc-63473e84739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4e9797-c9de-4ae0-9124-5b215385d8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bc12d8d-c97a-4a38-bef5-46718563464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fa55d4-3ee8-4bc4-8fbc-63473e84739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b57ebfe-d654-49a5-9db0-6d7650e97f3b}" ma:internalName="TaxCatchAll" ma:showField="CatchAllData" ma:web="85fa55d4-3ee8-4bc4-8fbc-63473e8473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A83FE7-5E27-4C6C-879A-6CDBDD9C6551}">
  <ds:schemaRefs>
    <ds:schemaRef ds:uri="http://schemas.microsoft.com/office/2006/documentManagement/types"/>
    <ds:schemaRef ds:uri="http://purl.org/dc/dcmitype/"/>
    <ds:schemaRef ds:uri="http://purl.org/dc/terms/"/>
    <ds:schemaRef ds:uri="http://schemas.microsoft.com/office/infopath/2007/PartnerControls"/>
    <ds:schemaRef ds:uri="http://schemas.microsoft.com/office/2006/metadata/properties"/>
    <ds:schemaRef ds:uri="http://purl.org/dc/elements/1.1/"/>
    <ds:schemaRef ds:uri="http://schemas.openxmlformats.org/package/2006/metadata/core-properties"/>
    <ds:schemaRef ds:uri="d58e80fb-d598-4200-81ce-1272c418e204"/>
    <ds:schemaRef ds:uri="http://www.w3.org/XML/1998/namespace"/>
    <ds:schemaRef ds:uri="a24e9797-c9de-4ae0-9124-5b215385d802"/>
    <ds:schemaRef ds:uri="85fa55d4-3ee8-4bc4-8fbc-63473e847397"/>
  </ds:schemaRefs>
</ds:datastoreItem>
</file>

<file path=customXml/itemProps2.xml><?xml version="1.0" encoding="utf-8"?>
<ds:datastoreItem xmlns:ds="http://schemas.openxmlformats.org/officeDocument/2006/customXml" ds:itemID="{BBF25AF7-A107-4450-98CE-FA7E00263CBB}">
  <ds:schemaRefs>
    <ds:schemaRef ds:uri="http://schemas.microsoft.com/sharepoint/v3/contenttype/forms"/>
  </ds:schemaRefs>
</ds:datastoreItem>
</file>

<file path=customXml/itemProps3.xml><?xml version="1.0" encoding="utf-8"?>
<ds:datastoreItem xmlns:ds="http://schemas.openxmlformats.org/officeDocument/2006/customXml" ds:itemID="{87D0CD55-05E7-4318-9D37-7E97912325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4e9797-c9de-4ae0-9124-5b215385d802"/>
    <ds:schemaRef ds:uri="85fa55d4-3ee8-4bc4-8fbc-63473e8473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7c50b58-2ef2-423d-a4db-1fa7c84efcfa}" enabled="0" method="" siteId="{87c50b58-2ef2-423d-a4db-1fa7c84efcf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Toelichting</vt:lpstr>
      <vt:lpstr>Inschrijving</vt:lpstr>
      <vt:lpstr>1. Basisassortiment</vt:lpstr>
      <vt:lpstr>2. Specials &amp; Maatwerk</vt:lpstr>
      <vt:lpstr>3. Projectkorting</vt:lpstr>
      <vt:lpstr>4. Overige producten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Marloes Vis</cp:lastModifiedBy>
  <cp:revision/>
  <dcterms:created xsi:type="dcterms:W3CDTF">2026-07-06T12:29:25Z</dcterms:created>
  <dcterms:modified xsi:type="dcterms:W3CDTF">2026-10-22T12:36:46Z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0x0101002AF20B36A20F2A41A7105EB9F78B798E</vt:lpwstr>
  </property>
  <property fmtid="{D5CDD505-2E9C-101B-9397-08002B2CF9AE}" pid="3" name="MediaServiceImageTags">
    <vt:lpwstr/>
  </property>
  <property fmtid="{D5CDD505-2E9C-101B-9397-08002B2CF9AE}" pid="4" name="Order">
    <vt:r8>21600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