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L:\Algemeen\Toegangscontrole\02_Projectgroep\Aanbesteding\"/>
    </mc:Choice>
  </mc:AlternateContent>
  <xr:revisionPtr revIDLastSave="0" documentId="8_{EDD085B6-2737-4D5D-A521-B5A05B224472}" xr6:coauthVersionLast="47" xr6:coauthVersionMax="47" xr10:uidLastSave="{00000000-0000-0000-0000-000000000000}"/>
  <bookViews>
    <workbookView xWindow="57480" yWindow="-120" windowWidth="29040" windowHeight="15840" xr2:uid="{39350BA5-C88D-444C-BD45-9833094BB456}"/>
  </bookViews>
  <sheets>
    <sheet name="Overzicht." sheetId="1" r:id="rId1"/>
    <sheet name="Transitie (Fictief project)" sheetId="2" r:id="rId2"/>
    <sheet name="Beheer, onderhoud en licenti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7" i="1" l="1"/>
  <c r="F69" i="2"/>
  <c r="F26" i="3"/>
  <c r="F24" i="3"/>
  <c r="F16" i="3"/>
  <c r="F12" i="3"/>
  <c r="F33" i="2"/>
  <c r="D22" i="1"/>
  <c r="D23" i="1"/>
  <c r="D21" i="1"/>
  <c r="D24" i="1"/>
  <c r="F19" i="3"/>
  <c r="F21" i="3"/>
  <c r="F26" i="2"/>
  <c r="F25" i="2"/>
  <c r="F17" i="2"/>
  <c r="F16" i="2"/>
  <c r="F13" i="2"/>
  <c r="F42" i="2"/>
  <c r="F58" i="2" l="1"/>
  <c r="F59" i="2"/>
  <c r="F56" i="2"/>
  <c r="F55" i="2"/>
  <c r="F9" i="3"/>
  <c r="F10" i="3"/>
  <c r="F11" i="3"/>
  <c r="F8" i="3"/>
  <c r="F7" i="3"/>
  <c r="F6" i="3"/>
  <c r="F63" i="2"/>
  <c r="F64" i="2"/>
  <c r="F65" i="2"/>
  <c r="F62" i="2"/>
  <c r="F54" i="2"/>
  <c r="F57" i="2"/>
  <c r="F53" i="2"/>
  <c r="F47" i="2"/>
  <c r="F48" i="2"/>
  <c r="F49" i="2"/>
  <c r="F50" i="2"/>
  <c r="F46" i="2"/>
  <c r="F30" i="2"/>
  <c r="F31" i="2"/>
  <c r="F32" i="2"/>
  <c r="F34" i="2"/>
  <c r="F35" i="2"/>
  <c r="F36" i="2"/>
  <c r="F37" i="2"/>
  <c r="F38" i="2"/>
  <c r="F39" i="2"/>
  <c r="F40" i="2"/>
  <c r="F41" i="2"/>
  <c r="F43" i="2"/>
  <c r="F29" i="2"/>
  <c r="F21" i="2"/>
  <c r="F22" i="2"/>
  <c r="F23" i="2"/>
  <c r="F24" i="2"/>
  <c r="F20" i="2"/>
  <c r="F9" i="2"/>
  <c r="F10" i="2"/>
  <c r="F11" i="2"/>
  <c r="F12" i="2"/>
  <c r="F14" i="2"/>
  <c r="F15" i="2"/>
  <c r="F8" i="2"/>
  <c r="B22" i="1" l="1"/>
  <c r="F22" i="3"/>
  <c r="F23" i="3"/>
  <c r="F15" i="3"/>
  <c r="B23" i="1" l="1"/>
</calcChain>
</file>

<file path=xl/sharedStrings.xml><?xml version="1.0" encoding="utf-8"?>
<sst xmlns="http://schemas.openxmlformats.org/spreadsheetml/2006/main" count="220" uniqueCount="147">
  <si>
    <t>Prijzenblad gemeente Purmerend</t>
  </si>
  <si>
    <t>Bedrijfsnaam:</t>
  </si>
  <si>
    <t>Instructie invullen prijzenblad</t>
  </si>
  <si>
    <t>Het prijzenblad omvat:</t>
  </si>
  <si>
    <t>Kostenpost</t>
  </si>
  <si>
    <t>Jaarlijkse kosten (€)</t>
  </si>
  <si>
    <t>Eenmalige kosten (€)</t>
  </si>
  <si>
    <t>Inschrijfprijs</t>
  </si>
  <si>
    <t>Totaal (€)</t>
  </si>
  <si>
    <t xml:space="preserve">Naar waarheid onderterkend door tekenbevoegde functionaris: </t>
  </si>
  <si>
    <t>Datum ondertekening:</t>
  </si>
  <si>
    <t>Onderdeel</t>
  </si>
  <si>
    <t>Eenmalige kosten</t>
  </si>
  <si>
    <t>€</t>
  </si>
  <si>
    <t>Controllerkasten</t>
  </si>
  <si>
    <t>Kaartlezers</t>
  </si>
  <si>
    <t>Pincodepanelen</t>
  </si>
  <si>
    <t>Elektrische sluitplaten</t>
  </si>
  <si>
    <t>Motorsloten</t>
  </si>
  <si>
    <t>Magneetsloten</t>
  </si>
  <si>
    <t>Deurcontacten</t>
  </si>
  <si>
    <t>REX-knoppen / sensoren</t>
  </si>
  <si>
    <t>Encoder</t>
  </si>
  <si>
    <t>Revisietekeningen</t>
  </si>
  <si>
    <t>Active Directory / Entra ID</t>
  </si>
  <si>
    <t>Onderhoud</t>
  </si>
  <si>
    <t>Totale jaarprijs (€)</t>
  </si>
  <si>
    <t>Toelichting</t>
  </si>
  <si>
    <t>Totaal</t>
  </si>
  <si>
    <t>Subtotaal</t>
  </si>
  <si>
    <t>Totale contractwaarde (€)</t>
  </si>
  <si>
    <t>Jaarlijkse licentiekosten</t>
  </si>
  <si>
    <t>Jaarlijkse onderhoudskosten</t>
  </si>
  <si>
    <t>Contractduur</t>
  </si>
  <si>
    <t>Uurtarief servicemonteur kantooruren*</t>
  </si>
  <si>
    <t>Uurtarief servicemonteur buiten kantooruren*</t>
  </si>
  <si>
    <t>Uurtarief servicemonteur weekend/feestdagen*</t>
  </si>
  <si>
    <t>Prijs per uur</t>
  </si>
  <si>
    <t>Totaal prijs</t>
  </si>
  <si>
    <t xml:space="preserve">*Inschrijvers dienen uitsluitend de geel en blauw gemarkeerde velden in alle tabbladen in te vullen. </t>
  </si>
  <si>
    <t>*Alle prijzen dienen te worden opgegeven in euro's (€), exclusief btw.</t>
  </si>
  <si>
    <t>*De opgegeven prijzen dienen vast, volledig en all-in te zijn, inclusief alle kosten die noodzakelijk zijn voor een correcte uitvoering van de opdracht, waaronder (maar niet uitsluitend) reis-, verblijf-, transport-, engineering-, configuratie-, test-, oplever- en documentatiekosten.</t>
  </si>
  <si>
    <t>*De uitgangspunten en aantallen zijn opgenomen in het tabblad "Uitgangspunten".</t>
  </si>
  <si>
    <t>*De inschrijver is verantwoordelijk voor het controleren van de verstrekte informatie en dient eventuele onduidelijkheden tijdens de Nota van Inlichtingen kenbaar te maken.</t>
  </si>
  <si>
    <t>*De open calculatie dient uitsluitend ter onderbouwing van de aangeboden prijs. De inschrijver blijft verantwoordelijk voor een volledige, werkende en aan het Programma van Eisen conforme oplossing.</t>
  </si>
  <si>
    <t>*Alle prijzen dienen gedurende de contractduur te gelden conform de bepalingen in de overeenkomst, tenzij in de overeenkomst anders is bepaald.</t>
  </si>
  <si>
    <t>*Jaarlijkse kosten voor beheer, onderhoud, licenties en ondersteuning</t>
  </si>
  <si>
    <t>*Eenmalige kosten voor transitie, bestaande uit engineering, migratie, implementatie, configuratie, testen, oplevering en projectactiviteiten</t>
  </si>
  <si>
    <t>*Een open calculatie ter onderbouwing van de aangeboden totaalprijs</t>
  </si>
  <si>
    <t>Engineering</t>
  </si>
  <si>
    <t>Werkvoorbereiding</t>
  </si>
  <si>
    <t>Helpdesk conform PvE*</t>
  </si>
  <si>
    <t>*Dit zijn fictieve uren en dienen incl. reis- en verblijfskosten te zijn</t>
  </si>
  <si>
    <t>Bekabeling controller → deur per meter</t>
  </si>
  <si>
    <t xml:space="preserve">*Binnen het blad "Transitie (Open calculatie)" zijn extra optionele velden opgenomen om onderdelen mee te nemen die niet zijn toegevoegd. </t>
  </si>
  <si>
    <t>Eenmalige transitiekosten</t>
  </si>
  <si>
    <t>Softwarelicenties toegangssysteem</t>
  </si>
  <si>
    <t>Subtotaal (totaalprijs licenties toegangssysteem)</t>
  </si>
  <si>
    <t>HR-systeem (AFAS)</t>
  </si>
  <si>
    <t>Sleutelkasten (Traka)</t>
  </si>
  <si>
    <t>gebruikt voor het bepalen van de kosten van toekomstige uitbreidingen, aanvullende werkzaamheden en implementaties op overige gemeentelijke locaties.</t>
  </si>
  <si>
    <t>Deurcontrollers</t>
  </si>
  <si>
    <t>Kaartprinter (direct-to-card)</t>
  </si>
  <si>
    <t>Toegangspassen (gedrukt en gecodeerd)</t>
  </si>
  <si>
    <t xml:space="preserve">Toegangspassen (blanco) </t>
  </si>
  <si>
    <t xml:space="preserve">Hardware </t>
  </si>
  <si>
    <t>Eenheid</t>
  </si>
  <si>
    <t>Uur</t>
  </si>
  <si>
    <t>Prijs per eenheid (€)</t>
  </si>
  <si>
    <t>Montage component</t>
  </si>
  <si>
    <t>Afmontage en aansluiten component</t>
  </si>
  <si>
    <t xml:space="preserve">Configureren en programeren </t>
  </si>
  <si>
    <t>Stuks</t>
  </si>
  <si>
    <t xml:space="preserve">Testen en in bedrijsftelling </t>
  </si>
  <si>
    <t>Project</t>
  </si>
  <si>
    <t>Deur</t>
  </si>
  <si>
    <t>Planning &amp; coordinatie</t>
  </si>
  <si>
    <t>Hoeveelheid</t>
  </si>
  <si>
    <t>Detailengineering en detailontwerp</t>
  </si>
  <si>
    <t>Configuratie en programmering</t>
  </si>
  <si>
    <t>Testen en inbedrijfstelling</t>
  </si>
  <si>
    <t>Acceptatietestten (SAT)</t>
  </si>
  <si>
    <t xml:space="preserve">Oplevering en overdracht </t>
  </si>
  <si>
    <t>Revisiedocumentatie</t>
  </si>
  <si>
    <t xml:space="preserve">Software / configuratie </t>
  </si>
  <si>
    <t>Implementatie en basisconfiguratie toegangscontrolesysteem</t>
  </si>
  <si>
    <t>Configuratie gebruikersrollen</t>
  </si>
  <si>
    <t>Configuratie autorisaties en toegangsprofielen</t>
  </si>
  <si>
    <t>Configuratie tijdschema's en kalenders</t>
  </si>
  <si>
    <t xml:space="preserve">Configuratie alarmen en meldingen </t>
  </si>
  <si>
    <t>Configuratie rapportages en logging</t>
  </si>
  <si>
    <t xml:space="preserve">Stuk </t>
  </si>
  <si>
    <t xml:space="preserve">Meter </t>
  </si>
  <si>
    <t xml:space="preserve">Koppeling </t>
  </si>
  <si>
    <t>Koppelingen (conform PvE en NvI 1)</t>
  </si>
  <si>
    <t>Kluisjes-/lockersysteem (Vekos)</t>
  </si>
  <si>
    <t>Printers (Canon)</t>
  </si>
  <si>
    <t>Brandmeldsysteem (Siemens)</t>
  </si>
  <si>
    <t>Inbraaksysteem (NOX)</t>
  </si>
  <si>
    <t xml:space="preserve">Installatie &amp; montage </t>
  </si>
  <si>
    <t xml:space="preserve">Nazorg beherders </t>
  </si>
  <si>
    <t>Optioneel extra training (bv twee jaar na realisatie)</t>
  </si>
  <si>
    <t>Beheerdersopleiding (16 personen)</t>
  </si>
  <si>
    <t>Configuratie deurzones / beveiligingszones</t>
  </si>
  <si>
    <t>Projectleiding- en management</t>
  </si>
  <si>
    <t>Documentatie (waaronder handleidingen en technische documentatie)</t>
  </si>
  <si>
    <t>Oplevering &amp; overdracht</t>
  </si>
  <si>
    <t>Fictief project implementatie toegangssysteem stadhuis gemeente Purmerend</t>
  </si>
  <si>
    <t xml:space="preserve">*De in dit tabblad opgegeven hoeveelheden komen voort uit een fictief project, waarbij de implementatie van het stadhuis als uitgangspunt is genomen. De opgegeven eenheidsprijzen en uurtarieven worden tevens </t>
  </si>
  <si>
    <t xml:space="preserve">Basislicentie Toegangssysteem </t>
  </si>
  <si>
    <t>Server-/beheerlicentie</t>
  </si>
  <si>
    <t>Deurlicentie</t>
  </si>
  <si>
    <t>Werkplek-/clientlicentie</t>
  </si>
  <si>
    <t xml:space="preserve">Optioneel veld licenties </t>
  </si>
  <si>
    <t>Uurtarieven aanvullende dienstverlening voor correctief onderhoud</t>
  </si>
  <si>
    <t>Storingsdienst 24/7</t>
  </si>
  <si>
    <t>Uren</t>
  </si>
  <si>
    <t xml:space="preserve"> €                                          -  </t>
  </si>
  <si>
    <t xml:space="preserve"> €                                   -  </t>
  </si>
  <si>
    <t>Ik heb even niet helder of we deze hebben uitgevraagd? 24/7</t>
  </si>
  <si>
    <t>Omvat minimaal</t>
  </si>
  <si>
    <t>Software-updates</t>
  </si>
  <si>
    <t>Installatie van reguliere software- en beveiligingsupdates conform de door de fabrikant ondersteunde versies.</t>
  </si>
  <si>
    <t>Firmware-updates</t>
  </si>
  <si>
    <t>Actualiseren van firmware van deurcontrollers en randapparatuur, voor zover compatibel met de geïnstalleerde omgeving.</t>
  </si>
  <si>
    <t>Jaarlijkse onderhoudsronde</t>
  </si>
  <si>
    <t>Eén volledige onderhoudsronde van alle onder het contract vallende componenten.</t>
  </si>
  <si>
    <t>Visuele inspectie</t>
  </si>
  <si>
    <t>Controle van deurcontrollers, kaartlezers, deurcontacten, REX-componenten, elektronische deurvergrendelingen en overige relevante componenten.</t>
  </si>
  <si>
    <t>Functionele beproeving</t>
  </si>
  <si>
    <t>Test van de volledige deurfunctie, inclusief toegang, uitgang, deurstatus, vergrendeling en relevante alarmfunctionaliteiten.</t>
  </si>
  <si>
    <t>Afstelling</t>
  </si>
  <si>
    <t>Controleren en indien noodzakelijk afstellen van componenten voor een correcte werking.</t>
  </si>
  <si>
    <t>Bekabeling en voedingen</t>
  </si>
  <si>
    <t>Controle van bekabeling, aansluitingen, voedingen en overige elektrische verbindingen.</t>
  </si>
  <si>
    <t>Batterijcontrole</t>
  </si>
  <si>
    <t>Controle van batterijstatus van componenten met noodstroom of lokale batterijen, indien van toepassing.</t>
  </si>
  <si>
    <t>Rapportage</t>
  </si>
  <si>
    <t>Schriftelijke rapportage van uitgevoerde werkzaamheden, geconstateerde afwijkingen en aanbevolen herstelmaatregelen.</t>
  </si>
  <si>
    <t>Preventief onderhoudscontract (zie omschrijving in dit tabblad voor scope preventief onderhoud)</t>
  </si>
  <si>
    <t>Het preventief onderhoud omvat minimaal de volgende werkzaamheden (Scope):</t>
  </si>
  <si>
    <t xml:space="preserve">*De in dit tabblad opgegeven hoeveelheden vormen een schatting op basis van de uitgangspunten uit het fictieve project. </t>
  </si>
  <si>
    <t>Jaarprijs per eenheid (€)</t>
  </si>
  <si>
    <t>Projectmanagement &amp; Engineering</t>
  </si>
  <si>
    <t xml:space="preserve">Graag aangeven of er één geintegreerd toegangsysteem (Met TCS, PIAM en CMS functionaliteiten) wordt aangeboden of ook een afzonderlijke PIAM en CMS. In het tweede geval de kosten voor deze licenties specifieren in regel 10 en regel 11.  </t>
  </si>
  <si>
    <t xml:space="preserve">Totale contractwaarde </t>
  </si>
  <si>
    <t>Offline elektronisch deurbeslag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</si>
</sst>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1"/>
      <color theme="1"/>
      <name val="Corbel"/>
      <family val="2"/>
    </font>
    <font>
      <sz val="11"/>
      <color theme="1"/>
      <name val="Corbel"/>
      <family val="2"/>
    </font>
    <font>
      <b/>
      <sz val="11"/>
      <color theme="1"/>
      <name val="Corbel"/>
      <family val="2"/>
    </font>
    <font>
      <sz val="11"/>
      <color theme="1"/>
      <name val="Aptos Narrow"/>
      <family val="2"/>
      <scheme val="minor"/>
    </font>
    <font>
      <b/>
      <sz val="11"/>
      <name val="Corbel"/>
      <family val="2"/>
    </font>
    <font>
      <b/>
      <sz val="18"/>
      <color theme="1"/>
      <name val="Corbel"/>
      <family val="2"/>
    </font>
    <font>
      <b/>
      <sz val="14"/>
      <color theme="1"/>
      <name val="Corbel"/>
      <family val="2"/>
    </font>
    <font>
      <b/>
      <sz val="12"/>
      <color theme="1"/>
      <name val="Corbel"/>
      <family val="2"/>
    </font>
    <font>
      <i/>
      <sz val="11"/>
      <color theme="1"/>
      <name val="Corbel"/>
      <family val="2"/>
    </font>
    <font>
      <b/>
      <i/>
      <sz val="11"/>
      <color theme="1"/>
      <name val="Corbel"/>
      <family val="2"/>
    </font>
    <font>
      <sz val="11"/>
      <color rgb="FF000000"/>
      <name val="Corbel"/>
      <family val="2"/>
    </font>
    <font>
      <sz val="11"/>
      <color theme="1"/>
      <name val="Corbel"/>
    </font>
    <font>
      <i/>
      <sz val="11"/>
      <color theme="1"/>
      <name val="Corbel"/>
    </font>
    <font>
      <b/>
      <sz val="11"/>
      <color theme="1"/>
      <name val="Corbel"/>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tint="-0.249977111117893"/>
        <bgColor indexed="64"/>
      </patternFill>
    </fill>
    <fill>
      <patternFill patternType="solid">
        <fgColor rgb="FFFFFF00"/>
        <bgColor rgb="FF000000"/>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3" fillId="0" borderId="0"/>
  </cellStyleXfs>
  <cellXfs count="65">
    <xf numFmtId="0" fontId="0" fillId="0" borderId="0" xfId="0"/>
    <xf numFmtId="0" fontId="0" fillId="2" borderId="0" xfId="0" applyFill="1"/>
    <xf numFmtId="0" fontId="0" fillId="2" borderId="3" xfId="0" applyFill="1" applyBorder="1"/>
    <xf numFmtId="44" fontId="0" fillId="0" borderId="4" xfId="1" applyFont="1" applyFill="1" applyBorder="1" applyProtection="1"/>
    <xf numFmtId="0" fontId="0" fillId="0" borderId="4" xfId="0" applyBorder="1" applyAlignment="1">
      <alignment horizontal="left"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0" fillId="2" borderId="6" xfId="0" applyFill="1" applyBorder="1"/>
    <xf numFmtId="0" fontId="2" fillId="2" borderId="6" xfId="0" applyFont="1" applyFill="1" applyBorder="1" applyAlignment="1">
      <alignment horizontal="center" vertical="center"/>
    </xf>
    <xf numFmtId="44" fontId="2" fillId="2" borderId="7" xfId="0" applyNumberFormat="1" applyFont="1" applyFill="1" applyBorder="1"/>
    <xf numFmtId="10" fontId="0" fillId="0" borderId="0" xfId="0" applyNumberFormat="1"/>
    <xf numFmtId="0" fontId="4" fillId="0" borderId="0" xfId="0" applyFont="1" applyAlignment="1">
      <alignment horizontal="right" vertical="center"/>
    </xf>
    <xf numFmtId="0" fontId="4" fillId="0" borderId="0" xfId="0" applyFont="1" applyAlignment="1">
      <alignment horizontal="right" vertical="center" wrapText="1"/>
    </xf>
    <xf numFmtId="0" fontId="5" fillId="0" borderId="0" xfId="0" applyFont="1"/>
    <xf numFmtId="0" fontId="6" fillId="2" borderId="0" xfId="0" applyFont="1" applyFill="1"/>
    <xf numFmtId="0" fontId="6" fillId="0" borderId="0" xfId="0" applyFont="1" applyAlignment="1">
      <alignment vertical="top"/>
    </xf>
    <xf numFmtId="44" fontId="0" fillId="2" borderId="4" xfId="1" applyFont="1" applyFill="1" applyBorder="1" applyProtection="1"/>
    <xf numFmtId="0" fontId="2" fillId="2" borderId="4" xfId="0" applyFont="1" applyFill="1" applyBorder="1" applyAlignment="1">
      <alignment horizontal="left"/>
    </xf>
    <xf numFmtId="0" fontId="0" fillId="0" borderId="4" xfId="0" applyBorder="1" applyAlignment="1">
      <alignment vertical="center" wrapText="1"/>
    </xf>
    <xf numFmtId="44" fontId="0" fillId="0" borderId="4" xfId="0" applyNumberFormat="1" applyBorder="1" applyAlignment="1">
      <alignment vertical="center" wrapText="1"/>
    </xf>
    <xf numFmtId="44" fontId="0" fillId="5" borderId="4" xfId="0" applyNumberFormat="1" applyFill="1" applyBorder="1" applyAlignment="1">
      <alignment vertical="center" wrapText="1"/>
    </xf>
    <xf numFmtId="0" fontId="6" fillId="2" borderId="0" xfId="0" applyFont="1" applyFill="1" applyAlignment="1">
      <alignment horizontal="left"/>
    </xf>
    <xf numFmtId="0" fontId="0" fillId="3" borderId="0" xfId="0" applyFill="1" applyAlignment="1" applyProtection="1">
      <alignment horizontal="center"/>
      <protection locked="0"/>
    </xf>
    <xf numFmtId="0" fontId="0" fillId="2" borderId="0" xfId="0" applyFill="1" applyAlignment="1" applyProtection="1">
      <alignment horizontal="center"/>
      <protection locked="0"/>
    </xf>
    <xf numFmtId="0" fontId="7" fillId="2" borderId="0" xfId="0" applyFont="1" applyFill="1"/>
    <xf numFmtId="0" fontId="2" fillId="4" borderId="4" xfId="0" applyFont="1" applyFill="1" applyBorder="1" applyAlignment="1">
      <alignment horizontal="center"/>
    </xf>
    <xf numFmtId="0" fontId="0" fillId="4" borderId="4" xfId="0" applyFill="1" applyBorder="1" applyAlignment="1">
      <alignment horizontal="left" vertical="center"/>
    </xf>
    <xf numFmtId="0" fontId="2" fillId="0" borderId="0" xfId="0" applyFont="1" applyAlignment="1">
      <alignment horizontal="left" vertical="center"/>
    </xf>
    <xf numFmtId="0" fontId="0" fillId="0" borderId="0" xfId="0" applyAlignment="1">
      <alignment horizontal="left" vertical="center"/>
    </xf>
    <xf numFmtId="0" fontId="2" fillId="0" borderId="4" xfId="0" applyFont="1" applyBorder="1" applyAlignment="1">
      <alignment horizontal="left" vertical="center"/>
    </xf>
    <xf numFmtId="44" fontId="0" fillId="4" borderId="4" xfId="0" applyNumberFormat="1" applyFill="1" applyBorder="1" applyAlignment="1">
      <alignment horizontal="left" vertical="center"/>
    </xf>
    <xf numFmtId="44" fontId="0" fillId="0" borderId="4" xfId="0" applyNumberFormat="1" applyBorder="1" applyAlignment="1">
      <alignment horizontal="left" vertical="center"/>
    </xf>
    <xf numFmtId="44" fontId="1" fillId="3" borderId="4" xfId="1" applyFill="1" applyBorder="1" applyAlignment="1" applyProtection="1">
      <alignment horizontal="left" vertical="center" wrapText="1"/>
      <protection locked="0"/>
    </xf>
    <xf numFmtId="44" fontId="0" fillId="0" borderId="0" xfId="0" applyNumberFormat="1" applyAlignment="1">
      <alignment horizontal="left" vertical="center"/>
    </xf>
    <xf numFmtId="0" fontId="0" fillId="0" borderId="4" xfId="0" applyBorder="1" applyAlignment="1">
      <alignment horizontal="left" vertical="center" wrapText="1"/>
    </xf>
    <xf numFmtId="164" fontId="0" fillId="0" borderId="0" xfId="0" applyNumberFormat="1" applyAlignment="1">
      <alignment horizontal="left" vertical="center"/>
    </xf>
    <xf numFmtId="1" fontId="0" fillId="0" borderId="0" xfId="0" applyNumberFormat="1" applyAlignment="1">
      <alignment horizontal="left" vertical="center"/>
    </xf>
    <xf numFmtId="0" fontId="8" fillId="4" borderId="4" xfId="0" applyFont="1" applyFill="1" applyBorder="1" applyAlignment="1">
      <alignment horizontal="left" vertical="center"/>
    </xf>
    <xf numFmtId="0" fontId="9" fillId="2" borderId="0" xfId="0" applyFont="1" applyFill="1"/>
    <xf numFmtId="0" fontId="10" fillId="0" borderId="4" xfId="0" applyFont="1" applyBorder="1" applyAlignment="1">
      <alignment horizontal="left" vertical="center"/>
    </xf>
    <xf numFmtId="1" fontId="0" fillId="0" borderId="4" xfId="0" applyNumberFormat="1" applyBorder="1" applyAlignment="1">
      <alignment horizontal="left" vertical="center"/>
    </xf>
    <xf numFmtId="0" fontId="8" fillId="0" borderId="4" xfId="0" applyFont="1" applyBorder="1" applyAlignment="1">
      <alignment horizontal="left" vertical="center"/>
    </xf>
    <xf numFmtId="0" fontId="11" fillId="0" borderId="4" xfId="0" applyFont="1" applyBorder="1" applyAlignment="1">
      <alignment horizontal="left" vertical="center"/>
    </xf>
    <xf numFmtId="44" fontId="12" fillId="3" borderId="4" xfId="1" applyFont="1" applyFill="1" applyBorder="1" applyAlignment="1" applyProtection="1">
      <alignment horizontal="left" vertical="center" wrapText="1"/>
      <protection locked="0"/>
    </xf>
    <xf numFmtId="0" fontId="10" fillId="0" borderId="4" xfId="0" applyFont="1" applyBorder="1" applyAlignment="1">
      <alignment horizontal="left" vertical="center" wrapText="1"/>
    </xf>
    <xf numFmtId="0" fontId="10" fillId="0" borderId="9" xfId="0" applyFont="1" applyBorder="1" applyAlignment="1">
      <alignment horizontal="left" vertical="center" wrapText="1"/>
    </xf>
    <xf numFmtId="0" fontId="10" fillId="0" borderId="9" xfId="0" applyFont="1" applyBorder="1" applyAlignment="1">
      <alignment horizontal="left" vertical="center"/>
    </xf>
    <xf numFmtId="44" fontId="10" fillId="6" borderId="9" xfId="0" applyNumberFormat="1" applyFont="1" applyFill="1" applyBorder="1" applyAlignment="1">
      <alignment horizontal="left" vertical="center"/>
    </xf>
    <xf numFmtId="44" fontId="10" fillId="0" borderId="9" xfId="0" applyNumberFormat="1" applyFont="1" applyBorder="1" applyAlignment="1">
      <alignment horizontal="left" vertical="center"/>
    </xf>
    <xf numFmtId="0" fontId="0" fillId="0" borderId="10" xfId="0" applyBorder="1" applyAlignment="1">
      <alignment wrapText="1"/>
    </xf>
    <xf numFmtId="0" fontId="0" fillId="0" borderId="12" xfId="0" applyBorder="1" applyAlignment="1">
      <alignment wrapText="1"/>
    </xf>
    <xf numFmtId="0" fontId="2" fillId="0" borderId="12" xfId="0" applyFont="1" applyBorder="1" applyAlignment="1">
      <alignment wrapText="1"/>
    </xf>
    <xf numFmtId="0" fontId="13" fillId="0" borderId="1" xfId="0" applyFont="1" applyBorder="1" applyAlignment="1">
      <alignment horizontal="left" vertical="center"/>
    </xf>
    <xf numFmtId="0" fontId="13" fillId="0" borderId="15" xfId="0" applyFont="1" applyBorder="1" applyAlignment="1">
      <alignment horizontal="left" vertical="center"/>
    </xf>
    <xf numFmtId="0" fontId="13" fillId="0" borderId="2" xfId="0" applyFont="1" applyBorder="1" applyAlignment="1">
      <alignment horizontal="left" vertical="center"/>
    </xf>
    <xf numFmtId="0" fontId="0" fillId="3" borderId="1" xfId="0" applyFill="1" applyBorder="1" applyAlignment="1" applyProtection="1">
      <alignment horizontal="center"/>
      <protection locked="0"/>
    </xf>
    <xf numFmtId="0" fontId="0" fillId="3" borderId="2" xfId="0" applyFill="1" applyBorder="1" applyAlignment="1" applyProtection="1">
      <alignment horizontal="center"/>
      <protection locked="0"/>
    </xf>
    <xf numFmtId="0" fontId="0" fillId="3" borderId="8" xfId="0" applyFill="1" applyBorder="1" applyAlignment="1" applyProtection="1">
      <alignment horizontal="center"/>
      <protection locked="0"/>
    </xf>
    <xf numFmtId="0" fontId="0" fillId="0" borderId="0" xfId="0" applyAlignment="1">
      <alignment horizontal="left" vertical="top" wrapText="1"/>
    </xf>
    <xf numFmtId="0" fontId="0" fillId="0" borderId="11"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2" fillId="0" borderId="13" xfId="0" applyFont="1" applyBorder="1" applyAlignment="1">
      <alignment horizontal="center" wrapText="1"/>
    </xf>
    <xf numFmtId="0" fontId="2" fillId="0" borderId="14" xfId="0" applyFont="1" applyBorder="1" applyAlignment="1">
      <alignment horizontal="center" wrapText="1"/>
    </xf>
    <xf numFmtId="1" fontId="0" fillId="2" borderId="4" xfId="0" applyNumberFormat="1" applyFill="1" applyBorder="1" applyAlignment="1">
      <alignment horizontal="left" vertical="center"/>
    </xf>
  </cellXfs>
  <cellStyles count="3">
    <cellStyle name="Standaard" xfId="0" builtinId="0"/>
    <cellStyle name="Standaard 2" xfId="2" xr:uid="{52A4A8E9-8B30-4584-AA81-FC5265FFC2D8}"/>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24D88-7B0B-4640-A8D5-663E7DB115C0}">
  <dimension ref="A1:F31"/>
  <sheetViews>
    <sheetView tabSelected="1" zoomScale="140" zoomScaleNormal="140" workbookViewId="0">
      <selection activeCell="D28" sqref="D28"/>
    </sheetView>
  </sheetViews>
  <sheetFormatPr defaultColWidth="8.83203125" defaultRowHeight="14.5" x14ac:dyDescent="0.35"/>
  <cols>
    <col min="1" max="1" width="32" customWidth="1"/>
    <col min="2" max="2" width="16.5" customWidth="1"/>
    <col min="3" max="3" width="17.5" bestFit="1" customWidth="1"/>
    <col min="4" max="4" width="23.5" customWidth="1"/>
    <col min="5" max="5" width="35.5" customWidth="1"/>
    <col min="6" max="6" width="0" hidden="1" customWidth="1"/>
  </cols>
  <sheetData>
    <row r="1" spans="1:6" ht="24" thickBot="1" x14ac:dyDescent="0.6">
      <c r="A1" s="13" t="s">
        <v>0</v>
      </c>
      <c r="B1" s="1"/>
      <c r="C1" s="1"/>
      <c r="D1" s="21" t="s">
        <v>1</v>
      </c>
      <c r="E1" s="55"/>
      <c r="F1" s="56"/>
    </row>
    <row r="2" spans="1:6" ht="23.5" x14ac:dyDescent="0.55000000000000004">
      <c r="A2" s="13"/>
      <c r="B2" s="1"/>
      <c r="C2" s="1"/>
      <c r="D2" s="21"/>
      <c r="E2" s="23"/>
      <c r="F2" s="22"/>
    </row>
    <row r="3" spans="1:6" ht="18.5" x14ac:dyDescent="0.45">
      <c r="A3" s="14"/>
      <c r="B3" s="1"/>
      <c r="C3" s="1"/>
      <c r="D3" s="24" t="s">
        <v>33</v>
      </c>
      <c r="E3" s="25">
        <v>4</v>
      </c>
      <c r="F3" s="1"/>
    </row>
    <row r="4" spans="1:6" ht="18.5" x14ac:dyDescent="0.35">
      <c r="A4" s="15" t="s">
        <v>2</v>
      </c>
      <c r="B4" s="1"/>
      <c r="C4" s="1"/>
      <c r="D4" s="1"/>
      <c r="E4" s="2"/>
      <c r="F4" s="1"/>
    </row>
    <row r="5" spans="1:6" x14ac:dyDescent="0.35">
      <c r="A5" s="1"/>
      <c r="B5" s="1"/>
      <c r="C5" s="1"/>
      <c r="D5" s="1"/>
      <c r="E5" s="2"/>
      <c r="F5" s="1"/>
    </row>
    <row r="6" spans="1:6" x14ac:dyDescent="0.35">
      <c r="A6" t="s">
        <v>39</v>
      </c>
      <c r="B6" s="1"/>
      <c r="C6" s="1"/>
      <c r="D6" s="1"/>
      <c r="E6" s="2"/>
      <c r="F6" s="1"/>
    </row>
    <row r="7" spans="1:6" x14ac:dyDescent="0.35">
      <c r="A7" t="s">
        <v>40</v>
      </c>
      <c r="B7" s="1"/>
      <c r="C7" s="1"/>
      <c r="D7" s="1"/>
      <c r="E7" s="2"/>
      <c r="F7" s="1"/>
    </row>
    <row r="8" spans="1:6" x14ac:dyDescent="0.35">
      <c r="A8" t="s">
        <v>41</v>
      </c>
      <c r="B8" s="1"/>
      <c r="C8" s="1"/>
      <c r="D8" s="1"/>
      <c r="E8" s="2"/>
      <c r="F8" s="1"/>
    </row>
    <row r="9" spans="1:6" x14ac:dyDescent="0.35">
      <c r="A9" t="s">
        <v>42</v>
      </c>
      <c r="B9" s="1"/>
      <c r="C9" s="1"/>
      <c r="D9" s="1"/>
      <c r="E9" s="2"/>
      <c r="F9" s="1"/>
    </row>
    <row r="10" spans="1:6" x14ac:dyDescent="0.35">
      <c r="A10" t="s">
        <v>43</v>
      </c>
      <c r="B10" s="1"/>
      <c r="C10" s="1"/>
      <c r="D10" s="1"/>
      <c r="E10" s="2"/>
      <c r="F10" s="1"/>
    </row>
    <row r="11" spans="1:6" x14ac:dyDescent="0.35">
      <c r="A11" t="s">
        <v>44</v>
      </c>
      <c r="B11" s="1"/>
      <c r="C11" s="1"/>
      <c r="D11" s="1"/>
      <c r="E11" s="2"/>
      <c r="F11" s="1"/>
    </row>
    <row r="12" spans="1:6" x14ac:dyDescent="0.35">
      <c r="A12" t="s">
        <v>54</v>
      </c>
      <c r="B12" s="1"/>
      <c r="C12" s="1"/>
      <c r="D12" s="1"/>
      <c r="E12" s="2"/>
      <c r="F12" s="1"/>
    </row>
    <row r="13" spans="1:6" x14ac:dyDescent="0.35">
      <c r="A13" t="s">
        <v>45</v>
      </c>
      <c r="B13" s="1"/>
      <c r="C13" s="1"/>
      <c r="D13" s="1"/>
      <c r="E13" s="2"/>
      <c r="F13" s="1"/>
    </row>
    <row r="14" spans="1:6" x14ac:dyDescent="0.35">
      <c r="A14" s="1"/>
      <c r="C14" s="1"/>
      <c r="D14" s="1"/>
      <c r="E14" s="2"/>
      <c r="F14" s="1"/>
    </row>
    <row r="15" spans="1:6" x14ac:dyDescent="0.35">
      <c r="A15" s="1" t="s">
        <v>3</v>
      </c>
      <c r="B15" s="1"/>
      <c r="C15" s="1"/>
      <c r="D15" s="1"/>
      <c r="E15" s="2"/>
      <c r="F15" s="1"/>
    </row>
    <row r="16" spans="1:6" x14ac:dyDescent="0.35">
      <c r="A16" t="s">
        <v>46</v>
      </c>
      <c r="B16" s="1"/>
      <c r="C16" s="1"/>
      <c r="D16" s="1"/>
      <c r="E16" s="2"/>
      <c r="F16" s="1"/>
    </row>
    <row r="17" spans="1:6" x14ac:dyDescent="0.35">
      <c r="A17" t="s">
        <v>47</v>
      </c>
      <c r="B17" s="1"/>
      <c r="C17" s="1"/>
      <c r="D17" s="1"/>
      <c r="E17" s="2"/>
      <c r="F17" s="1"/>
    </row>
    <row r="18" spans="1:6" x14ac:dyDescent="0.35">
      <c r="A18" t="s">
        <v>48</v>
      </c>
      <c r="B18" s="1"/>
      <c r="C18" s="1"/>
      <c r="D18" s="1"/>
      <c r="E18" s="2"/>
      <c r="F18" s="1"/>
    </row>
    <row r="19" spans="1:6" x14ac:dyDescent="0.35">
      <c r="A19" s="1"/>
      <c r="B19" s="1"/>
      <c r="C19" s="1"/>
      <c r="D19" s="1"/>
      <c r="E19" s="2"/>
      <c r="F19" s="1"/>
    </row>
    <row r="20" spans="1:6" x14ac:dyDescent="0.35">
      <c r="A20" s="5" t="s">
        <v>4</v>
      </c>
      <c r="B20" s="5" t="s">
        <v>5</v>
      </c>
      <c r="C20" s="5" t="s">
        <v>6</v>
      </c>
      <c r="D20" s="5" t="s">
        <v>30</v>
      </c>
      <c r="E20" s="2"/>
      <c r="F20" s="1"/>
    </row>
    <row r="21" spans="1:6" x14ac:dyDescent="0.35">
      <c r="A21" s="18" t="s">
        <v>55</v>
      </c>
      <c r="B21" s="20"/>
      <c r="C21" s="19" t="s">
        <v>13</v>
      </c>
      <c r="D21" s="19" t="str">
        <f>C21</f>
        <v>€</v>
      </c>
      <c r="E21" s="2"/>
      <c r="F21" s="1"/>
    </row>
    <row r="22" spans="1:6" x14ac:dyDescent="0.35">
      <c r="A22" s="18" t="s">
        <v>31</v>
      </c>
      <c r="B22" s="19">
        <f>'Beheer, onderhoud en licenties'!F12</f>
        <v>0</v>
      </c>
      <c r="C22" s="20"/>
      <c r="D22" s="19">
        <f>B22*E3</f>
        <v>0</v>
      </c>
      <c r="E22" s="2"/>
      <c r="F22" s="1"/>
    </row>
    <row r="23" spans="1:6" x14ac:dyDescent="0.35">
      <c r="A23" s="18" t="s">
        <v>32</v>
      </c>
      <c r="B23" s="19">
        <f>'Beheer, onderhoud en licenties'!F15</f>
        <v>0</v>
      </c>
      <c r="C23" s="20"/>
      <c r="D23" s="19">
        <f>B23*E3</f>
        <v>0</v>
      </c>
      <c r="E23" s="2"/>
      <c r="F23" s="1"/>
    </row>
    <row r="24" spans="1:6" x14ac:dyDescent="0.35">
      <c r="A24" s="17" t="s">
        <v>145</v>
      </c>
      <c r="B24" s="16"/>
      <c r="C24" s="3"/>
      <c r="D24" s="3">
        <f>SUM(D21:D23)</f>
        <v>0</v>
      </c>
      <c r="E24" s="2"/>
      <c r="F24" s="1"/>
    </row>
    <row r="25" spans="1:6" x14ac:dyDescent="0.35">
      <c r="A25" s="1"/>
      <c r="B25" s="1"/>
      <c r="C25" s="1"/>
      <c r="D25" s="1"/>
      <c r="E25" s="2"/>
      <c r="F25" s="1"/>
    </row>
    <row r="26" spans="1:6" ht="15" thickBot="1" x14ac:dyDescent="0.4">
      <c r="A26" s="1"/>
      <c r="B26" s="1"/>
      <c r="C26" s="1"/>
      <c r="D26" s="1"/>
      <c r="E26" s="2"/>
    </row>
    <row r="27" spans="1:6" ht="15" thickBot="1" x14ac:dyDescent="0.4">
      <c r="A27" s="6" t="s">
        <v>7</v>
      </c>
      <c r="B27" s="7"/>
      <c r="C27" s="8" t="s">
        <v>8</v>
      </c>
      <c r="D27" s="9">
        <f>D24</f>
        <v>0</v>
      </c>
      <c r="E27" s="2"/>
    </row>
    <row r="28" spans="1:6" ht="15" thickBot="1" x14ac:dyDescent="0.4">
      <c r="A28" s="1"/>
      <c r="B28" s="1"/>
      <c r="C28" s="1"/>
      <c r="D28" s="1"/>
    </row>
    <row r="29" spans="1:6" ht="26.5" customHeight="1" thickBot="1" x14ac:dyDescent="0.4">
      <c r="A29" s="1"/>
      <c r="B29" s="1"/>
      <c r="C29" s="10"/>
      <c r="D29" s="11" t="s">
        <v>9</v>
      </c>
      <c r="E29" s="55"/>
      <c r="F29" s="57"/>
    </row>
    <row r="30" spans="1:6" ht="27.5" customHeight="1" thickBot="1" x14ac:dyDescent="0.4">
      <c r="A30" s="1"/>
      <c r="B30" s="1"/>
      <c r="C30" s="1"/>
      <c r="D30" s="12" t="s">
        <v>10</v>
      </c>
      <c r="E30" s="55"/>
      <c r="F30" s="57"/>
    </row>
    <row r="31" spans="1:6" x14ac:dyDescent="0.35">
      <c r="B31" s="1"/>
      <c r="C31" s="1"/>
      <c r="D31" s="1"/>
      <c r="E31" s="1"/>
    </row>
  </sheetData>
  <mergeCells count="3">
    <mergeCell ref="E1:F1"/>
    <mergeCell ref="E29:F29"/>
    <mergeCell ref="E30:F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116CC-DB97-441F-8789-4F986C9F228D}">
  <dimension ref="B2:G69"/>
  <sheetViews>
    <sheetView topLeftCell="A55" zoomScale="140" zoomScaleNormal="140" workbookViewId="0">
      <selection activeCell="F70" sqref="F70"/>
    </sheetView>
  </sheetViews>
  <sheetFormatPr defaultColWidth="8.6640625" defaultRowHeight="14.5" x14ac:dyDescent="0.35"/>
  <cols>
    <col min="1" max="1" width="8.6640625" style="28"/>
    <col min="2" max="2" width="62.6640625" style="28" customWidth="1"/>
    <col min="3" max="3" width="15.6640625" style="28" customWidth="1"/>
    <col min="4" max="4" width="13" style="28" customWidth="1"/>
    <col min="5" max="5" width="17.33203125" style="28" customWidth="1"/>
    <col min="6" max="6" width="16" style="28" customWidth="1"/>
    <col min="7" max="7" width="57.83203125" style="28" customWidth="1"/>
    <col min="8" max="8" width="71" style="28" customWidth="1"/>
    <col min="9" max="16384" width="8.6640625" style="28"/>
  </cols>
  <sheetData>
    <row r="2" spans="2:7" x14ac:dyDescent="0.35">
      <c r="B2" s="27" t="s">
        <v>107</v>
      </c>
      <c r="C2" s="27"/>
    </row>
    <row r="3" spans="2:7" x14ac:dyDescent="0.35">
      <c r="B3" s="38" t="s">
        <v>108</v>
      </c>
      <c r="C3" s="38"/>
    </row>
    <row r="4" spans="2:7" x14ac:dyDescent="0.35">
      <c r="B4" s="38" t="s">
        <v>60</v>
      </c>
      <c r="C4" s="38"/>
    </row>
    <row r="5" spans="2:7" x14ac:dyDescent="0.35">
      <c r="B5" s="27"/>
      <c r="C5" s="27"/>
      <c r="D5" s="27"/>
    </row>
    <row r="6" spans="2:7" x14ac:dyDescent="0.35">
      <c r="B6" s="27" t="s">
        <v>143</v>
      </c>
      <c r="C6" s="27"/>
      <c r="D6" s="27"/>
    </row>
    <row r="7" spans="2:7" x14ac:dyDescent="0.35">
      <c r="B7" s="29" t="s">
        <v>11</v>
      </c>
      <c r="C7" s="29" t="s">
        <v>66</v>
      </c>
      <c r="D7" s="29" t="s">
        <v>77</v>
      </c>
      <c r="E7" s="29" t="s">
        <v>68</v>
      </c>
      <c r="F7" s="29" t="s">
        <v>12</v>
      </c>
      <c r="G7" s="29" t="s">
        <v>27</v>
      </c>
    </row>
    <row r="8" spans="2:7" x14ac:dyDescent="0.35">
      <c r="B8" s="4" t="s">
        <v>104</v>
      </c>
      <c r="C8" s="4" t="s">
        <v>67</v>
      </c>
      <c r="D8" s="40">
        <v>50</v>
      </c>
      <c r="E8" s="30">
        <v>0</v>
      </c>
      <c r="F8" s="31">
        <f>D8*E8</f>
        <v>0</v>
      </c>
      <c r="G8" s="32"/>
    </row>
    <row r="9" spans="2:7" x14ac:dyDescent="0.35">
      <c r="B9" s="4" t="s">
        <v>49</v>
      </c>
      <c r="C9" s="4" t="s">
        <v>67</v>
      </c>
      <c r="D9" s="40">
        <v>60</v>
      </c>
      <c r="E9" s="30">
        <v>0</v>
      </c>
      <c r="F9" s="31">
        <f t="shared" ref="F9:F17" si="0">D9*E9</f>
        <v>0</v>
      </c>
      <c r="G9" s="32"/>
    </row>
    <row r="10" spans="2:7" x14ac:dyDescent="0.35">
      <c r="B10" s="4" t="s">
        <v>78</v>
      </c>
      <c r="C10" s="4" t="s">
        <v>67</v>
      </c>
      <c r="D10" s="40">
        <v>100</v>
      </c>
      <c r="E10" s="30">
        <v>0</v>
      </c>
      <c r="F10" s="31">
        <f t="shared" si="0"/>
        <v>0</v>
      </c>
      <c r="G10" s="32"/>
    </row>
    <row r="11" spans="2:7" x14ac:dyDescent="0.35">
      <c r="B11" s="4" t="s">
        <v>50</v>
      </c>
      <c r="C11" s="4" t="s">
        <v>67</v>
      </c>
      <c r="D11" s="40">
        <v>100</v>
      </c>
      <c r="E11" s="30">
        <v>0</v>
      </c>
      <c r="F11" s="31">
        <f t="shared" si="0"/>
        <v>0</v>
      </c>
      <c r="G11" s="32"/>
    </row>
    <row r="12" spans="2:7" x14ac:dyDescent="0.35">
      <c r="B12" s="4" t="s">
        <v>76</v>
      </c>
      <c r="C12" s="4" t="s">
        <v>67</v>
      </c>
      <c r="D12" s="40">
        <v>20</v>
      </c>
      <c r="E12" s="30">
        <v>0</v>
      </c>
      <c r="F12" s="31">
        <f t="shared" si="0"/>
        <v>0</v>
      </c>
      <c r="G12" s="32"/>
    </row>
    <row r="13" spans="2:7" x14ac:dyDescent="0.35">
      <c r="B13" s="4" t="s">
        <v>79</v>
      </c>
      <c r="C13" s="4" t="s">
        <v>67</v>
      </c>
      <c r="D13" s="40">
        <v>50</v>
      </c>
      <c r="E13" s="30">
        <v>0</v>
      </c>
      <c r="F13" s="31">
        <f t="shared" ref="F13" si="1">D13*E13</f>
        <v>0</v>
      </c>
      <c r="G13" s="32"/>
    </row>
    <row r="14" spans="2:7" x14ac:dyDescent="0.35">
      <c r="B14" s="4" t="s">
        <v>80</v>
      </c>
      <c r="C14" s="4" t="s">
        <v>67</v>
      </c>
      <c r="D14" s="40">
        <v>60</v>
      </c>
      <c r="E14" s="30">
        <v>0</v>
      </c>
      <c r="F14" s="31">
        <f t="shared" si="0"/>
        <v>0</v>
      </c>
      <c r="G14" s="32"/>
    </row>
    <row r="15" spans="2:7" x14ac:dyDescent="0.35">
      <c r="B15" s="4" t="s">
        <v>81</v>
      </c>
      <c r="C15" s="4" t="s">
        <v>67</v>
      </c>
      <c r="D15" s="40">
        <v>30</v>
      </c>
      <c r="E15" s="30">
        <v>0</v>
      </c>
      <c r="F15" s="31">
        <f t="shared" si="0"/>
        <v>0</v>
      </c>
      <c r="G15" s="32"/>
    </row>
    <row r="16" spans="2:7" x14ac:dyDescent="0.35">
      <c r="B16" s="4" t="s">
        <v>82</v>
      </c>
      <c r="C16" s="4" t="s">
        <v>67</v>
      </c>
      <c r="D16" s="40">
        <v>15</v>
      </c>
      <c r="E16" s="30">
        <v>0</v>
      </c>
      <c r="F16" s="31">
        <f t="shared" si="0"/>
        <v>0</v>
      </c>
      <c r="G16" s="32"/>
    </row>
    <row r="17" spans="2:7" x14ac:dyDescent="0.35">
      <c r="B17" s="4" t="s">
        <v>83</v>
      </c>
      <c r="C17" s="4" t="s">
        <v>67</v>
      </c>
      <c r="D17" s="40">
        <v>25</v>
      </c>
      <c r="E17" s="30">
        <v>0</v>
      </c>
      <c r="F17" s="31">
        <f t="shared" si="0"/>
        <v>0</v>
      </c>
      <c r="G17" s="32"/>
    </row>
    <row r="18" spans="2:7" x14ac:dyDescent="0.35">
      <c r="D18" s="36"/>
      <c r="E18" s="33"/>
      <c r="F18" s="33"/>
      <c r="G18" s="32"/>
    </row>
    <row r="19" spans="2:7" x14ac:dyDescent="0.35">
      <c r="B19" s="29" t="s">
        <v>84</v>
      </c>
      <c r="C19" s="29" t="s">
        <v>66</v>
      </c>
      <c r="D19" s="29" t="s">
        <v>77</v>
      </c>
      <c r="E19" s="29" t="s">
        <v>68</v>
      </c>
      <c r="F19" s="31"/>
      <c r="G19" s="32"/>
    </row>
    <row r="20" spans="2:7" x14ac:dyDescent="0.35">
      <c r="B20" s="34" t="s">
        <v>85</v>
      </c>
      <c r="C20" s="34" t="s">
        <v>74</v>
      </c>
      <c r="D20" s="40">
        <v>1</v>
      </c>
      <c r="E20" s="30">
        <v>0</v>
      </c>
      <c r="F20" s="31">
        <f t="shared" ref="F20" si="2">D20*E20</f>
        <v>0</v>
      </c>
      <c r="G20" s="32"/>
    </row>
    <row r="21" spans="2:7" x14ac:dyDescent="0.35">
      <c r="B21" s="4" t="s">
        <v>86</v>
      </c>
      <c r="C21" s="39" t="s">
        <v>67</v>
      </c>
      <c r="D21" s="40">
        <v>20</v>
      </c>
      <c r="E21" s="30">
        <v>0</v>
      </c>
      <c r="F21" s="31">
        <f t="shared" ref="F21:F24" si="3">D21*E21</f>
        <v>0</v>
      </c>
      <c r="G21" s="32"/>
    </row>
    <row r="22" spans="2:7" x14ac:dyDescent="0.35">
      <c r="B22" s="4" t="s">
        <v>87</v>
      </c>
      <c r="C22" s="39" t="s">
        <v>67</v>
      </c>
      <c r="D22" s="40">
        <v>40</v>
      </c>
      <c r="E22" s="30">
        <v>0</v>
      </c>
      <c r="F22" s="31">
        <f t="shared" si="3"/>
        <v>0</v>
      </c>
      <c r="G22" s="32"/>
    </row>
    <row r="23" spans="2:7" x14ac:dyDescent="0.35">
      <c r="B23" s="4" t="s">
        <v>88</v>
      </c>
      <c r="C23" s="39" t="s">
        <v>67</v>
      </c>
      <c r="D23" s="40">
        <v>20</v>
      </c>
      <c r="E23" s="30">
        <v>0</v>
      </c>
      <c r="F23" s="31">
        <f t="shared" si="3"/>
        <v>0</v>
      </c>
      <c r="G23" s="32"/>
    </row>
    <row r="24" spans="2:7" x14ac:dyDescent="0.35">
      <c r="B24" s="4" t="s">
        <v>103</v>
      </c>
      <c r="C24" s="39" t="s">
        <v>67</v>
      </c>
      <c r="D24" s="40">
        <v>20</v>
      </c>
      <c r="E24" s="30">
        <v>0</v>
      </c>
      <c r="F24" s="31">
        <f t="shared" si="3"/>
        <v>0</v>
      </c>
      <c r="G24" s="32"/>
    </row>
    <row r="25" spans="2:7" x14ac:dyDescent="0.35">
      <c r="B25" s="4" t="s">
        <v>89</v>
      </c>
      <c r="C25" s="39" t="s">
        <v>67</v>
      </c>
      <c r="D25" s="40">
        <v>20</v>
      </c>
      <c r="E25" s="30">
        <v>0</v>
      </c>
      <c r="F25" s="31">
        <f t="shared" ref="F25:F26" si="4">D25*E25</f>
        <v>0</v>
      </c>
      <c r="G25" s="32"/>
    </row>
    <row r="26" spans="2:7" x14ac:dyDescent="0.35">
      <c r="B26" s="4" t="s">
        <v>90</v>
      </c>
      <c r="C26" s="39" t="s">
        <v>67</v>
      </c>
      <c r="D26" s="40">
        <v>10</v>
      </c>
      <c r="E26" s="30">
        <v>0</v>
      </c>
      <c r="F26" s="31">
        <f t="shared" si="4"/>
        <v>0</v>
      </c>
      <c r="G26" s="32"/>
    </row>
    <row r="27" spans="2:7" x14ac:dyDescent="0.35">
      <c r="D27" s="36"/>
      <c r="E27" s="33"/>
      <c r="F27" s="33"/>
      <c r="G27" s="32"/>
    </row>
    <row r="28" spans="2:7" x14ac:dyDescent="0.35">
      <c r="B28" s="29" t="s">
        <v>65</v>
      </c>
      <c r="C28" s="29" t="s">
        <v>66</v>
      </c>
      <c r="D28" s="29" t="s">
        <v>77</v>
      </c>
      <c r="E28" s="29" t="s">
        <v>68</v>
      </c>
      <c r="F28" s="31"/>
      <c r="G28" s="32"/>
    </row>
    <row r="29" spans="2:7" x14ac:dyDescent="0.35">
      <c r="B29" s="4" t="s">
        <v>61</v>
      </c>
      <c r="C29" s="4" t="s">
        <v>91</v>
      </c>
      <c r="D29" s="40">
        <v>20</v>
      </c>
      <c r="E29" s="30">
        <v>0</v>
      </c>
      <c r="F29" s="31">
        <f t="shared" ref="F29" si="5">D29*E29</f>
        <v>0</v>
      </c>
      <c r="G29" s="32"/>
    </row>
    <row r="30" spans="2:7" x14ac:dyDescent="0.35">
      <c r="B30" s="4" t="s">
        <v>14</v>
      </c>
      <c r="C30" s="4" t="s">
        <v>91</v>
      </c>
      <c r="D30" s="40">
        <v>5</v>
      </c>
      <c r="E30" s="30">
        <v>0</v>
      </c>
      <c r="F30" s="31">
        <f t="shared" ref="F30:F43" si="6">D30*E30</f>
        <v>0</v>
      </c>
      <c r="G30" s="32"/>
    </row>
    <row r="31" spans="2:7" x14ac:dyDescent="0.35">
      <c r="B31" s="4" t="s">
        <v>15</v>
      </c>
      <c r="C31" s="4" t="s">
        <v>91</v>
      </c>
      <c r="D31" s="40">
        <v>120</v>
      </c>
      <c r="E31" s="30">
        <v>0</v>
      </c>
      <c r="F31" s="31">
        <f t="shared" si="6"/>
        <v>0</v>
      </c>
      <c r="G31" s="32"/>
    </row>
    <row r="32" spans="2:7" x14ac:dyDescent="0.35">
      <c r="B32" s="4" t="s">
        <v>16</v>
      </c>
      <c r="C32" s="4" t="s">
        <v>91</v>
      </c>
      <c r="D32" s="40">
        <v>15</v>
      </c>
      <c r="E32" s="30">
        <v>0</v>
      </c>
      <c r="F32" s="31">
        <f t="shared" si="6"/>
        <v>0</v>
      </c>
      <c r="G32" s="32"/>
    </row>
    <row r="33" spans="2:7" x14ac:dyDescent="0.35">
      <c r="B33" s="4" t="s">
        <v>146</v>
      </c>
      <c r="C33" s="4" t="s">
        <v>91</v>
      </c>
      <c r="D33" s="40">
        <v>10</v>
      </c>
      <c r="E33" s="30">
        <v>0</v>
      </c>
      <c r="F33" s="31">
        <f t="shared" si="6"/>
        <v>0</v>
      </c>
      <c r="G33" s="32"/>
    </row>
    <row r="34" spans="2:7" x14ac:dyDescent="0.35">
      <c r="B34" s="4" t="s">
        <v>18</v>
      </c>
      <c r="C34" s="4" t="s">
        <v>91</v>
      </c>
      <c r="D34" s="40">
        <v>50</v>
      </c>
      <c r="E34" s="30">
        <v>0</v>
      </c>
      <c r="F34" s="31">
        <f t="shared" si="6"/>
        <v>0</v>
      </c>
      <c r="G34" s="32"/>
    </row>
    <row r="35" spans="2:7" x14ac:dyDescent="0.35">
      <c r="B35" s="4" t="s">
        <v>17</v>
      </c>
      <c r="C35" s="4" t="s">
        <v>91</v>
      </c>
      <c r="D35" s="40">
        <v>50</v>
      </c>
      <c r="E35" s="30">
        <v>0</v>
      </c>
      <c r="F35" s="31">
        <f>D35*E35</f>
        <v>0</v>
      </c>
      <c r="G35" s="32"/>
    </row>
    <row r="36" spans="2:7" x14ac:dyDescent="0.35">
      <c r="B36" s="4" t="s">
        <v>19</v>
      </c>
      <c r="C36" s="4" t="s">
        <v>91</v>
      </c>
      <c r="D36" s="40">
        <v>20</v>
      </c>
      <c r="E36" s="30">
        <v>0</v>
      </c>
      <c r="F36" s="31">
        <f t="shared" si="6"/>
        <v>0</v>
      </c>
      <c r="G36" s="32"/>
    </row>
    <row r="37" spans="2:7" x14ac:dyDescent="0.35">
      <c r="B37" s="4" t="s">
        <v>20</v>
      </c>
      <c r="C37" s="4" t="s">
        <v>91</v>
      </c>
      <c r="D37" s="40">
        <v>120</v>
      </c>
      <c r="E37" s="30">
        <v>0</v>
      </c>
      <c r="F37" s="31">
        <f t="shared" si="6"/>
        <v>0</v>
      </c>
      <c r="G37" s="32"/>
    </row>
    <row r="38" spans="2:7" x14ac:dyDescent="0.35">
      <c r="B38" s="4" t="s">
        <v>21</v>
      </c>
      <c r="C38" s="4" t="s">
        <v>91</v>
      </c>
      <c r="D38" s="40">
        <v>4</v>
      </c>
      <c r="E38" s="30">
        <v>0</v>
      </c>
      <c r="F38" s="31">
        <f t="shared" si="6"/>
        <v>0</v>
      </c>
      <c r="G38" s="32"/>
    </row>
    <row r="39" spans="2:7" x14ac:dyDescent="0.35">
      <c r="B39" s="4" t="s">
        <v>62</v>
      </c>
      <c r="C39" s="4" t="s">
        <v>91</v>
      </c>
      <c r="D39" s="40">
        <v>1</v>
      </c>
      <c r="E39" s="30">
        <v>0</v>
      </c>
      <c r="F39" s="31">
        <f t="shared" si="6"/>
        <v>0</v>
      </c>
      <c r="G39" s="32"/>
    </row>
    <row r="40" spans="2:7" x14ac:dyDescent="0.35">
      <c r="B40" s="4" t="s">
        <v>22</v>
      </c>
      <c r="C40" s="4" t="s">
        <v>91</v>
      </c>
      <c r="D40" s="40">
        <v>2</v>
      </c>
      <c r="E40" s="30">
        <v>0</v>
      </c>
      <c r="F40" s="31">
        <f t="shared" si="6"/>
        <v>0</v>
      </c>
      <c r="G40" s="32"/>
    </row>
    <row r="41" spans="2:7" x14ac:dyDescent="0.35">
      <c r="B41" s="4" t="s">
        <v>63</v>
      </c>
      <c r="C41" s="4" t="s">
        <v>91</v>
      </c>
      <c r="D41" s="40">
        <v>1600</v>
      </c>
      <c r="E41" s="30">
        <v>0</v>
      </c>
      <c r="F41" s="31">
        <f t="shared" si="6"/>
        <v>0</v>
      </c>
      <c r="G41" s="32"/>
    </row>
    <row r="42" spans="2:7" x14ac:dyDescent="0.35">
      <c r="B42" s="4" t="s">
        <v>64</v>
      </c>
      <c r="C42" s="4" t="s">
        <v>91</v>
      </c>
      <c r="D42" s="40">
        <v>200</v>
      </c>
      <c r="E42" s="30">
        <v>0</v>
      </c>
      <c r="F42" s="31">
        <f t="shared" ref="F42" si="7">D42*E42</f>
        <v>0</v>
      </c>
      <c r="G42" s="32"/>
    </row>
    <row r="43" spans="2:7" x14ac:dyDescent="0.35">
      <c r="B43" s="4" t="s">
        <v>53</v>
      </c>
      <c r="C43" s="4" t="s">
        <v>92</v>
      </c>
      <c r="D43" s="40">
        <v>2000</v>
      </c>
      <c r="E43" s="30">
        <v>0</v>
      </c>
      <c r="F43" s="31">
        <f t="shared" si="6"/>
        <v>0</v>
      </c>
      <c r="G43" s="32"/>
    </row>
    <row r="44" spans="2:7" x14ac:dyDescent="0.35">
      <c r="D44" s="36"/>
      <c r="E44" s="33"/>
      <c r="F44" s="33"/>
      <c r="G44" s="32"/>
    </row>
    <row r="45" spans="2:7" x14ac:dyDescent="0.35">
      <c r="B45" s="29" t="s">
        <v>99</v>
      </c>
      <c r="C45" s="29" t="s">
        <v>66</v>
      </c>
      <c r="D45" s="29" t="s">
        <v>77</v>
      </c>
      <c r="E45" s="29" t="s">
        <v>68</v>
      </c>
      <c r="F45" s="31"/>
      <c r="G45" s="32"/>
    </row>
    <row r="46" spans="2:7" x14ac:dyDescent="0.35">
      <c r="B46" s="4" t="s">
        <v>69</v>
      </c>
      <c r="C46" s="4" t="s">
        <v>72</v>
      </c>
      <c r="D46" s="64">
        <v>600</v>
      </c>
      <c r="E46" s="30">
        <v>0</v>
      </c>
      <c r="F46" s="31">
        <f t="shared" ref="F46" si="8">D46*E46</f>
        <v>0</v>
      </c>
      <c r="G46" s="32"/>
    </row>
    <row r="47" spans="2:7" x14ac:dyDescent="0.35">
      <c r="B47" s="4" t="s">
        <v>70</v>
      </c>
      <c r="C47" s="4" t="s">
        <v>72</v>
      </c>
      <c r="D47" s="64">
        <v>600</v>
      </c>
      <c r="E47" s="30">
        <v>0</v>
      </c>
      <c r="F47" s="31">
        <f t="shared" ref="F47:F50" si="9">D47*E47</f>
        <v>0</v>
      </c>
      <c r="G47" s="32"/>
    </row>
    <row r="48" spans="2:7" x14ac:dyDescent="0.35">
      <c r="B48" s="4" t="s">
        <v>71</v>
      </c>
      <c r="C48" s="4" t="s">
        <v>75</v>
      </c>
      <c r="D48" s="64">
        <v>120</v>
      </c>
      <c r="E48" s="30">
        <v>0</v>
      </c>
      <c r="F48" s="31">
        <f t="shared" si="9"/>
        <v>0</v>
      </c>
      <c r="G48" s="32"/>
    </row>
    <row r="49" spans="2:7" x14ac:dyDescent="0.35">
      <c r="B49" s="4" t="s">
        <v>73</v>
      </c>
      <c r="C49" s="4" t="s">
        <v>75</v>
      </c>
      <c r="D49" s="64">
        <v>120</v>
      </c>
      <c r="E49" s="30">
        <v>0</v>
      </c>
      <c r="F49" s="31">
        <f t="shared" si="9"/>
        <v>0</v>
      </c>
      <c r="G49" s="32"/>
    </row>
    <row r="50" spans="2:7" x14ac:dyDescent="0.35">
      <c r="B50" s="4" t="s">
        <v>23</v>
      </c>
      <c r="C50" s="4" t="s">
        <v>74</v>
      </c>
      <c r="D50" s="64">
        <v>1</v>
      </c>
      <c r="E50" s="30">
        <v>0</v>
      </c>
      <c r="F50" s="31">
        <f t="shared" si="9"/>
        <v>0</v>
      </c>
      <c r="G50" s="32"/>
    </row>
    <row r="51" spans="2:7" x14ac:dyDescent="0.35">
      <c r="D51" s="36"/>
      <c r="E51" s="33"/>
      <c r="F51" s="33"/>
      <c r="G51" s="32"/>
    </row>
    <row r="52" spans="2:7" x14ac:dyDescent="0.35">
      <c r="B52" s="29" t="s">
        <v>94</v>
      </c>
      <c r="C52" s="29" t="s">
        <v>66</v>
      </c>
      <c r="D52" s="29" t="s">
        <v>77</v>
      </c>
      <c r="E52" s="29" t="s">
        <v>68</v>
      </c>
      <c r="F52" s="31"/>
      <c r="G52" s="32"/>
    </row>
    <row r="53" spans="2:7" x14ac:dyDescent="0.35">
      <c r="B53" s="4" t="s">
        <v>58</v>
      </c>
      <c r="C53" s="4" t="s">
        <v>93</v>
      </c>
      <c r="D53" s="40">
        <v>1</v>
      </c>
      <c r="E53" s="30">
        <v>0</v>
      </c>
      <c r="F53" s="31">
        <f t="shared" ref="F53" si="10">D53*E53</f>
        <v>0</v>
      </c>
      <c r="G53" s="32"/>
    </row>
    <row r="54" spans="2:7" x14ac:dyDescent="0.35">
      <c r="B54" s="4" t="s">
        <v>24</v>
      </c>
      <c r="C54" s="4" t="s">
        <v>93</v>
      </c>
      <c r="D54" s="40">
        <v>1</v>
      </c>
      <c r="E54" s="30">
        <v>0</v>
      </c>
      <c r="F54" s="31">
        <f t="shared" ref="F54" si="11">D54*E54</f>
        <v>0</v>
      </c>
      <c r="G54" s="32"/>
    </row>
    <row r="55" spans="2:7" x14ac:dyDescent="0.35">
      <c r="B55" s="4" t="s">
        <v>95</v>
      </c>
      <c r="C55" s="4" t="s">
        <v>93</v>
      </c>
      <c r="D55" s="40">
        <v>1</v>
      </c>
      <c r="E55" s="30">
        <v>0</v>
      </c>
      <c r="F55" s="31">
        <f t="shared" ref="F55" si="12">D55*E55</f>
        <v>0</v>
      </c>
      <c r="G55" s="32"/>
    </row>
    <row r="56" spans="2:7" x14ac:dyDescent="0.35">
      <c r="B56" s="4" t="s">
        <v>59</v>
      </c>
      <c r="C56" s="4" t="s">
        <v>93</v>
      </c>
      <c r="D56" s="40">
        <v>1</v>
      </c>
      <c r="E56" s="30">
        <v>0</v>
      </c>
      <c r="F56" s="31">
        <f t="shared" ref="F56" si="13">D56*E56</f>
        <v>0</v>
      </c>
      <c r="G56" s="32"/>
    </row>
    <row r="57" spans="2:7" x14ac:dyDescent="0.35">
      <c r="B57" s="4" t="s">
        <v>96</v>
      </c>
      <c r="C57" s="4" t="s">
        <v>93</v>
      </c>
      <c r="D57" s="40">
        <v>1</v>
      </c>
      <c r="E57" s="30">
        <v>0</v>
      </c>
      <c r="F57" s="31">
        <f>D57*E57</f>
        <v>0</v>
      </c>
      <c r="G57" s="32"/>
    </row>
    <row r="58" spans="2:7" x14ac:dyDescent="0.35">
      <c r="B58" s="4" t="s">
        <v>97</v>
      </c>
      <c r="C58" s="4" t="s">
        <v>93</v>
      </c>
      <c r="D58" s="40">
        <v>1</v>
      </c>
      <c r="E58" s="30">
        <v>0</v>
      </c>
      <c r="F58" s="31">
        <f t="shared" ref="F58:F59" si="14">D58*E58</f>
        <v>0</v>
      </c>
      <c r="G58" s="32"/>
    </row>
    <row r="59" spans="2:7" x14ac:dyDescent="0.35">
      <c r="B59" s="4" t="s">
        <v>98</v>
      </c>
      <c r="C59" s="4" t="s">
        <v>93</v>
      </c>
      <c r="D59" s="40">
        <v>1</v>
      </c>
      <c r="E59" s="30">
        <v>0</v>
      </c>
      <c r="F59" s="31">
        <f t="shared" si="14"/>
        <v>0</v>
      </c>
      <c r="G59" s="32"/>
    </row>
    <row r="60" spans="2:7" x14ac:dyDescent="0.35">
      <c r="D60" s="36"/>
      <c r="E60" s="33"/>
      <c r="F60" s="33"/>
      <c r="G60" s="32"/>
    </row>
    <row r="61" spans="2:7" x14ac:dyDescent="0.35">
      <c r="B61" s="29" t="s">
        <v>106</v>
      </c>
      <c r="C61" s="29" t="s">
        <v>66</v>
      </c>
      <c r="D61" s="29" t="s">
        <v>77</v>
      </c>
      <c r="E61" s="29" t="s">
        <v>68</v>
      </c>
      <c r="F61" s="31"/>
      <c r="G61" s="32"/>
    </row>
    <row r="62" spans="2:7" x14ac:dyDescent="0.35">
      <c r="B62" s="4" t="s">
        <v>102</v>
      </c>
      <c r="C62" s="4" t="s">
        <v>67</v>
      </c>
      <c r="D62" s="40">
        <v>24</v>
      </c>
      <c r="E62" s="30">
        <v>0</v>
      </c>
      <c r="F62" s="31">
        <f t="shared" ref="F62" si="15">D62*E62</f>
        <v>0</v>
      </c>
      <c r="G62" s="32"/>
    </row>
    <row r="63" spans="2:7" x14ac:dyDescent="0.35">
      <c r="B63" s="4" t="s">
        <v>105</v>
      </c>
      <c r="C63" s="4" t="s">
        <v>74</v>
      </c>
      <c r="D63" s="40">
        <v>1</v>
      </c>
      <c r="E63" s="30">
        <v>0</v>
      </c>
      <c r="F63" s="31">
        <f t="shared" ref="F63:F65" si="16">D63*E63</f>
        <v>0</v>
      </c>
      <c r="G63" s="32"/>
    </row>
    <row r="64" spans="2:7" x14ac:dyDescent="0.35">
      <c r="B64" s="4" t="s">
        <v>100</v>
      </c>
      <c r="C64" s="4" t="s">
        <v>67</v>
      </c>
      <c r="D64" s="40">
        <v>20</v>
      </c>
      <c r="E64" s="30">
        <v>0</v>
      </c>
      <c r="F64" s="31">
        <f t="shared" si="16"/>
        <v>0</v>
      </c>
      <c r="G64" s="32"/>
    </row>
    <row r="65" spans="2:7" x14ac:dyDescent="0.35">
      <c r="B65" s="42" t="s">
        <v>101</v>
      </c>
      <c r="C65" s="4" t="s">
        <v>67</v>
      </c>
      <c r="D65" s="40">
        <v>8</v>
      </c>
      <c r="E65" s="30">
        <v>0</v>
      </c>
      <c r="F65" s="31">
        <f t="shared" si="16"/>
        <v>0</v>
      </c>
      <c r="G65" s="32"/>
    </row>
    <row r="66" spans="2:7" x14ac:dyDescent="0.35">
      <c r="F66" s="35"/>
    </row>
    <row r="67" spans="2:7" x14ac:dyDescent="0.35">
      <c r="F67" s="35"/>
    </row>
    <row r="68" spans="2:7" x14ac:dyDescent="0.35">
      <c r="F68" s="35"/>
    </row>
    <row r="69" spans="2:7" x14ac:dyDescent="0.35">
      <c r="B69" s="27" t="s">
        <v>28</v>
      </c>
      <c r="C69" s="27"/>
      <c r="E69" s="33"/>
      <c r="F69" s="31">
        <f>SUM(F8:F68)</f>
        <v>0</v>
      </c>
    </row>
  </sheetData>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E843-59B9-4A21-B240-0EE815352B21}">
  <dimension ref="B2:H40"/>
  <sheetViews>
    <sheetView topLeftCell="A13" zoomScale="150" zoomScaleNormal="150" workbookViewId="0">
      <selection activeCell="F27" sqref="F27"/>
    </sheetView>
  </sheetViews>
  <sheetFormatPr defaultColWidth="8.6640625" defaultRowHeight="14.5" x14ac:dyDescent="0.35"/>
  <cols>
    <col min="1" max="1" width="8.6640625" style="28"/>
    <col min="2" max="2" width="42" style="28" customWidth="1"/>
    <col min="3" max="3" width="13.33203125" style="28" customWidth="1"/>
    <col min="4" max="4" width="15.1640625" style="28" customWidth="1"/>
    <col min="5" max="5" width="24.5" style="28" customWidth="1"/>
    <col min="6" max="6" width="15.5" style="28" bestFit="1" customWidth="1"/>
    <col min="7" max="7" width="54.5" style="28" customWidth="1"/>
    <col min="8" max="8" width="52.33203125" style="28" customWidth="1"/>
    <col min="9" max="16384" width="8.6640625" style="28"/>
  </cols>
  <sheetData>
    <row r="2" spans="2:7" x14ac:dyDescent="0.35">
      <c r="B2" s="27" t="s">
        <v>56</v>
      </c>
      <c r="C2" s="27"/>
      <c r="D2" s="27"/>
      <c r="E2" s="27"/>
    </row>
    <row r="3" spans="2:7" x14ac:dyDescent="0.35">
      <c r="B3" s="38" t="s">
        <v>141</v>
      </c>
      <c r="C3" s="27"/>
      <c r="D3" s="27"/>
      <c r="E3" s="27"/>
    </row>
    <row r="4" spans="2:7" x14ac:dyDescent="0.35">
      <c r="B4" s="27"/>
      <c r="C4" s="27"/>
      <c r="D4" s="27"/>
      <c r="E4" s="27"/>
    </row>
    <row r="5" spans="2:7" x14ac:dyDescent="0.35">
      <c r="B5" s="29" t="s">
        <v>11</v>
      </c>
      <c r="C5" s="29" t="s">
        <v>66</v>
      </c>
      <c r="D5" s="29" t="s">
        <v>77</v>
      </c>
      <c r="E5" s="29" t="s">
        <v>142</v>
      </c>
      <c r="F5" s="29" t="s">
        <v>26</v>
      </c>
      <c r="G5" s="29" t="s">
        <v>27</v>
      </c>
    </row>
    <row r="6" spans="2:7" ht="58" x14ac:dyDescent="0.35">
      <c r="B6" s="41" t="s">
        <v>109</v>
      </c>
      <c r="C6" s="41" t="s">
        <v>72</v>
      </c>
      <c r="D6" s="4">
        <v>1</v>
      </c>
      <c r="E6" s="30">
        <v>0</v>
      </c>
      <c r="F6" s="31">
        <f>D6*E6</f>
        <v>0</v>
      </c>
      <c r="G6" s="43" t="s">
        <v>144</v>
      </c>
    </row>
    <row r="7" spans="2:7" x14ac:dyDescent="0.35">
      <c r="B7" s="42" t="s">
        <v>110</v>
      </c>
      <c r="C7" s="41" t="s">
        <v>72</v>
      </c>
      <c r="D7" s="4">
        <v>1</v>
      </c>
      <c r="E7" s="30">
        <v>0</v>
      </c>
      <c r="F7" s="31">
        <f>D7*E7</f>
        <v>0</v>
      </c>
      <c r="G7" s="32"/>
    </row>
    <row r="8" spans="2:7" x14ac:dyDescent="0.35">
      <c r="B8" s="42" t="s">
        <v>111</v>
      </c>
      <c r="C8" s="41" t="s">
        <v>72</v>
      </c>
      <c r="D8" s="4">
        <v>100</v>
      </c>
      <c r="E8" s="30">
        <v>0</v>
      </c>
      <c r="F8" s="31">
        <f>D8*E8</f>
        <v>0</v>
      </c>
      <c r="G8" s="32"/>
    </row>
    <row r="9" spans="2:7" x14ac:dyDescent="0.35">
      <c r="B9" s="42" t="s">
        <v>112</v>
      </c>
      <c r="C9" s="41" t="s">
        <v>72</v>
      </c>
      <c r="D9" s="4">
        <v>3</v>
      </c>
      <c r="E9" s="30">
        <v>0</v>
      </c>
      <c r="F9" s="31">
        <f t="shared" ref="F9:F11" si="0">D9*E9</f>
        <v>0</v>
      </c>
      <c r="G9" s="32"/>
    </row>
    <row r="10" spans="2:7" x14ac:dyDescent="0.35">
      <c r="B10" s="37" t="s">
        <v>113</v>
      </c>
      <c r="C10" s="37"/>
      <c r="D10" s="26"/>
      <c r="E10" s="30">
        <v>0</v>
      </c>
      <c r="F10" s="31">
        <f t="shared" si="0"/>
        <v>0</v>
      </c>
      <c r="G10" s="32"/>
    </row>
    <row r="11" spans="2:7" x14ac:dyDescent="0.35">
      <c r="B11" s="37" t="s">
        <v>113</v>
      </c>
      <c r="C11" s="37"/>
      <c r="D11" s="26"/>
      <c r="E11" s="30">
        <v>0</v>
      </c>
      <c r="F11" s="31">
        <f t="shared" si="0"/>
        <v>0</v>
      </c>
      <c r="G11" s="32"/>
    </row>
    <row r="12" spans="2:7" x14ac:dyDescent="0.35">
      <c r="B12" s="27" t="s">
        <v>57</v>
      </c>
      <c r="C12" s="27"/>
      <c r="E12" s="35"/>
      <c r="F12" s="33">
        <f>F6+F7+F8+F9+F10+F11</f>
        <v>0</v>
      </c>
      <c r="G12" s="32"/>
    </row>
    <row r="13" spans="2:7" x14ac:dyDescent="0.35">
      <c r="G13" s="32"/>
    </row>
    <row r="14" spans="2:7" x14ac:dyDescent="0.35">
      <c r="B14" s="27" t="s">
        <v>25</v>
      </c>
      <c r="C14" s="27"/>
      <c r="D14" s="27"/>
      <c r="G14" s="32"/>
    </row>
    <row r="15" spans="2:7" ht="43" customHeight="1" x14ac:dyDescent="0.35">
      <c r="B15" s="34" t="s">
        <v>139</v>
      </c>
      <c r="C15" s="4" t="s">
        <v>74</v>
      </c>
      <c r="D15" s="4">
        <v>1</v>
      </c>
      <c r="E15" s="30">
        <v>0</v>
      </c>
      <c r="F15" s="31">
        <f>D15*E15</f>
        <v>0</v>
      </c>
      <c r="G15" s="32"/>
    </row>
    <row r="16" spans="2:7" x14ac:dyDescent="0.35">
      <c r="B16" s="27" t="s">
        <v>29</v>
      </c>
      <c r="C16" s="27"/>
      <c r="E16" s="35"/>
      <c r="F16" s="33">
        <f>F15</f>
        <v>0</v>
      </c>
      <c r="G16" s="32"/>
    </row>
    <row r="17" spans="2:8" x14ac:dyDescent="0.35">
      <c r="B17" s="27"/>
      <c r="C17" s="27"/>
      <c r="G17" s="32"/>
    </row>
    <row r="18" spans="2:8" x14ac:dyDescent="0.35">
      <c r="B18" s="27" t="s">
        <v>114</v>
      </c>
      <c r="C18" s="27"/>
      <c r="E18" s="28" t="s">
        <v>37</v>
      </c>
      <c r="F18" s="28" t="s">
        <v>38</v>
      </c>
      <c r="G18" s="32"/>
    </row>
    <row r="19" spans="2:8" x14ac:dyDescent="0.35">
      <c r="B19" s="34" t="s">
        <v>115</v>
      </c>
      <c r="C19" s="34" t="s">
        <v>74</v>
      </c>
      <c r="D19" s="4">
        <v>1</v>
      </c>
      <c r="E19" s="30">
        <v>0</v>
      </c>
      <c r="F19" s="31">
        <f>D19*E19</f>
        <v>0</v>
      </c>
      <c r="G19" s="32"/>
      <c r="H19" s="28" t="s">
        <v>119</v>
      </c>
    </row>
    <row r="20" spans="2:8" x14ac:dyDescent="0.35">
      <c r="B20" s="44" t="s">
        <v>51</v>
      </c>
      <c r="C20" s="45" t="s">
        <v>116</v>
      </c>
      <c r="D20" s="46">
        <v>50</v>
      </c>
      <c r="E20" s="47" t="s">
        <v>117</v>
      </c>
      <c r="F20" s="48" t="s">
        <v>118</v>
      </c>
      <c r="G20" s="32"/>
    </row>
    <row r="21" spans="2:8" x14ac:dyDescent="0.35">
      <c r="B21" s="34" t="s">
        <v>34</v>
      </c>
      <c r="C21" s="34" t="s">
        <v>116</v>
      </c>
      <c r="D21" s="4">
        <v>50</v>
      </c>
      <c r="E21" s="30">
        <v>0</v>
      </c>
      <c r="F21" s="31">
        <f>D21*E21</f>
        <v>0</v>
      </c>
      <c r="G21" s="32"/>
    </row>
    <row r="22" spans="2:8" x14ac:dyDescent="0.35">
      <c r="B22" s="34" t="s">
        <v>35</v>
      </c>
      <c r="C22" s="34" t="s">
        <v>116</v>
      </c>
      <c r="D22" s="4">
        <v>50</v>
      </c>
      <c r="E22" s="30">
        <v>0</v>
      </c>
      <c r="F22" s="31">
        <f>D22*E22</f>
        <v>0</v>
      </c>
      <c r="G22" s="32"/>
    </row>
    <row r="23" spans="2:8" x14ac:dyDescent="0.35">
      <c r="B23" s="34" t="s">
        <v>36</v>
      </c>
      <c r="C23" s="34" t="s">
        <v>116</v>
      </c>
      <c r="D23" s="4">
        <v>50</v>
      </c>
      <c r="E23" s="30">
        <v>0</v>
      </c>
      <c r="F23" s="31">
        <f>D23*E23</f>
        <v>0</v>
      </c>
      <c r="G23" s="32"/>
    </row>
    <row r="24" spans="2:8" x14ac:dyDescent="0.35">
      <c r="B24" s="27" t="s">
        <v>29</v>
      </c>
      <c r="C24" s="27"/>
      <c r="F24" s="33">
        <f>SUM(F19:F23)</f>
        <v>0</v>
      </c>
      <c r="G24" s="32"/>
    </row>
    <row r="25" spans="2:8" x14ac:dyDescent="0.35">
      <c r="G25" s="32"/>
    </row>
    <row r="26" spans="2:8" x14ac:dyDescent="0.35">
      <c r="B26" s="27" t="s">
        <v>28</v>
      </c>
      <c r="C26" s="27"/>
      <c r="F26" s="33">
        <f>F12+F16+F24</f>
        <v>0</v>
      </c>
      <c r="G26" s="32"/>
    </row>
    <row r="28" spans="2:8" x14ac:dyDescent="0.35">
      <c r="B28" s="28" t="s">
        <v>52</v>
      </c>
    </row>
    <row r="29" spans="2:8" ht="15" thickBot="1" x14ac:dyDescent="0.4"/>
    <row r="30" spans="2:8" ht="15" thickBot="1" x14ac:dyDescent="0.4">
      <c r="B30" s="52" t="s">
        <v>140</v>
      </c>
      <c r="C30" s="53"/>
      <c r="D30" s="53"/>
      <c r="E30" s="53"/>
      <c r="F30" s="54"/>
    </row>
    <row r="31" spans="2:8" ht="32" customHeight="1" thickBot="1" x14ac:dyDescent="0.4">
      <c r="B31" s="51" t="s">
        <v>11</v>
      </c>
      <c r="C31" s="62" t="s">
        <v>120</v>
      </c>
      <c r="D31" s="62"/>
      <c r="E31" s="62"/>
      <c r="F31" s="63"/>
    </row>
    <row r="32" spans="2:8" ht="35" customHeight="1" x14ac:dyDescent="0.35">
      <c r="B32" s="49" t="s">
        <v>121</v>
      </c>
      <c r="C32" s="58" t="s">
        <v>122</v>
      </c>
      <c r="D32" s="58"/>
      <c r="E32" s="58"/>
      <c r="F32" s="59"/>
    </row>
    <row r="33" spans="2:6" ht="34" customHeight="1" x14ac:dyDescent="0.35">
      <c r="B33" s="49" t="s">
        <v>123</v>
      </c>
      <c r="C33" s="58" t="s">
        <v>124</v>
      </c>
      <c r="D33" s="58"/>
      <c r="E33" s="58"/>
      <c r="F33" s="59"/>
    </row>
    <row r="34" spans="2:6" ht="31" customHeight="1" x14ac:dyDescent="0.35">
      <c r="B34" s="49" t="s">
        <v>125</v>
      </c>
      <c r="C34" s="58" t="s">
        <v>126</v>
      </c>
      <c r="D34" s="58"/>
      <c r="E34" s="58"/>
      <c r="F34" s="59"/>
    </row>
    <row r="35" spans="2:6" ht="37" customHeight="1" x14ac:dyDescent="0.35">
      <c r="B35" s="49" t="s">
        <v>127</v>
      </c>
      <c r="C35" s="58" t="s">
        <v>128</v>
      </c>
      <c r="D35" s="58"/>
      <c r="E35" s="58"/>
      <c r="F35" s="59"/>
    </row>
    <row r="36" spans="2:6" ht="33" customHeight="1" x14ac:dyDescent="0.35">
      <c r="B36" s="49" t="s">
        <v>129</v>
      </c>
      <c r="C36" s="58" t="s">
        <v>130</v>
      </c>
      <c r="D36" s="58"/>
      <c r="E36" s="58"/>
      <c r="F36" s="59"/>
    </row>
    <row r="37" spans="2:6" ht="35" customHeight="1" x14ac:dyDescent="0.35">
      <c r="B37" s="49" t="s">
        <v>131</v>
      </c>
      <c r="C37" s="58" t="s">
        <v>132</v>
      </c>
      <c r="D37" s="58"/>
      <c r="E37" s="58"/>
      <c r="F37" s="59"/>
    </row>
    <row r="38" spans="2:6" ht="35" customHeight="1" x14ac:dyDescent="0.35">
      <c r="B38" s="49" t="s">
        <v>133</v>
      </c>
      <c r="C38" s="58" t="s">
        <v>134</v>
      </c>
      <c r="D38" s="58"/>
      <c r="E38" s="58"/>
      <c r="F38" s="59"/>
    </row>
    <row r="39" spans="2:6" ht="39" customHeight="1" x14ac:dyDescent="0.35">
      <c r="B39" s="49" t="s">
        <v>135</v>
      </c>
      <c r="C39" s="58" t="s">
        <v>136</v>
      </c>
      <c r="D39" s="58"/>
      <c r="E39" s="58"/>
      <c r="F39" s="59"/>
    </row>
    <row r="40" spans="2:6" ht="38" customHeight="1" thickBot="1" x14ac:dyDescent="0.4">
      <c r="B40" s="50" t="s">
        <v>137</v>
      </c>
      <c r="C40" s="60" t="s">
        <v>138</v>
      </c>
      <c r="D40" s="60"/>
      <c r="E40" s="60"/>
      <c r="F40" s="61"/>
    </row>
  </sheetData>
  <mergeCells count="10">
    <mergeCell ref="C38:F38"/>
    <mergeCell ref="C39:F39"/>
    <mergeCell ref="C40:F40"/>
    <mergeCell ref="C31:F31"/>
    <mergeCell ref="C32:F32"/>
    <mergeCell ref="C33:F33"/>
    <mergeCell ref="C34:F34"/>
    <mergeCell ref="C35:F35"/>
    <mergeCell ref="C36:F36"/>
    <mergeCell ref="C37:F37"/>
  </mergeCells>
  <pageMargins left="0.7" right="0.7" top="0.75" bottom="0.75" header="0.3" footer="0.3"/>
  <pageSetup paperSize="9" orientation="portrait" horizontalDpi="0" verticalDpi="0"/>
</worksheet>
</file>

<file path=docMetadata/LabelInfo.xml><?xml version="1.0" encoding="utf-8"?>
<clbl:labelList xmlns:clbl="http://schemas.microsoft.com/office/2020/mipLabelMetadata">
  <clbl:label id="{641c42a1-109b-45df-b61d-0bbb26ded7c5}" enabled="1" method="Standard" siteId="{851dd4e8-7293-4f0e-8225-760969fdcd7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Overzicht.</vt:lpstr>
      <vt:lpstr>Transitie (Fictief project)</vt:lpstr>
      <vt:lpstr>Beheer, onderhoud en licenties</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Mickey Egstorf</dc:creator>
  <cp:lastModifiedBy>Mickey Egstorf</cp:lastModifiedBy>
  <dcterms:created xsi:type="dcterms:W3CDTF">2026-08-17T08:22:44Z</dcterms:created>
  <dcterms:modified xsi:type="dcterms:W3CDTF">2026-09-17T12:36:55Z</dcterms:modified>
</cp:coreProperties>
</file>