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https://gpgroot.sharepoint.com/sites/GM-26000463/Gedeelde documenten/08_Contractering/C_NVI/NVI Bestanden/"/>
    </mc:Choice>
  </mc:AlternateContent>
  <xr:revisionPtr revIDLastSave="305" documentId="11_76C85B6D8D1C6676041B378D18F6824987EC1C25" xr6:coauthVersionLast="47" xr6:coauthVersionMax="47" xr10:uidLastSave="{EEE9ABD6-2E73-4AC7-A55E-766C6E85EE90}"/>
  <bookViews>
    <workbookView xWindow="-38520" yWindow="-7170" windowWidth="38640" windowHeight="21120" xr2:uid="{00000000-000D-0000-FFFF-FFFF00000000}"/>
  </bookViews>
  <sheets>
    <sheet name="RAW-inschrijvingsstaat_(A4_staa" sheetId="1" r:id="rId1"/>
  </sheets>
  <definedNames>
    <definedName name="_xlnm._FilterDatabase" localSheetId="0" hidden="1">'RAW-inschrijvingsstaat_(A4_staa'!$A$7:$H$188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74" i="1" l="1"/>
  <c r="A185" i="1"/>
  <c r="A184" i="1"/>
  <c r="A174" i="1"/>
  <c r="H173" i="1"/>
  <c r="A173" i="1"/>
  <c r="H172" i="1"/>
  <c r="A172" i="1"/>
  <c r="H165" i="1"/>
  <c r="H163" i="1"/>
  <c r="H162" i="1"/>
  <c r="H161" i="1"/>
  <c r="H158" i="1"/>
  <c r="H157" i="1"/>
  <c r="H155" i="1"/>
  <c r="H154" i="1"/>
  <c r="H153" i="1"/>
  <c r="H151" i="1"/>
  <c r="H148" i="1"/>
  <c r="H146" i="1"/>
  <c r="H145" i="1"/>
  <c r="H144" i="1"/>
  <c r="H143" i="1"/>
  <c r="H139" i="1"/>
  <c r="H138" i="1"/>
  <c r="H137" i="1"/>
  <c r="H135" i="1"/>
  <c r="H134" i="1"/>
  <c r="H133" i="1"/>
  <c r="H131" i="1"/>
  <c r="H130" i="1"/>
  <c r="H129" i="1"/>
  <c r="H127" i="1"/>
  <c r="H126" i="1"/>
  <c r="H125" i="1"/>
  <c r="H121" i="1"/>
  <c r="H118" i="1"/>
  <c r="H119" i="1"/>
  <c r="H117" i="1"/>
  <c r="H116" i="1"/>
  <c r="H115" i="1"/>
  <c r="H112" i="1"/>
  <c r="H111" i="1"/>
  <c r="H110" i="1"/>
  <c r="H109" i="1"/>
  <c r="H108" i="1"/>
  <c r="H106" i="1"/>
  <c r="H105" i="1"/>
  <c r="H104" i="1"/>
  <c r="H103" i="1"/>
  <c r="H102" i="1"/>
  <c r="H98" i="1"/>
  <c r="H97" i="1"/>
  <c r="H96" i="1"/>
  <c r="H95" i="1"/>
  <c r="H92" i="1"/>
  <c r="H90" i="1"/>
  <c r="H89" i="1"/>
  <c r="H87" i="1"/>
  <c r="H86" i="1"/>
  <c r="H85" i="1"/>
  <c r="H84" i="1"/>
  <c r="H80" i="1"/>
  <c r="H79" i="1"/>
  <c r="H78" i="1"/>
  <c r="H77" i="1"/>
  <c r="H76" i="1"/>
  <c r="H74" i="1"/>
  <c r="H73" i="1"/>
  <c r="H72" i="1"/>
  <c r="H71" i="1"/>
  <c r="H69" i="1"/>
  <c r="H68" i="1"/>
  <c r="H67" i="1"/>
  <c r="H66" i="1"/>
  <c r="H65" i="1"/>
  <c r="H64" i="1"/>
  <c r="H63" i="1"/>
  <c r="H62" i="1"/>
  <c r="H61" i="1"/>
  <c r="H60" i="1"/>
  <c r="H58" i="1"/>
  <c r="H57" i="1"/>
  <c r="H56" i="1"/>
  <c r="H55" i="1"/>
  <c r="H54" i="1"/>
  <c r="H53" i="1"/>
  <c r="H43" i="1"/>
  <c r="H50" i="1"/>
  <c r="H49" i="1"/>
  <c r="H48" i="1"/>
  <c r="H47" i="1"/>
  <c r="H46" i="1"/>
  <c r="H45" i="1"/>
  <c r="H40" i="1"/>
  <c r="H39" i="1"/>
  <c r="H38" i="1"/>
  <c r="H37" i="1"/>
  <c r="H36" i="1"/>
  <c r="H34" i="1"/>
  <c r="H32" i="1"/>
  <c r="H30" i="1"/>
  <c r="H29" i="1"/>
  <c r="H26" i="1"/>
  <c r="H25" i="1"/>
  <c r="H24" i="1"/>
  <c r="H23" i="1"/>
  <c r="H22" i="1"/>
  <c r="H21" i="1"/>
  <c r="H19" i="1"/>
  <c r="H18" i="1"/>
  <c r="H16" i="1"/>
  <c r="H14" i="1"/>
  <c r="H13" i="1"/>
  <c r="H12" i="1"/>
  <c r="H167" i="1" l="1"/>
  <c r="A9" i="1"/>
  <c r="A10" i="1"/>
  <c r="A11" i="1"/>
  <c r="A12" i="1"/>
  <c r="A13" i="1"/>
  <c r="A14" i="1"/>
  <c r="A15" i="1"/>
  <c r="A16" i="1"/>
  <c r="A17" i="1"/>
  <c r="A18" i="1"/>
  <c r="A19" i="1"/>
  <c r="A20" i="1"/>
  <c r="A21" i="1"/>
  <c r="A22" i="1"/>
  <c r="A23" i="1"/>
  <c r="A24" i="1"/>
  <c r="A25" i="1"/>
  <c r="A26" i="1"/>
  <c r="A27" i="1"/>
  <c r="A28" i="1"/>
  <c r="A29" i="1"/>
  <c r="A30" i="1"/>
  <c r="A31" i="1"/>
  <c r="A32" i="1"/>
  <c r="A33" i="1"/>
  <c r="A34" i="1"/>
  <c r="A35" i="1"/>
  <c r="A36" i="1"/>
  <c r="A37" i="1"/>
  <c r="A38" i="1"/>
  <c r="A39" i="1"/>
  <c r="A40" i="1"/>
  <c r="A41" i="1"/>
  <c r="A42" i="1"/>
  <c r="A43" i="1"/>
  <c r="A44" i="1"/>
  <c r="A45" i="1"/>
  <c r="A46" i="1"/>
  <c r="A47" i="1"/>
  <c r="A48" i="1"/>
  <c r="A49" i="1"/>
  <c r="A50" i="1"/>
  <c r="A51" i="1"/>
  <c r="A52" i="1"/>
  <c r="A53" i="1"/>
  <c r="A54" i="1"/>
  <c r="A55" i="1"/>
  <c r="A56" i="1"/>
  <c r="A57" i="1"/>
  <c r="A58" i="1"/>
  <c r="A59" i="1"/>
  <c r="A60" i="1"/>
  <c r="A61" i="1"/>
  <c r="A62" i="1"/>
  <c r="A63" i="1"/>
  <c r="A64" i="1"/>
  <c r="A65" i="1"/>
  <c r="A66" i="1"/>
  <c r="A67" i="1"/>
  <c r="A68" i="1"/>
  <c r="A69" i="1"/>
  <c r="A70" i="1"/>
  <c r="A71" i="1"/>
  <c r="A72" i="1"/>
  <c r="A73" i="1"/>
  <c r="A74" i="1"/>
  <c r="A75" i="1"/>
  <c r="A76" i="1"/>
  <c r="A77" i="1"/>
  <c r="A78" i="1"/>
  <c r="A79" i="1"/>
  <c r="A80" i="1"/>
  <c r="A81" i="1"/>
  <c r="A82" i="1"/>
  <c r="A83" i="1"/>
  <c r="A84" i="1"/>
  <c r="A85" i="1"/>
  <c r="A86" i="1"/>
  <c r="A87" i="1"/>
  <c r="A88" i="1"/>
  <c r="A89" i="1"/>
  <c r="A90" i="1"/>
  <c r="A91" i="1"/>
  <c r="A92" i="1"/>
  <c r="A93" i="1"/>
  <c r="A94" i="1"/>
  <c r="A95" i="1"/>
  <c r="A96" i="1"/>
  <c r="A97" i="1"/>
  <c r="A98" i="1"/>
  <c r="A99" i="1"/>
  <c r="A100" i="1"/>
  <c r="A101" i="1"/>
  <c r="A102" i="1"/>
  <c r="A103" i="1"/>
  <c r="A104" i="1"/>
  <c r="A105" i="1"/>
  <c r="A106" i="1"/>
  <c r="A107" i="1"/>
  <c r="A108" i="1"/>
  <c r="A109" i="1"/>
  <c r="A110" i="1"/>
  <c r="A111" i="1"/>
  <c r="A112" i="1"/>
  <c r="A113" i="1"/>
  <c r="A114" i="1"/>
  <c r="A115" i="1"/>
  <c r="A116" i="1"/>
  <c r="A117" i="1"/>
  <c r="A118" i="1"/>
  <c r="A119" i="1"/>
  <c r="A120" i="1"/>
  <c r="A121" i="1"/>
  <c r="A122" i="1"/>
  <c r="A123" i="1"/>
  <c r="A124" i="1"/>
  <c r="A125" i="1"/>
  <c r="A126" i="1"/>
  <c r="A127" i="1"/>
  <c r="A128" i="1"/>
  <c r="A129" i="1"/>
  <c r="A130" i="1"/>
  <c r="A131" i="1"/>
  <c r="A132" i="1"/>
  <c r="A133" i="1"/>
  <c r="A134" i="1"/>
  <c r="A135" i="1"/>
  <c r="A136" i="1"/>
  <c r="A137" i="1"/>
  <c r="A138" i="1"/>
  <c r="A139" i="1"/>
  <c r="A140" i="1"/>
  <c r="A141" i="1"/>
  <c r="A142" i="1"/>
  <c r="A143" i="1"/>
  <c r="A144" i="1"/>
  <c r="A145" i="1"/>
  <c r="A146" i="1"/>
  <c r="A147" i="1"/>
  <c r="A148" i="1"/>
  <c r="A149" i="1"/>
  <c r="A150" i="1"/>
  <c r="A151" i="1"/>
  <c r="A152" i="1"/>
  <c r="A153" i="1"/>
  <c r="A154" i="1"/>
  <c r="A155" i="1"/>
  <c r="A156" i="1"/>
  <c r="A157" i="1"/>
  <c r="A158" i="1"/>
  <c r="A159" i="1"/>
  <c r="A160" i="1"/>
  <c r="A161" i="1"/>
  <c r="A162" i="1"/>
  <c r="A163" i="1"/>
  <c r="A164" i="1"/>
  <c r="A165" i="1"/>
  <c r="A167" i="1"/>
  <c r="A168" i="1"/>
  <c r="A169" i="1"/>
  <c r="A170" i="1"/>
  <c r="A171" i="1"/>
  <c r="A175" i="1"/>
  <c r="A176" i="1"/>
  <c r="A177" i="1"/>
  <c r="A178" i="1"/>
  <c r="A179" i="1"/>
  <c r="A180" i="1"/>
  <c r="A181" i="1"/>
  <c r="A182" i="1"/>
  <c r="A183" i="1"/>
  <c r="A186" i="1"/>
  <c r="A187" i="1"/>
  <c r="A188" i="1"/>
  <c r="A8" i="1"/>
  <c r="E179" i="1" l="1"/>
  <c r="H179" i="1" s="1"/>
  <c r="E177" i="1"/>
  <c r="H177" i="1" s="1"/>
  <c r="E181" i="1" s="1"/>
  <c r="H181" i="1" s="1"/>
  <c r="E183" i="1" s="1"/>
  <c r="H183" i="1" s="1"/>
  <c r="G188" i="1" s="1"/>
</calcChain>
</file>

<file path=xl/sharedStrings.xml><?xml version="1.0" encoding="utf-8"?>
<sst xmlns="http://schemas.openxmlformats.org/spreadsheetml/2006/main" count="589" uniqueCount="344">
  <si>
    <t>Blanco borden</t>
  </si>
  <si>
    <t>Scharnierbeugel Ø 60 mm</t>
  </si>
  <si>
    <t>Verkeersbordklem - Hi-Torque - HP4 (Ø 102-156 mm)</t>
  </si>
  <si>
    <t>st</t>
  </si>
  <si>
    <t>3102</t>
  </si>
  <si>
    <t>Winst en risico</t>
  </si>
  <si>
    <t>51</t>
  </si>
  <si>
    <t>919990</t>
  </si>
  <si>
    <t>210410</t>
  </si>
  <si>
    <t>Verkeersbord BB11</t>
  </si>
  <si>
    <t>140040</t>
  </si>
  <si>
    <t>520220</t>
  </si>
  <si>
    <t>5101</t>
  </si>
  <si>
    <t>111410</t>
  </si>
  <si>
    <t>V</t>
  </si>
  <si>
    <t>Bijdrage RAW-systematiek (0,25%)</t>
  </si>
  <si>
    <t>Borden, dubbel bedrukt</t>
  </si>
  <si>
    <t>210140</t>
  </si>
  <si>
    <t>Grondanker staaf</t>
  </si>
  <si>
    <t>OMSCHRIJVING</t>
  </si>
  <si>
    <t>130380</t>
  </si>
  <si>
    <t>4103</t>
  </si>
  <si>
    <t>1303</t>
  </si>
  <si>
    <t>111420</t>
  </si>
  <si>
    <t>1111</t>
  </si>
  <si>
    <t>Rond</t>
  </si>
  <si>
    <t>190050</t>
  </si>
  <si>
    <t>111210</t>
  </si>
  <si>
    <t>520240</t>
  </si>
  <si>
    <t>Verkeersbordklem - Hi-Torque - HP5 (Ø 156-232 mm)</t>
  </si>
  <si>
    <t>Opzet-/eindbeugels/profielen</t>
  </si>
  <si>
    <t>111470</t>
  </si>
  <si>
    <t>130110</t>
  </si>
  <si>
    <t>130370</t>
  </si>
  <si>
    <t>130400</t>
  </si>
  <si>
    <t>Buispalen en flespalen</t>
  </si>
  <si>
    <t>5102</t>
  </si>
  <si>
    <t>Rechthoek</t>
  </si>
  <si>
    <t>Biobased verkeersborden</t>
  </si>
  <si>
    <t>Driehoek</t>
  </si>
  <si>
    <t>110450</t>
  </si>
  <si>
    <t>110310</t>
  </si>
  <si>
    <t>2</t>
  </si>
  <si>
    <t>130350</t>
  </si>
  <si>
    <t>Onderborden op formaat</t>
  </si>
  <si>
    <t>Beugels</t>
  </si>
  <si>
    <t>Eindbeugel Straatnaambord 20</t>
  </si>
  <si>
    <t>130120</t>
  </si>
  <si>
    <t>111450</t>
  </si>
  <si>
    <t>121450</t>
  </si>
  <si>
    <t>210210</t>
  </si>
  <si>
    <t>110430</t>
  </si>
  <si>
    <t>Terugname 600 x 600 mm</t>
  </si>
  <si>
    <t>210120</t>
  </si>
  <si>
    <t>140010</t>
  </si>
  <si>
    <t>Buispaal Ø 60 mm x 2000 mm</t>
  </si>
  <si>
    <t>31</t>
  </si>
  <si>
    <t>130420</t>
  </si>
  <si>
    <t>310230</t>
  </si>
  <si>
    <t>4102</t>
  </si>
  <si>
    <t>Sierpalen en kunstof / recycling palen</t>
  </si>
  <si>
    <t>320240</t>
  </si>
  <si>
    <t>310220</t>
  </si>
  <si>
    <t>210130</t>
  </si>
  <si>
    <t>121410</t>
  </si>
  <si>
    <t>510110</t>
  </si>
  <si>
    <t>949990</t>
  </si>
  <si>
    <t>19</t>
  </si>
  <si>
    <t>3202</t>
  </si>
  <si>
    <t>310150</t>
  </si>
  <si>
    <t>111120</t>
  </si>
  <si>
    <t>1301</t>
  </si>
  <si>
    <t>Opzetbeugels Straatnaambord</t>
  </si>
  <si>
    <t>Terugname 600 x 400 mm</t>
  </si>
  <si>
    <t>140020</t>
  </si>
  <si>
    <t>13</t>
  </si>
  <si>
    <t>929990</t>
  </si>
  <si>
    <t>110130</t>
  </si>
  <si>
    <t>Straatnaamborden en opzetstukken</t>
  </si>
  <si>
    <t>3101</t>
  </si>
  <si>
    <t>4101</t>
  </si>
  <si>
    <t>91</t>
  </si>
  <si>
    <t>Flespaal Ø 76/48 mm x 3900 mm</t>
  </si>
  <si>
    <t>1112</t>
  </si>
  <si>
    <t>130160</t>
  </si>
  <si>
    <t>130410</t>
  </si>
  <si>
    <t>5204</t>
  </si>
  <si>
    <t>310250</t>
  </si>
  <si>
    <t>310210</t>
  </si>
  <si>
    <t>110470</t>
  </si>
  <si>
    <t>SNB15, 500 x 150 mm</t>
  </si>
  <si>
    <t>530130</t>
  </si>
  <si>
    <t>Grondpotten, grondankers, betonpoeren en masten</t>
  </si>
  <si>
    <t>3</t>
  </si>
  <si>
    <t>2201</t>
  </si>
  <si>
    <t>121460</t>
  </si>
  <si>
    <t>TOTAALBEDRAG IN EURO</t>
  </si>
  <si>
    <t>Transport subtotaal</t>
  </si>
  <si>
    <t>21</t>
  </si>
  <si>
    <t>510220</t>
  </si>
  <si>
    <t>92</t>
  </si>
  <si>
    <t>53</t>
  </si>
  <si>
    <t>Vierkant</t>
  </si>
  <si>
    <t>Opzet en eindbeugels</t>
  </si>
  <si>
    <t>410220</t>
  </si>
  <si>
    <t>32</t>
  </si>
  <si>
    <t>130360</t>
  </si>
  <si>
    <t>110120</t>
  </si>
  <si>
    <t>110320</t>
  </si>
  <si>
    <t>1114</t>
  </si>
  <si>
    <t>110440</t>
  </si>
  <si>
    <t>Staartposten</t>
  </si>
  <si>
    <t>140030</t>
  </si>
  <si>
    <t>420030</t>
  </si>
  <si>
    <t>SNB15, 700 x 150 mm</t>
  </si>
  <si>
    <t>PRIJS PER EENHEID IN EURO</t>
  </si>
  <si>
    <t>52</t>
  </si>
  <si>
    <t>510130</t>
  </si>
  <si>
    <t>220120</t>
  </si>
  <si>
    <t>1204</t>
  </si>
  <si>
    <t>Flexpost - kunststof - BB22</t>
  </si>
  <si>
    <t>96</t>
  </si>
  <si>
    <t>Flexposts toebehoren</t>
  </si>
  <si>
    <t>BESTEK- POST- NUMMER</t>
  </si>
  <si>
    <t>1113</t>
  </si>
  <si>
    <t>130330</t>
  </si>
  <si>
    <t>410210</t>
  </si>
  <si>
    <t>520230</t>
  </si>
  <si>
    <t>Bermplanken</t>
  </si>
  <si>
    <t>510120</t>
  </si>
  <si>
    <t>410310</t>
  </si>
  <si>
    <t>Schrikhekproducten BB18</t>
  </si>
  <si>
    <t>Buispaal Ø 76 mm x 4000 mm</t>
  </si>
  <si>
    <t>Buispaal Ø 76 mm x 2000 mm</t>
  </si>
  <si>
    <t>320210</t>
  </si>
  <si>
    <t>111310</t>
  </si>
  <si>
    <t>Verkeersborden</t>
  </si>
  <si>
    <t>210150</t>
  </si>
  <si>
    <t>2104</t>
  </si>
  <si>
    <t>Baakproducten en schrikhekken</t>
  </si>
  <si>
    <t>310120</t>
  </si>
  <si>
    <t>Terugname ø600</t>
  </si>
  <si>
    <t>Bandbeugels</t>
  </si>
  <si>
    <t>121420</t>
  </si>
  <si>
    <t>%</t>
  </si>
  <si>
    <t>Buispaal Ø 48 mm x 3000 mm</t>
  </si>
  <si>
    <t>320110</t>
  </si>
  <si>
    <t>1104</t>
  </si>
  <si>
    <t>220130</t>
  </si>
  <si>
    <t>530210</t>
  </si>
  <si>
    <t>1101</t>
  </si>
  <si>
    <t>1</t>
  </si>
  <si>
    <t>Terugname /\ 700</t>
  </si>
  <si>
    <t>3203</t>
  </si>
  <si>
    <t>EEN- HEID</t>
  </si>
  <si>
    <t>310110</t>
  </si>
  <si>
    <t>Fietspadpaal - Rood / Wit</t>
  </si>
  <si>
    <t>220140</t>
  </si>
  <si>
    <t>310130</t>
  </si>
  <si>
    <t>520420</t>
  </si>
  <si>
    <t>Flespalen</t>
  </si>
  <si>
    <t>Baakproducten</t>
  </si>
  <si>
    <t>111</t>
  </si>
  <si>
    <t>5302</t>
  </si>
  <si>
    <t>320230</t>
  </si>
  <si>
    <t>F</t>
  </si>
  <si>
    <t>420010</t>
  </si>
  <si>
    <t>320320</t>
  </si>
  <si>
    <t>130340</t>
  </si>
  <si>
    <t>420020</t>
  </si>
  <si>
    <t>Uitvoeringskosten</t>
  </si>
  <si>
    <t>1214</t>
  </si>
  <si>
    <t>410120</t>
  </si>
  <si>
    <t>SNB15, 800 x 150 mm</t>
  </si>
  <si>
    <t>11</t>
  </si>
  <si>
    <t>Eindbeugel Straatnaambord 15</t>
  </si>
  <si>
    <t>3201</t>
  </si>
  <si>
    <t>Subtotaal</t>
  </si>
  <si>
    <t>5301</t>
  </si>
  <si>
    <t>94</t>
  </si>
  <si>
    <t>9</t>
  </si>
  <si>
    <t>210230</t>
  </si>
  <si>
    <t>121440</t>
  </si>
  <si>
    <t>Flespaal Ø 76/48 mm x 3600 mm</t>
  </si>
  <si>
    <t>Tekstborden en blanco borden op uitvoering/ formaat</t>
  </si>
  <si>
    <t>Scharnierbeugels</t>
  </si>
  <si>
    <t>130150</t>
  </si>
  <si>
    <t>Geleide paaltjes en flexposten</t>
  </si>
  <si>
    <t>410320</t>
  </si>
  <si>
    <t>5202</t>
  </si>
  <si>
    <t>110410</t>
  </si>
  <si>
    <t>SNB15, 600 x 150 mm</t>
  </si>
  <si>
    <t>Palen</t>
  </si>
  <si>
    <t>110</t>
  </si>
  <si>
    <t>960010</t>
  </si>
  <si>
    <t>Parkeer-, klap - en afsluitpalen</t>
  </si>
  <si>
    <t>530110</t>
  </si>
  <si>
    <t>510140</t>
  </si>
  <si>
    <t>130130</t>
  </si>
  <si>
    <t>Inschrijvingssom, de omzetbelasting niet inbegrepen.</t>
  </si>
  <si>
    <t>Flespaal Ø 76/48 mm x 4300 mm</t>
  </si>
  <si>
    <t>520430</t>
  </si>
  <si>
    <t>Flespaal Ø 76/48 mm x 3300 mm</t>
  </si>
  <si>
    <t>410130</t>
  </si>
  <si>
    <t>530120</t>
  </si>
  <si>
    <t>Buispalen</t>
  </si>
  <si>
    <t>310140</t>
  </si>
  <si>
    <t>130140</t>
  </si>
  <si>
    <t>111110</t>
  </si>
  <si>
    <t>Aluminium</t>
  </si>
  <si>
    <t>42</t>
  </si>
  <si>
    <t>Veerpaal BB12</t>
  </si>
  <si>
    <t>190020</t>
  </si>
  <si>
    <t>220110</t>
  </si>
  <si>
    <t>2101</t>
  </si>
  <si>
    <t>Straatnaamborden en profielsystemen</t>
  </si>
  <si>
    <t>1102</t>
  </si>
  <si>
    <t>SNB20</t>
  </si>
  <si>
    <t>4</t>
  </si>
  <si>
    <t>Algemene kosten</t>
  </si>
  <si>
    <t>120410</t>
  </si>
  <si>
    <t>Palen en draagconstructies</t>
  </si>
  <si>
    <t>410110</t>
  </si>
  <si>
    <t>410330</t>
  </si>
  <si>
    <t>HOEVEELHEID RESULTAATS- VERPLICHTING</t>
  </si>
  <si>
    <t>SNB30</t>
  </si>
  <si>
    <t>Verkeersbordklem - Hi-Torque - HP3 (Ø 54-105 mm)</t>
  </si>
  <si>
    <t>121480</t>
  </si>
  <si>
    <t>Bevestigingsmiddelen en montage</t>
  </si>
  <si>
    <t>110110</t>
  </si>
  <si>
    <t>190030</t>
  </si>
  <si>
    <t>5</t>
  </si>
  <si>
    <t>310240</t>
  </si>
  <si>
    <t>Terugname 530 x 670 mm</t>
  </si>
  <si>
    <t>DOR-profielen</t>
  </si>
  <si>
    <t>41</t>
  </si>
  <si>
    <t>Bijdragen</t>
  </si>
  <si>
    <t>93</t>
  </si>
  <si>
    <t>110420</t>
  </si>
  <si>
    <t>111430</t>
  </si>
  <si>
    <t>Verkeersbordklemmen</t>
  </si>
  <si>
    <t>110210</t>
  </si>
  <si>
    <t>190040</t>
  </si>
  <si>
    <t>2102</t>
  </si>
  <si>
    <t>410230</t>
  </si>
  <si>
    <t>520110</t>
  </si>
  <si>
    <t>1103</t>
  </si>
  <si>
    <t>22</t>
  </si>
  <si>
    <t>14</t>
  </si>
  <si>
    <t>130320</t>
  </si>
  <si>
    <t>12</t>
  </si>
  <si>
    <t>Standaard verkeersborden op vorm/formaat</t>
  </si>
  <si>
    <t>Schrikhekproducten BB16</t>
  </si>
  <si>
    <t>5201</t>
  </si>
  <si>
    <t>939990</t>
  </si>
  <si>
    <t>190010</t>
  </si>
  <si>
    <t>Flexposts</t>
  </si>
  <si>
    <t>Verkeersbord rond, 400 mm</t>
  </si>
  <si>
    <t>Verkeersbord rond, 600 mm</t>
  </si>
  <si>
    <t>Verkeersbord rond, 800 mm</t>
  </si>
  <si>
    <t>Verkeersbord driehoek, 700 mm</t>
  </si>
  <si>
    <t>Verkeersbord vierkant, 600 x 600 mm</t>
  </si>
  <si>
    <t>Verkeersbord vierkant, 800 x 800 mm</t>
  </si>
  <si>
    <t>Verkeersbord rechthoek liggend, 600 x 200 mm</t>
  </si>
  <si>
    <t>Verkeersbord rechthoek liggend, 600 x 300 mm</t>
  </si>
  <si>
    <t>Verkeersbord rechthoek liggend, 600 x 400 mm</t>
  </si>
  <si>
    <t>Verkeersbord rechthoek liggend, 1540 x 520 mm</t>
  </si>
  <si>
    <t>Verkeersbord rechthoek staand, 400 x 600 mm</t>
  </si>
  <si>
    <t>Verkeersbord rechthoek staand, 530 x 670 mm</t>
  </si>
  <si>
    <t>Onderbord 450 x 450 mm</t>
  </si>
  <si>
    <t>Onderbord 400 x 150 mm</t>
  </si>
  <si>
    <t>Onderbord 450 x 200 mm</t>
  </si>
  <si>
    <t>Onderbord 600 x 200 mm</t>
  </si>
  <si>
    <t>Onderbord 600 x 270 mm</t>
  </si>
  <si>
    <t>Onderbord 600 x 300 mm</t>
  </si>
  <si>
    <t>Onderbord 800 x 400 mm</t>
  </si>
  <si>
    <t>Blanco bord 400 x 150 mm</t>
  </si>
  <si>
    <t>Blanco bord 400 x 200 mm</t>
  </si>
  <si>
    <t>Blanco bord 400 x 600 mm</t>
  </si>
  <si>
    <t>Blanco bord 450 x 200 mm</t>
  </si>
  <si>
    <t>Blanco bord 600 x 200 mm</t>
  </si>
  <si>
    <t>Blanco bord 900 x 600 mm</t>
  </si>
  <si>
    <t>Tekstborden diverse kleuren</t>
  </si>
  <si>
    <t>Tekstbord 400 x 400 mm</t>
  </si>
  <si>
    <t>Tekstbord 400 x 600 mm</t>
  </si>
  <si>
    <t>Tekstbord 400 x 800 mm</t>
  </si>
  <si>
    <t>Tekstbord 530 x 670 mm</t>
  </si>
  <si>
    <t>Tekstbord 600 x 200 mm</t>
  </si>
  <si>
    <t>Tekstbord 600 x 300 mm</t>
  </si>
  <si>
    <t>Tekstbord 600 x 600 mm</t>
  </si>
  <si>
    <t>Tekstbord 600 x 900 mm</t>
  </si>
  <si>
    <t>Tekstbord 800 x 800 mm</t>
  </si>
  <si>
    <t>Tekstbord 800 x 1000 mm</t>
  </si>
  <si>
    <t>Specials en maatwerkborden</t>
  </si>
  <si>
    <t>Verkeersbord, rond 600 mm</t>
  </si>
  <si>
    <t>Verkeersbord vierkant 600 x 600 mm</t>
  </si>
  <si>
    <t>Verkeersbord rechthoek, 600 x 400 mm</t>
  </si>
  <si>
    <t>Verkeersbord rechthoek, 530 x 670 mm</t>
  </si>
  <si>
    <t>Statiegeld, retour en inruil</t>
  </si>
  <si>
    <t>SNB20, 500 x 200 mm</t>
  </si>
  <si>
    <t>SNB20, 700 x 200 mm</t>
  </si>
  <si>
    <t>SNB30, 700 x 300 mm</t>
  </si>
  <si>
    <t>Opzetbeugel t.b.v. SNB15 EZ</t>
  </si>
  <si>
    <t>Opzetbeugel t.b.v. SNB15 DZ</t>
  </si>
  <si>
    <t>Opzetbeugel t.b.v. SNB20 DZ</t>
  </si>
  <si>
    <t>Opzetbeugel t.b.v. SNB30 DZ</t>
  </si>
  <si>
    <t>Buispaal Ø 48 mm x 2000 mm</t>
  </si>
  <si>
    <t>Flespaal Ø 76/48 mm x 3000 mm</t>
  </si>
  <si>
    <t>Diamantkoppaal - Kunststof</t>
  </si>
  <si>
    <t>Parkeerpaal - Inzinkbaar vierkant</t>
  </si>
  <si>
    <t>Parkeerpaal - Inzinkbaar rond</t>
  </si>
  <si>
    <t>Bandbeugel zonder klemplaat</t>
  </si>
  <si>
    <t>Bandbeugel - klemplaat 80 mm</t>
  </si>
  <si>
    <t>Bandbeugel - klemplaat 180 mm</t>
  </si>
  <si>
    <t>Scharnierbeugel Ø 48 mm</t>
  </si>
  <si>
    <t>Scharnierbeugel Nabasco</t>
  </si>
  <si>
    <t>Geleide- en afzetproducten</t>
  </si>
  <si>
    <t>Flexpost SM702 470 mm / 80 mm</t>
  </si>
  <si>
    <t>Flexpost SM702 750 mm / 80 mm</t>
  </si>
  <si>
    <t>Flexpost - kunststof - BB21</t>
  </si>
  <si>
    <t>HDPE Buis 950 mm</t>
  </si>
  <si>
    <t>Baakschild - DZ - klasse III - - RW/LW - met naamopdruk</t>
  </si>
  <si>
    <t>Schrikhekplank BB16 - 3000 mm</t>
  </si>
  <si>
    <t>Schrikhekplank BB16 - 3500 mm</t>
  </si>
  <si>
    <t>Schrikhekplank BB16 - 4000 mm</t>
  </si>
  <si>
    <t>Schrikhekplank BB18 - 3000 mm</t>
  </si>
  <si>
    <t>Schrikhekplank BB18 - 4000 mm</t>
  </si>
  <si>
    <t>Bermplanken en bochtschilden</t>
  </si>
  <si>
    <t>Verkeersbord BB16</t>
  </si>
  <si>
    <t>Bochtschilden</t>
  </si>
  <si>
    <t>Bochtschild BB14</t>
  </si>
  <si>
    <t>Gemeente Lansingerland</t>
  </si>
  <si>
    <r>
      <t xml:space="preserve">Raamovereenkomst - verkeersborden
</t>
    </r>
    <r>
      <rPr>
        <b/>
        <sz val="12"/>
        <rFont val="Calibri"/>
        <family val="2"/>
        <scheme val="minor"/>
      </rPr>
      <t>Kenmerk: 2026 - 463 - ROK
Datum: 18 september 2026
18-09-2026</t>
    </r>
  </si>
  <si>
    <t>…</t>
  </si>
  <si>
    <t>….</t>
  </si>
  <si>
    <t>STAARTPOSTEN</t>
  </si>
  <si>
    <t>910010</t>
  </si>
  <si>
    <t>910020</t>
  </si>
  <si>
    <t>910030</t>
  </si>
  <si>
    <t>Gedaan te
... oktober 202.
De inschrijver(s),</t>
  </si>
  <si>
    <t>EUR</t>
  </si>
  <si>
    <t>Afronding</t>
  </si>
  <si>
    <t>N</t>
  </si>
  <si>
    <t>463-2026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</si>
</sst>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_ * #,##0_ ;_ * \-#,##0_ ;_ * &quot;-&quot;??_ ;_ @_ "/>
    <numFmt numFmtId="165" formatCode="_(* #,##0.00_);_(* \(#,##0.00\);_(* &quot;-&quot;??_);_(@_)"/>
    <numFmt numFmtId="166" formatCode="_-* #,##0_-;_-* #,##0\-;_-* &quot;-&quot;??_-;_-@_-"/>
  </numFmts>
  <fonts count="22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8"/>
      <color rgb="FFFFFFFF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20"/>
      <name val="Calibri"/>
      <family val="2"/>
      <scheme val="minor"/>
    </font>
    <font>
      <b/>
      <sz val="20"/>
      <color theme="0"/>
      <name val="Calibri"/>
      <family val="2"/>
      <scheme val="minor"/>
    </font>
    <font>
      <b/>
      <sz val="20"/>
      <color theme="0"/>
      <name val="Century Gothic"/>
      <family val="2"/>
    </font>
    <font>
      <i/>
      <sz val="10"/>
      <name val="Calibri"/>
      <family val="2"/>
      <scheme val="minor"/>
    </font>
    <font>
      <b/>
      <i/>
      <sz val="10"/>
      <color theme="0"/>
      <name val="Century Gothic"/>
      <family val="2"/>
    </font>
    <font>
      <sz val="10"/>
      <name val="Calibri"/>
      <family val="2"/>
    </font>
    <font>
      <sz val="10"/>
      <color theme="1"/>
      <name val="Arial"/>
      <family val="2"/>
    </font>
    <font>
      <b/>
      <sz val="12"/>
      <name val="Century Gothic"/>
      <family val="2"/>
    </font>
    <font>
      <sz val="8"/>
      <name val="Arial"/>
      <family val="2"/>
    </font>
    <font>
      <b/>
      <sz val="12"/>
      <color rgb="FF1C2445"/>
      <name val="Century Gothic"/>
      <family val="2"/>
    </font>
    <font>
      <b/>
      <u val="singleAccounting"/>
      <sz val="12"/>
      <color rgb="FF1C2445"/>
      <name val="Century Gothic"/>
      <family val="2"/>
    </font>
    <font>
      <b/>
      <u val="singleAccounting"/>
      <sz val="10"/>
      <color rgb="FF1C2445"/>
      <name val="Century Gothic"/>
      <family val="2"/>
    </font>
    <font>
      <b/>
      <u val="singleAccounting"/>
      <sz val="10"/>
      <color rgb="FF00AFD3"/>
      <name val="Century Gothic"/>
      <family val="2"/>
    </font>
    <font>
      <sz val="10"/>
      <color rgb="FF00AFD3"/>
      <name val="Century Gothic"/>
      <family val="2"/>
    </font>
    <font>
      <b/>
      <sz val="12"/>
      <name val="Calibri"/>
      <family val="2"/>
      <scheme val="minor"/>
    </font>
    <font>
      <sz val="20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4682B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1C2445"/>
        <bgColor indexed="64"/>
      </patternFill>
    </fill>
    <fill>
      <patternFill patternType="solid">
        <fgColor rgb="FF00AFD3"/>
        <bgColor indexed="64"/>
      </patternFill>
    </fill>
    <fill>
      <patternFill patternType="solid">
        <fgColor rgb="FFCCEFF6"/>
        <bgColor indexed="64"/>
      </patternFill>
    </fill>
  </fills>
  <borders count="24">
    <border>
      <left/>
      <right/>
      <top/>
      <bottom/>
      <diagonal/>
    </border>
    <border>
      <left style="thin">
        <color theme="4"/>
      </left>
      <right style="thin">
        <color theme="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rgb="FF1C2445"/>
      </bottom>
      <diagonal/>
    </border>
    <border>
      <left style="thin">
        <color indexed="64"/>
      </left>
      <right style="thin">
        <color indexed="64"/>
      </right>
      <top/>
      <bottom style="thin">
        <color rgb="FF1C2445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theme="4"/>
      </right>
      <top/>
      <bottom/>
      <diagonal/>
    </border>
    <border>
      <left style="thin">
        <color theme="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theme="4"/>
      </right>
      <top/>
      <bottom style="medium">
        <color indexed="64"/>
      </bottom>
      <diagonal/>
    </border>
    <border>
      <left style="thin">
        <color theme="4"/>
      </left>
      <right style="thin">
        <color theme="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theme="4"/>
      </left>
      <right/>
      <top style="medium">
        <color indexed="64"/>
      </top>
      <bottom style="medium">
        <color indexed="64"/>
      </bottom>
      <diagonal/>
    </border>
    <border>
      <left style="thin">
        <color theme="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12" fillId="0" borderId="0"/>
    <xf numFmtId="165" fontId="14" fillId="0" borderId="0" applyFont="0" applyFill="0" applyBorder="0" applyAlignment="0" applyProtection="0"/>
  </cellStyleXfs>
  <cellXfs count="73">
    <xf numFmtId="0" fontId="0" fillId="0" borderId="0" xfId="0"/>
    <xf numFmtId="166" fontId="16" fillId="4" borderId="6" xfId="5" applyNumberFormat="1" applyFont="1" applyFill="1" applyBorder="1" applyAlignment="1" applyProtection="1">
      <alignment horizontal="left" vertical="top" wrapText="1"/>
      <protection locked="0"/>
    </xf>
    <xf numFmtId="166" fontId="17" fillId="4" borderId="6" xfId="5" applyNumberFormat="1" applyFont="1" applyFill="1" applyBorder="1" applyAlignment="1" applyProtection="1">
      <alignment horizontal="left" vertical="top" wrapText="1"/>
      <protection locked="0"/>
    </xf>
    <xf numFmtId="166" fontId="18" fillId="4" borderId="6" xfId="5" applyNumberFormat="1" applyFont="1" applyFill="1" applyBorder="1" applyAlignment="1" applyProtection="1">
      <alignment horizontal="left" vertical="top" wrapText="1"/>
      <protection locked="0"/>
    </xf>
    <xf numFmtId="44" fontId="19" fillId="4" borderId="6" xfId="2" applyFont="1" applyFill="1" applyBorder="1" applyAlignment="1" applyProtection="1">
      <alignment horizontal="left" vertical="top" wrapText="1"/>
      <protection locked="0"/>
    </xf>
    <xf numFmtId="44" fontId="19" fillId="4" borderId="0" xfId="2" applyFont="1" applyFill="1" applyBorder="1" applyAlignment="1" applyProtection="1">
      <alignment horizontal="left" vertical="top" wrapText="1"/>
      <protection locked="0"/>
    </xf>
    <xf numFmtId="44" fontId="19" fillId="4" borderId="7" xfId="2" applyFont="1" applyFill="1" applyBorder="1" applyAlignment="1" applyProtection="1">
      <alignment horizontal="left" vertical="top" wrapText="1"/>
      <protection locked="0"/>
    </xf>
    <xf numFmtId="164" fontId="19" fillId="4" borderId="5" xfId="1" quotePrefix="1" applyNumberFormat="1" applyFont="1" applyFill="1" applyBorder="1" applyAlignment="1" applyProtection="1">
      <alignment horizontal="left" vertical="top" wrapText="1"/>
      <protection locked="0"/>
    </xf>
    <xf numFmtId="10" fontId="19" fillId="4" borderId="6" xfId="3" applyNumberFormat="1" applyFont="1" applyFill="1" applyBorder="1" applyAlignment="1" applyProtection="1">
      <alignment horizontal="left" vertical="top" wrapText="1"/>
      <protection locked="0"/>
    </xf>
    <xf numFmtId="10" fontId="18" fillId="4" borderId="6" xfId="3" applyNumberFormat="1" applyFont="1" applyFill="1" applyBorder="1" applyAlignment="1" applyProtection="1">
      <alignment horizontal="left" vertical="top" wrapText="1"/>
      <protection locked="0"/>
    </xf>
    <xf numFmtId="0" fontId="13" fillId="7" borderId="6" xfId="4" applyFont="1" applyFill="1" applyBorder="1" applyAlignment="1" applyProtection="1">
      <alignment vertical="top" wrapText="1"/>
      <protection locked="0"/>
    </xf>
    <xf numFmtId="0" fontId="9" fillId="4" borderId="0" xfId="0" applyFont="1" applyFill="1" applyAlignment="1">
      <alignment horizontal="left" vertical="center"/>
    </xf>
    <xf numFmtId="15" fontId="8" fillId="5" borderId="0" xfId="0" applyNumberFormat="1" applyFont="1" applyFill="1"/>
    <xf numFmtId="0" fontId="0" fillId="4" borderId="0" xfId="0" applyFill="1"/>
    <xf numFmtId="15" fontId="6" fillId="4" borderId="0" xfId="0" applyNumberFormat="1" applyFont="1" applyFill="1" applyAlignment="1">
      <alignment vertical="center"/>
    </xf>
    <xf numFmtId="0" fontId="10" fillId="6" borderId="2" xfId="0" applyFont="1" applyFill="1" applyBorder="1" applyAlignment="1">
      <alignment horizontal="left" vertical="top" wrapText="1"/>
    </xf>
    <xf numFmtId="0" fontId="10" fillId="6" borderId="3" xfId="0" applyFont="1" applyFill="1" applyBorder="1" applyAlignment="1">
      <alignment horizontal="left" vertical="top" wrapText="1"/>
    </xf>
    <xf numFmtId="0" fontId="10" fillId="6" borderId="4" xfId="0" applyFont="1" applyFill="1" applyBorder="1" applyAlignment="1">
      <alignment horizontal="left" vertical="top" wrapText="1"/>
    </xf>
    <xf numFmtId="0" fontId="10" fillId="6" borderId="4" xfId="0" applyFont="1" applyFill="1" applyBorder="1" applyAlignment="1">
      <alignment horizontal="center" vertical="center" wrapText="1"/>
    </xf>
    <xf numFmtId="0" fontId="10" fillId="6" borderId="14" xfId="0" applyFont="1" applyFill="1" applyBorder="1" applyAlignment="1">
      <alignment horizontal="left" vertical="top" wrapText="1"/>
    </xf>
    <xf numFmtId="164" fontId="11" fillId="4" borderId="0" xfId="1" applyNumberFormat="1" applyFont="1" applyFill="1" applyAlignment="1" applyProtection="1">
      <alignment wrapText="1"/>
    </xf>
    <xf numFmtId="0" fontId="13" fillId="7" borderId="5" xfId="4" quotePrefix="1" applyFont="1" applyFill="1" applyBorder="1" applyAlignment="1">
      <alignment vertical="top" wrapText="1"/>
    </xf>
    <xf numFmtId="0" fontId="13" fillId="7" borderId="6" xfId="4" applyFont="1" applyFill="1" applyBorder="1" applyAlignment="1">
      <alignment vertical="top" wrapText="1"/>
    </xf>
    <xf numFmtId="0" fontId="13" fillId="7" borderId="0" xfId="4" applyFont="1" applyFill="1" applyAlignment="1">
      <alignment vertical="top" wrapText="1"/>
    </xf>
    <xf numFmtId="0" fontId="13" fillId="7" borderId="7" xfId="4" applyFont="1" applyFill="1" applyBorder="1" applyAlignment="1">
      <alignment vertical="top" wrapText="1"/>
    </xf>
    <xf numFmtId="166" fontId="15" fillId="4" borderId="8" xfId="5" applyNumberFormat="1" applyFont="1" applyFill="1" applyBorder="1" applyAlignment="1" applyProtection="1">
      <alignment horizontal="left" vertical="top" wrapText="1"/>
    </xf>
    <xf numFmtId="166" fontId="15" fillId="4" borderId="9" xfId="5" applyNumberFormat="1" applyFont="1" applyFill="1" applyBorder="1" applyAlignment="1" applyProtection="1">
      <alignment horizontal="left" vertical="top" wrapText="1"/>
    </xf>
    <xf numFmtId="166" fontId="16" fillId="4" borderId="10" xfId="5" applyNumberFormat="1" applyFont="1" applyFill="1" applyBorder="1" applyAlignment="1" applyProtection="1">
      <alignment horizontal="left" vertical="top" wrapText="1"/>
    </xf>
    <xf numFmtId="43" fontId="16" fillId="4" borderId="9" xfId="1" applyFont="1" applyFill="1" applyBorder="1" applyAlignment="1" applyProtection="1">
      <alignment horizontal="left" vertical="top" wrapText="1"/>
    </xf>
    <xf numFmtId="166" fontId="16" fillId="4" borderId="6" xfId="5" applyNumberFormat="1" applyFont="1" applyFill="1" applyBorder="1" applyAlignment="1" applyProtection="1">
      <alignment horizontal="left" vertical="top" wrapText="1"/>
    </xf>
    <xf numFmtId="166" fontId="16" fillId="4" borderId="11" xfId="5" applyNumberFormat="1" applyFont="1" applyFill="1" applyBorder="1" applyAlignment="1" applyProtection="1">
      <alignment horizontal="left" vertical="top" wrapText="1"/>
    </xf>
    <xf numFmtId="166" fontId="17" fillId="4" borderId="12" xfId="5" applyNumberFormat="1" applyFont="1" applyFill="1" applyBorder="1" applyAlignment="1" applyProtection="1">
      <alignment horizontal="left" vertical="top" wrapText="1"/>
    </xf>
    <xf numFmtId="166" fontId="17" fillId="4" borderId="13" xfId="5" applyNumberFormat="1" applyFont="1" applyFill="1" applyBorder="1" applyAlignment="1" applyProtection="1">
      <alignment horizontal="left" vertical="top" wrapText="1"/>
    </xf>
    <xf numFmtId="166" fontId="17" fillId="4" borderId="0" xfId="5" applyNumberFormat="1" applyFont="1" applyFill="1" applyBorder="1" applyAlignment="1" applyProtection="1">
      <alignment horizontal="left" vertical="top" wrapText="1"/>
    </xf>
    <xf numFmtId="43" fontId="17" fillId="4" borderId="6" xfId="1" applyFont="1" applyFill="1" applyBorder="1" applyAlignment="1" applyProtection="1">
      <alignment horizontal="left" vertical="top" wrapText="1"/>
    </xf>
    <xf numFmtId="166" fontId="17" fillId="4" borderId="6" xfId="5" applyNumberFormat="1" applyFont="1" applyFill="1" applyBorder="1" applyAlignment="1" applyProtection="1">
      <alignment horizontal="left" vertical="top" wrapText="1"/>
    </xf>
    <xf numFmtId="166" fontId="17" fillId="4" borderId="7" xfId="5" applyNumberFormat="1" applyFont="1" applyFill="1" applyBorder="1" applyAlignment="1" applyProtection="1">
      <alignment horizontal="left" vertical="top" wrapText="1"/>
    </xf>
    <xf numFmtId="166" fontId="17" fillId="4" borderId="5" xfId="5" applyNumberFormat="1" applyFont="1" applyFill="1" applyBorder="1" applyAlignment="1" applyProtection="1">
      <alignment horizontal="left" vertical="top" wrapText="1"/>
    </xf>
    <xf numFmtId="166" fontId="18" fillId="4" borderId="0" xfId="5" applyNumberFormat="1" applyFont="1" applyFill="1" applyBorder="1" applyAlignment="1" applyProtection="1">
      <alignment horizontal="left" vertical="top" wrapText="1"/>
    </xf>
    <xf numFmtId="43" fontId="18" fillId="4" borderId="6" xfId="1" applyFont="1" applyFill="1" applyBorder="1" applyAlignment="1" applyProtection="1">
      <alignment horizontal="left" vertical="top" wrapText="1"/>
    </xf>
    <xf numFmtId="166" fontId="18" fillId="4" borderId="6" xfId="5" applyNumberFormat="1" applyFont="1" applyFill="1" applyBorder="1" applyAlignment="1" applyProtection="1">
      <alignment horizontal="left" vertical="top" wrapText="1"/>
    </xf>
    <xf numFmtId="166" fontId="18" fillId="4" borderId="7" xfId="5" applyNumberFormat="1" applyFont="1" applyFill="1" applyBorder="1" applyAlignment="1" applyProtection="1">
      <alignment horizontal="left" vertical="top" wrapText="1"/>
    </xf>
    <xf numFmtId="44" fontId="19" fillId="4" borderId="5" xfId="2" applyFont="1" applyFill="1" applyBorder="1" applyAlignment="1" applyProtection="1">
      <alignment horizontal="left" vertical="top" wrapText="1"/>
    </xf>
    <xf numFmtId="44" fontId="19" fillId="4" borderId="6" xfId="2" applyFont="1" applyFill="1" applyBorder="1" applyAlignment="1" applyProtection="1">
      <alignment horizontal="left" vertical="top" wrapText="1"/>
    </xf>
    <xf numFmtId="44" fontId="19" fillId="4" borderId="0" xfId="2" applyFont="1" applyFill="1" applyBorder="1" applyAlignment="1" applyProtection="1">
      <alignment horizontal="left" vertical="top" wrapText="1"/>
    </xf>
    <xf numFmtId="44" fontId="19" fillId="4" borderId="7" xfId="2" applyFont="1" applyFill="1" applyBorder="1" applyAlignment="1" applyProtection="1">
      <alignment horizontal="left" vertical="top" wrapText="1"/>
    </xf>
    <xf numFmtId="44" fontId="19" fillId="0" borderId="0" xfId="2" applyFont="1" applyAlignment="1" applyProtection="1">
      <alignment horizontal="left" vertical="top" wrapText="1"/>
    </xf>
    <xf numFmtId="44" fontId="0" fillId="0" borderId="0" xfId="2" applyFont="1" applyProtection="1"/>
    <xf numFmtId="0" fontId="0" fillId="2" borderId="15" xfId="0" applyFill="1" applyBorder="1"/>
    <xf numFmtId="0" fontId="0" fillId="2" borderId="1" xfId="0" applyFill="1" applyBorder="1"/>
    <xf numFmtId="4" fontId="0" fillId="2" borderId="1" xfId="0" applyNumberFormat="1" applyFill="1" applyBorder="1"/>
    <xf numFmtId="44" fontId="0" fillId="2" borderId="16" xfId="2" applyFont="1" applyFill="1" applyBorder="1" applyProtection="1"/>
    <xf numFmtId="0" fontId="3" fillId="3" borderId="19" xfId="0" applyFont="1" applyFill="1" applyBorder="1" applyAlignment="1">
      <alignment wrapText="1"/>
    </xf>
    <xf numFmtId="0" fontId="3" fillId="3" borderId="20" xfId="0" applyFont="1" applyFill="1" applyBorder="1" applyAlignment="1">
      <alignment wrapText="1"/>
    </xf>
    <xf numFmtId="4" fontId="3" fillId="3" borderId="20" xfId="0" applyNumberFormat="1" applyFont="1" applyFill="1" applyBorder="1" applyAlignment="1">
      <alignment wrapText="1"/>
    </xf>
    <xf numFmtId="4" fontId="3" fillId="3" borderId="21" xfId="0" applyNumberFormat="1" applyFont="1" applyFill="1" applyBorder="1" applyAlignment="1">
      <alignment wrapText="1"/>
    </xf>
    <xf numFmtId="0" fontId="2" fillId="2" borderId="1" xfId="0" applyFont="1" applyFill="1" applyBorder="1" applyAlignment="1">
      <alignment horizontal="left"/>
    </xf>
    <xf numFmtId="4" fontId="0" fillId="2" borderId="16" xfId="0" applyNumberFormat="1" applyFill="1" applyBorder="1"/>
    <xf numFmtId="164" fontId="19" fillId="4" borderId="5" xfId="1" quotePrefix="1" applyNumberFormat="1" applyFont="1" applyFill="1" applyBorder="1" applyAlignment="1" applyProtection="1">
      <alignment horizontal="left" vertical="top" wrapText="1"/>
    </xf>
    <xf numFmtId="0" fontId="0" fillId="2" borderId="17" xfId="0" applyFill="1" applyBorder="1"/>
    <xf numFmtId="0" fontId="0" fillId="2" borderId="18" xfId="0" applyFill="1" applyBorder="1"/>
    <xf numFmtId="4" fontId="0" fillId="2" borderId="18" xfId="0" applyNumberFormat="1" applyFill="1" applyBorder="1"/>
    <xf numFmtId="0" fontId="0" fillId="2" borderId="0" xfId="0" applyFill="1"/>
    <xf numFmtId="4" fontId="0" fillId="2" borderId="0" xfId="0" applyNumberFormat="1" applyFill="1"/>
    <xf numFmtId="4" fontId="0" fillId="0" borderId="0" xfId="0" applyNumberFormat="1"/>
    <xf numFmtId="0" fontId="1" fillId="2" borderId="18" xfId="0" applyFont="1" applyFill="1" applyBorder="1" applyAlignment="1" applyProtection="1">
      <alignment horizontal="left" vertical="top" wrapText="1"/>
      <protection locked="0"/>
    </xf>
    <xf numFmtId="0" fontId="5" fillId="0" borderId="0" xfId="0" applyFont="1"/>
    <xf numFmtId="44" fontId="21" fillId="2" borderId="22" xfId="2" applyFont="1" applyFill="1" applyBorder="1" applyAlignment="1" applyProtection="1">
      <alignment horizontal="center"/>
    </xf>
    <xf numFmtId="44" fontId="21" fillId="2" borderId="23" xfId="2" applyFont="1" applyFill="1" applyBorder="1" applyAlignment="1" applyProtection="1">
      <alignment horizontal="center"/>
    </xf>
    <xf numFmtId="15" fontId="7" fillId="4" borderId="0" xfId="0" applyNumberFormat="1" applyFont="1" applyFill="1" applyAlignment="1">
      <alignment horizontal="center" vertical="center" wrapText="1"/>
    </xf>
    <xf numFmtId="15" fontId="7" fillId="4" borderId="0" xfId="0" applyNumberFormat="1" applyFont="1" applyFill="1" applyAlignment="1">
      <alignment horizontal="center" vertical="center"/>
    </xf>
    <xf numFmtId="15" fontId="7" fillId="5" borderId="0" xfId="0" applyNumberFormat="1" applyFont="1" applyFill="1" applyAlignment="1">
      <alignment horizontal="center"/>
    </xf>
    <xf numFmtId="15" fontId="6" fillId="4" borderId="0" xfId="0" applyNumberFormat="1" applyFont="1" applyFill="1" applyAlignment="1">
      <alignment horizontal="center" vertical="center" wrapText="1"/>
    </xf>
  </cellXfs>
  <cellStyles count="6">
    <cellStyle name="Komma" xfId="1" builtinId="3"/>
    <cellStyle name="Komma 2" xfId="5" xr:uid="{F6B6BC57-DEF8-47D2-8153-5964AEB73BBD}"/>
    <cellStyle name="Procent" xfId="3" builtinId="5"/>
    <cellStyle name="Standaard" xfId="0" builtinId="0"/>
    <cellStyle name="Standaard 6" xfId="4" xr:uid="{71C55A10-93ED-43A8-93EB-3A22850FC2C7}"/>
    <cellStyle name="Valuta" xfId="2" builtinId="4"/>
  </cellStyles>
  <dxfs count="6"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304577</xdr:colOff>
      <xdr:row>2</xdr:row>
      <xdr:rowOff>76424</xdr:rowOff>
    </xdr:from>
    <xdr:ext cx="1009873" cy="914176"/>
    <xdr:pic>
      <xdr:nvPicPr>
        <xdr:cNvPr id="2" name="Afbeelding 1">
          <a:extLst>
            <a:ext uri="{FF2B5EF4-FFF2-40B4-BE49-F238E27FC236}">
              <a16:creationId xmlns:a16="http://schemas.microsoft.com/office/drawing/2014/main" id="{B7149BF4-91D4-43CC-AD1E-2F9CD6D2F203}"/>
            </a:ext>
          </a:extLst>
        </xdr:cNvPr>
        <xdr:cNvPicPr>
          <a:picLocks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80212"/>
        <a:stretch/>
      </xdr:blipFill>
      <xdr:spPr bwMode="auto">
        <a:xfrm>
          <a:off x="7772177" y="600299"/>
          <a:ext cx="1009873" cy="914176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O189"/>
  <sheetViews>
    <sheetView tabSelected="1" topLeftCell="B67" zoomScaleNormal="100" workbookViewId="0">
      <selection activeCell="H168" sqref="H168"/>
    </sheetView>
  </sheetViews>
  <sheetFormatPr defaultColWidth="9.109375" defaultRowHeight="14.4" x14ac:dyDescent="0.3"/>
  <cols>
    <col min="1" max="1" width="3" hidden="1" customWidth="1"/>
    <col min="2" max="2" width="13.44140625" customWidth="1"/>
    <col min="3" max="3" width="44.88671875" bestFit="1" customWidth="1"/>
    <col min="4" max="4" width="5.6640625" customWidth="1"/>
    <col min="5" max="5" width="24.33203125" style="64" customWidth="1"/>
    <col min="6" max="6" width="2.6640625" customWidth="1"/>
    <col min="7" max="7" width="18" style="64" customWidth="1"/>
    <col min="8" max="8" width="22.6640625" style="64" customWidth="1"/>
  </cols>
  <sheetData>
    <row r="1" spans="1:15" x14ac:dyDescent="0.3">
      <c r="B1" s="11"/>
      <c r="C1" s="11"/>
      <c r="D1" s="11"/>
      <c r="E1" s="11"/>
      <c r="F1" s="11"/>
      <c r="G1" s="11"/>
      <c r="H1" s="11"/>
    </row>
    <row r="2" spans="1:15" ht="25.8" x14ac:dyDescent="0.5">
      <c r="A2" s="12"/>
      <c r="B2" s="71" t="s">
        <v>331</v>
      </c>
      <c r="C2" s="71"/>
      <c r="D2" s="71"/>
      <c r="E2" s="71"/>
      <c r="F2" s="71"/>
      <c r="G2" s="71"/>
      <c r="H2" s="71"/>
    </row>
    <row r="3" spans="1:15" ht="25.8" x14ac:dyDescent="0.3">
      <c r="A3" s="13"/>
      <c r="B3" s="14"/>
      <c r="C3" s="72" t="s">
        <v>332</v>
      </c>
      <c r="D3" s="72"/>
      <c r="E3" s="72"/>
      <c r="F3" s="72"/>
      <c r="G3" s="72"/>
      <c r="H3" s="69"/>
    </row>
    <row r="4" spans="1:15" ht="25.8" x14ac:dyDescent="0.3">
      <c r="A4" s="13"/>
      <c r="B4" s="14"/>
      <c r="C4" s="72"/>
      <c r="D4" s="72"/>
      <c r="E4" s="72"/>
      <c r="F4" s="72"/>
      <c r="G4" s="72"/>
      <c r="H4" s="70"/>
    </row>
    <row r="5" spans="1:15" ht="25.8" x14ac:dyDescent="0.3">
      <c r="A5" s="13"/>
      <c r="B5" s="14"/>
      <c r="C5" s="72"/>
      <c r="D5" s="72"/>
      <c r="E5" s="72"/>
      <c r="F5" s="72"/>
      <c r="G5" s="72"/>
      <c r="H5" s="70"/>
    </row>
    <row r="6" spans="1:15" ht="26.4" thickBot="1" x14ac:dyDescent="0.35">
      <c r="A6" s="13"/>
      <c r="B6" s="14"/>
      <c r="C6" s="72"/>
      <c r="D6" s="72"/>
      <c r="E6" s="72"/>
      <c r="F6" s="72"/>
      <c r="G6" s="72"/>
      <c r="H6" s="14"/>
    </row>
    <row r="7" spans="1:15" ht="39.6" x14ac:dyDescent="0.3">
      <c r="B7" s="15" t="s">
        <v>123</v>
      </c>
      <c r="C7" s="15" t="s">
        <v>19</v>
      </c>
      <c r="D7" s="16" t="s">
        <v>154</v>
      </c>
      <c r="E7" s="17" t="s">
        <v>224</v>
      </c>
      <c r="F7" s="16" t="s">
        <v>14</v>
      </c>
      <c r="G7" s="18" t="s">
        <v>115</v>
      </c>
      <c r="H7" s="19" t="s">
        <v>96</v>
      </c>
    </row>
    <row r="8" spans="1:15" ht="15" x14ac:dyDescent="0.3">
      <c r="A8" s="20">
        <f>LEN(B8)</f>
        <v>1</v>
      </c>
      <c r="B8" s="21" t="s">
        <v>151</v>
      </c>
      <c r="C8" s="22" t="s">
        <v>136</v>
      </c>
      <c r="D8" s="22"/>
      <c r="E8" s="22"/>
      <c r="F8" s="23"/>
      <c r="G8" s="22"/>
      <c r="H8" s="24"/>
    </row>
    <row r="9" spans="1:15" ht="30.6" thickBot="1" x14ac:dyDescent="0.35">
      <c r="A9" s="20">
        <f t="shared" ref="A9:A61" si="0">LEN(B9)</f>
        <v>2</v>
      </c>
      <c r="B9" s="25" t="s">
        <v>174</v>
      </c>
      <c r="C9" s="26" t="s">
        <v>251</v>
      </c>
      <c r="D9" s="27"/>
      <c r="E9" s="28"/>
      <c r="F9" s="29"/>
      <c r="G9" s="1"/>
      <c r="H9" s="30"/>
      <c r="O9" s="66"/>
    </row>
    <row r="10" spans="1:15" ht="15" thickTop="1" x14ac:dyDescent="0.3">
      <c r="A10" s="20">
        <f t="shared" si="0"/>
        <v>3</v>
      </c>
      <c r="B10" s="31" t="s">
        <v>193</v>
      </c>
      <c r="C10" s="32" t="s">
        <v>209</v>
      </c>
      <c r="D10" s="33"/>
      <c r="E10" s="34"/>
      <c r="F10" s="33"/>
      <c r="G10" s="2"/>
      <c r="H10" s="36"/>
    </row>
    <row r="11" spans="1:15" x14ac:dyDescent="0.3">
      <c r="A11" s="20">
        <f t="shared" si="0"/>
        <v>4</v>
      </c>
      <c r="B11" s="37" t="s">
        <v>150</v>
      </c>
      <c r="C11" s="35" t="s">
        <v>25</v>
      </c>
      <c r="D11" s="38"/>
      <c r="E11" s="39"/>
      <c r="F11" s="38"/>
      <c r="G11" s="3"/>
      <c r="H11" s="41"/>
    </row>
    <row r="12" spans="1:15" s="47" customFormat="1" ht="14.4" customHeight="1" x14ac:dyDescent="0.3">
      <c r="A12" s="20">
        <f t="shared" si="0"/>
        <v>6</v>
      </c>
      <c r="B12" s="42" t="s">
        <v>229</v>
      </c>
      <c r="C12" s="43" t="s">
        <v>257</v>
      </c>
      <c r="D12" s="44" t="s">
        <v>3</v>
      </c>
      <c r="E12" s="43">
        <v>5</v>
      </c>
      <c r="F12" s="44" t="s">
        <v>165</v>
      </c>
      <c r="G12" s="4">
        <v>0</v>
      </c>
      <c r="H12" s="45">
        <f>E12*G12</f>
        <v>0</v>
      </c>
      <c r="I12" s="46"/>
    </row>
    <row r="13" spans="1:15" s="47" customFormat="1" ht="14.4" customHeight="1" x14ac:dyDescent="0.3">
      <c r="A13" s="20">
        <f t="shared" si="0"/>
        <v>6</v>
      </c>
      <c r="B13" s="42" t="s">
        <v>107</v>
      </c>
      <c r="C13" s="43" t="s">
        <v>258</v>
      </c>
      <c r="D13" s="44" t="s">
        <v>3</v>
      </c>
      <c r="E13" s="43">
        <v>250</v>
      </c>
      <c r="F13" s="44" t="s">
        <v>165</v>
      </c>
      <c r="G13" s="4">
        <v>0</v>
      </c>
      <c r="H13" s="45">
        <f>E13*G13</f>
        <v>0</v>
      </c>
      <c r="I13" s="46"/>
    </row>
    <row r="14" spans="1:15" s="47" customFormat="1" ht="14.4" customHeight="1" x14ac:dyDescent="0.3">
      <c r="A14" s="20">
        <f t="shared" si="0"/>
        <v>6</v>
      </c>
      <c r="B14" s="42" t="s">
        <v>77</v>
      </c>
      <c r="C14" s="43" t="s">
        <v>259</v>
      </c>
      <c r="D14" s="44" t="s">
        <v>3</v>
      </c>
      <c r="E14" s="43">
        <v>5</v>
      </c>
      <c r="F14" s="44" t="s">
        <v>165</v>
      </c>
      <c r="G14" s="4">
        <v>0</v>
      </c>
      <c r="H14" s="45">
        <f>E14*G14</f>
        <v>0</v>
      </c>
      <c r="I14" s="46"/>
    </row>
    <row r="15" spans="1:15" x14ac:dyDescent="0.3">
      <c r="A15" s="20">
        <f t="shared" si="0"/>
        <v>4</v>
      </c>
      <c r="B15" s="37" t="s">
        <v>216</v>
      </c>
      <c r="C15" s="35" t="s">
        <v>39</v>
      </c>
      <c r="D15" s="38"/>
      <c r="E15" s="39"/>
      <c r="F15" s="38"/>
      <c r="G15" s="3"/>
      <c r="H15" s="41"/>
    </row>
    <row r="16" spans="1:15" s="47" customFormat="1" ht="14.4" customHeight="1" x14ac:dyDescent="0.3">
      <c r="A16" s="20">
        <f t="shared" si="0"/>
        <v>6</v>
      </c>
      <c r="B16" s="42" t="s">
        <v>241</v>
      </c>
      <c r="C16" s="43" t="s">
        <v>260</v>
      </c>
      <c r="D16" s="44" t="s">
        <v>3</v>
      </c>
      <c r="E16" s="43">
        <v>125</v>
      </c>
      <c r="F16" s="44" t="s">
        <v>165</v>
      </c>
      <c r="G16" s="4">
        <v>0</v>
      </c>
      <c r="H16" s="45">
        <f>E16*G16</f>
        <v>0</v>
      </c>
      <c r="I16" s="46"/>
    </row>
    <row r="17" spans="1:9" x14ac:dyDescent="0.3">
      <c r="A17" s="20">
        <f t="shared" si="0"/>
        <v>4</v>
      </c>
      <c r="B17" s="37" t="s">
        <v>246</v>
      </c>
      <c r="C17" s="35" t="s">
        <v>102</v>
      </c>
      <c r="D17" s="38"/>
      <c r="E17" s="39"/>
      <c r="F17" s="38"/>
      <c r="G17" s="3"/>
      <c r="H17" s="41"/>
    </row>
    <row r="18" spans="1:9" s="47" customFormat="1" ht="14.4" customHeight="1" x14ac:dyDescent="0.3">
      <c r="A18" s="20">
        <f t="shared" si="0"/>
        <v>6</v>
      </c>
      <c r="B18" s="42" t="s">
        <v>41</v>
      </c>
      <c r="C18" s="43" t="s">
        <v>261</v>
      </c>
      <c r="D18" s="44" t="s">
        <v>3</v>
      </c>
      <c r="E18" s="43">
        <v>92</v>
      </c>
      <c r="F18" s="44" t="s">
        <v>165</v>
      </c>
      <c r="G18" s="4">
        <v>0</v>
      </c>
      <c r="H18" s="45">
        <f>E18*G18</f>
        <v>0</v>
      </c>
      <c r="I18" s="46"/>
    </row>
    <row r="19" spans="1:9" s="47" customFormat="1" ht="14.4" customHeight="1" x14ac:dyDescent="0.3">
      <c r="A19" s="20">
        <f t="shared" si="0"/>
        <v>6</v>
      </c>
      <c r="B19" s="42" t="s">
        <v>108</v>
      </c>
      <c r="C19" s="43" t="s">
        <v>262</v>
      </c>
      <c r="D19" s="44" t="s">
        <v>3</v>
      </c>
      <c r="E19" s="43">
        <v>30</v>
      </c>
      <c r="F19" s="44" t="s">
        <v>165</v>
      </c>
      <c r="G19" s="4">
        <v>0</v>
      </c>
      <c r="H19" s="45">
        <f>E19*G19</f>
        <v>0</v>
      </c>
      <c r="I19" s="46"/>
    </row>
    <row r="20" spans="1:9" x14ac:dyDescent="0.3">
      <c r="A20" s="20">
        <f t="shared" si="0"/>
        <v>4</v>
      </c>
      <c r="B20" s="37" t="s">
        <v>147</v>
      </c>
      <c r="C20" s="35" t="s">
        <v>37</v>
      </c>
      <c r="D20" s="38"/>
      <c r="E20" s="39"/>
      <c r="F20" s="38"/>
      <c r="G20" s="3"/>
      <c r="H20" s="41"/>
    </row>
    <row r="21" spans="1:9" s="47" customFormat="1" ht="14.4" customHeight="1" x14ac:dyDescent="0.3">
      <c r="A21" s="20">
        <f t="shared" si="0"/>
        <v>6</v>
      </c>
      <c r="B21" s="42" t="s">
        <v>190</v>
      </c>
      <c r="C21" s="43" t="s">
        <v>263</v>
      </c>
      <c r="D21" s="44" t="s">
        <v>3</v>
      </c>
      <c r="E21" s="43">
        <v>5</v>
      </c>
      <c r="F21" s="44" t="s">
        <v>165</v>
      </c>
      <c r="G21" s="4">
        <v>0</v>
      </c>
      <c r="H21" s="45">
        <f t="shared" ref="H21:H26" si="1">E21*G21</f>
        <v>0</v>
      </c>
      <c r="I21" s="46"/>
    </row>
    <row r="22" spans="1:9" s="47" customFormat="1" ht="14.4" customHeight="1" x14ac:dyDescent="0.3">
      <c r="A22" s="20">
        <f t="shared" si="0"/>
        <v>6</v>
      </c>
      <c r="B22" s="42" t="s">
        <v>238</v>
      </c>
      <c r="C22" s="43" t="s">
        <v>264</v>
      </c>
      <c r="D22" s="44" t="s">
        <v>3</v>
      </c>
      <c r="E22" s="43">
        <v>5</v>
      </c>
      <c r="F22" s="44" t="s">
        <v>165</v>
      </c>
      <c r="G22" s="4">
        <v>0</v>
      </c>
      <c r="H22" s="45">
        <f t="shared" si="1"/>
        <v>0</v>
      </c>
      <c r="I22" s="46"/>
    </row>
    <row r="23" spans="1:9" s="47" customFormat="1" ht="14.4" customHeight="1" x14ac:dyDescent="0.3">
      <c r="A23" s="20">
        <f t="shared" si="0"/>
        <v>6</v>
      </c>
      <c r="B23" s="42" t="s">
        <v>51</v>
      </c>
      <c r="C23" s="43" t="s">
        <v>265</v>
      </c>
      <c r="D23" s="44" t="s">
        <v>3</v>
      </c>
      <c r="E23" s="43">
        <v>30</v>
      </c>
      <c r="F23" s="44" t="s">
        <v>165</v>
      </c>
      <c r="G23" s="4">
        <v>0</v>
      </c>
      <c r="H23" s="45">
        <f t="shared" si="1"/>
        <v>0</v>
      </c>
      <c r="I23" s="46"/>
    </row>
    <row r="24" spans="1:9" s="47" customFormat="1" ht="14.4" customHeight="1" x14ac:dyDescent="0.3">
      <c r="A24" s="20">
        <f t="shared" si="0"/>
        <v>6</v>
      </c>
      <c r="B24" s="42" t="s">
        <v>110</v>
      </c>
      <c r="C24" s="43" t="s">
        <v>266</v>
      </c>
      <c r="D24" s="44" t="s">
        <v>3</v>
      </c>
      <c r="E24" s="43">
        <v>5</v>
      </c>
      <c r="F24" s="44" t="s">
        <v>165</v>
      </c>
      <c r="G24" s="4">
        <v>0</v>
      </c>
      <c r="H24" s="45">
        <f t="shared" si="1"/>
        <v>0</v>
      </c>
      <c r="I24" s="46"/>
    </row>
    <row r="25" spans="1:9" s="47" customFormat="1" ht="14.4" customHeight="1" x14ac:dyDescent="0.3">
      <c r="A25" s="20">
        <f t="shared" si="0"/>
        <v>6</v>
      </c>
      <c r="B25" s="42" t="s">
        <v>40</v>
      </c>
      <c r="C25" s="43" t="s">
        <v>267</v>
      </c>
      <c r="D25" s="44" t="s">
        <v>3</v>
      </c>
      <c r="E25" s="43">
        <v>60</v>
      </c>
      <c r="F25" s="44" t="s">
        <v>165</v>
      </c>
      <c r="G25" s="4">
        <v>0</v>
      </c>
      <c r="H25" s="45">
        <f t="shared" si="1"/>
        <v>0</v>
      </c>
      <c r="I25" s="46"/>
    </row>
    <row r="26" spans="1:9" s="47" customFormat="1" ht="14.4" customHeight="1" x14ac:dyDescent="0.3">
      <c r="A26" s="20">
        <f t="shared" si="0"/>
        <v>6</v>
      </c>
      <c r="B26" s="42" t="s">
        <v>89</v>
      </c>
      <c r="C26" s="43" t="s">
        <v>268</v>
      </c>
      <c r="D26" s="44" t="s">
        <v>3</v>
      </c>
      <c r="E26" s="43">
        <v>105</v>
      </c>
      <c r="F26" s="44" t="s">
        <v>165</v>
      </c>
      <c r="G26" s="4">
        <v>0</v>
      </c>
      <c r="H26" s="45">
        <f t="shared" si="1"/>
        <v>0</v>
      </c>
      <c r="I26" s="46"/>
    </row>
    <row r="27" spans="1:9" x14ac:dyDescent="0.3">
      <c r="A27" s="20">
        <f t="shared" si="0"/>
        <v>3</v>
      </c>
      <c r="B27" s="31" t="s">
        <v>162</v>
      </c>
      <c r="C27" s="32" t="s">
        <v>38</v>
      </c>
      <c r="D27" s="33"/>
      <c r="E27" s="34"/>
      <c r="F27" s="33"/>
      <c r="G27" s="2"/>
      <c r="H27" s="36"/>
    </row>
    <row r="28" spans="1:9" x14ac:dyDescent="0.3">
      <c r="A28" s="20">
        <f t="shared" si="0"/>
        <v>4</v>
      </c>
      <c r="B28" s="37" t="s">
        <v>24</v>
      </c>
      <c r="C28" s="35" t="s">
        <v>25</v>
      </c>
      <c r="D28" s="38"/>
      <c r="E28" s="39"/>
      <c r="F28" s="38"/>
      <c r="G28" s="3"/>
      <c r="H28" s="41"/>
    </row>
    <row r="29" spans="1:9" s="47" customFormat="1" ht="14.4" customHeight="1" x14ac:dyDescent="0.3">
      <c r="A29" s="20">
        <f t="shared" si="0"/>
        <v>6</v>
      </c>
      <c r="B29" s="42" t="s">
        <v>208</v>
      </c>
      <c r="C29" s="43" t="s">
        <v>257</v>
      </c>
      <c r="D29" s="44" t="s">
        <v>3</v>
      </c>
      <c r="E29" s="43">
        <v>5</v>
      </c>
      <c r="F29" s="44" t="s">
        <v>165</v>
      </c>
      <c r="G29" s="4">
        <v>0</v>
      </c>
      <c r="H29" s="45">
        <f t="shared" ref="H29:H30" si="2">E29*G29</f>
        <v>0</v>
      </c>
      <c r="I29" s="46"/>
    </row>
    <row r="30" spans="1:9" s="47" customFormat="1" ht="14.4" customHeight="1" x14ac:dyDescent="0.3">
      <c r="A30" s="20">
        <f t="shared" si="0"/>
        <v>6</v>
      </c>
      <c r="B30" s="42" t="s">
        <v>70</v>
      </c>
      <c r="C30" s="43" t="s">
        <v>258</v>
      </c>
      <c r="D30" s="44" t="s">
        <v>3</v>
      </c>
      <c r="E30" s="43">
        <v>65</v>
      </c>
      <c r="F30" s="44" t="s">
        <v>165</v>
      </c>
      <c r="G30" s="4">
        <v>0</v>
      </c>
      <c r="H30" s="45">
        <f t="shared" si="2"/>
        <v>0</v>
      </c>
      <c r="I30" s="46"/>
    </row>
    <row r="31" spans="1:9" x14ac:dyDescent="0.3">
      <c r="A31" s="20">
        <f t="shared" si="0"/>
        <v>4</v>
      </c>
      <c r="B31" s="37" t="s">
        <v>83</v>
      </c>
      <c r="C31" s="35" t="s">
        <v>39</v>
      </c>
      <c r="D31" s="38"/>
      <c r="E31" s="39"/>
      <c r="F31" s="38"/>
      <c r="G31" s="3"/>
      <c r="H31" s="41"/>
    </row>
    <row r="32" spans="1:9" s="47" customFormat="1" ht="14.4" customHeight="1" x14ac:dyDescent="0.3">
      <c r="A32" s="20">
        <f t="shared" si="0"/>
        <v>6</v>
      </c>
      <c r="B32" s="42" t="s">
        <v>27</v>
      </c>
      <c r="C32" s="43" t="s">
        <v>260</v>
      </c>
      <c r="D32" s="44" t="s">
        <v>3</v>
      </c>
      <c r="E32" s="43">
        <v>35</v>
      </c>
      <c r="F32" s="44" t="s">
        <v>165</v>
      </c>
      <c r="G32" s="4">
        <v>0</v>
      </c>
      <c r="H32" s="45">
        <f>E32*G32</f>
        <v>0</v>
      </c>
      <c r="I32" s="46"/>
    </row>
    <row r="33" spans="1:9" x14ac:dyDescent="0.3">
      <c r="A33" s="20">
        <f t="shared" si="0"/>
        <v>4</v>
      </c>
      <c r="B33" s="37" t="s">
        <v>124</v>
      </c>
      <c r="C33" s="35" t="s">
        <v>102</v>
      </c>
      <c r="D33" s="38"/>
      <c r="E33" s="39"/>
      <c r="F33" s="38"/>
      <c r="G33" s="3"/>
      <c r="H33" s="41"/>
    </row>
    <row r="34" spans="1:9" s="47" customFormat="1" ht="14.4" customHeight="1" x14ac:dyDescent="0.3">
      <c r="A34" s="20">
        <f t="shared" si="0"/>
        <v>6</v>
      </c>
      <c r="B34" s="42" t="s">
        <v>135</v>
      </c>
      <c r="C34" s="43" t="s">
        <v>261</v>
      </c>
      <c r="D34" s="44" t="s">
        <v>3</v>
      </c>
      <c r="E34" s="43">
        <v>25</v>
      </c>
      <c r="F34" s="44" t="s">
        <v>165</v>
      </c>
      <c r="G34" s="4">
        <v>0</v>
      </c>
      <c r="H34" s="45">
        <f>E34*G34</f>
        <v>0</v>
      </c>
      <c r="I34" s="46"/>
    </row>
    <row r="35" spans="1:9" x14ac:dyDescent="0.3">
      <c r="A35" s="20">
        <f t="shared" si="0"/>
        <v>4</v>
      </c>
      <c r="B35" s="37" t="s">
        <v>109</v>
      </c>
      <c r="C35" s="35" t="s">
        <v>37</v>
      </c>
      <c r="D35" s="38"/>
      <c r="E35" s="39"/>
      <c r="F35" s="38"/>
      <c r="G35" s="3"/>
      <c r="H35" s="41"/>
    </row>
    <row r="36" spans="1:9" s="47" customFormat="1" ht="14.4" customHeight="1" x14ac:dyDescent="0.3">
      <c r="A36" s="20">
        <f t="shared" si="0"/>
        <v>6</v>
      </c>
      <c r="B36" s="42" t="s">
        <v>13</v>
      </c>
      <c r="C36" s="43" t="s">
        <v>263</v>
      </c>
      <c r="D36" s="44" t="s">
        <v>3</v>
      </c>
      <c r="E36" s="43">
        <v>5</v>
      </c>
      <c r="F36" s="44" t="s">
        <v>165</v>
      </c>
      <c r="G36" s="4">
        <v>0</v>
      </c>
      <c r="H36" s="45">
        <f t="shared" ref="H36:H40" si="3">E36*G36</f>
        <v>0</v>
      </c>
      <c r="I36" s="46"/>
    </row>
    <row r="37" spans="1:9" s="47" customFormat="1" ht="14.4" customHeight="1" x14ac:dyDescent="0.3">
      <c r="A37" s="20">
        <f t="shared" si="0"/>
        <v>6</v>
      </c>
      <c r="B37" s="42" t="s">
        <v>23</v>
      </c>
      <c r="C37" s="43" t="s">
        <v>264</v>
      </c>
      <c r="D37" s="44" t="s">
        <v>3</v>
      </c>
      <c r="E37" s="43">
        <v>5</v>
      </c>
      <c r="F37" s="44" t="s">
        <v>165</v>
      </c>
      <c r="G37" s="4">
        <v>0</v>
      </c>
      <c r="H37" s="45">
        <f t="shared" si="3"/>
        <v>0</v>
      </c>
      <c r="I37" s="46"/>
    </row>
    <row r="38" spans="1:9" s="47" customFormat="1" ht="14.4" customHeight="1" x14ac:dyDescent="0.3">
      <c r="A38" s="20">
        <f t="shared" si="0"/>
        <v>6</v>
      </c>
      <c r="B38" s="42" t="s">
        <v>239</v>
      </c>
      <c r="C38" s="43" t="s">
        <v>265</v>
      </c>
      <c r="D38" s="44" t="s">
        <v>3</v>
      </c>
      <c r="E38" s="43">
        <v>10</v>
      </c>
      <c r="F38" s="44" t="s">
        <v>165</v>
      </c>
      <c r="G38" s="4">
        <v>0</v>
      </c>
      <c r="H38" s="45">
        <f t="shared" si="3"/>
        <v>0</v>
      </c>
      <c r="I38" s="46"/>
    </row>
    <row r="39" spans="1:9" s="47" customFormat="1" ht="14.4" customHeight="1" x14ac:dyDescent="0.3">
      <c r="A39" s="20">
        <f t="shared" si="0"/>
        <v>6</v>
      </c>
      <c r="B39" s="42" t="s">
        <v>48</v>
      </c>
      <c r="C39" s="43" t="s">
        <v>267</v>
      </c>
      <c r="D39" s="44" t="s">
        <v>3</v>
      </c>
      <c r="E39" s="43">
        <v>15</v>
      </c>
      <c r="F39" s="44" t="s">
        <v>165</v>
      </c>
      <c r="G39" s="4">
        <v>0</v>
      </c>
      <c r="H39" s="45">
        <f t="shared" si="3"/>
        <v>0</v>
      </c>
      <c r="I39" s="46"/>
    </row>
    <row r="40" spans="1:9" s="47" customFormat="1" ht="14.4" customHeight="1" x14ac:dyDescent="0.3">
      <c r="A40" s="20">
        <f t="shared" si="0"/>
        <v>6</v>
      </c>
      <c r="B40" s="42" t="s">
        <v>31</v>
      </c>
      <c r="C40" s="43" t="s">
        <v>268</v>
      </c>
      <c r="D40" s="44" t="s">
        <v>3</v>
      </c>
      <c r="E40" s="43">
        <v>30</v>
      </c>
      <c r="F40" s="44" t="s">
        <v>165</v>
      </c>
      <c r="G40" s="4">
        <v>0</v>
      </c>
      <c r="H40" s="45">
        <f t="shared" si="3"/>
        <v>0</v>
      </c>
      <c r="I40" s="46"/>
    </row>
    <row r="41" spans="1:9" ht="19.2" thickBot="1" x14ac:dyDescent="0.35">
      <c r="A41" s="20">
        <f t="shared" si="0"/>
        <v>2</v>
      </c>
      <c r="B41" s="25" t="s">
        <v>250</v>
      </c>
      <c r="C41" s="26" t="s">
        <v>44</v>
      </c>
      <c r="D41" s="27"/>
      <c r="E41" s="28"/>
      <c r="F41" s="29"/>
      <c r="G41" s="1"/>
      <c r="H41" s="30"/>
    </row>
    <row r="42" spans="1:9" ht="15" thickTop="1" x14ac:dyDescent="0.3">
      <c r="A42" s="20">
        <f t="shared" si="0"/>
        <v>4</v>
      </c>
      <c r="B42" s="37" t="s">
        <v>119</v>
      </c>
      <c r="C42" s="35" t="s">
        <v>102</v>
      </c>
      <c r="D42" s="38"/>
      <c r="E42" s="39"/>
      <c r="F42" s="38"/>
      <c r="G42" s="3"/>
      <c r="H42" s="41"/>
    </row>
    <row r="43" spans="1:9" s="47" customFormat="1" ht="14.4" customHeight="1" x14ac:dyDescent="0.3">
      <c r="A43" s="20">
        <f t="shared" si="0"/>
        <v>6</v>
      </c>
      <c r="B43" s="42" t="s">
        <v>220</v>
      </c>
      <c r="C43" s="43" t="s">
        <v>269</v>
      </c>
      <c r="D43" s="44" t="s">
        <v>3</v>
      </c>
      <c r="E43" s="43">
        <v>5</v>
      </c>
      <c r="F43" s="44" t="s">
        <v>165</v>
      </c>
      <c r="G43" s="4">
        <v>0</v>
      </c>
      <c r="H43" s="45">
        <f>E43*G43</f>
        <v>0</v>
      </c>
      <c r="I43" s="46"/>
    </row>
    <row r="44" spans="1:9" x14ac:dyDescent="0.3">
      <c r="A44" s="20">
        <f t="shared" si="0"/>
        <v>4</v>
      </c>
      <c r="B44" s="37" t="s">
        <v>171</v>
      </c>
      <c r="C44" s="35" t="s">
        <v>37</v>
      </c>
      <c r="D44" s="38"/>
      <c r="E44" s="39"/>
      <c r="F44" s="38"/>
      <c r="G44" s="3"/>
      <c r="H44" s="41"/>
    </row>
    <row r="45" spans="1:9" s="47" customFormat="1" ht="14.4" customHeight="1" x14ac:dyDescent="0.3">
      <c r="A45" s="20">
        <f t="shared" si="0"/>
        <v>6</v>
      </c>
      <c r="B45" s="42" t="s">
        <v>64</v>
      </c>
      <c r="C45" s="43" t="s">
        <v>270</v>
      </c>
      <c r="D45" s="44" t="s">
        <v>3</v>
      </c>
      <c r="E45" s="43">
        <v>15</v>
      </c>
      <c r="F45" s="44" t="s">
        <v>165</v>
      </c>
      <c r="G45" s="4">
        <v>0</v>
      </c>
      <c r="H45" s="45">
        <f t="shared" ref="H45:H50" si="4">E45*G45</f>
        <v>0</v>
      </c>
      <c r="I45" s="46"/>
    </row>
    <row r="46" spans="1:9" s="47" customFormat="1" ht="14.4" customHeight="1" x14ac:dyDescent="0.3">
      <c r="A46" s="20">
        <f t="shared" si="0"/>
        <v>6</v>
      </c>
      <c r="B46" s="42" t="s">
        <v>143</v>
      </c>
      <c r="C46" s="43" t="s">
        <v>271</v>
      </c>
      <c r="D46" s="44" t="s">
        <v>3</v>
      </c>
      <c r="E46" s="43">
        <v>5</v>
      </c>
      <c r="F46" s="44" t="s">
        <v>165</v>
      </c>
      <c r="G46" s="4">
        <v>0</v>
      </c>
      <c r="H46" s="45">
        <f t="shared" si="4"/>
        <v>0</v>
      </c>
      <c r="I46" s="46"/>
    </row>
    <row r="47" spans="1:9" s="47" customFormat="1" ht="14.4" customHeight="1" x14ac:dyDescent="0.3">
      <c r="A47" s="20">
        <f t="shared" si="0"/>
        <v>6</v>
      </c>
      <c r="B47" s="42" t="s">
        <v>182</v>
      </c>
      <c r="C47" s="43" t="s">
        <v>272</v>
      </c>
      <c r="D47" s="44" t="s">
        <v>3</v>
      </c>
      <c r="E47" s="43">
        <v>10</v>
      </c>
      <c r="F47" s="44" t="s">
        <v>165</v>
      </c>
      <c r="G47" s="4">
        <v>0</v>
      </c>
      <c r="H47" s="45">
        <f t="shared" si="4"/>
        <v>0</v>
      </c>
      <c r="I47" s="46"/>
    </row>
    <row r="48" spans="1:9" s="47" customFormat="1" ht="14.4" customHeight="1" x14ac:dyDescent="0.3">
      <c r="A48" s="20">
        <f t="shared" si="0"/>
        <v>6</v>
      </c>
      <c r="B48" s="42" t="s">
        <v>49</v>
      </c>
      <c r="C48" s="43" t="s">
        <v>273</v>
      </c>
      <c r="D48" s="44" t="s">
        <v>3</v>
      </c>
      <c r="E48" s="43">
        <v>5</v>
      </c>
      <c r="F48" s="44" t="s">
        <v>165</v>
      </c>
      <c r="G48" s="4">
        <v>0</v>
      </c>
      <c r="H48" s="45">
        <f t="shared" si="4"/>
        <v>0</v>
      </c>
      <c r="I48" s="46"/>
    </row>
    <row r="49" spans="1:10" s="47" customFormat="1" ht="14.4" customHeight="1" x14ac:dyDescent="0.3">
      <c r="A49" s="20">
        <f t="shared" si="0"/>
        <v>6</v>
      </c>
      <c r="B49" s="42" t="s">
        <v>95</v>
      </c>
      <c r="C49" s="43" t="s">
        <v>274</v>
      </c>
      <c r="D49" s="44" t="s">
        <v>3</v>
      </c>
      <c r="E49" s="43">
        <v>70</v>
      </c>
      <c r="F49" s="44" t="s">
        <v>165</v>
      </c>
      <c r="G49" s="4">
        <v>0</v>
      </c>
      <c r="H49" s="45">
        <f t="shared" si="4"/>
        <v>0</v>
      </c>
      <c r="I49" s="46"/>
    </row>
    <row r="50" spans="1:10" s="47" customFormat="1" ht="14.4" customHeight="1" x14ac:dyDescent="0.3">
      <c r="A50" s="20">
        <f t="shared" si="0"/>
        <v>6</v>
      </c>
      <c r="B50" s="42" t="s">
        <v>227</v>
      </c>
      <c r="C50" s="43" t="s">
        <v>275</v>
      </c>
      <c r="D50" s="44" t="s">
        <v>3</v>
      </c>
      <c r="E50" s="43">
        <v>5</v>
      </c>
      <c r="F50" s="44" t="s">
        <v>165</v>
      </c>
      <c r="G50" s="4">
        <v>0</v>
      </c>
      <c r="H50" s="45">
        <f t="shared" si="4"/>
        <v>0</v>
      </c>
      <c r="I50" s="46"/>
    </row>
    <row r="51" spans="1:10" ht="30.6" thickBot="1" x14ac:dyDescent="0.35">
      <c r="A51" s="20">
        <f t="shared" si="0"/>
        <v>2</v>
      </c>
      <c r="B51" s="25" t="s">
        <v>75</v>
      </c>
      <c r="C51" s="26" t="s">
        <v>184</v>
      </c>
      <c r="D51" s="27"/>
      <c r="E51" s="28"/>
      <c r="F51" s="29"/>
      <c r="G51" s="1"/>
      <c r="H51" s="30"/>
      <c r="J51" s="66" t="s">
        <v>343</v>
      </c>
    </row>
    <row r="52" spans="1:10" ht="15" thickTop="1" x14ac:dyDescent="0.3">
      <c r="A52" s="20">
        <f t="shared" si="0"/>
        <v>4</v>
      </c>
      <c r="B52" s="37" t="s">
        <v>71</v>
      </c>
      <c r="C52" s="35" t="s">
        <v>0</v>
      </c>
      <c r="D52" s="38"/>
      <c r="E52" s="39"/>
      <c r="F52" s="38"/>
      <c r="G52" s="3"/>
      <c r="H52" s="41"/>
    </row>
    <row r="53" spans="1:10" s="47" customFormat="1" ht="14.4" customHeight="1" x14ac:dyDescent="0.3">
      <c r="A53" s="20">
        <f t="shared" si="0"/>
        <v>6</v>
      </c>
      <c r="B53" s="42" t="s">
        <v>32</v>
      </c>
      <c r="C53" s="43" t="s">
        <v>276</v>
      </c>
      <c r="D53" s="44" t="s">
        <v>3</v>
      </c>
      <c r="E53" s="43">
        <v>70</v>
      </c>
      <c r="F53" s="44" t="s">
        <v>165</v>
      </c>
      <c r="G53" s="4">
        <v>0</v>
      </c>
      <c r="H53" s="45">
        <f>E53*G53</f>
        <v>0</v>
      </c>
      <c r="I53" s="46"/>
    </row>
    <row r="54" spans="1:10" s="47" customFormat="1" ht="14.4" customHeight="1" x14ac:dyDescent="0.3">
      <c r="A54" s="20">
        <f t="shared" si="0"/>
        <v>6</v>
      </c>
      <c r="B54" s="42" t="s">
        <v>47</v>
      </c>
      <c r="C54" s="43" t="s">
        <v>277</v>
      </c>
      <c r="D54" s="44" t="s">
        <v>3</v>
      </c>
      <c r="E54" s="43">
        <v>15</v>
      </c>
      <c r="F54" s="44" t="s">
        <v>165</v>
      </c>
      <c r="G54" s="4">
        <v>0</v>
      </c>
      <c r="H54" s="45">
        <f t="shared" ref="H54:H58" si="5">E54*G54</f>
        <v>0</v>
      </c>
      <c r="I54" s="46"/>
    </row>
    <row r="55" spans="1:10" s="47" customFormat="1" ht="14.4" customHeight="1" x14ac:dyDescent="0.3">
      <c r="A55" s="20">
        <f t="shared" si="0"/>
        <v>6</v>
      </c>
      <c r="B55" s="42" t="s">
        <v>198</v>
      </c>
      <c r="C55" s="43" t="s">
        <v>278</v>
      </c>
      <c r="D55" s="44" t="s">
        <v>3</v>
      </c>
      <c r="E55" s="43">
        <v>20</v>
      </c>
      <c r="F55" s="44" t="s">
        <v>165</v>
      </c>
      <c r="G55" s="4">
        <v>0</v>
      </c>
      <c r="H55" s="45">
        <f t="shared" si="5"/>
        <v>0</v>
      </c>
      <c r="I55" s="46"/>
    </row>
    <row r="56" spans="1:10" s="47" customFormat="1" ht="14.4" customHeight="1" x14ac:dyDescent="0.3">
      <c r="A56" s="20">
        <f t="shared" si="0"/>
        <v>6</v>
      </c>
      <c r="B56" s="42" t="s">
        <v>207</v>
      </c>
      <c r="C56" s="43" t="s">
        <v>279</v>
      </c>
      <c r="D56" s="44" t="s">
        <v>3</v>
      </c>
      <c r="E56" s="43">
        <v>10</v>
      </c>
      <c r="F56" s="44" t="s">
        <v>165</v>
      </c>
      <c r="G56" s="4">
        <v>0</v>
      </c>
      <c r="H56" s="45">
        <f t="shared" si="5"/>
        <v>0</v>
      </c>
      <c r="I56" s="46"/>
    </row>
    <row r="57" spans="1:10" s="47" customFormat="1" ht="14.4" customHeight="1" x14ac:dyDescent="0.3">
      <c r="A57" s="20">
        <f t="shared" si="0"/>
        <v>6</v>
      </c>
      <c r="B57" s="42" t="s">
        <v>186</v>
      </c>
      <c r="C57" s="43" t="s">
        <v>280</v>
      </c>
      <c r="D57" s="44" t="s">
        <v>3</v>
      </c>
      <c r="E57" s="43">
        <v>20</v>
      </c>
      <c r="F57" s="44" t="s">
        <v>165</v>
      </c>
      <c r="G57" s="4">
        <v>0</v>
      </c>
      <c r="H57" s="45">
        <f t="shared" si="5"/>
        <v>0</v>
      </c>
      <c r="I57" s="46"/>
    </row>
    <row r="58" spans="1:10" s="47" customFormat="1" ht="14.4" customHeight="1" x14ac:dyDescent="0.3">
      <c r="A58" s="20">
        <f t="shared" si="0"/>
        <v>6</v>
      </c>
      <c r="B58" s="42" t="s">
        <v>84</v>
      </c>
      <c r="C58" s="43" t="s">
        <v>281</v>
      </c>
      <c r="D58" s="44" t="s">
        <v>3</v>
      </c>
      <c r="E58" s="43">
        <v>15</v>
      </c>
      <c r="F58" s="44" t="s">
        <v>165</v>
      </c>
      <c r="G58" s="4">
        <v>0</v>
      </c>
      <c r="H58" s="45">
        <f t="shared" si="5"/>
        <v>0</v>
      </c>
      <c r="I58" s="46"/>
    </row>
    <row r="59" spans="1:10" x14ac:dyDescent="0.3">
      <c r="A59" s="20">
        <f t="shared" si="0"/>
        <v>4</v>
      </c>
      <c r="B59" s="37" t="s">
        <v>22</v>
      </c>
      <c r="C59" s="35" t="s">
        <v>282</v>
      </c>
      <c r="D59" s="38"/>
      <c r="E59" s="39"/>
      <c r="F59" s="38"/>
      <c r="G59" s="3"/>
      <c r="H59" s="41"/>
    </row>
    <row r="60" spans="1:10" s="47" customFormat="1" ht="14.4" customHeight="1" x14ac:dyDescent="0.3">
      <c r="A60" s="20">
        <f t="shared" si="0"/>
        <v>6</v>
      </c>
      <c r="B60" s="42" t="s">
        <v>249</v>
      </c>
      <c r="C60" s="43" t="s">
        <v>283</v>
      </c>
      <c r="D60" s="44" t="s">
        <v>3</v>
      </c>
      <c r="E60" s="43">
        <v>15</v>
      </c>
      <c r="F60" s="44" t="s">
        <v>165</v>
      </c>
      <c r="G60" s="4">
        <v>0</v>
      </c>
      <c r="H60" s="45">
        <f t="shared" ref="H60:H69" si="6">E60*G60</f>
        <v>0</v>
      </c>
      <c r="I60" s="46"/>
    </row>
    <row r="61" spans="1:10" s="47" customFormat="1" ht="14.4" customHeight="1" x14ac:dyDescent="0.3">
      <c r="A61" s="20">
        <f t="shared" si="0"/>
        <v>6</v>
      </c>
      <c r="B61" s="42" t="s">
        <v>125</v>
      </c>
      <c r="C61" s="43" t="s">
        <v>284</v>
      </c>
      <c r="D61" s="44" t="s">
        <v>3</v>
      </c>
      <c r="E61" s="43">
        <v>20</v>
      </c>
      <c r="F61" s="44" t="s">
        <v>165</v>
      </c>
      <c r="G61" s="4">
        <v>0</v>
      </c>
      <c r="H61" s="45">
        <f t="shared" si="6"/>
        <v>0</v>
      </c>
      <c r="I61" s="46"/>
    </row>
    <row r="62" spans="1:10" s="47" customFormat="1" ht="14.4" customHeight="1" x14ac:dyDescent="0.3">
      <c r="A62" s="20">
        <f t="shared" ref="A62:A115" si="7">LEN(B62)</f>
        <v>6</v>
      </c>
      <c r="B62" s="42" t="s">
        <v>168</v>
      </c>
      <c r="C62" s="43" t="s">
        <v>285</v>
      </c>
      <c r="D62" s="44" t="s">
        <v>3</v>
      </c>
      <c r="E62" s="43">
        <v>20</v>
      </c>
      <c r="F62" s="44" t="s">
        <v>165</v>
      </c>
      <c r="G62" s="4">
        <v>0</v>
      </c>
      <c r="H62" s="45">
        <f t="shared" si="6"/>
        <v>0</v>
      </c>
      <c r="I62" s="46"/>
    </row>
    <row r="63" spans="1:10" s="47" customFormat="1" ht="14.4" customHeight="1" x14ac:dyDescent="0.3">
      <c r="A63" s="20">
        <f t="shared" si="7"/>
        <v>6</v>
      </c>
      <c r="B63" s="42" t="s">
        <v>43</v>
      </c>
      <c r="C63" s="43" t="s">
        <v>286</v>
      </c>
      <c r="D63" s="44" t="s">
        <v>3</v>
      </c>
      <c r="E63" s="43">
        <v>30</v>
      </c>
      <c r="F63" s="44" t="s">
        <v>165</v>
      </c>
      <c r="G63" s="4">
        <v>0</v>
      </c>
      <c r="H63" s="45">
        <f t="shared" si="6"/>
        <v>0</v>
      </c>
      <c r="I63" s="46"/>
    </row>
    <row r="64" spans="1:10" s="47" customFormat="1" ht="14.4" customHeight="1" x14ac:dyDescent="0.3">
      <c r="A64" s="20">
        <f t="shared" si="7"/>
        <v>6</v>
      </c>
      <c r="B64" s="42" t="s">
        <v>106</v>
      </c>
      <c r="C64" s="43" t="s">
        <v>287</v>
      </c>
      <c r="D64" s="44" t="s">
        <v>3</v>
      </c>
      <c r="E64" s="43">
        <v>40</v>
      </c>
      <c r="F64" s="44" t="s">
        <v>165</v>
      </c>
      <c r="G64" s="4">
        <v>0</v>
      </c>
      <c r="H64" s="45">
        <f t="shared" si="6"/>
        <v>0</v>
      </c>
      <c r="I64" s="46"/>
    </row>
    <row r="65" spans="1:9" s="47" customFormat="1" ht="14.4" customHeight="1" x14ac:dyDescent="0.3">
      <c r="A65" s="20">
        <f t="shared" si="7"/>
        <v>6</v>
      </c>
      <c r="B65" s="42" t="s">
        <v>33</v>
      </c>
      <c r="C65" s="43" t="s">
        <v>288</v>
      </c>
      <c r="D65" s="44" t="s">
        <v>3</v>
      </c>
      <c r="E65" s="43">
        <v>10</v>
      </c>
      <c r="F65" s="44" t="s">
        <v>165</v>
      </c>
      <c r="G65" s="4">
        <v>0</v>
      </c>
      <c r="H65" s="45">
        <f t="shared" si="6"/>
        <v>0</v>
      </c>
      <c r="I65" s="46"/>
    </row>
    <row r="66" spans="1:9" s="47" customFormat="1" ht="14.4" customHeight="1" x14ac:dyDescent="0.3">
      <c r="A66" s="20">
        <f t="shared" si="7"/>
        <v>6</v>
      </c>
      <c r="B66" s="42" t="s">
        <v>20</v>
      </c>
      <c r="C66" s="43" t="s">
        <v>289</v>
      </c>
      <c r="D66" s="44" t="s">
        <v>3</v>
      </c>
      <c r="E66" s="43">
        <v>15</v>
      </c>
      <c r="F66" s="44" t="s">
        <v>165</v>
      </c>
      <c r="G66" s="4">
        <v>0</v>
      </c>
      <c r="H66" s="45">
        <f t="shared" si="6"/>
        <v>0</v>
      </c>
      <c r="I66" s="46"/>
    </row>
    <row r="67" spans="1:9" s="47" customFormat="1" ht="14.4" customHeight="1" x14ac:dyDescent="0.3">
      <c r="A67" s="20">
        <f t="shared" si="7"/>
        <v>6</v>
      </c>
      <c r="B67" s="42" t="s">
        <v>34</v>
      </c>
      <c r="C67" s="43" t="s">
        <v>290</v>
      </c>
      <c r="D67" s="44" t="s">
        <v>3</v>
      </c>
      <c r="E67" s="43">
        <v>20</v>
      </c>
      <c r="F67" s="44" t="s">
        <v>165</v>
      </c>
      <c r="G67" s="4">
        <v>0</v>
      </c>
      <c r="H67" s="45">
        <f t="shared" si="6"/>
        <v>0</v>
      </c>
      <c r="I67" s="46"/>
    </row>
    <row r="68" spans="1:9" s="47" customFormat="1" ht="14.4" customHeight="1" x14ac:dyDescent="0.3">
      <c r="A68" s="20">
        <f t="shared" si="7"/>
        <v>6</v>
      </c>
      <c r="B68" s="42" t="s">
        <v>85</v>
      </c>
      <c r="C68" s="43" t="s">
        <v>291</v>
      </c>
      <c r="D68" s="44" t="s">
        <v>3</v>
      </c>
      <c r="E68" s="43">
        <v>10</v>
      </c>
      <c r="F68" s="44" t="s">
        <v>165</v>
      </c>
      <c r="G68" s="4">
        <v>0</v>
      </c>
      <c r="H68" s="45">
        <f t="shared" si="6"/>
        <v>0</v>
      </c>
      <c r="I68" s="46"/>
    </row>
    <row r="69" spans="1:9" s="47" customFormat="1" ht="14.4" customHeight="1" x14ac:dyDescent="0.3">
      <c r="A69" s="20">
        <f t="shared" si="7"/>
        <v>6</v>
      </c>
      <c r="B69" s="42" t="s">
        <v>57</v>
      </c>
      <c r="C69" s="43" t="s">
        <v>292</v>
      </c>
      <c r="D69" s="44" t="s">
        <v>3</v>
      </c>
      <c r="E69" s="43">
        <v>15</v>
      </c>
      <c r="F69" s="44" t="s">
        <v>165</v>
      </c>
      <c r="G69" s="4">
        <v>0</v>
      </c>
      <c r="H69" s="45">
        <f t="shared" si="6"/>
        <v>0</v>
      </c>
      <c r="I69" s="46"/>
    </row>
    <row r="70" spans="1:9" ht="19.2" thickBot="1" x14ac:dyDescent="0.35">
      <c r="A70" s="20">
        <f t="shared" si="7"/>
        <v>2</v>
      </c>
      <c r="B70" s="25" t="s">
        <v>248</v>
      </c>
      <c r="C70" s="26" t="s">
        <v>293</v>
      </c>
      <c r="D70" s="27"/>
      <c r="E70" s="28"/>
      <c r="F70" s="29"/>
      <c r="G70" s="1"/>
      <c r="H70" s="30"/>
    </row>
    <row r="71" spans="1:9" s="47" customFormat="1" ht="14.4" customHeight="1" thickTop="1" x14ac:dyDescent="0.3">
      <c r="A71" s="20">
        <f t="shared" si="7"/>
        <v>6</v>
      </c>
      <c r="B71" s="42" t="s">
        <v>54</v>
      </c>
      <c r="C71" s="43" t="s">
        <v>294</v>
      </c>
      <c r="D71" s="44" t="s">
        <v>3</v>
      </c>
      <c r="E71" s="43">
        <v>20</v>
      </c>
      <c r="F71" s="44" t="s">
        <v>165</v>
      </c>
      <c r="G71" s="4">
        <v>0</v>
      </c>
      <c r="H71" s="45">
        <f t="shared" ref="H71:H74" si="8">E71*G71</f>
        <v>0</v>
      </c>
      <c r="I71" s="46"/>
    </row>
    <row r="72" spans="1:9" s="47" customFormat="1" ht="14.4" customHeight="1" x14ac:dyDescent="0.3">
      <c r="A72" s="20">
        <f t="shared" si="7"/>
        <v>6</v>
      </c>
      <c r="B72" s="42" t="s">
        <v>74</v>
      </c>
      <c r="C72" s="43" t="s">
        <v>295</v>
      </c>
      <c r="D72" s="44" t="s">
        <v>3</v>
      </c>
      <c r="E72" s="43">
        <v>10</v>
      </c>
      <c r="F72" s="44" t="s">
        <v>165</v>
      </c>
      <c r="G72" s="4">
        <v>0</v>
      </c>
      <c r="H72" s="45">
        <f t="shared" si="8"/>
        <v>0</v>
      </c>
      <c r="I72" s="46"/>
    </row>
    <row r="73" spans="1:9" s="47" customFormat="1" ht="14.4" customHeight="1" x14ac:dyDescent="0.3">
      <c r="A73" s="20">
        <f t="shared" si="7"/>
        <v>6</v>
      </c>
      <c r="B73" s="42" t="s">
        <v>112</v>
      </c>
      <c r="C73" s="43" t="s">
        <v>296</v>
      </c>
      <c r="D73" s="44" t="s">
        <v>3</v>
      </c>
      <c r="E73" s="43">
        <v>15</v>
      </c>
      <c r="F73" s="44" t="s">
        <v>165</v>
      </c>
      <c r="G73" s="4">
        <v>0</v>
      </c>
      <c r="H73" s="45">
        <f t="shared" si="8"/>
        <v>0</v>
      </c>
      <c r="I73" s="46"/>
    </row>
    <row r="74" spans="1:9" s="47" customFormat="1" ht="14.4" customHeight="1" x14ac:dyDescent="0.3">
      <c r="A74" s="20">
        <f t="shared" si="7"/>
        <v>6</v>
      </c>
      <c r="B74" s="42" t="s">
        <v>10</v>
      </c>
      <c r="C74" s="43" t="s">
        <v>297</v>
      </c>
      <c r="D74" s="44" t="s">
        <v>3</v>
      </c>
      <c r="E74" s="43">
        <v>15</v>
      </c>
      <c r="F74" s="44" t="s">
        <v>165</v>
      </c>
      <c r="G74" s="4">
        <v>0</v>
      </c>
      <c r="H74" s="45">
        <f t="shared" si="8"/>
        <v>0</v>
      </c>
      <c r="I74" s="46"/>
    </row>
    <row r="75" spans="1:9" ht="19.2" thickBot="1" x14ac:dyDescent="0.35">
      <c r="A75" s="20">
        <f t="shared" si="7"/>
        <v>2</v>
      </c>
      <c r="B75" s="25" t="s">
        <v>67</v>
      </c>
      <c r="C75" s="26" t="s">
        <v>298</v>
      </c>
      <c r="D75" s="27"/>
      <c r="E75" s="28"/>
      <c r="F75" s="29"/>
      <c r="G75" s="1"/>
      <c r="H75" s="30"/>
    </row>
    <row r="76" spans="1:9" s="47" customFormat="1" ht="14.4" customHeight="1" thickTop="1" x14ac:dyDescent="0.3">
      <c r="A76" s="20">
        <f t="shared" si="7"/>
        <v>6</v>
      </c>
      <c r="B76" s="42" t="s">
        <v>255</v>
      </c>
      <c r="C76" s="43" t="s">
        <v>141</v>
      </c>
      <c r="D76" s="44" t="s">
        <v>3</v>
      </c>
      <c r="E76" s="43">
        <v>75</v>
      </c>
      <c r="F76" s="44" t="s">
        <v>165</v>
      </c>
      <c r="G76" s="4">
        <v>0</v>
      </c>
      <c r="H76" s="45">
        <f t="shared" ref="H76:H80" si="9">E76*G76</f>
        <v>0</v>
      </c>
      <c r="I76" s="46"/>
    </row>
    <row r="77" spans="1:9" s="47" customFormat="1" ht="14.4" customHeight="1" x14ac:dyDescent="0.3">
      <c r="A77" s="20">
        <f t="shared" si="7"/>
        <v>6</v>
      </c>
      <c r="B77" s="42" t="s">
        <v>212</v>
      </c>
      <c r="C77" s="43" t="s">
        <v>152</v>
      </c>
      <c r="D77" s="44" t="s">
        <v>3</v>
      </c>
      <c r="E77" s="43">
        <v>40</v>
      </c>
      <c r="F77" s="44" t="s">
        <v>165</v>
      </c>
      <c r="G77" s="4">
        <v>0</v>
      </c>
      <c r="H77" s="45">
        <f t="shared" si="9"/>
        <v>0</v>
      </c>
      <c r="I77" s="46"/>
    </row>
    <row r="78" spans="1:9" s="47" customFormat="1" ht="14.4" customHeight="1" x14ac:dyDescent="0.3">
      <c r="A78" s="20">
        <f t="shared" si="7"/>
        <v>6</v>
      </c>
      <c r="B78" s="42" t="s">
        <v>230</v>
      </c>
      <c r="C78" s="43" t="s">
        <v>52</v>
      </c>
      <c r="D78" s="44" t="s">
        <v>3</v>
      </c>
      <c r="E78" s="43">
        <v>30</v>
      </c>
      <c r="F78" s="44" t="s">
        <v>165</v>
      </c>
      <c r="G78" s="4">
        <v>0</v>
      </c>
      <c r="H78" s="45">
        <f t="shared" si="9"/>
        <v>0</v>
      </c>
      <c r="I78" s="46"/>
    </row>
    <row r="79" spans="1:9" s="47" customFormat="1" ht="14.4" customHeight="1" x14ac:dyDescent="0.3">
      <c r="A79" s="20">
        <f t="shared" si="7"/>
        <v>6</v>
      </c>
      <c r="B79" s="42" t="s">
        <v>242</v>
      </c>
      <c r="C79" s="43" t="s">
        <v>73</v>
      </c>
      <c r="D79" s="44" t="s">
        <v>3</v>
      </c>
      <c r="E79" s="43">
        <v>25</v>
      </c>
      <c r="F79" s="44" t="s">
        <v>165</v>
      </c>
      <c r="G79" s="4">
        <v>0</v>
      </c>
      <c r="H79" s="45">
        <f t="shared" si="9"/>
        <v>0</v>
      </c>
      <c r="I79" s="46"/>
    </row>
    <row r="80" spans="1:9" s="47" customFormat="1" ht="14.4" customHeight="1" x14ac:dyDescent="0.3">
      <c r="A80" s="20">
        <f t="shared" si="7"/>
        <v>6</v>
      </c>
      <c r="B80" s="42" t="s">
        <v>26</v>
      </c>
      <c r="C80" s="43" t="s">
        <v>233</v>
      </c>
      <c r="D80" s="44" t="s">
        <v>3</v>
      </c>
      <c r="E80" s="43">
        <v>25</v>
      </c>
      <c r="F80" s="44" t="s">
        <v>165</v>
      </c>
      <c r="G80" s="4">
        <v>0</v>
      </c>
      <c r="H80" s="45">
        <f t="shared" si="9"/>
        <v>0</v>
      </c>
      <c r="I80" s="46"/>
    </row>
    <row r="81" spans="1:9" ht="15" x14ac:dyDescent="0.3">
      <c r="A81" s="20">
        <f t="shared" si="7"/>
        <v>1</v>
      </c>
      <c r="B81" s="21" t="s">
        <v>42</v>
      </c>
      <c r="C81" s="22" t="s">
        <v>215</v>
      </c>
      <c r="D81" s="22"/>
      <c r="E81" s="22"/>
      <c r="F81" s="23"/>
      <c r="G81" s="10"/>
      <c r="H81" s="24"/>
    </row>
    <row r="82" spans="1:9" ht="19.2" thickBot="1" x14ac:dyDescent="0.35">
      <c r="A82" s="20">
        <f t="shared" si="7"/>
        <v>2</v>
      </c>
      <c r="B82" s="25" t="s">
        <v>98</v>
      </c>
      <c r="C82" s="26" t="s">
        <v>234</v>
      </c>
      <c r="D82" s="27"/>
      <c r="E82" s="28"/>
      <c r="F82" s="29"/>
      <c r="G82" s="1"/>
      <c r="H82" s="30"/>
    </row>
    <row r="83" spans="1:9" ht="15" thickTop="1" x14ac:dyDescent="0.3">
      <c r="A83" s="20">
        <f t="shared" si="7"/>
        <v>4</v>
      </c>
      <c r="B83" s="37" t="s">
        <v>214</v>
      </c>
      <c r="C83" s="35" t="s">
        <v>16</v>
      </c>
      <c r="D83" s="38"/>
      <c r="E83" s="39"/>
      <c r="F83" s="38"/>
      <c r="G83" s="3"/>
      <c r="H83" s="41"/>
    </row>
    <row r="84" spans="1:9" s="47" customFormat="1" ht="14.4" customHeight="1" x14ac:dyDescent="0.3">
      <c r="A84" s="20">
        <f t="shared" si="7"/>
        <v>6</v>
      </c>
      <c r="B84" s="42" t="s">
        <v>53</v>
      </c>
      <c r="C84" s="43" t="s">
        <v>90</v>
      </c>
      <c r="D84" s="44" t="s">
        <v>3</v>
      </c>
      <c r="E84" s="43">
        <v>10</v>
      </c>
      <c r="F84" s="44" t="s">
        <v>165</v>
      </c>
      <c r="G84" s="4">
        <v>0</v>
      </c>
      <c r="H84" s="45">
        <f t="shared" ref="H84:H87" si="10">E84*G84</f>
        <v>0</v>
      </c>
      <c r="I84" s="46"/>
    </row>
    <row r="85" spans="1:9" s="47" customFormat="1" ht="14.4" customHeight="1" x14ac:dyDescent="0.3">
      <c r="A85" s="20">
        <f t="shared" si="7"/>
        <v>6</v>
      </c>
      <c r="B85" s="42" t="s">
        <v>63</v>
      </c>
      <c r="C85" s="43" t="s">
        <v>191</v>
      </c>
      <c r="D85" s="44" t="s">
        <v>3</v>
      </c>
      <c r="E85" s="43">
        <v>20</v>
      </c>
      <c r="F85" s="44" t="s">
        <v>165</v>
      </c>
      <c r="G85" s="4">
        <v>0</v>
      </c>
      <c r="H85" s="45">
        <f t="shared" si="10"/>
        <v>0</v>
      </c>
      <c r="I85" s="46"/>
    </row>
    <row r="86" spans="1:9" s="47" customFormat="1" ht="14.4" customHeight="1" x14ac:dyDescent="0.3">
      <c r="A86" s="20">
        <f t="shared" si="7"/>
        <v>6</v>
      </c>
      <c r="B86" s="42" t="s">
        <v>17</v>
      </c>
      <c r="C86" s="43" t="s">
        <v>114</v>
      </c>
      <c r="D86" s="44" t="s">
        <v>3</v>
      </c>
      <c r="E86" s="43">
        <v>30</v>
      </c>
      <c r="F86" s="44" t="s">
        <v>165</v>
      </c>
      <c r="G86" s="4">
        <v>0</v>
      </c>
      <c r="H86" s="45">
        <f t="shared" si="10"/>
        <v>0</v>
      </c>
      <c r="I86" s="46"/>
    </row>
    <row r="87" spans="1:9" s="47" customFormat="1" ht="14.4" customHeight="1" x14ac:dyDescent="0.3">
      <c r="A87" s="20">
        <f t="shared" si="7"/>
        <v>6</v>
      </c>
      <c r="B87" s="42" t="s">
        <v>137</v>
      </c>
      <c r="C87" s="43" t="s">
        <v>173</v>
      </c>
      <c r="D87" s="44" t="s">
        <v>3</v>
      </c>
      <c r="E87" s="43">
        <v>5</v>
      </c>
      <c r="F87" s="44" t="s">
        <v>165</v>
      </c>
      <c r="G87" s="4">
        <v>0</v>
      </c>
      <c r="H87" s="45">
        <f t="shared" si="10"/>
        <v>0</v>
      </c>
      <c r="I87" s="46"/>
    </row>
    <row r="88" spans="1:9" x14ac:dyDescent="0.3">
      <c r="A88" s="20">
        <f t="shared" si="7"/>
        <v>4</v>
      </c>
      <c r="B88" s="37" t="s">
        <v>243</v>
      </c>
      <c r="C88" s="35" t="s">
        <v>217</v>
      </c>
      <c r="D88" s="38"/>
      <c r="E88" s="39"/>
      <c r="F88" s="38"/>
      <c r="G88" s="3"/>
      <c r="H88" s="41"/>
    </row>
    <row r="89" spans="1:9" s="47" customFormat="1" ht="14.4" customHeight="1" x14ac:dyDescent="0.3">
      <c r="A89" s="20">
        <f t="shared" si="7"/>
        <v>6</v>
      </c>
      <c r="B89" s="42" t="s">
        <v>50</v>
      </c>
      <c r="C89" s="43" t="s">
        <v>299</v>
      </c>
      <c r="D89" s="44" t="s">
        <v>3</v>
      </c>
      <c r="E89" s="43">
        <v>5</v>
      </c>
      <c r="F89" s="44" t="s">
        <v>165</v>
      </c>
      <c r="G89" s="4">
        <v>0</v>
      </c>
      <c r="H89" s="45">
        <f t="shared" ref="H89:H90" si="11">E89*G89</f>
        <v>0</v>
      </c>
      <c r="I89" s="46"/>
    </row>
    <row r="90" spans="1:9" s="47" customFormat="1" ht="14.4" customHeight="1" x14ac:dyDescent="0.3">
      <c r="A90" s="20">
        <f t="shared" si="7"/>
        <v>6</v>
      </c>
      <c r="B90" s="42" t="s">
        <v>181</v>
      </c>
      <c r="C90" s="43" t="s">
        <v>300</v>
      </c>
      <c r="D90" s="44" t="s">
        <v>3</v>
      </c>
      <c r="E90" s="43">
        <v>10</v>
      </c>
      <c r="F90" s="44" t="s">
        <v>165</v>
      </c>
      <c r="G90" s="4">
        <v>0</v>
      </c>
      <c r="H90" s="45">
        <f t="shared" si="11"/>
        <v>0</v>
      </c>
      <c r="I90" s="46"/>
    </row>
    <row r="91" spans="1:9" x14ac:dyDescent="0.3">
      <c r="A91" s="20">
        <f t="shared" si="7"/>
        <v>4</v>
      </c>
      <c r="B91" s="37" t="s">
        <v>138</v>
      </c>
      <c r="C91" s="35" t="s">
        <v>225</v>
      </c>
      <c r="D91" s="38"/>
      <c r="E91" s="39"/>
      <c r="F91" s="38"/>
      <c r="G91" s="3"/>
      <c r="H91" s="41"/>
    </row>
    <row r="92" spans="1:9" s="47" customFormat="1" ht="14.4" customHeight="1" x14ac:dyDescent="0.3">
      <c r="A92" s="20">
        <f t="shared" si="7"/>
        <v>6</v>
      </c>
      <c r="B92" s="42" t="s">
        <v>8</v>
      </c>
      <c r="C92" s="43" t="s">
        <v>301</v>
      </c>
      <c r="D92" s="44" t="s">
        <v>3</v>
      </c>
      <c r="E92" s="43">
        <v>5</v>
      </c>
      <c r="F92" s="44" t="s">
        <v>165</v>
      </c>
      <c r="G92" s="4">
        <v>0</v>
      </c>
      <c r="H92" s="45">
        <f>E92*G92</f>
        <v>0</v>
      </c>
      <c r="I92" s="46"/>
    </row>
    <row r="93" spans="1:9" ht="19.2" thickBot="1" x14ac:dyDescent="0.35">
      <c r="A93" s="20">
        <f t="shared" si="7"/>
        <v>2</v>
      </c>
      <c r="B93" s="25" t="s">
        <v>247</v>
      </c>
      <c r="C93" s="26" t="s">
        <v>78</v>
      </c>
      <c r="D93" s="27"/>
      <c r="E93" s="28"/>
      <c r="F93" s="29"/>
      <c r="G93" s="1"/>
      <c r="H93" s="30"/>
    </row>
    <row r="94" spans="1:9" ht="15" thickTop="1" x14ac:dyDescent="0.3">
      <c r="A94" s="20">
        <f t="shared" si="7"/>
        <v>4</v>
      </c>
      <c r="B94" s="37" t="s">
        <v>94</v>
      </c>
      <c r="C94" s="35" t="s">
        <v>30</v>
      </c>
      <c r="D94" s="38"/>
      <c r="E94" s="39"/>
      <c r="F94" s="38"/>
      <c r="G94" s="3"/>
      <c r="H94" s="41"/>
    </row>
    <row r="95" spans="1:9" s="47" customFormat="1" ht="14.4" customHeight="1" x14ac:dyDescent="0.3">
      <c r="A95" s="20">
        <f t="shared" si="7"/>
        <v>6</v>
      </c>
      <c r="B95" s="42" t="s">
        <v>213</v>
      </c>
      <c r="C95" s="43" t="s">
        <v>302</v>
      </c>
      <c r="D95" s="44" t="s">
        <v>3</v>
      </c>
      <c r="E95" s="43">
        <v>5</v>
      </c>
      <c r="F95" s="44" t="s">
        <v>165</v>
      </c>
      <c r="G95" s="4">
        <v>0</v>
      </c>
      <c r="H95" s="45">
        <f t="shared" ref="H95:H98" si="12">E95*G95</f>
        <v>0</v>
      </c>
      <c r="I95" s="46"/>
    </row>
    <row r="96" spans="1:9" s="47" customFormat="1" ht="14.4" customHeight="1" x14ac:dyDescent="0.3">
      <c r="A96" s="20">
        <f t="shared" si="7"/>
        <v>6</v>
      </c>
      <c r="B96" s="42" t="s">
        <v>118</v>
      </c>
      <c r="C96" s="43" t="s">
        <v>303</v>
      </c>
      <c r="D96" s="44" t="s">
        <v>3</v>
      </c>
      <c r="E96" s="43">
        <v>65</v>
      </c>
      <c r="F96" s="44" t="s">
        <v>165</v>
      </c>
      <c r="G96" s="4">
        <v>0</v>
      </c>
      <c r="H96" s="45">
        <f t="shared" si="12"/>
        <v>0</v>
      </c>
      <c r="I96" s="46"/>
    </row>
    <row r="97" spans="1:9" s="47" customFormat="1" ht="14.4" customHeight="1" x14ac:dyDescent="0.3">
      <c r="A97" s="20">
        <f t="shared" si="7"/>
        <v>6</v>
      </c>
      <c r="B97" s="42" t="s">
        <v>148</v>
      </c>
      <c r="C97" s="43" t="s">
        <v>304</v>
      </c>
      <c r="D97" s="44" t="s">
        <v>3</v>
      </c>
      <c r="E97" s="43">
        <v>5</v>
      </c>
      <c r="F97" s="44" t="s">
        <v>165</v>
      </c>
      <c r="G97" s="4">
        <v>0</v>
      </c>
      <c r="H97" s="45">
        <f t="shared" si="12"/>
        <v>0</v>
      </c>
      <c r="I97" s="46"/>
    </row>
    <row r="98" spans="1:9" s="47" customFormat="1" ht="14.4" customHeight="1" x14ac:dyDescent="0.3">
      <c r="A98" s="20">
        <f t="shared" si="7"/>
        <v>6</v>
      </c>
      <c r="B98" s="42" t="s">
        <v>157</v>
      </c>
      <c r="C98" s="43" t="s">
        <v>305</v>
      </c>
      <c r="D98" s="44" t="s">
        <v>3</v>
      </c>
      <c r="E98" s="43">
        <v>5</v>
      </c>
      <c r="F98" s="44" t="s">
        <v>165</v>
      </c>
      <c r="G98" s="4">
        <v>0</v>
      </c>
      <c r="H98" s="45">
        <f t="shared" si="12"/>
        <v>0</v>
      </c>
      <c r="I98" s="46"/>
    </row>
    <row r="99" spans="1:9" ht="15" x14ac:dyDescent="0.3">
      <c r="A99" s="20">
        <f t="shared" si="7"/>
        <v>1</v>
      </c>
      <c r="B99" s="21" t="s">
        <v>93</v>
      </c>
      <c r="C99" s="22" t="s">
        <v>221</v>
      </c>
      <c r="D99" s="22"/>
      <c r="E99" s="22"/>
      <c r="F99" s="23"/>
      <c r="G99" s="10"/>
      <c r="H99" s="24"/>
    </row>
    <row r="100" spans="1:9" ht="19.2" thickBot="1" x14ac:dyDescent="0.35">
      <c r="A100" s="20">
        <f t="shared" si="7"/>
        <v>2</v>
      </c>
      <c r="B100" s="25" t="s">
        <v>56</v>
      </c>
      <c r="C100" s="26" t="s">
        <v>35</v>
      </c>
      <c r="D100" s="27"/>
      <c r="E100" s="28"/>
      <c r="F100" s="29"/>
      <c r="G100" s="1"/>
      <c r="H100" s="30"/>
    </row>
    <row r="101" spans="1:9" ht="15" thickTop="1" x14ac:dyDescent="0.3">
      <c r="A101" s="20">
        <f t="shared" si="7"/>
        <v>4</v>
      </c>
      <c r="B101" s="37" t="s">
        <v>79</v>
      </c>
      <c r="C101" s="35" t="s">
        <v>205</v>
      </c>
      <c r="D101" s="38"/>
      <c r="E101" s="39"/>
      <c r="F101" s="38"/>
      <c r="G101" s="3"/>
      <c r="H101" s="41"/>
    </row>
    <row r="102" spans="1:9" s="47" customFormat="1" ht="14.4" customHeight="1" x14ac:dyDescent="0.3">
      <c r="A102" s="20">
        <f t="shared" si="7"/>
        <v>6</v>
      </c>
      <c r="B102" s="42" t="s">
        <v>155</v>
      </c>
      <c r="C102" s="43" t="s">
        <v>306</v>
      </c>
      <c r="D102" s="44" t="s">
        <v>3</v>
      </c>
      <c r="E102" s="43">
        <v>10</v>
      </c>
      <c r="F102" s="44" t="s">
        <v>165</v>
      </c>
      <c r="G102" s="4">
        <v>0</v>
      </c>
      <c r="H102" s="45">
        <f t="shared" ref="H102:H106" si="13">E102*G102</f>
        <v>0</v>
      </c>
      <c r="I102" s="46"/>
    </row>
    <row r="103" spans="1:9" s="47" customFormat="1" ht="14.4" customHeight="1" x14ac:dyDescent="0.3">
      <c r="A103" s="20">
        <f t="shared" si="7"/>
        <v>6</v>
      </c>
      <c r="B103" s="42" t="s">
        <v>140</v>
      </c>
      <c r="C103" s="43" t="s">
        <v>145</v>
      </c>
      <c r="D103" s="44" t="s">
        <v>3</v>
      </c>
      <c r="E103" s="43">
        <v>10</v>
      </c>
      <c r="F103" s="44" t="s">
        <v>165</v>
      </c>
      <c r="G103" s="4">
        <v>0</v>
      </c>
      <c r="H103" s="45">
        <f t="shared" si="13"/>
        <v>0</v>
      </c>
      <c r="I103" s="46"/>
    </row>
    <row r="104" spans="1:9" s="47" customFormat="1" ht="14.4" customHeight="1" x14ac:dyDescent="0.3">
      <c r="A104" s="20">
        <f t="shared" si="7"/>
        <v>6</v>
      </c>
      <c r="B104" s="42" t="s">
        <v>158</v>
      </c>
      <c r="C104" s="43" t="s">
        <v>55</v>
      </c>
      <c r="D104" s="44" t="s">
        <v>3</v>
      </c>
      <c r="E104" s="43">
        <v>10</v>
      </c>
      <c r="F104" s="44" t="s">
        <v>165</v>
      </c>
      <c r="G104" s="4">
        <v>0</v>
      </c>
      <c r="H104" s="45">
        <f t="shared" si="13"/>
        <v>0</v>
      </c>
      <c r="I104" s="46"/>
    </row>
    <row r="105" spans="1:9" s="47" customFormat="1" ht="14.4" customHeight="1" x14ac:dyDescent="0.3">
      <c r="A105" s="20">
        <f t="shared" si="7"/>
        <v>6</v>
      </c>
      <c r="B105" s="42" t="s">
        <v>206</v>
      </c>
      <c r="C105" s="43" t="s">
        <v>133</v>
      </c>
      <c r="D105" s="44" t="s">
        <v>3</v>
      </c>
      <c r="E105" s="43">
        <v>10</v>
      </c>
      <c r="F105" s="44" t="s">
        <v>165</v>
      </c>
      <c r="G105" s="4">
        <v>0</v>
      </c>
      <c r="H105" s="45">
        <f t="shared" si="13"/>
        <v>0</v>
      </c>
      <c r="I105" s="46"/>
    </row>
    <row r="106" spans="1:9" s="47" customFormat="1" ht="14.4" customHeight="1" x14ac:dyDescent="0.3">
      <c r="A106" s="20">
        <f t="shared" si="7"/>
        <v>6</v>
      </c>
      <c r="B106" s="42" t="s">
        <v>69</v>
      </c>
      <c r="C106" s="43" t="s">
        <v>132</v>
      </c>
      <c r="D106" s="44" t="s">
        <v>3</v>
      </c>
      <c r="E106" s="43">
        <v>5</v>
      </c>
      <c r="F106" s="44" t="s">
        <v>165</v>
      </c>
      <c r="G106" s="4">
        <v>0</v>
      </c>
      <c r="H106" s="45">
        <f t="shared" si="13"/>
        <v>0</v>
      </c>
      <c r="I106" s="46"/>
    </row>
    <row r="107" spans="1:9" x14ac:dyDescent="0.3">
      <c r="A107" s="20">
        <f t="shared" si="7"/>
        <v>4</v>
      </c>
      <c r="B107" s="37" t="s">
        <v>4</v>
      </c>
      <c r="C107" s="35" t="s">
        <v>160</v>
      </c>
      <c r="D107" s="38"/>
      <c r="E107" s="39"/>
      <c r="F107" s="38"/>
      <c r="G107" s="3"/>
      <c r="H107" s="41"/>
    </row>
    <row r="108" spans="1:9" s="47" customFormat="1" ht="14.4" customHeight="1" x14ac:dyDescent="0.3">
      <c r="A108" s="20">
        <f t="shared" si="7"/>
        <v>6</v>
      </c>
      <c r="B108" s="42" t="s">
        <v>88</v>
      </c>
      <c r="C108" s="43" t="s">
        <v>307</v>
      </c>
      <c r="D108" s="44" t="s">
        <v>3</v>
      </c>
      <c r="E108" s="43">
        <v>30</v>
      </c>
      <c r="F108" s="44" t="s">
        <v>165</v>
      </c>
      <c r="G108" s="4">
        <v>0</v>
      </c>
      <c r="H108" s="45">
        <f t="shared" ref="H108:H112" si="14">E108*G108</f>
        <v>0</v>
      </c>
      <c r="I108" s="46"/>
    </row>
    <row r="109" spans="1:9" s="47" customFormat="1" ht="14.4" customHeight="1" x14ac:dyDescent="0.3">
      <c r="A109" s="20">
        <f t="shared" si="7"/>
        <v>6</v>
      </c>
      <c r="B109" s="42" t="s">
        <v>62</v>
      </c>
      <c r="C109" s="43" t="s">
        <v>202</v>
      </c>
      <c r="D109" s="44" t="s">
        <v>3</v>
      </c>
      <c r="E109" s="43">
        <v>10</v>
      </c>
      <c r="F109" s="44" t="s">
        <v>165</v>
      </c>
      <c r="G109" s="4">
        <v>0</v>
      </c>
      <c r="H109" s="45">
        <f t="shared" si="14"/>
        <v>0</v>
      </c>
      <c r="I109" s="46"/>
    </row>
    <row r="110" spans="1:9" s="47" customFormat="1" ht="14.4" customHeight="1" x14ac:dyDescent="0.3">
      <c r="A110" s="20">
        <f t="shared" si="7"/>
        <v>6</v>
      </c>
      <c r="B110" s="42" t="s">
        <v>58</v>
      </c>
      <c r="C110" s="43" t="s">
        <v>183</v>
      </c>
      <c r="D110" s="44" t="s">
        <v>3</v>
      </c>
      <c r="E110" s="43">
        <v>225</v>
      </c>
      <c r="F110" s="44" t="s">
        <v>165</v>
      </c>
      <c r="G110" s="4">
        <v>0</v>
      </c>
      <c r="H110" s="45">
        <f t="shared" si="14"/>
        <v>0</v>
      </c>
      <c r="I110" s="46"/>
    </row>
    <row r="111" spans="1:9" s="47" customFormat="1" ht="14.4" customHeight="1" x14ac:dyDescent="0.3">
      <c r="A111" s="20">
        <f t="shared" si="7"/>
        <v>6</v>
      </c>
      <c r="B111" s="42" t="s">
        <v>232</v>
      </c>
      <c r="C111" s="43" t="s">
        <v>82</v>
      </c>
      <c r="D111" s="44" t="s">
        <v>3</v>
      </c>
      <c r="E111" s="43">
        <v>60</v>
      </c>
      <c r="F111" s="44" t="s">
        <v>165</v>
      </c>
      <c r="G111" s="4">
        <v>0</v>
      </c>
      <c r="H111" s="45">
        <f t="shared" si="14"/>
        <v>0</v>
      </c>
      <c r="I111" s="46"/>
    </row>
    <row r="112" spans="1:9" s="47" customFormat="1" ht="14.4" customHeight="1" x14ac:dyDescent="0.3">
      <c r="A112" s="20">
        <f t="shared" si="7"/>
        <v>6</v>
      </c>
      <c r="B112" s="42" t="s">
        <v>87</v>
      </c>
      <c r="C112" s="43" t="s">
        <v>200</v>
      </c>
      <c r="D112" s="44" t="s">
        <v>3</v>
      </c>
      <c r="E112" s="43">
        <v>50</v>
      </c>
      <c r="F112" s="44" t="s">
        <v>165</v>
      </c>
      <c r="G112" s="4">
        <v>0</v>
      </c>
      <c r="H112" s="45">
        <f t="shared" si="14"/>
        <v>0</v>
      </c>
      <c r="I112" s="46"/>
    </row>
    <row r="113" spans="1:9" ht="19.2" thickBot="1" x14ac:dyDescent="0.35">
      <c r="A113" s="20">
        <f t="shared" si="7"/>
        <v>2</v>
      </c>
      <c r="B113" s="25" t="s">
        <v>105</v>
      </c>
      <c r="C113" s="26" t="s">
        <v>192</v>
      </c>
      <c r="D113" s="27"/>
      <c r="E113" s="28"/>
      <c r="F113" s="29"/>
      <c r="G113" s="1"/>
      <c r="H113" s="30"/>
    </row>
    <row r="114" spans="1:9" ht="15" thickTop="1" x14ac:dyDescent="0.3">
      <c r="A114" s="20">
        <f t="shared" si="7"/>
        <v>4</v>
      </c>
      <c r="B114" s="37" t="s">
        <v>176</v>
      </c>
      <c r="C114" s="35" t="s">
        <v>60</v>
      </c>
      <c r="D114" s="38"/>
      <c r="E114" s="39"/>
      <c r="F114" s="38"/>
      <c r="G114" s="3"/>
      <c r="H114" s="41"/>
    </row>
    <row r="115" spans="1:9" s="47" customFormat="1" ht="14.4" customHeight="1" x14ac:dyDescent="0.3">
      <c r="A115" s="20">
        <f t="shared" si="7"/>
        <v>6</v>
      </c>
      <c r="B115" s="42" t="s">
        <v>146</v>
      </c>
      <c r="C115" s="43" t="s">
        <v>308</v>
      </c>
      <c r="D115" s="44" t="s">
        <v>3</v>
      </c>
      <c r="E115" s="43">
        <v>180</v>
      </c>
      <c r="F115" s="44" t="s">
        <v>165</v>
      </c>
      <c r="G115" s="4">
        <v>0</v>
      </c>
      <c r="H115" s="45">
        <f t="shared" ref="H115:H117" si="15">E115*G115</f>
        <v>0</v>
      </c>
      <c r="I115" s="46"/>
    </row>
    <row r="116" spans="1:9" x14ac:dyDescent="0.3">
      <c r="A116" s="20">
        <f t="shared" ref="A116:A167" si="16">LEN(B116)</f>
        <v>4</v>
      </c>
      <c r="B116" s="37" t="s">
        <v>68</v>
      </c>
      <c r="C116" s="35" t="s">
        <v>195</v>
      </c>
      <c r="D116" s="38"/>
      <c r="E116" s="39"/>
      <c r="F116" s="38"/>
      <c r="G116" s="3"/>
      <c r="H116" s="45">
        <f t="shared" si="15"/>
        <v>0</v>
      </c>
    </row>
    <row r="117" spans="1:9" s="47" customFormat="1" ht="14.4" customHeight="1" x14ac:dyDescent="0.3">
      <c r="A117" s="20">
        <f t="shared" si="16"/>
        <v>6</v>
      </c>
      <c r="B117" s="42" t="s">
        <v>134</v>
      </c>
      <c r="C117" s="43" t="s">
        <v>156</v>
      </c>
      <c r="D117" s="44" t="s">
        <v>3</v>
      </c>
      <c r="E117" s="43">
        <v>90</v>
      </c>
      <c r="F117" s="44" t="s">
        <v>165</v>
      </c>
      <c r="G117" s="4">
        <v>0</v>
      </c>
      <c r="H117" s="45">
        <f t="shared" si="15"/>
        <v>0</v>
      </c>
      <c r="I117" s="46"/>
    </row>
    <row r="118" spans="1:9" s="47" customFormat="1" ht="14.4" customHeight="1" x14ac:dyDescent="0.3">
      <c r="A118" s="20">
        <f t="shared" si="16"/>
        <v>6</v>
      </c>
      <c r="B118" s="42" t="s">
        <v>164</v>
      </c>
      <c r="C118" s="43" t="s">
        <v>309</v>
      </c>
      <c r="D118" s="44" t="s">
        <v>3</v>
      </c>
      <c r="E118" s="43">
        <v>5</v>
      </c>
      <c r="F118" s="44" t="s">
        <v>165</v>
      </c>
      <c r="G118" s="4">
        <v>0</v>
      </c>
      <c r="H118" s="45">
        <f>E118*G118</f>
        <v>0</v>
      </c>
      <c r="I118" s="46"/>
    </row>
    <row r="119" spans="1:9" s="47" customFormat="1" ht="14.4" customHeight="1" x14ac:dyDescent="0.3">
      <c r="A119" s="20">
        <f t="shared" si="16"/>
        <v>6</v>
      </c>
      <c r="B119" s="42" t="s">
        <v>61</v>
      </c>
      <c r="C119" s="43" t="s">
        <v>310</v>
      </c>
      <c r="D119" s="44" t="s">
        <v>3</v>
      </c>
      <c r="E119" s="43">
        <v>20</v>
      </c>
      <c r="F119" s="44" t="s">
        <v>165</v>
      </c>
      <c r="G119" s="4">
        <v>0</v>
      </c>
      <c r="H119" s="45">
        <f>E119*G119</f>
        <v>0</v>
      </c>
      <c r="I119" s="46"/>
    </row>
    <row r="120" spans="1:9" ht="28.8" x14ac:dyDescent="0.3">
      <c r="A120" s="20">
        <f t="shared" si="16"/>
        <v>4</v>
      </c>
      <c r="B120" s="37" t="s">
        <v>153</v>
      </c>
      <c r="C120" s="35" t="s">
        <v>92</v>
      </c>
      <c r="D120" s="38"/>
      <c r="E120" s="39"/>
      <c r="F120" s="38"/>
      <c r="G120" s="3"/>
      <c r="H120" s="41"/>
    </row>
    <row r="121" spans="1:9" s="47" customFormat="1" ht="14.4" customHeight="1" x14ac:dyDescent="0.3">
      <c r="A121" s="20">
        <f t="shared" si="16"/>
        <v>6</v>
      </c>
      <c r="B121" s="42" t="s">
        <v>167</v>
      </c>
      <c r="C121" s="43" t="s">
        <v>18</v>
      </c>
      <c r="D121" s="44" t="s">
        <v>3</v>
      </c>
      <c r="E121" s="43">
        <v>450</v>
      </c>
      <c r="F121" s="44" t="s">
        <v>165</v>
      </c>
      <c r="G121" s="4">
        <v>0</v>
      </c>
      <c r="H121" s="45">
        <f>E121*G121</f>
        <v>0</v>
      </c>
      <c r="I121" s="46"/>
    </row>
    <row r="122" spans="1:9" ht="15" x14ac:dyDescent="0.3">
      <c r="A122" s="20">
        <f t="shared" si="16"/>
        <v>1</v>
      </c>
      <c r="B122" s="21" t="s">
        <v>218</v>
      </c>
      <c r="C122" s="22" t="s">
        <v>228</v>
      </c>
      <c r="D122" s="22"/>
      <c r="E122" s="22"/>
      <c r="F122" s="23"/>
      <c r="G122" s="10"/>
      <c r="H122" s="24"/>
    </row>
    <row r="123" spans="1:9" ht="19.2" thickBot="1" x14ac:dyDescent="0.35">
      <c r="A123" s="20">
        <f t="shared" si="16"/>
        <v>2</v>
      </c>
      <c r="B123" s="25" t="s">
        <v>235</v>
      </c>
      <c r="C123" s="26" t="s">
        <v>45</v>
      </c>
      <c r="D123" s="27"/>
      <c r="E123" s="28"/>
      <c r="F123" s="29"/>
      <c r="G123" s="1"/>
      <c r="H123" s="30"/>
    </row>
    <row r="124" spans="1:9" ht="15" thickTop="1" x14ac:dyDescent="0.3">
      <c r="A124" s="20">
        <f t="shared" si="16"/>
        <v>4</v>
      </c>
      <c r="B124" s="37" t="s">
        <v>80</v>
      </c>
      <c r="C124" s="35" t="s">
        <v>142</v>
      </c>
      <c r="D124" s="38"/>
      <c r="E124" s="39"/>
      <c r="F124" s="38"/>
      <c r="G124" s="3"/>
      <c r="H124" s="41"/>
    </row>
    <row r="125" spans="1:9" s="47" customFormat="1" ht="14.4" customHeight="1" x14ac:dyDescent="0.3">
      <c r="A125" s="20">
        <f t="shared" si="16"/>
        <v>6</v>
      </c>
      <c r="B125" s="42" t="s">
        <v>222</v>
      </c>
      <c r="C125" s="43" t="s">
        <v>311</v>
      </c>
      <c r="D125" s="44" t="s">
        <v>3</v>
      </c>
      <c r="E125" s="43">
        <v>160</v>
      </c>
      <c r="F125" s="44" t="s">
        <v>165</v>
      </c>
      <c r="G125" s="4">
        <v>0</v>
      </c>
      <c r="H125" s="45">
        <f t="shared" ref="H125:H127" si="17">E125*G125</f>
        <v>0</v>
      </c>
      <c r="I125" s="46"/>
    </row>
    <row r="126" spans="1:9" s="47" customFormat="1" ht="14.4" customHeight="1" x14ac:dyDescent="0.3">
      <c r="A126" s="20">
        <f t="shared" si="16"/>
        <v>6</v>
      </c>
      <c r="B126" s="42" t="s">
        <v>172</v>
      </c>
      <c r="C126" s="43" t="s">
        <v>312</v>
      </c>
      <c r="D126" s="44" t="s">
        <v>3</v>
      </c>
      <c r="E126" s="43">
        <v>100</v>
      </c>
      <c r="F126" s="44" t="s">
        <v>165</v>
      </c>
      <c r="G126" s="4">
        <v>0</v>
      </c>
      <c r="H126" s="45">
        <f t="shared" si="17"/>
        <v>0</v>
      </c>
      <c r="I126" s="46"/>
    </row>
    <row r="127" spans="1:9" s="47" customFormat="1" ht="14.4" customHeight="1" x14ac:dyDescent="0.3">
      <c r="A127" s="20">
        <f t="shared" si="16"/>
        <v>6</v>
      </c>
      <c r="B127" s="42" t="s">
        <v>203</v>
      </c>
      <c r="C127" s="43" t="s">
        <v>313</v>
      </c>
      <c r="D127" s="44" t="s">
        <v>3</v>
      </c>
      <c r="E127" s="43">
        <v>65</v>
      </c>
      <c r="F127" s="44" t="s">
        <v>165</v>
      </c>
      <c r="G127" s="4">
        <v>0</v>
      </c>
      <c r="H127" s="45">
        <f t="shared" si="17"/>
        <v>0</v>
      </c>
      <c r="I127" s="46"/>
    </row>
    <row r="128" spans="1:9" x14ac:dyDescent="0.3">
      <c r="A128" s="20">
        <f t="shared" si="16"/>
        <v>4</v>
      </c>
      <c r="B128" s="37" t="s">
        <v>59</v>
      </c>
      <c r="C128" s="35" t="s">
        <v>103</v>
      </c>
      <c r="D128" s="38"/>
      <c r="E128" s="39"/>
      <c r="F128" s="38"/>
      <c r="G128" s="3"/>
      <c r="H128" s="41"/>
    </row>
    <row r="129" spans="1:9" s="47" customFormat="1" ht="14.4" customHeight="1" x14ac:dyDescent="0.3">
      <c r="A129" s="20">
        <f t="shared" si="16"/>
        <v>6</v>
      </c>
      <c r="B129" s="42" t="s">
        <v>126</v>
      </c>
      <c r="C129" s="43" t="s">
        <v>72</v>
      </c>
      <c r="D129" s="44" t="s">
        <v>3</v>
      </c>
      <c r="E129" s="43">
        <v>100</v>
      </c>
      <c r="F129" s="44" t="s">
        <v>165</v>
      </c>
      <c r="G129" s="4">
        <v>0</v>
      </c>
      <c r="H129" s="45">
        <f t="shared" ref="H129:H131" si="18">E129*G129</f>
        <v>0</v>
      </c>
      <c r="I129" s="46"/>
    </row>
    <row r="130" spans="1:9" s="47" customFormat="1" ht="14.4" customHeight="1" x14ac:dyDescent="0.3">
      <c r="A130" s="20">
        <f t="shared" si="16"/>
        <v>6</v>
      </c>
      <c r="B130" s="42" t="s">
        <v>104</v>
      </c>
      <c r="C130" s="43" t="s">
        <v>175</v>
      </c>
      <c r="D130" s="44" t="s">
        <v>3</v>
      </c>
      <c r="E130" s="43">
        <v>10</v>
      </c>
      <c r="F130" s="44" t="s">
        <v>165</v>
      </c>
      <c r="G130" s="4">
        <v>0</v>
      </c>
      <c r="H130" s="45">
        <f t="shared" si="18"/>
        <v>0</v>
      </c>
      <c r="I130" s="46"/>
    </row>
    <row r="131" spans="1:9" s="47" customFormat="1" ht="14.4" customHeight="1" x14ac:dyDescent="0.3">
      <c r="A131" s="20">
        <f t="shared" si="16"/>
        <v>6</v>
      </c>
      <c r="B131" s="42" t="s">
        <v>244</v>
      </c>
      <c r="C131" s="43" t="s">
        <v>46</v>
      </c>
      <c r="D131" s="44" t="s">
        <v>3</v>
      </c>
      <c r="E131" s="43">
        <v>10</v>
      </c>
      <c r="F131" s="44" t="s">
        <v>165</v>
      </c>
      <c r="G131" s="4">
        <v>0</v>
      </c>
      <c r="H131" s="45">
        <f t="shared" si="18"/>
        <v>0</v>
      </c>
      <c r="I131" s="46"/>
    </row>
    <row r="132" spans="1:9" x14ac:dyDescent="0.3">
      <c r="A132" s="20">
        <f t="shared" si="16"/>
        <v>4</v>
      </c>
      <c r="B132" s="37" t="s">
        <v>21</v>
      </c>
      <c r="C132" s="35" t="s">
        <v>185</v>
      </c>
      <c r="D132" s="38"/>
      <c r="E132" s="39"/>
      <c r="F132" s="38"/>
      <c r="G132" s="3"/>
      <c r="H132" s="41"/>
    </row>
    <row r="133" spans="1:9" s="47" customFormat="1" ht="14.4" customHeight="1" x14ac:dyDescent="0.3">
      <c r="A133" s="20">
        <f t="shared" si="16"/>
        <v>6</v>
      </c>
      <c r="B133" s="42" t="s">
        <v>130</v>
      </c>
      <c r="C133" s="43" t="s">
        <v>314</v>
      </c>
      <c r="D133" s="44" t="s">
        <v>3</v>
      </c>
      <c r="E133" s="43">
        <v>1250</v>
      </c>
      <c r="F133" s="44" t="s">
        <v>165</v>
      </c>
      <c r="G133" s="4">
        <v>0</v>
      </c>
      <c r="H133" s="45">
        <f t="shared" ref="H133:H135" si="19">E133*G133</f>
        <v>0</v>
      </c>
      <c r="I133" s="46"/>
    </row>
    <row r="134" spans="1:9" s="47" customFormat="1" ht="14.4" customHeight="1" x14ac:dyDescent="0.3">
      <c r="A134" s="20">
        <f t="shared" si="16"/>
        <v>6</v>
      </c>
      <c r="B134" s="42" t="s">
        <v>188</v>
      </c>
      <c r="C134" s="43" t="s">
        <v>1</v>
      </c>
      <c r="D134" s="44" t="s">
        <v>3</v>
      </c>
      <c r="E134" s="43">
        <v>200</v>
      </c>
      <c r="F134" s="44" t="s">
        <v>165</v>
      </c>
      <c r="G134" s="4">
        <v>0</v>
      </c>
      <c r="H134" s="45">
        <f t="shared" si="19"/>
        <v>0</v>
      </c>
      <c r="I134" s="46"/>
    </row>
    <row r="135" spans="1:9" s="47" customFormat="1" ht="14.4" customHeight="1" x14ac:dyDescent="0.3">
      <c r="A135" s="20">
        <f t="shared" si="16"/>
        <v>6</v>
      </c>
      <c r="B135" s="42" t="s">
        <v>223</v>
      </c>
      <c r="C135" s="43" t="s">
        <v>315</v>
      </c>
      <c r="D135" s="44" t="s">
        <v>3</v>
      </c>
      <c r="E135" s="43">
        <v>175</v>
      </c>
      <c r="F135" s="44" t="s">
        <v>165</v>
      </c>
      <c r="G135" s="4">
        <v>0</v>
      </c>
      <c r="H135" s="45">
        <f t="shared" si="19"/>
        <v>0</v>
      </c>
      <c r="I135" s="46"/>
    </row>
    <row r="136" spans="1:9" ht="19.2" thickBot="1" x14ac:dyDescent="0.35">
      <c r="A136" s="20">
        <f t="shared" si="16"/>
        <v>2</v>
      </c>
      <c r="B136" s="25" t="s">
        <v>210</v>
      </c>
      <c r="C136" s="26" t="s">
        <v>240</v>
      </c>
      <c r="D136" s="27"/>
      <c r="E136" s="28"/>
      <c r="F136" s="29"/>
      <c r="G136" s="1"/>
      <c r="H136" s="30"/>
    </row>
    <row r="137" spans="1:9" s="47" customFormat="1" ht="14.4" customHeight="1" thickTop="1" x14ac:dyDescent="0.3">
      <c r="A137" s="20">
        <f t="shared" si="16"/>
        <v>6</v>
      </c>
      <c r="B137" s="42" t="s">
        <v>166</v>
      </c>
      <c r="C137" s="43" t="s">
        <v>226</v>
      </c>
      <c r="D137" s="44" t="s">
        <v>3</v>
      </c>
      <c r="E137" s="43">
        <v>800</v>
      </c>
      <c r="F137" s="44" t="s">
        <v>165</v>
      </c>
      <c r="G137" s="4">
        <v>0</v>
      </c>
      <c r="H137" s="45">
        <f t="shared" ref="H137:H139" si="20">E137*G137</f>
        <v>0</v>
      </c>
      <c r="I137" s="46"/>
    </row>
    <row r="138" spans="1:9" s="47" customFormat="1" ht="14.4" customHeight="1" x14ac:dyDescent="0.3">
      <c r="A138" s="20">
        <f t="shared" si="16"/>
        <v>6</v>
      </c>
      <c r="B138" s="42" t="s">
        <v>169</v>
      </c>
      <c r="C138" s="43" t="s">
        <v>2</v>
      </c>
      <c r="D138" s="44" t="s">
        <v>3</v>
      </c>
      <c r="E138" s="43">
        <v>500</v>
      </c>
      <c r="F138" s="44" t="s">
        <v>165</v>
      </c>
      <c r="G138" s="4">
        <v>0</v>
      </c>
      <c r="H138" s="45">
        <f t="shared" si="20"/>
        <v>0</v>
      </c>
      <c r="I138" s="46"/>
    </row>
    <row r="139" spans="1:9" s="47" customFormat="1" ht="14.4" customHeight="1" x14ac:dyDescent="0.3">
      <c r="A139" s="20">
        <f t="shared" si="16"/>
        <v>6</v>
      </c>
      <c r="B139" s="42" t="s">
        <v>113</v>
      </c>
      <c r="C139" s="43" t="s">
        <v>29</v>
      </c>
      <c r="D139" s="44" t="s">
        <v>3</v>
      </c>
      <c r="E139" s="43">
        <v>250</v>
      </c>
      <c r="F139" s="44" t="s">
        <v>165</v>
      </c>
      <c r="G139" s="4">
        <v>0</v>
      </c>
      <c r="H139" s="45">
        <f t="shared" si="20"/>
        <v>0</v>
      </c>
      <c r="I139" s="46"/>
    </row>
    <row r="140" spans="1:9" ht="15" x14ac:dyDescent="0.3">
      <c r="A140" s="20">
        <f t="shared" si="16"/>
        <v>1</v>
      </c>
      <c r="B140" s="21" t="s">
        <v>231</v>
      </c>
      <c r="C140" s="22" t="s">
        <v>316</v>
      </c>
      <c r="D140" s="22"/>
      <c r="E140" s="22"/>
      <c r="F140" s="23"/>
      <c r="G140" s="10"/>
      <c r="H140" s="24"/>
    </row>
    <row r="141" spans="1:9" ht="19.2" thickBot="1" x14ac:dyDescent="0.35">
      <c r="A141" s="20">
        <f t="shared" si="16"/>
        <v>2</v>
      </c>
      <c r="B141" s="25" t="s">
        <v>6</v>
      </c>
      <c r="C141" s="26" t="s">
        <v>187</v>
      </c>
      <c r="D141" s="27"/>
      <c r="E141" s="28"/>
      <c r="F141" s="29"/>
      <c r="G141" s="1"/>
      <c r="H141" s="30"/>
    </row>
    <row r="142" spans="1:9" ht="15" thickTop="1" x14ac:dyDescent="0.3">
      <c r="A142" s="20">
        <f t="shared" si="16"/>
        <v>4</v>
      </c>
      <c r="B142" s="37" t="s">
        <v>12</v>
      </c>
      <c r="C142" s="35" t="s">
        <v>256</v>
      </c>
      <c r="D142" s="38"/>
      <c r="E142" s="39"/>
      <c r="F142" s="38"/>
      <c r="G142" s="3"/>
      <c r="H142" s="41"/>
    </row>
    <row r="143" spans="1:9" s="47" customFormat="1" ht="14.4" customHeight="1" x14ac:dyDescent="0.3">
      <c r="A143" s="20">
        <f t="shared" si="16"/>
        <v>6</v>
      </c>
      <c r="B143" s="42" t="s">
        <v>65</v>
      </c>
      <c r="C143" s="43" t="s">
        <v>317</v>
      </c>
      <c r="D143" s="44" t="s">
        <v>3</v>
      </c>
      <c r="E143" s="43">
        <v>10</v>
      </c>
      <c r="F143" s="44" t="s">
        <v>165</v>
      </c>
      <c r="G143" s="4">
        <v>0</v>
      </c>
      <c r="H143" s="45">
        <f t="shared" ref="H143:H146" si="21">E143*G143</f>
        <v>0</v>
      </c>
      <c r="I143" s="46"/>
    </row>
    <row r="144" spans="1:9" s="47" customFormat="1" ht="14.4" customHeight="1" x14ac:dyDescent="0.3">
      <c r="A144" s="20">
        <f t="shared" si="16"/>
        <v>6</v>
      </c>
      <c r="B144" s="42" t="s">
        <v>129</v>
      </c>
      <c r="C144" s="43" t="s">
        <v>318</v>
      </c>
      <c r="D144" s="44" t="s">
        <v>3</v>
      </c>
      <c r="E144" s="43">
        <v>35</v>
      </c>
      <c r="F144" s="44" t="s">
        <v>165</v>
      </c>
      <c r="G144" s="4">
        <v>0</v>
      </c>
      <c r="H144" s="45">
        <f t="shared" si="21"/>
        <v>0</v>
      </c>
      <c r="I144" s="46"/>
    </row>
    <row r="145" spans="1:9" s="47" customFormat="1" ht="14.4" customHeight="1" x14ac:dyDescent="0.3">
      <c r="A145" s="20">
        <f t="shared" si="16"/>
        <v>6</v>
      </c>
      <c r="B145" s="42" t="s">
        <v>117</v>
      </c>
      <c r="C145" s="43" t="s">
        <v>319</v>
      </c>
      <c r="D145" s="44" t="s">
        <v>3</v>
      </c>
      <c r="E145" s="43">
        <v>75</v>
      </c>
      <c r="F145" s="44" t="s">
        <v>165</v>
      </c>
      <c r="G145" s="4">
        <v>0</v>
      </c>
      <c r="H145" s="45">
        <f t="shared" si="21"/>
        <v>0</v>
      </c>
      <c r="I145" s="46"/>
    </row>
    <row r="146" spans="1:9" s="47" customFormat="1" ht="14.4" customHeight="1" x14ac:dyDescent="0.3">
      <c r="A146" s="20">
        <f t="shared" si="16"/>
        <v>6</v>
      </c>
      <c r="B146" s="42" t="s">
        <v>197</v>
      </c>
      <c r="C146" s="43" t="s">
        <v>120</v>
      </c>
      <c r="D146" s="44" t="s">
        <v>3</v>
      </c>
      <c r="E146" s="43">
        <v>70</v>
      </c>
      <c r="F146" s="44" t="s">
        <v>165</v>
      </c>
      <c r="G146" s="4">
        <v>0</v>
      </c>
      <c r="H146" s="45">
        <f t="shared" si="21"/>
        <v>0</v>
      </c>
      <c r="I146" s="46"/>
    </row>
    <row r="147" spans="1:9" x14ac:dyDescent="0.3">
      <c r="A147" s="20">
        <f t="shared" si="16"/>
        <v>4</v>
      </c>
      <c r="B147" s="37" t="s">
        <v>36</v>
      </c>
      <c r="C147" s="35" t="s">
        <v>122</v>
      </c>
      <c r="D147" s="38"/>
      <c r="E147" s="39"/>
      <c r="F147" s="38"/>
      <c r="G147" s="3"/>
      <c r="H147" s="41"/>
    </row>
    <row r="148" spans="1:9" s="47" customFormat="1" ht="14.4" customHeight="1" x14ac:dyDescent="0.3">
      <c r="A148" s="20">
        <f t="shared" si="16"/>
        <v>6</v>
      </c>
      <c r="B148" s="42" t="s">
        <v>99</v>
      </c>
      <c r="C148" s="43" t="s">
        <v>320</v>
      </c>
      <c r="D148" s="44" t="s">
        <v>3</v>
      </c>
      <c r="E148" s="43">
        <v>150</v>
      </c>
      <c r="F148" s="44" t="s">
        <v>165</v>
      </c>
      <c r="G148" s="4">
        <v>0</v>
      </c>
      <c r="H148" s="45">
        <f>E148*G148</f>
        <v>0</v>
      </c>
      <c r="I148" s="46"/>
    </row>
    <row r="149" spans="1:9" ht="19.2" thickBot="1" x14ac:dyDescent="0.35">
      <c r="A149" s="20">
        <f t="shared" si="16"/>
        <v>2</v>
      </c>
      <c r="B149" s="25" t="s">
        <v>116</v>
      </c>
      <c r="C149" s="26" t="s">
        <v>139</v>
      </c>
      <c r="D149" s="27"/>
      <c r="E149" s="28"/>
      <c r="F149" s="29"/>
      <c r="G149" s="1"/>
      <c r="H149" s="30"/>
    </row>
    <row r="150" spans="1:9" ht="15" thickTop="1" x14ac:dyDescent="0.3">
      <c r="A150" s="20">
        <f t="shared" si="16"/>
        <v>4</v>
      </c>
      <c r="B150" s="37" t="s">
        <v>253</v>
      </c>
      <c r="C150" s="35" t="s">
        <v>161</v>
      </c>
      <c r="D150" s="38"/>
      <c r="E150" s="39"/>
      <c r="F150" s="38"/>
      <c r="G150" s="3"/>
      <c r="H150" s="41"/>
    </row>
    <row r="151" spans="1:9" s="47" customFormat="1" ht="14.4" customHeight="1" x14ac:dyDescent="0.3">
      <c r="A151" s="20">
        <f t="shared" si="16"/>
        <v>6</v>
      </c>
      <c r="B151" s="42" t="s">
        <v>245</v>
      </c>
      <c r="C151" s="43" t="s">
        <v>321</v>
      </c>
      <c r="D151" s="44" t="s">
        <v>3</v>
      </c>
      <c r="E151" s="43">
        <v>25</v>
      </c>
      <c r="F151" s="44" t="s">
        <v>165</v>
      </c>
      <c r="G151" s="4">
        <v>0</v>
      </c>
      <c r="H151" s="45">
        <f>E151*G151</f>
        <v>0</v>
      </c>
      <c r="I151" s="46"/>
    </row>
    <row r="152" spans="1:9" x14ac:dyDescent="0.3">
      <c r="A152" s="20">
        <f t="shared" si="16"/>
        <v>4</v>
      </c>
      <c r="B152" s="37" t="s">
        <v>189</v>
      </c>
      <c r="C152" s="35" t="s">
        <v>252</v>
      </c>
      <c r="D152" s="38"/>
      <c r="E152" s="39"/>
      <c r="F152" s="38"/>
      <c r="G152" s="3"/>
      <c r="H152" s="41"/>
    </row>
    <row r="153" spans="1:9" s="47" customFormat="1" ht="14.4" customHeight="1" x14ac:dyDescent="0.3">
      <c r="A153" s="20">
        <f t="shared" si="16"/>
        <v>6</v>
      </c>
      <c r="B153" s="42" t="s">
        <v>11</v>
      </c>
      <c r="C153" s="43" t="s">
        <v>322</v>
      </c>
      <c r="D153" s="44" t="s">
        <v>3</v>
      </c>
      <c r="E153" s="43">
        <v>20</v>
      </c>
      <c r="F153" s="44" t="s">
        <v>165</v>
      </c>
      <c r="G153" s="4">
        <v>0</v>
      </c>
      <c r="H153" s="45">
        <f t="shared" ref="H153:H155" si="22">E153*G153</f>
        <v>0</v>
      </c>
      <c r="I153" s="46"/>
    </row>
    <row r="154" spans="1:9" s="47" customFormat="1" ht="14.4" customHeight="1" x14ac:dyDescent="0.3">
      <c r="A154" s="20">
        <f t="shared" si="16"/>
        <v>6</v>
      </c>
      <c r="B154" s="42" t="s">
        <v>127</v>
      </c>
      <c r="C154" s="43" t="s">
        <v>323</v>
      </c>
      <c r="D154" s="44" t="s">
        <v>3</v>
      </c>
      <c r="E154" s="43">
        <v>5</v>
      </c>
      <c r="F154" s="44" t="s">
        <v>165</v>
      </c>
      <c r="G154" s="4">
        <v>0</v>
      </c>
      <c r="H154" s="45">
        <f t="shared" si="22"/>
        <v>0</v>
      </c>
      <c r="I154" s="46"/>
    </row>
    <row r="155" spans="1:9" s="47" customFormat="1" ht="14.4" customHeight="1" x14ac:dyDescent="0.3">
      <c r="A155" s="20">
        <f t="shared" si="16"/>
        <v>6</v>
      </c>
      <c r="B155" s="42" t="s">
        <v>28</v>
      </c>
      <c r="C155" s="43" t="s">
        <v>324</v>
      </c>
      <c r="D155" s="44" t="s">
        <v>3</v>
      </c>
      <c r="E155" s="43">
        <v>5</v>
      </c>
      <c r="F155" s="44" t="s">
        <v>165</v>
      </c>
      <c r="G155" s="4">
        <v>0</v>
      </c>
      <c r="H155" s="45">
        <f t="shared" si="22"/>
        <v>0</v>
      </c>
      <c r="I155" s="46"/>
    </row>
    <row r="156" spans="1:9" x14ac:dyDescent="0.3">
      <c r="A156" s="20">
        <f t="shared" si="16"/>
        <v>4</v>
      </c>
      <c r="B156" s="37" t="s">
        <v>86</v>
      </c>
      <c r="C156" s="35" t="s">
        <v>131</v>
      </c>
      <c r="D156" s="38"/>
      <c r="E156" s="39"/>
      <c r="F156" s="38"/>
      <c r="G156" s="3"/>
      <c r="H156" s="41"/>
    </row>
    <row r="157" spans="1:9" s="47" customFormat="1" ht="14.4" customHeight="1" x14ac:dyDescent="0.3">
      <c r="A157" s="20">
        <f t="shared" si="16"/>
        <v>6</v>
      </c>
      <c r="B157" s="42" t="s">
        <v>159</v>
      </c>
      <c r="C157" s="43" t="s">
        <v>325</v>
      </c>
      <c r="D157" s="44" t="s">
        <v>3</v>
      </c>
      <c r="E157" s="43">
        <v>5</v>
      </c>
      <c r="F157" s="44" t="s">
        <v>165</v>
      </c>
      <c r="G157" s="4">
        <v>0</v>
      </c>
      <c r="H157" s="45">
        <f t="shared" ref="H157:H158" si="23">E157*G157</f>
        <v>0</v>
      </c>
      <c r="I157" s="46"/>
    </row>
    <row r="158" spans="1:9" s="47" customFormat="1" ht="14.4" customHeight="1" x14ac:dyDescent="0.3">
      <c r="A158" s="20">
        <f t="shared" si="16"/>
        <v>6</v>
      </c>
      <c r="B158" s="42" t="s">
        <v>201</v>
      </c>
      <c r="C158" s="43" t="s">
        <v>326</v>
      </c>
      <c r="D158" s="44" t="s">
        <v>3</v>
      </c>
      <c r="E158" s="43">
        <v>5</v>
      </c>
      <c r="F158" s="44" t="s">
        <v>165</v>
      </c>
      <c r="G158" s="4">
        <v>0</v>
      </c>
      <c r="H158" s="45">
        <f t="shared" si="23"/>
        <v>0</v>
      </c>
      <c r="I158" s="46"/>
    </row>
    <row r="159" spans="1:9" ht="19.2" thickBot="1" x14ac:dyDescent="0.35">
      <c r="A159" s="20">
        <f t="shared" si="16"/>
        <v>2</v>
      </c>
      <c r="B159" s="25" t="s">
        <v>101</v>
      </c>
      <c r="C159" s="26" t="s">
        <v>327</v>
      </c>
      <c r="D159" s="27"/>
      <c r="E159" s="28"/>
      <c r="F159" s="29"/>
      <c r="G159" s="1"/>
      <c r="H159" s="30"/>
    </row>
    <row r="160" spans="1:9" ht="15" thickTop="1" x14ac:dyDescent="0.3">
      <c r="A160" s="20">
        <f t="shared" si="16"/>
        <v>4</v>
      </c>
      <c r="B160" s="37" t="s">
        <v>178</v>
      </c>
      <c r="C160" s="35" t="s">
        <v>128</v>
      </c>
      <c r="D160" s="38"/>
      <c r="E160" s="39"/>
      <c r="F160" s="38"/>
      <c r="G160" s="3"/>
      <c r="H160" s="41"/>
    </row>
    <row r="161" spans="1:9" s="47" customFormat="1" ht="14.4" customHeight="1" x14ac:dyDescent="0.3">
      <c r="A161" s="20">
        <f t="shared" si="16"/>
        <v>6</v>
      </c>
      <c r="B161" s="42" t="s">
        <v>196</v>
      </c>
      <c r="C161" s="43" t="s">
        <v>9</v>
      </c>
      <c r="D161" s="44" t="s">
        <v>3</v>
      </c>
      <c r="E161" s="43">
        <v>5</v>
      </c>
      <c r="F161" s="44" t="s">
        <v>165</v>
      </c>
      <c r="G161" s="4">
        <v>0</v>
      </c>
      <c r="H161" s="45">
        <f t="shared" ref="H161:H163" si="24">E161*G161</f>
        <v>0</v>
      </c>
      <c r="I161" s="46"/>
    </row>
    <row r="162" spans="1:9" s="47" customFormat="1" ht="14.4" customHeight="1" x14ac:dyDescent="0.3">
      <c r="A162" s="20">
        <f t="shared" si="16"/>
        <v>6</v>
      </c>
      <c r="B162" s="42" t="s">
        <v>204</v>
      </c>
      <c r="C162" s="43" t="s">
        <v>211</v>
      </c>
      <c r="D162" s="44" t="s">
        <v>3</v>
      </c>
      <c r="E162" s="43">
        <v>5</v>
      </c>
      <c r="F162" s="44" t="s">
        <v>165</v>
      </c>
      <c r="G162" s="4">
        <v>0</v>
      </c>
      <c r="H162" s="45">
        <f t="shared" si="24"/>
        <v>0</v>
      </c>
      <c r="I162" s="46"/>
    </row>
    <row r="163" spans="1:9" s="47" customFormat="1" ht="14.4" customHeight="1" x14ac:dyDescent="0.3">
      <c r="A163" s="20">
        <f t="shared" si="16"/>
        <v>6</v>
      </c>
      <c r="B163" s="42" t="s">
        <v>91</v>
      </c>
      <c r="C163" s="43" t="s">
        <v>328</v>
      </c>
      <c r="D163" s="44" t="s">
        <v>3</v>
      </c>
      <c r="E163" s="43">
        <v>40</v>
      </c>
      <c r="F163" s="44" t="s">
        <v>165</v>
      </c>
      <c r="G163" s="4">
        <v>0</v>
      </c>
      <c r="H163" s="45">
        <f t="shared" si="24"/>
        <v>0</v>
      </c>
      <c r="I163" s="46"/>
    </row>
    <row r="164" spans="1:9" x14ac:dyDescent="0.3">
      <c r="A164" s="20">
        <f t="shared" si="16"/>
        <v>4</v>
      </c>
      <c r="B164" s="37" t="s">
        <v>163</v>
      </c>
      <c r="C164" s="35" t="s">
        <v>329</v>
      </c>
      <c r="D164" s="38"/>
      <c r="E164" s="39"/>
      <c r="F164" s="38"/>
      <c r="G164" s="3"/>
      <c r="H164" s="41"/>
    </row>
    <row r="165" spans="1:9" s="47" customFormat="1" ht="14.4" customHeight="1" x14ac:dyDescent="0.3">
      <c r="A165" s="20">
        <f t="shared" si="16"/>
        <v>6</v>
      </c>
      <c r="B165" s="42" t="s">
        <v>149</v>
      </c>
      <c r="C165" s="43" t="s">
        <v>330</v>
      </c>
      <c r="D165" s="44" t="s">
        <v>3</v>
      </c>
      <c r="E165" s="43">
        <v>20</v>
      </c>
      <c r="F165" s="44" t="s">
        <v>165</v>
      </c>
      <c r="G165" s="4">
        <v>0</v>
      </c>
      <c r="H165" s="45">
        <f>E165*G165</f>
        <v>0</v>
      </c>
      <c r="I165" s="46"/>
    </row>
    <row r="166" spans="1:9" s="47" customFormat="1" ht="14.4" customHeight="1" x14ac:dyDescent="0.3">
      <c r="A166" s="20"/>
      <c r="B166" s="42"/>
      <c r="C166" s="43"/>
      <c r="D166" s="44"/>
      <c r="E166" s="43"/>
      <c r="F166" s="44"/>
      <c r="G166" s="43"/>
      <c r="H166" s="41"/>
      <c r="I166" s="46"/>
    </row>
    <row r="167" spans="1:9" ht="15.6" thickBot="1" x14ac:dyDescent="0.35">
      <c r="A167">
        <f t="shared" si="16"/>
        <v>0</v>
      </c>
      <c r="B167" s="48"/>
      <c r="C167" s="22" t="s">
        <v>177</v>
      </c>
      <c r="D167" s="49"/>
      <c r="E167" s="50"/>
      <c r="F167" s="49"/>
      <c r="G167" s="50"/>
      <c r="H167" s="51">
        <f>SUM(H12:H165)</f>
        <v>0</v>
      </c>
    </row>
    <row r="168" spans="1:9" ht="22.2" thickBot="1" x14ac:dyDescent="0.35">
      <c r="A168">
        <f t="shared" ref="A168:A188" si="25">LEN(B168)</f>
        <v>20</v>
      </c>
      <c r="B168" s="52" t="s">
        <v>123</v>
      </c>
      <c r="C168" s="53" t="s">
        <v>19</v>
      </c>
      <c r="D168" s="53" t="s">
        <v>154</v>
      </c>
      <c r="E168" s="54" t="s">
        <v>224</v>
      </c>
      <c r="F168" s="53" t="s">
        <v>14</v>
      </c>
      <c r="G168" s="54" t="s">
        <v>115</v>
      </c>
      <c r="H168" s="55" t="s">
        <v>96</v>
      </c>
    </row>
    <row r="169" spans="1:9" x14ac:dyDescent="0.3">
      <c r="A169">
        <f t="shared" si="25"/>
        <v>0</v>
      </c>
      <c r="B169" s="48"/>
      <c r="C169" s="56" t="s">
        <v>97</v>
      </c>
      <c r="D169" s="49"/>
      <c r="E169" s="50"/>
      <c r="F169" s="49"/>
      <c r="G169" s="50"/>
      <c r="H169" s="57"/>
    </row>
    <row r="170" spans="1:9" ht="15" x14ac:dyDescent="0.3">
      <c r="A170" s="20">
        <f t="shared" si="25"/>
        <v>1</v>
      </c>
      <c r="B170" s="21" t="s">
        <v>180</v>
      </c>
      <c r="C170" s="22" t="s">
        <v>111</v>
      </c>
      <c r="D170" s="22"/>
      <c r="E170" s="22"/>
      <c r="F170" s="23"/>
      <c r="G170" s="22"/>
      <c r="H170" s="24"/>
    </row>
    <row r="171" spans="1:9" x14ac:dyDescent="0.3">
      <c r="A171" s="20">
        <f t="shared" si="25"/>
        <v>2</v>
      </c>
      <c r="B171" s="37" t="s">
        <v>81</v>
      </c>
      <c r="C171" s="35" t="s">
        <v>335</v>
      </c>
      <c r="D171" s="38"/>
      <c r="E171" s="39"/>
      <c r="F171" s="38"/>
      <c r="G171" s="40"/>
      <c r="H171" s="41"/>
    </row>
    <row r="172" spans="1:9" s="47" customFormat="1" ht="14.4" customHeight="1" x14ac:dyDescent="0.3">
      <c r="A172" s="20">
        <f t="shared" si="25"/>
        <v>6</v>
      </c>
      <c r="B172" s="7" t="s">
        <v>336</v>
      </c>
      <c r="C172" s="4" t="s">
        <v>333</v>
      </c>
      <c r="D172" s="5" t="s">
        <v>340</v>
      </c>
      <c r="E172" s="4">
        <v>1</v>
      </c>
      <c r="F172" s="5" t="s">
        <v>342</v>
      </c>
      <c r="G172" s="4">
        <v>0</v>
      </c>
      <c r="H172" s="6">
        <f t="shared" ref="H172:H174" si="26">E172*G172</f>
        <v>0</v>
      </c>
      <c r="I172" s="46"/>
    </row>
    <row r="173" spans="1:9" s="47" customFormat="1" ht="14.4" customHeight="1" x14ac:dyDescent="0.3">
      <c r="A173" s="20">
        <f t="shared" si="25"/>
        <v>6</v>
      </c>
      <c r="B173" s="7" t="s">
        <v>337</v>
      </c>
      <c r="C173" s="4" t="s">
        <v>334</v>
      </c>
      <c r="D173" s="5" t="s">
        <v>340</v>
      </c>
      <c r="E173" s="4">
        <v>1</v>
      </c>
      <c r="F173" s="5" t="s">
        <v>342</v>
      </c>
      <c r="G173" s="4">
        <v>0</v>
      </c>
      <c r="H173" s="6">
        <f t="shared" si="26"/>
        <v>0</v>
      </c>
      <c r="I173" s="46"/>
    </row>
    <row r="174" spans="1:9" s="47" customFormat="1" ht="14.4" customHeight="1" x14ac:dyDescent="0.3">
      <c r="A174" s="20">
        <f t="shared" si="25"/>
        <v>6</v>
      </c>
      <c r="B174" s="7" t="s">
        <v>338</v>
      </c>
      <c r="C174" s="4" t="s">
        <v>333</v>
      </c>
      <c r="D174" s="5" t="s">
        <v>340</v>
      </c>
      <c r="E174" s="4">
        <v>1</v>
      </c>
      <c r="F174" s="5" t="s">
        <v>342</v>
      </c>
      <c r="G174" s="4">
        <v>0</v>
      </c>
      <c r="H174" s="6">
        <f t="shared" si="26"/>
        <v>0</v>
      </c>
      <c r="I174" s="46"/>
    </row>
    <row r="175" spans="1:9" s="47" customFormat="1" ht="14.4" customHeight="1" x14ac:dyDescent="0.3">
      <c r="A175" s="20">
        <f t="shared" si="25"/>
        <v>6</v>
      </c>
      <c r="B175" s="7" t="s">
        <v>7</v>
      </c>
      <c r="C175" s="4" t="s">
        <v>341</v>
      </c>
      <c r="D175" s="5" t="s">
        <v>340</v>
      </c>
      <c r="E175" s="4">
        <v>1</v>
      </c>
      <c r="F175" s="5" t="s">
        <v>342</v>
      </c>
      <c r="G175" s="4">
        <v>0</v>
      </c>
      <c r="H175" s="6">
        <v>0</v>
      </c>
      <c r="I175" s="46"/>
    </row>
    <row r="176" spans="1:9" x14ac:dyDescent="0.3">
      <c r="A176" s="20">
        <f t="shared" si="25"/>
        <v>2</v>
      </c>
      <c r="B176" s="37" t="s">
        <v>100</v>
      </c>
      <c r="C176" s="35" t="s">
        <v>170</v>
      </c>
      <c r="D176" s="38"/>
      <c r="E176" s="39"/>
      <c r="F176" s="38"/>
      <c r="G176" s="40"/>
      <c r="H176" s="41"/>
    </row>
    <row r="177" spans="1:9" s="47" customFormat="1" ht="14.4" customHeight="1" x14ac:dyDescent="0.3">
      <c r="A177" s="20">
        <f t="shared" si="25"/>
        <v>6</v>
      </c>
      <c r="B177" s="58" t="s">
        <v>76</v>
      </c>
      <c r="C177" s="43" t="s">
        <v>170</v>
      </c>
      <c r="D177" s="44" t="s">
        <v>144</v>
      </c>
      <c r="E177" s="43">
        <f>H167</f>
        <v>0</v>
      </c>
      <c r="F177" s="44"/>
      <c r="G177" s="8">
        <v>0</v>
      </c>
      <c r="H177" s="45">
        <f>E177*G177</f>
        <v>0</v>
      </c>
      <c r="I177" s="46"/>
    </row>
    <row r="178" spans="1:9" x14ac:dyDescent="0.3">
      <c r="A178" s="20">
        <f t="shared" si="25"/>
        <v>2</v>
      </c>
      <c r="B178" s="37" t="s">
        <v>237</v>
      </c>
      <c r="C178" s="35" t="s">
        <v>219</v>
      </c>
      <c r="D178" s="38"/>
      <c r="E178" s="39"/>
      <c r="F178" s="38"/>
      <c r="G178" s="9"/>
      <c r="H178" s="41"/>
    </row>
    <row r="179" spans="1:9" s="47" customFormat="1" ht="14.4" customHeight="1" x14ac:dyDescent="0.3">
      <c r="A179" s="20">
        <f t="shared" si="25"/>
        <v>6</v>
      </c>
      <c r="B179" s="58" t="s">
        <v>254</v>
      </c>
      <c r="C179" s="43" t="s">
        <v>219</v>
      </c>
      <c r="D179" s="44" t="s">
        <v>144</v>
      </c>
      <c r="E179" s="43">
        <f>H167</f>
        <v>0</v>
      </c>
      <c r="F179" s="44"/>
      <c r="G179" s="8">
        <v>0</v>
      </c>
      <c r="H179" s="45">
        <f>E179*G179</f>
        <v>0</v>
      </c>
      <c r="I179" s="46"/>
    </row>
    <row r="180" spans="1:9" x14ac:dyDescent="0.3">
      <c r="A180" s="20">
        <f t="shared" si="25"/>
        <v>2</v>
      </c>
      <c r="B180" s="37" t="s">
        <v>179</v>
      </c>
      <c r="C180" s="35" t="s">
        <v>5</v>
      </c>
      <c r="D180" s="38"/>
      <c r="E180" s="39"/>
      <c r="F180" s="38"/>
      <c r="G180" s="9"/>
      <c r="H180" s="41"/>
    </row>
    <row r="181" spans="1:9" s="47" customFormat="1" ht="14.4" customHeight="1" x14ac:dyDescent="0.3">
      <c r="A181" s="20">
        <f t="shared" si="25"/>
        <v>6</v>
      </c>
      <c r="B181" s="58" t="s">
        <v>66</v>
      </c>
      <c r="C181" s="43" t="s">
        <v>5</v>
      </c>
      <c r="D181" s="44" t="s">
        <v>144</v>
      </c>
      <c r="E181" s="43">
        <f>SUM(H172:H179,H167)</f>
        <v>0</v>
      </c>
      <c r="F181" s="44"/>
      <c r="G181" s="8">
        <v>0</v>
      </c>
      <c r="H181" s="45">
        <f>E181*G181</f>
        <v>0</v>
      </c>
      <c r="I181" s="46"/>
    </row>
    <row r="182" spans="1:9" x14ac:dyDescent="0.3">
      <c r="A182" s="20">
        <f t="shared" si="25"/>
        <v>2</v>
      </c>
      <c r="B182" s="37" t="s">
        <v>121</v>
      </c>
      <c r="C182" s="35" t="s">
        <v>236</v>
      </c>
      <c r="D182" s="38"/>
      <c r="E182" s="39"/>
      <c r="F182" s="38"/>
      <c r="G182" s="9"/>
      <c r="H182" s="41"/>
    </row>
    <row r="183" spans="1:9" s="47" customFormat="1" ht="14.4" customHeight="1" x14ac:dyDescent="0.3">
      <c r="A183" s="20">
        <f t="shared" si="25"/>
        <v>6</v>
      </c>
      <c r="B183" s="58" t="s">
        <v>194</v>
      </c>
      <c r="C183" s="43" t="s">
        <v>15</v>
      </c>
      <c r="D183" s="44" t="s">
        <v>144</v>
      </c>
      <c r="E183" s="43">
        <f>SUM(H172:H181,H167)</f>
        <v>0</v>
      </c>
      <c r="F183" s="44"/>
      <c r="G183" s="8">
        <v>2.5000000000000001E-3</v>
      </c>
      <c r="H183" s="45">
        <f>E183*G183</f>
        <v>0</v>
      </c>
      <c r="I183" s="46"/>
    </row>
    <row r="184" spans="1:9" x14ac:dyDescent="0.3">
      <c r="A184">
        <f t="shared" si="25"/>
        <v>0</v>
      </c>
      <c r="B184" s="48"/>
      <c r="C184" s="49"/>
      <c r="D184" s="49"/>
      <c r="E184" s="50"/>
      <c r="F184" s="49"/>
      <c r="G184" s="50"/>
      <c r="H184" s="57"/>
    </row>
    <row r="185" spans="1:9" x14ac:dyDescent="0.3">
      <c r="A185">
        <f t="shared" si="25"/>
        <v>0</v>
      </c>
      <c r="B185" s="48"/>
      <c r="C185" s="49"/>
      <c r="D185" s="49"/>
      <c r="E185" s="50"/>
      <c r="F185" s="49"/>
      <c r="G185" s="50"/>
      <c r="H185" s="57"/>
    </row>
    <row r="186" spans="1:9" ht="15.75" customHeight="1" x14ac:dyDescent="0.3">
      <c r="A186">
        <f t="shared" si="25"/>
        <v>0</v>
      </c>
      <c r="B186" s="48"/>
      <c r="C186" s="56" t="s">
        <v>199</v>
      </c>
      <c r="D186" s="49"/>
      <c r="E186" s="50"/>
      <c r="F186" s="49"/>
      <c r="G186" s="50"/>
      <c r="H186" s="57"/>
    </row>
    <row r="187" spans="1:9" x14ac:dyDescent="0.3">
      <c r="A187">
        <f t="shared" si="25"/>
        <v>0</v>
      </c>
      <c r="B187" s="48"/>
      <c r="C187" s="49"/>
      <c r="D187" s="49"/>
      <c r="E187" s="50"/>
      <c r="F187" s="49"/>
      <c r="G187" s="50"/>
      <c r="H187" s="57"/>
    </row>
    <row r="188" spans="1:9" ht="59.25" customHeight="1" thickBot="1" x14ac:dyDescent="0.55000000000000004">
      <c r="A188">
        <f t="shared" si="25"/>
        <v>0</v>
      </c>
      <c r="B188" s="59"/>
      <c r="C188" s="65" t="s">
        <v>339</v>
      </c>
      <c r="D188" s="60"/>
      <c r="E188" s="61"/>
      <c r="F188" s="60"/>
      <c r="G188" s="67">
        <f>SUM(H167,H172:H186)</f>
        <v>0</v>
      </c>
      <c r="H188" s="68"/>
    </row>
    <row r="189" spans="1:9" x14ac:dyDescent="0.3">
      <c r="B189" s="62"/>
      <c r="C189" s="62"/>
      <c r="D189" s="62"/>
      <c r="E189" s="63"/>
      <c r="F189" s="62"/>
      <c r="G189" s="63"/>
      <c r="H189" s="63"/>
    </row>
  </sheetData>
  <sheetProtection algorithmName="SHA-512" hashValue="uTHMv7zhm5SJOcEhT3Sx1sIePe9i7aVJTllhu5Ck3dUm8Ap0N6NYYPGY2OQ0uc23rEuOkChPQVP0e+4H0bEGfA==" saltValue="rwz18GBfT5I7A2/kgD/kZQ==" spinCount="100000" sheet="1" objects="1" scenarios="1"/>
  <autoFilter ref="A7:H188" xr:uid="{00000000-0001-0000-0000-000000000000}"/>
  <mergeCells count="4">
    <mergeCell ref="G188:H188"/>
    <mergeCell ref="H3:H5"/>
    <mergeCell ref="B2:H2"/>
    <mergeCell ref="C3:G6"/>
  </mergeCells>
  <conditionalFormatting sqref="H12:H14 H16 H18:H19 H21:H26 H29:H30 H32 H34 H36:H40 H43 H45:H50 H53:H58 H60:H69 H71:H74 H76:H80 H84:H87 H89:H90 H92 H95:H98 H102:H106 H108:H112 H115:H119 H121 H125:H127 H129:H131 H133:H135 H137:H139 H143:H146 H148 H151 H153:H155 H157:H158 H161:H163 H165">
    <cfRule type="cellIs" dxfId="5" priority="14" operator="equal">
      <formula>0</formula>
    </cfRule>
  </conditionalFormatting>
  <conditionalFormatting sqref="H172:H175">
    <cfRule type="cellIs" dxfId="4" priority="8" operator="equal">
      <formula>0</formula>
    </cfRule>
  </conditionalFormatting>
  <conditionalFormatting sqref="H177">
    <cfRule type="cellIs" dxfId="3" priority="7" operator="equal">
      <formula>0</formula>
    </cfRule>
  </conditionalFormatting>
  <conditionalFormatting sqref="H179">
    <cfRule type="cellIs" dxfId="2" priority="3" operator="equal">
      <formula>0</formula>
    </cfRule>
  </conditionalFormatting>
  <conditionalFormatting sqref="H181">
    <cfRule type="cellIs" dxfId="1" priority="2" operator="equal">
      <formula>0</formula>
    </cfRule>
  </conditionalFormatting>
  <conditionalFormatting sqref="H183">
    <cfRule type="cellIs" dxfId="0" priority="1" operator="equal">
      <formula>0</formula>
    </cfRule>
  </conditionalFormatting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usAutoNumber xmlns="89252107-3f5e-4a2d-a128-c19ef3a80170">GM-26000463-000383</cusAutoNumber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25816B3845662489E8AC97E9E772847" ma:contentTypeVersion="4" ma:contentTypeDescription="Een nieuw document maken." ma:contentTypeScope="" ma:versionID="fb198c040ebd21fb9ba263e23b0f52b1">
  <xsd:schema xmlns:xsd="http://www.w3.org/2001/XMLSchema" xmlns:xs="http://www.w3.org/2001/XMLSchema" xmlns:p="http://schemas.microsoft.com/office/2006/metadata/properties" xmlns:ns2="89252107-3f5e-4a2d-a128-c19ef3a80170" xmlns:ns3="31cfd0e9-555a-4e91-a065-0e0334d20790" targetNamespace="http://schemas.microsoft.com/office/2006/metadata/properties" ma:root="true" ma:fieldsID="f6f3b1781faf91bc9943056fa609321e" ns2:_="" ns3:_="">
    <xsd:import namespace="89252107-3f5e-4a2d-a128-c19ef3a80170"/>
    <xsd:import namespace="31cfd0e9-555a-4e91-a065-0e0334d20790"/>
    <xsd:element name="properties">
      <xsd:complexType>
        <xsd:sequence>
          <xsd:element name="documentManagement">
            <xsd:complexType>
              <xsd:all>
                <xsd:element ref="ns2:cusAutoNumber" minOccurs="0"/>
                <xsd:element ref="ns3:MediaServiceMetadata" minOccurs="0"/>
                <xsd:element ref="ns3:MediaServiceFastMetadata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9252107-3f5e-4a2d-a128-c19ef3a80170" elementFormDefault="qualified">
    <xsd:import namespace="http://schemas.microsoft.com/office/2006/documentManagement/types"/>
    <xsd:import namespace="http://schemas.microsoft.com/office/infopath/2007/PartnerControls"/>
    <xsd:element name="cusAutoNumber" ma:index="8" nillable="true" ma:displayName="Nummer" ma:internalName="cusAutoNumber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cfd0e9-555a-4e91-a065-0e0334d2079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673C0C1-D95B-4CF1-B809-069F198262D6}">
  <ds:schemaRefs>
    <ds:schemaRef ds:uri="http://schemas.microsoft.com/office/2006/metadata/properties"/>
    <ds:schemaRef ds:uri="http://schemas.microsoft.com/office/infopath/2007/PartnerControls"/>
    <ds:schemaRef ds:uri="89252107-3f5e-4a2d-a128-c19ef3a80170"/>
  </ds:schemaRefs>
</ds:datastoreItem>
</file>

<file path=customXml/itemProps2.xml><?xml version="1.0" encoding="utf-8"?>
<ds:datastoreItem xmlns:ds="http://schemas.openxmlformats.org/officeDocument/2006/customXml" ds:itemID="{A6A478B0-3791-49A0-970A-D000C212722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9252107-3f5e-4a2d-a128-c19ef3a80170"/>
    <ds:schemaRef ds:uri="31cfd0e9-555a-4e91-a065-0e0334d2079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1865F64-F932-4E3A-8E73-E4B99CBE642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RAW-inschrijvingsstaat_(A4_staa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Pieter de Vries | Gebiedsmanagers</cp:lastModifiedBy>
  <dcterms:created xsi:type="dcterms:W3CDTF">2026-09-18T08:31:30Z</dcterms:created>
  <dcterms:modified xsi:type="dcterms:W3CDTF">2026-09-18T10:55:40Z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0x010100525816B3845662489E8AC97E9E772847</vt:lpwstr>
  </property>
</Properties>
</file>