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emeentewwk.sharepoint.com/sites/INT-TEAMHRM-Aanbesteding/Gedeelde documenten/Aanbesteding/Payroll en Uitzenden/PvE Payroll en uitzenden 1-1-2027/1. Aanbestedingsdocumenten/"/>
    </mc:Choice>
  </mc:AlternateContent>
  <xr:revisionPtr revIDLastSave="471" documentId="8_{519CF56F-C239-4D08-B5AA-5DFE5709C36E}" xr6:coauthVersionLast="47" xr6:coauthVersionMax="47" xr10:uidLastSave="{3727814C-ED0A-4246-9330-670DDC5E631B}"/>
  <bookViews>
    <workbookView xWindow="28680" yWindow="-120" windowWidth="29040" windowHeight="15720" activeTab="5" xr2:uid="{55FA7BE9-A052-4ABB-861F-5277A74BA896}"/>
  </bookViews>
  <sheets>
    <sheet name="Invulinstructie" sheetId="6" r:id="rId1"/>
    <sheet name="Reguliere uren" sheetId="1" r:id="rId2"/>
    <sheet name="Toeslaguren" sheetId="7" r:id="rId3"/>
    <sheet name="Vakantiekrachten" sheetId="8" r:id="rId4"/>
    <sheet name="Omrekenfactoren" sheetId="5" r:id="rId5"/>
    <sheet name="Gemiddeld gewogen omrekenfacto"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5" l="1"/>
  <c r="C19" i="9"/>
  <c r="C18" i="9"/>
  <c r="C15" i="9"/>
  <c r="C14" i="9"/>
  <c r="C13" i="9"/>
  <c r="C12" i="9"/>
  <c r="C11" i="9"/>
  <c r="C8" i="9"/>
  <c r="C7" i="9"/>
  <c r="C6" i="9"/>
  <c r="C5" i="9"/>
  <c r="C4" i="9"/>
  <c r="B19" i="9"/>
  <c r="B22" i="9"/>
  <c r="B18" i="9"/>
  <c r="B12" i="9"/>
  <c r="B15" i="9"/>
  <c r="B11" i="9"/>
  <c r="B5" i="9"/>
  <c r="B8" i="9"/>
  <c r="D22" i="5"/>
  <c r="B23" i="5"/>
  <c r="B22" i="5"/>
  <c r="B21" i="5"/>
  <c r="B20" i="5"/>
  <c r="B19" i="5"/>
  <c r="B16" i="5"/>
  <c r="B15" i="5"/>
  <c r="B14" i="5"/>
  <c r="B13" i="5"/>
  <c r="B9" i="5"/>
  <c r="N32" i="8"/>
  <c r="K32" i="8"/>
  <c r="H32" i="8"/>
  <c r="E32" i="8"/>
  <c r="B32" i="8"/>
  <c r="N26" i="8"/>
  <c r="K26" i="8"/>
  <c r="H26" i="8"/>
  <c r="E26" i="8"/>
  <c r="B26" i="8"/>
  <c r="N13" i="8"/>
  <c r="K13" i="8"/>
  <c r="H13" i="8"/>
  <c r="E13" i="8"/>
  <c r="B13" i="8"/>
  <c r="O7" i="8"/>
  <c r="L7" i="8"/>
  <c r="I7" i="8"/>
  <c r="F7" i="8"/>
  <c r="C7" i="8"/>
  <c r="O6" i="8"/>
  <c r="L6" i="8"/>
  <c r="I6" i="8"/>
  <c r="F6" i="8"/>
  <c r="C6" i="8"/>
  <c r="Q32" i="7"/>
  <c r="N32" i="7"/>
  <c r="K32" i="7"/>
  <c r="H32" i="7"/>
  <c r="E32" i="7"/>
  <c r="B32" i="7"/>
  <c r="Q26" i="7"/>
  <c r="N26" i="7"/>
  <c r="K26" i="7"/>
  <c r="H26" i="7"/>
  <c r="E26" i="7"/>
  <c r="B26" i="7"/>
  <c r="Q13" i="7"/>
  <c r="N13" i="7"/>
  <c r="K13" i="7"/>
  <c r="H13" i="7"/>
  <c r="E13" i="7"/>
  <c r="B13" i="7"/>
  <c r="R7" i="7"/>
  <c r="O7" i="7"/>
  <c r="L7" i="7"/>
  <c r="I7" i="7"/>
  <c r="F7" i="7"/>
  <c r="C7" i="7"/>
  <c r="R6" i="7"/>
  <c r="O6" i="7"/>
  <c r="L6" i="7"/>
  <c r="I6" i="7"/>
  <c r="F6" i="7"/>
  <c r="C6" i="7"/>
  <c r="Q32" i="1"/>
  <c r="N32" i="1"/>
  <c r="Q26" i="1"/>
  <c r="N26" i="1"/>
  <c r="Q13" i="1"/>
  <c r="N13" i="1"/>
  <c r="O8" i="1"/>
  <c r="R7" i="1"/>
  <c r="O7" i="1"/>
  <c r="R6" i="1"/>
  <c r="O6" i="1"/>
  <c r="B21" i="9" l="1"/>
  <c r="I8" i="8"/>
  <c r="C8" i="8"/>
  <c r="O8" i="8"/>
  <c r="L8" i="8"/>
  <c r="F8" i="8"/>
  <c r="O8" i="7"/>
  <c r="I8" i="7"/>
  <c r="C8" i="7"/>
  <c r="R8" i="7"/>
  <c r="L8" i="7"/>
  <c r="F8" i="7"/>
  <c r="D23" i="5"/>
  <c r="D19" i="5"/>
  <c r="D21" i="5"/>
  <c r="B20" i="9" s="1"/>
  <c r="D20" i="5"/>
  <c r="R8" i="1"/>
  <c r="R13" i="1"/>
  <c r="O13" i="1"/>
  <c r="O12" i="1"/>
  <c r="R11" i="1"/>
  <c r="O11" i="1"/>
  <c r="R10" i="1"/>
  <c r="O10" i="1"/>
  <c r="R12" i="1"/>
  <c r="K32" i="1"/>
  <c r="H32" i="1"/>
  <c r="E32" i="1"/>
  <c r="B32" i="1"/>
  <c r="K26" i="1"/>
  <c r="H26" i="1"/>
  <c r="E26" i="1"/>
  <c r="B26" i="1"/>
  <c r="K13" i="1"/>
  <c r="H13" i="1"/>
  <c r="E13" i="1"/>
  <c r="B13" i="1"/>
  <c r="L7" i="1"/>
  <c r="I7" i="1"/>
  <c r="F7" i="1"/>
  <c r="C7" i="1"/>
  <c r="L6" i="1"/>
  <c r="I6" i="1"/>
  <c r="F6" i="1"/>
  <c r="C6" i="1"/>
  <c r="I10" i="8" l="1"/>
  <c r="I11" i="8"/>
  <c r="I12" i="8"/>
  <c r="I13" i="8"/>
  <c r="C10" i="8"/>
  <c r="C11" i="8"/>
  <c r="C12" i="8"/>
  <c r="O12" i="8"/>
  <c r="O13" i="8"/>
  <c r="O14" i="8"/>
  <c r="O10" i="8"/>
  <c r="O11" i="8"/>
  <c r="L12" i="8"/>
  <c r="L13" i="8"/>
  <c r="L14" i="8"/>
  <c r="L10" i="8"/>
  <c r="L11" i="8"/>
  <c r="F12" i="8"/>
  <c r="F13" i="8"/>
  <c r="F14" i="8"/>
  <c r="F10" i="8"/>
  <c r="F11" i="8"/>
  <c r="O12" i="7"/>
  <c r="O10" i="7"/>
  <c r="O11" i="7"/>
  <c r="O13" i="7"/>
  <c r="O14" i="7"/>
  <c r="I12" i="7"/>
  <c r="I13" i="7"/>
  <c r="I14" i="7"/>
  <c r="I10" i="7"/>
  <c r="I11" i="7"/>
  <c r="C10" i="7"/>
  <c r="C12" i="7"/>
  <c r="C11" i="7"/>
  <c r="R11" i="7"/>
  <c r="R13" i="7"/>
  <c r="R10" i="7"/>
  <c r="R12" i="7"/>
  <c r="R14" i="7"/>
  <c r="L12" i="7"/>
  <c r="L10" i="7"/>
  <c r="L11" i="7"/>
  <c r="L13" i="7"/>
  <c r="F12" i="7"/>
  <c r="F13" i="7"/>
  <c r="F14" i="7"/>
  <c r="F10" i="7"/>
  <c r="F11" i="7"/>
  <c r="R14" i="1"/>
  <c r="O14" i="1"/>
  <c r="I8" i="1"/>
  <c r="I12" i="1" s="1"/>
  <c r="C8" i="1"/>
  <c r="C12" i="1" s="1"/>
  <c r="F8" i="1"/>
  <c r="F12" i="1" s="1"/>
  <c r="L8" i="1"/>
  <c r="L12" i="1" s="1"/>
  <c r="O15" i="8" l="1"/>
  <c r="O16" i="8"/>
  <c r="L15" i="8"/>
  <c r="L16" i="8"/>
  <c r="F15" i="8"/>
  <c r="F16" i="8"/>
  <c r="C13" i="8"/>
  <c r="C14" i="8" s="1"/>
  <c r="I14" i="8"/>
  <c r="O15" i="7"/>
  <c r="O16" i="7"/>
  <c r="I15" i="7"/>
  <c r="I16" i="7"/>
  <c r="R15" i="7"/>
  <c r="R16" i="7"/>
  <c r="F15" i="7"/>
  <c r="F16" i="7"/>
  <c r="C13" i="7"/>
  <c r="C14" i="7" s="1"/>
  <c r="L14" i="7"/>
  <c r="R15" i="1"/>
  <c r="O15" i="1"/>
  <c r="L11" i="1"/>
  <c r="L10" i="1"/>
  <c r="I11" i="1"/>
  <c r="I13" i="1"/>
  <c r="I14" i="1" s="1"/>
  <c r="I10" i="1"/>
  <c r="F11" i="1"/>
  <c r="C11" i="1"/>
  <c r="C10" i="1"/>
  <c r="F13" i="1"/>
  <c r="F14" i="1" s="1"/>
  <c r="F15" i="1" s="1"/>
  <c r="L13" i="1"/>
  <c r="L14" i="1" s="1"/>
  <c r="L15" i="1" s="1"/>
  <c r="L16" i="1" s="1"/>
  <c r="F10" i="1"/>
  <c r="C13" i="1" l="1"/>
  <c r="C14" i="1" s="1"/>
  <c r="C15" i="1" s="1"/>
  <c r="C16" i="1" s="1"/>
  <c r="C24" i="1" s="1"/>
  <c r="O18" i="8"/>
  <c r="O19" i="8"/>
  <c r="O20" i="8"/>
  <c r="O21" i="8"/>
  <c r="O22" i="8"/>
  <c r="O23" i="8"/>
  <c r="O24" i="8"/>
  <c r="O25" i="8"/>
  <c r="O26" i="8"/>
  <c r="L18" i="8"/>
  <c r="L19" i="8"/>
  <c r="L20" i="8"/>
  <c r="L21" i="8"/>
  <c r="L22" i="8"/>
  <c r="L23" i="8"/>
  <c r="L24" i="8"/>
  <c r="L25" i="8"/>
  <c r="L26" i="8"/>
  <c r="F18" i="8"/>
  <c r="F19" i="8"/>
  <c r="F20" i="8"/>
  <c r="F21" i="8"/>
  <c r="F22" i="8"/>
  <c r="F23" i="8"/>
  <c r="F24" i="8"/>
  <c r="F25" i="8"/>
  <c r="F26" i="8"/>
  <c r="C15" i="8"/>
  <c r="I15" i="8"/>
  <c r="O20" i="7"/>
  <c r="O21" i="7"/>
  <c r="O18" i="7"/>
  <c r="O19" i="7"/>
  <c r="O22" i="7"/>
  <c r="O23" i="7"/>
  <c r="O24" i="7"/>
  <c r="O25" i="7"/>
  <c r="O26" i="7"/>
  <c r="O27" i="7"/>
  <c r="I19" i="7"/>
  <c r="I20" i="7"/>
  <c r="I23" i="7"/>
  <c r="I24" i="7"/>
  <c r="I25" i="7"/>
  <c r="I26" i="7"/>
  <c r="I27" i="7"/>
  <c r="I18" i="7"/>
  <c r="I21" i="7"/>
  <c r="I22" i="7"/>
  <c r="R25" i="7"/>
  <c r="R26" i="7"/>
  <c r="R27" i="7"/>
  <c r="R18" i="7"/>
  <c r="R19" i="7"/>
  <c r="R22" i="7"/>
  <c r="R23" i="7"/>
  <c r="R24" i="7"/>
  <c r="R20" i="7"/>
  <c r="R21" i="7"/>
  <c r="F19" i="7"/>
  <c r="F20" i="7"/>
  <c r="F23" i="7"/>
  <c r="F24" i="7"/>
  <c r="F21" i="7"/>
  <c r="F22" i="7"/>
  <c r="F18" i="7"/>
  <c r="F25" i="7"/>
  <c r="F26" i="7"/>
  <c r="F27" i="7"/>
  <c r="C15" i="7"/>
  <c r="L16" i="7"/>
  <c r="L15" i="7"/>
  <c r="R16" i="1"/>
  <c r="R18" i="1"/>
  <c r="R19" i="1"/>
  <c r="R20" i="1"/>
  <c r="R22" i="1"/>
  <c r="R23" i="1"/>
  <c r="R24" i="1"/>
  <c r="R25" i="1"/>
  <c r="R21" i="1"/>
  <c r="R26" i="1"/>
  <c r="R27" i="1"/>
  <c r="O16" i="1"/>
  <c r="L24" i="1"/>
  <c r="I15" i="1"/>
  <c r="I16" i="1" s="1"/>
  <c r="F16" i="1"/>
  <c r="F24" i="1" s="1"/>
  <c r="L26" i="1"/>
  <c r="L27" i="1" s="1"/>
  <c r="L29" i="1" s="1"/>
  <c r="L25" i="1"/>
  <c r="L23" i="1"/>
  <c r="L22" i="1"/>
  <c r="L20" i="1"/>
  <c r="L18" i="1"/>
  <c r="L21" i="1"/>
  <c r="L19" i="1"/>
  <c r="C16" i="7" l="1"/>
  <c r="F27" i="8"/>
  <c r="C16" i="8"/>
  <c r="I16" i="8"/>
  <c r="O27" i="8"/>
  <c r="L27" i="8"/>
  <c r="O29" i="7"/>
  <c r="O30" i="7"/>
  <c r="O31" i="7"/>
  <c r="O32" i="7"/>
  <c r="O33" i="7"/>
  <c r="I29" i="7"/>
  <c r="I30" i="7"/>
  <c r="I31" i="7"/>
  <c r="I32" i="7"/>
  <c r="I33" i="7"/>
  <c r="R29" i="7"/>
  <c r="R30" i="7"/>
  <c r="R31" i="7"/>
  <c r="R32" i="7"/>
  <c r="R33" i="7"/>
  <c r="F29" i="7"/>
  <c r="F30" i="7"/>
  <c r="F31" i="7"/>
  <c r="F32" i="7"/>
  <c r="F33" i="7"/>
  <c r="L18" i="7"/>
  <c r="L19" i="7"/>
  <c r="L20" i="7"/>
  <c r="L23" i="7"/>
  <c r="L24" i="7"/>
  <c r="L21" i="7"/>
  <c r="L22" i="7"/>
  <c r="L25" i="7"/>
  <c r="L26" i="7"/>
  <c r="L27" i="7"/>
  <c r="R29" i="1"/>
  <c r="R31" i="1"/>
  <c r="R30" i="1"/>
  <c r="R32" i="1"/>
  <c r="O25" i="1"/>
  <c r="O24" i="1"/>
  <c r="O23" i="1"/>
  <c r="O22" i="1"/>
  <c r="O21" i="1"/>
  <c r="O20" i="1"/>
  <c r="O19" i="1"/>
  <c r="O18" i="1"/>
  <c r="O26" i="1"/>
  <c r="F25" i="1"/>
  <c r="I24" i="1"/>
  <c r="C18" i="1"/>
  <c r="F18" i="1"/>
  <c r="F21" i="1"/>
  <c r="F26" i="1"/>
  <c r="F27" i="1" s="1"/>
  <c r="F32" i="1" s="1"/>
  <c r="F33" i="1" s="1"/>
  <c r="B8" i="5" s="1"/>
  <c r="F20" i="1"/>
  <c r="F22" i="1"/>
  <c r="F19" i="1"/>
  <c r="F23" i="1"/>
  <c r="I23" i="1"/>
  <c r="I21" i="1"/>
  <c r="I22" i="1"/>
  <c r="I19" i="1"/>
  <c r="I20" i="1"/>
  <c r="I18" i="1"/>
  <c r="I26" i="1"/>
  <c r="I27" i="1" s="1"/>
  <c r="I25" i="1"/>
  <c r="D14" i="5"/>
  <c r="B13" i="9" s="1"/>
  <c r="D9" i="5"/>
  <c r="D16" i="5"/>
  <c r="D13" i="5"/>
  <c r="L30" i="1"/>
  <c r="L32" i="1"/>
  <c r="L33" i="1" s="1"/>
  <c r="L31" i="1"/>
  <c r="C25" i="1"/>
  <c r="C23" i="1"/>
  <c r="C22" i="1"/>
  <c r="C20" i="1"/>
  <c r="C26" i="1"/>
  <c r="C27" i="1" s="1"/>
  <c r="C21" i="1"/>
  <c r="C19" i="1"/>
  <c r="C19" i="7" l="1"/>
  <c r="C20" i="7"/>
  <c r="C24" i="7"/>
  <c r="C25" i="7"/>
  <c r="C26" i="7"/>
  <c r="C27" i="7"/>
  <c r="C18" i="7"/>
  <c r="C21" i="7"/>
  <c r="C22" i="7"/>
  <c r="C23" i="7"/>
  <c r="F32" i="8"/>
  <c r="F31" i="8"/>
  <c r="F30" i="8"/>
  <c r="F29" i="8"/>
  <c r="C26" i="8"/>
  <c r="C25" i="8"/>
  <c r="C24" i="8"/>
  <c r="C23" i="8"/>
  <c r="C22" i="8"/>
  <c r="C21" i="8"/>
  <c r="C20" i="8"/>
  <c r="C19" i="8"/>
  <c r="C18" i="8"/>
  <c r="I26" i="8"/>
  <c r="I25" i="8"/>
  <c r="I24" i="8"/>
  <c r="I23" i="8"/>
  <c r="I22" i="8"/>
  <c r="I21" i="8"/>
  <c r="I20" i="8"/>
  <c r="I19" i="8"/>
  <c r="I18" i="8"/>
  <c r="O32" i="8"/>
  <c r="O31" i="8"/>
  <c r="O30" i="8"/>
  <c r="O29" i="8"/>
  <c r="L32" i="8"/>
  <c r="L31" i="8"/>
  <c r="L30" i="8"/>
  <c r="L29" i="8"/>
  <c r="L29" i="7"/>
  <c r="L30" i="7"/>
  <c r="L31" i="7"/>
  <c r="L32" i="7"/>
  <c r="R33" i="1"/>
  <c r="O27" i="1"/>
  <c r="I30" i="1"/>
  <c r="I29" i="1"/>
  <c r="F29" i="1"/>
  <c r="F31" i="1"/>
  <c r="F30" i="1"/>
  <c r="I32" i="1"/>
  <c r="I33" i="1" s="1"/>
  <c r="B12" i="5" s="1"/>
  <c r="D12" i="5" s="1"/>
  <c r="I31" i="1"/>
  <c r="D8" i="5"/>
  <c r="B7" i="9" s="1"/>
  <c r="C32" i="1"/>
  <c r="C33" i="1" s="1"/>
  <c r="B5" i="5" s="1"/>
  <c r="C30" i="1"/>
  <c r="C31" i="1"/>
  <c r="C29" i="1"/>
  <c r="C29" i="7" l="1"/>
  <c r="C30" i="7"/>
  <c r="C31" i="7"/>
  <c r="C32" i="7"/>
  <c r="C33" i="7" s="1"/>
  <c r="B6" i="5" s="1"/>
  <c r="D6" i="5" s="1"/>
  <c r="F33" i="8"/>
  <c r="C27" i="8"/>
  <c r="I27" i="8"/>
  <c r="L33" i="8"/>
  <c r="O33" i="8"/>
  <c r="L33" i="7"/>
  <c r="O32" i="1"/>
  <c r="O31" i="1"/>
  <c r="O30" i="1"/>
  <c r="O29" i="1"/>
  <c r="D5" i="5"/>
  <c r="D15" i="5"/>
  <c r="B14" i="9" s="1"/>
  <c r="B4" i="9" l="1"/>
  <c r="C32" i="8"/>
  <c r="C31" i="8"/>
  <c r="C30" i="8"/>
  <c r="C29" i="8"/>
  <c r="I32" i="8"/>
  <c r="I31" i="8"/>
  <c r="I30" i="8"/>
  <c r="I29" i="8"/>
  <c r="O33" i="1"/>
  <c r="I33" i="8" l="1"/>
  <c r="C33" i="8"/>
  <c r="B7" i="5" s="1"/>
  <c r="D7" i="5" s="1"/>
  <c r="B6" i="9" s="1"/>
  <c r="C24" i="9" s="1"/>
</calcChain>
</file>

<file path=xl/sharedStrings.xml><?xml version="1.0" encoding="utf-8"?>
<sst xmlns="http://schemas.openxmlformats.org/spreadsheetml/2006/main" count="181" uniqueCount="76">
  <si>
    <t>Invulinstructie Prijzenblad</t>
  </si>
  <si>
    <t xml:space="preserve">Dit prijzenblad bestaat uit een vijftal tabbladen. </t>
  </si>
  <si>
    <t xml:space="preserve">Op de eerste 3 tabbladen, 'Reguliere uren', 'Toeslaguren' en 'Vakantiekrachten' dienen alle groene cellen te worden ingevuld. Dit zijn de officiële percentages van de CAO Gemeenten. Deze zullen worden gehanteerd gedurende de contractperiode. Per ingangsdatum van het contract zullen deze worden aangepast aan de officiële percentages, denk hierbij aan scholingsreservering, kort verzuim, feestdagen, vakantiedagen etc. en de andere wettelijke reserveringen. Let op! Alle reserveringen moeten worden ingevuld in de groene niet beveiligde cellen, indien een cel groen blijft en er dus geen reservering ingevuld is, is dat geen probleem. De reserveringen worden automatisch doorberekend en komen als totale loonsomfactor in het werkblad te staan. Deze loonsomfactoren corresponderen met de loonsomfactoren in  tabblad "omrekenfactoren".  In het blok 'Additionele werkgeverslasten' kunnen bedrijfspecifieke omschrijvingen opgenomen worden. Tijdens de looptijd van de overeenkomst wordt het blok Additionele werkgeverslasten niet meer aangepast. </t>
  </si>
  <si>
    <t>Het tabblad 'Gemiddeld gewogen omrekenfactor' kan niet worden ingevuld. Deze wordt samengesteld vanuit het tabblad 'omrekenfactoren'. Indien er in kolom B geen reëel gemiddeld gewogen omrekenfactor komt te staan, dan is het belangrijk om het tabblad "Omrekenfactoren" en de overige tabbladen na te kijken of daar alle gevraagde data van alle verschillende urensoorten ingevuld zijn.  Indien er geen reële factor in kolom B komt te staan, kan de inschrijver niet beoordeeld worden.</t>
  </si>
  <si>
    <t>Reguliere uren</t>
  </si>
  <si>
    <t>Overeenkomst  
(Fase A)</t>
  </si>
  <si>
    <t>(On)bepaalde tijd Overeenkomst
(Fase B/C)</t>
  </si>
  <si>
    <t>Overeenkomst 
(Fase A)</t>
  </si>
  <si>
    <t xml:space="preserve">Detacheren roosteruren Payroll (vast aantal contracturen)met ABP pensioen	
	</t>
  </si>
  <si>
    <t>Detacheren oproep Payroll (per gewerkt uur) met ABP pensioen</t>
  </si>
  <si>
    <t>Risicogroep Uitzendbedrijven I- Administratief</t>
  </si>
  <si>
    <t>Risicogroep Uitzendbedrijven II - Technisch</t>
  </si>
  <si>
    <t xml:space="preserve">Payroll </t>
  </si>
  <si>
    <t>Salaris</t>
  </si>
  <si>
    <t>Bruto uursalaris</t>
  </si>
  <si>
    <t>Wachtdagcompensatie</t>
  </si>
  <si>
    <t>Reserveringen</t>
  </si>
  <si>
    <t>Feestdagen</t>
  </si>
  <si>
    <t>Vakantiedagen</t>
  </si>
  <si>
    <t>Kort verzuim / buitengewoon verlof</t>
  </si>
  <si>
    <r>
      <t xml:space="preserve">Reservering IKB </t>
    </r>
    <r>
      <rPr>
        <sz val="10"/>
        <rFont val="Verdana"/>
        <family val="2"/>
      </rPr>
      <t>(Individueel Keuze Budget)</t>
    </r>
  </si>
  <si>
    <t>Werkgeverslasten</t>
  </si>
  <si>
    <t>AOF incl. kinderopvang</t>
  </si>
  <si>
    <t>Pensioen reservering</t>
  </si>
  <si>
    <t>Premie AWF</t>
  </si>
  <si>
    <t>Werkhervattingskas (WHK)</t>
  </si>
  <si>
    <t>Stichting Sociaal fonds uitzendbranche (SFU)</t>
  </si>
  <si>
    <t>Scholing reservering</t>
  </si>
  <si>
    <t>Transitievergoeding</t>
  </si>
  <si>
    <t>Zorgverzekeringswet (ZVW)</t>
  </si>
  <si>
    <t>Additionele werkgeverslasten</t>
  </si>
  <si>
    <t>Specificeren</t>
  </si>
  <si>
    <t>Additionele werkgeverslasten zonder reserveringen</t>
  </si>
  <si>
    <t>Eenmalige uitkering o.b.v. cao</t>
  </si>
  <si>
    <t>Jaarlijkse tegemoetkoming kosten collectieve zorgverzekering o.b.v. CAO</t>
  </si>
  <si>
    <t>Naam ondertekenaar</t>
  </si>
  <si>
    <t>Functie</t>
  </si>
  <si>
    <t>Handtekening</t>
  </si>
  <si>
    <t>Toeslaguren</t>
  </si>
  <si>
    <t>Overeenkomst  regulier uren
(Fase A)</t>
  </si>
  <si>
    <t>Overeenkomst - reguliere uren
(Fase A)</t>
  </si>
  <si>
    <t>Over/toeslag uren
(Fase A)</t>
  </si>
  <si>
    <t>Payroll</t>
  </si>
  <si>
    <t>Omrekenfactoren</t>
  </si>
  <si>
    <r>
      <t xml:space="preserve">Risicogroep uitzendbedrijven I- </t>
    </r>
    <r>
      <rPr>
        <b/>
        <u/>
        <sz val="10"/>
        <color indexed="8"/>
        <rFont val="Verdana"/>
        <family val="2"/>
      </rPr>
      <t xml:space="preserve">Administratief </t>
    </r>
    <r>
      <rPr>
        <b/>
        <sz val="10"/>
        <color indexed="8"/>
        <rFont val="Verdana"/>
        <family val="2"/>
      </rPr>
      <t xml:space="preserve">Tariefsoort </t>
    </r>
  </si>
  <si>
    <t>Kostprijs Administratief</t>
  </si>
  <si>
    <t>Marge %</t>
  </si>
  <si>
    <t>Omreken factor</t>
  </si>
  <si>
    <t>VOORBEELD</t>
  </si>
  <si>
    <t xml:space="preserve">Overeenkomst  (Fase A) - reguliere uren </t>
  </si>
  <si>
    <t>Overeenkomst  (Fase A) - toeslaguren incl. vakantiereservering en overuren</t>
  </si>
  <si>
    <t>Overeenkomst (Fase A)  - vakantiekrachten</t>
  </si>
  <si>
    <t>Bepaalde tijd ovk. (Fase BC) - reguliere uren</t>
  </si>
  <si>
    <t>Bepaalde tijd ovk. (Fase BC) - toeslaguren incl. vakantiereservering en overuren</t>
  </si>
  <si>
    <r>
      <t xml:space="preserve">Risicogroep uitzendbedrijven II - </t>
    </r>
    <r>
      <rPr>
        <b/>
        <u/>
        <sz val="10"/>
        <rFont val="Verdana"/>
        <family val="2"/>
      </rPr>
      <t xml:space="preserve">Technisch </t>
    </r>
    <r>
      <rPr>
        <b/>
        <sz val="10"/>
        <rFont val="Verdana"/>
        <family val="2"/>
      </rPr>
      <t>Tariefsoort</t>
    </r>
  </si>
  <si>
    <t>Kostprijs Technisch</t>
  </si>
  <si>
    <t xml:space="preserve">Overeenkomst (Fase A) - reguliere uren </t>
  </si>
  <si>
    <t xml:space="preserve">Overeenkomst  (Fase A) - vakantiekrachten </t>
  </si>
  <si>
    <t>Bepaalde tijd ovk.  (Fase BC) - reguliere uren</t>
  </si>
  <si>
    <t>Payrolldienstverlening</t>
  </si>
  <si>
    <t>Kostprijs</t>
  </si>
  <si>
    <t xml:space="preserve">Detacheren roosteruren Payroll (vast aantal contracturen)met ABP pensioen - reguliere uren	</t>
  </si>
  <si>
    <t xml:space="preserve">Detacheren roosteruren Payroll (vast aantal contracturen)met ABP pensioen - toeslaguren	</t>
  </si>
  <si>
    <t>Detacheren oproep Payroll (per gewerkt uur) met ABP pensioen - regulier uren</t>
  </si>
  <si>
    <t>Detacheren oproep Payroll (per gewerkt uur) met ABP pensioen - toeslaguren</t>
  </si>
  <si>
    <t>Detacheren oproep Payroll (per gewerkt uur) met ABP pensioen - vakantiekrachten</t>
  </si>
  <si>
    <t>Er kunnen geen rechten ontleend worden aan de verstrekte gegevens.</t>
  </si>
  <si>
    <t>Gemiddeld gewogen omrekenfactoren</t>
  </si>
  <si>
    <t>Weging</t>
  </si>
  <si>
    <t>Gemiddeld gewogen omrekenfactor</t>
  </si>
  <si>
    <t>Loonsomfactor regulier 2026</t>
  </si>
  <si>
    <t>Functies van loonschaal t/m 9 -VMBO/MBO/MBO+HBO</t>
  </si>
  <si>
    <t>Functies van loonschaal t/m 9- VMBO/MBO/MBO+HBO</t>
  </si>
  <si>
    <t>Over/toeslag uren (fase A)</t>
  </si>
  <si>
    <t>Vakantiekrachten</t>
  </si>
  <si>
    <t>Op het tabblad 'Omrekenfactoren' komen in het oranje gearceerd de loonsomfactoren terug uit de eerste 3 tabbladen. U dient de marge in de groene cellen in te vullen, samen met de kostprijs wordt dit omgerekend tot een omrekenfactor. Deze factoren worden automatisch doorgezet naar het tabblad "Gemiddelde gewogen omrekenfactor". De inhuur betreft de functies van loonschaal t/m 9 (en naastliggende schaal). Zie voor de exacte weging de corresponderende cellen in tabblad "Gemiddeld gewogen omrekenfactor".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</si>
</sst>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1"/>
      <color theme="1"/>
      <name val="Calibri"/>
      <family val="2"/>
      <scheme val="minor"/>
    </font>
    <font>
      <sz val="11"/>
      <color theme="1"/>
      <name val="Calibri"/>
      <family val="2"/>
      <scheme val="minor"/>
    </font>
    <font>
      <sz val="12"/>
      <name val="Corbel"/>
      <family val="2"/>
    </font>
    <font>
      <sz val="10"/>
      <color indexed="8"/>
      <name val="Verdana"/>
      <family val="2"/>
    </font>
    <font>
      <b/>
      <sz val="10"/>
      <color indexed="8"/>
      <name val="Verdana"/>
      <family val="2"/>
    </font>
    <font>
      <sz val="10"/>
      <color theme="1"/>
      <name val="Verdana"/>
      <family val="2"/>
    </font>
    <font>
      <b/>
      <u/>
      <sz val="10"/>
      <color indexed="8"/>
      <name val="Verdana"/>
      <family val="2"/>
    </font>
    <font>
      <b/>
      <sz val="10"/>
      <name val="Verdana"/>
      <family val="2"/>
    </font>
    <font>
      <b/>
      <sz val="10"/>
      <color indexed="62"/>
      <name val="Verdana"/>
      <family val="2"/>
    </font>
    <font>
      <sz val="10"/>
      <name val="Verdana"/>
      <family val="2"/>
    </font>
    <font>
      <b/>
      <u/>
      <sz val="10"/>
      <name val="Verdana"/>
      <family val="2"/>
    </font>
    <font>
      <b/>
      <i/>
      <sz val="10"/>
      <color rgb="FFFF0000"/>
      <name val="Verdana"/>
      <family val="2"/>
    </font>
    <font>
      <i/>
      <sz val="10"/>
      <color indexed="8"/>
      <name val="Verdana"/>
      <family val="2"/>
    </font>
    <font>
      <b/>
      <sz val="9"/>
      <name val="Verdana"/>
      <family val="2"/>
    </font>
    <font>
      <b/>
      <sz val="14"/>
      <color theme="1"/>
      <name val="Verdana"/>
      <family val="2"/>
    </font>
    <font>
      <b/>
      <sz val="14"/>
      <color theme="1"/>
      <name val="Calibri"/>
      <family val="2"/>
      <scheme val="minor"/>
    </font>
    <font>
      <b/>
      <sz val="10"/>
      <color rgb="FF002060"/>
      <name val="Verdana"/>
      <family val="2"/>
    </font>
  </fonts>
  <fills count="8">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FF"/>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64"/>
      </left>
      <right/>
      <top style="thin">
        <color indexed="64"/>
      </top>
      <bottom/>
      <diagonal/>
    </border>
    <border>
      <left/>
      <right style="thin">
        <color indexed="64"/>
      </right>
      <top style="thin">
        <color indexed="64"/>
      </top>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thin">
        <color indexed="64"/>
      </left>
      <right/>
      <top/>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98">
    <xf numFmtId="0" fontId="0" fillId="0" borderId="0" xfId="0"/>
    <xf numFmtId="0" fontId="2" fillId="2" borderId="0" xfId="0" applyFont="1" applyFill="1" applyAlignment="1">
      <alignment wrapText="1"/>
    </xf>
    <xf numFmtId="0" fontId="3" fillId="2" borderId="0" xfId="0" applyFont="1" applyFill="1"/>
    <xf numFmtId="0" fontId="5" fillId="0" borderId="0" xfId="0" applyFont="1"/>
    <xf numFmtId="0" fontId="4" fillId="2" borderId="21" xfId="0" applyFont="1" applyFill="1" applyBorder="1" applyAlignment="1">
      <alignment wrapText="1"/>
    </xf>
    <xf numFmtId="0" fontId="7" fillId="2" borderId="22" xfId="0" applyFont="1" applyFill="1" applyBorder="1" applyAlignment="1">
      <alignment horizontal="center" wrapText="1"/>
    </xf>
    <xf numFmtId="0" fontId="7" fillId="2" borderId="22" xfId="0" applyFont="1" applyFill="1" applyBorder="1" applyAlignment="1">
      <alignment horizontal="center"/>
    </xf>
    <xf numFmtId="0" fontId="8" fillId="2" borderId="21" xfId="0" applyFont="1" applyFill="1" applyBorder="1"/>
    <xf numFmtId="0" fontId="9" fillId="2" borderId="21" xfId="0" applyFont="1" applyFill="1" applyBorder="1" applyAlignment="1">
      <alignment wrapText="1"/>
    </xf>
    <xf numFmtId="0" fontId="7" fillId="2" borderId="21" xfId="0" applyFont="1" applyFill="1" applyBorder="1" applyAlignment="1">
      <alignment wrapText="1"/>
    </xf>
    <xf numFmtId="0" fontId="7" fillId="2" borderId="21" xfId="0" applyFont="1" applyFill="1" applyBorder="1" applyAlignment="1">
      <alignment horizontal="center" wrapText="1"/>
    </xf>
    <xf numFmtId="0" fontId="4" fillId="2" borderId="21" xfId="0" applyFont="1" applyFill="1" applyBorder="1" applyAlignment="1">
      <alignment horizontal="center"/>
    </xf>
    <xf numFmtId="0" fontId="4" fillId="2" borderId="21" xfId="0" applyFont="1" applyFill="1" applyBorder="1" applyAlignment="1">
      <alignment horizontal="center" wrapText="1"/>
    </xf>
    <xf numFmtId="0" fontId="9" fillId="4" borderId="21" xfId="0" applyFont="1" applyFill="1" applyBorder="1" applyAlignment="1">
      <alignment wrapText="1"/>
    </xf>
    <xf numFmtId="0" fontId="3" fillId="2" borderId="0" xfId="0" applyFont="1" applyFill="1" applyAlignment="1">
      <alignment horizontal="center"/>
    </xf>
    <xf numFmtId="0" fontId="11" fillId="2" borderId="0" xfId="0" applyFont="1" applyFill="1"/>
    <xf numFmtId="2" fontId="9" fillId="2" borderId="0" xfId="0" applyNumberFormat="1" applyFont="1" applyFill="1" applyAlignment="1">
      <alignment horizontal="center"/>
    </xf>
    <xf numFmtId="164" fontId="3" fillId="0" borderId="0" xfId="0" applyNumberFormat="1" applyFont="1" applyAlignment="1">
      <alignment horizontal="center"/>
    </xf>
    <xf numFmtId="0" fontId="12" fillId="2" borderId="0" xfId="0" applyFont="1" applyFill="1"/>
    <xf numFmtId="10" fontId="8" fillId="2" borderId="21" xfId="0" applyNumberFormat="1" applyFont="1" applyFill="1" applyBorder="1" applyAlignment="1">
      <alignment horizontal="center"/>
    </xf>
    <xf numFmtId="164" fontId="7" fillId="0" borderId="21" xfId="0" applyNumberFormat="1" applyFont="1" applyBorder="1" applyAlignment="1">
      <alignment horizontal="center"/>
    </xf>
    <xf numFmtId="10" fontId="9" fillId="5" borderId="21" xfId="1" applyNumberFormat="1" applyFont="1" applyFill="1" applyBorder="1" applyAlignment="1">
      <alignment horizontal="center"/>
    </xf>
    <xf numFmtId="2" fontId="3" fillId="6" borderId="21" xfId="0" applyNumberFormat="1" applyFont="1" applyFill="1" applyBorder="1" applyAlignment="1" applyProtection="1">
      <alignment horizontal="center"/>
      <protection locked="0"/>
    </xf>
    <xf numFmtId="10" fontId="9" fillId="5" borderId="21" xfId="0" applyNumberFormat="1" applyFont="1" applyFill="1" applyBorder="1" applyAlignment="1">
      <alignment horizontal="center"/>
    </xf>
    <xf numFmtId="164" fontId="8" fillId="2" borderId="21" xfId="0" applyNumberFormat="1" applyFont="1" applyFill="1" applyBorder="1" applyAlignment="1">
      <alignment horizontal="center"/>
    </xf>
    <xf numFmtId="0" fontId="7" fillId="2" borderId="0" xfId="0" applyFont="1" applyFill="1"/>
    <xf numFmtId="164" fontId="7" fillId="2" borderId="0" xfId="0" applyNumberFormat="1" applyFont="1" applyFill="1" applyAlignment="1">
      <alignment horizontal="center"/>
    </xf>
    <xf numFmtId="0" fontId="9" fillId="2" borderId="0" xfId="0" applyFont="1" applyFill="1" applyAlignment="1">
      <alignment wrapText="1"/>
    </xf>
    <xf numFmtId="10" fontId="9" fillId="2" borderId="5" xfId="0" applyNumberFormat="1" applyFont="1" applyFill="1" applyBorder="1" applyAlignment="1">
      <alignment wrapText="1"/>
    </xf>
    <xf numFmtId="10" fontId="9" fillId="2" borderId="8" xfId="0" applyNumberFormat="1" applyFont="1" applyFill="1" applyBorder="1" applyAlignment="1">
      <alignment wrapText="1"/>
    </xf>
    <xf numFmtId="0" fontId="9" fillId="2" borderId="11" xfId="0" applyFont="1" applyFill="1" applyBorder="1" applyAlignment="1">
      <alignment wrapText="1"/>
    </xf>
    <xf numFmtId="0" fontId="10" fillId="2" borderId="8" xfId="0" applyFont="1" applyFill="1" applyBorder="1" applyAlignment="1">
      <alignment wrapText="1"/>
    </xf>
    <xf numFmtId="0" fontId="7" fillId="2" borderId="12" xfId="0" applyFont="1" applyFill="1" applyBorder="1" applyAlignment="1">
      <alignment horizontal="center" wrapText="1"/>
    </xf>
    <xf numFmtId="0" fontId="7" fillId="2" borderId="13" xfId="0" applyFont="1" applyFill="1" applyBorder="1" applyAlignment="1">
      <alignment horizontal="center" wrapText="1"/>
    </xf>
    <xf numFmtId="0" fontId="9" fillId="2" borderId="14" xfId="0" applyFont="1" applyFill="1" applyBorder="1" applyAlignment="1">
      <alignment wrapText="1"/>
    </xf>
    <xf numFmtId="0" fontId="9" fillId="2" borderId="8" xfId="0" applyFont="1" applyFill="1" applyBorder="1" applyAlignment="1">
      <alignment wrapText="1"/>
    </xf>
    <xf numFmtId="9" fontId="9" fillId="2" borderId="8" xfId="0" applyNumberFormat="1" applyFont="1" applyFill="1" applyBorder="1" applyAlignment="1">
      <alignment wrapText="1"/>
    </xf>
    <xf numFmtId="10" fontId="9" fillId="2" borderId="15" xfId="0" applyNumberFormat="1" applyFont="1" applyFill="1" applyBorder="1" applyAlignment="1">
      <alignment wrapText="1"/>
    </xf>
    <xf numFmtId="10" fontId="9" fillId="2" borderId="14" xfId="0" applyNumberFormat="1" applyFont="1" applyFill="1" applyBorder="1" applyAlignment="1">
      <alignment wrapText="1"/>
    </xf>
    <xf numFmtId="10" fontId="9" fillId="2" borderId="17" xfId="0" applyNumberFormat="1" applyFont="1" applyFill="1" applyBorder="1" applyAlignment="1">
      <alignment wrapText="1"/>
    </xf>
    <xf numFmtId="10" fontId="9" fillId="2" borderId="18" xfId="0" applyNumberFormat="1" applyFont="1" applyFill="1" applyBorder="1" applyAlignment="1">
      <alignment wrapText="1"/>
    </xf>
    <xf numFmtId="10" fontId="9" fillId="2" borderId="19" xfId="0" applyNumberFormat="1" applyFont="1" applyFill="1" applyBorder="1" applyAlignment="1">
      <alignment wrapText="1"/>
    </xf>
    <xf numFmtId="0" fontId="7" fillId="2" borderId="8" xfId="0" applyFont="1" applyFill="1" applyBorder="1" applyAlignment="1">
      <alignment wrapText="1"/>
    </xf>
    <xf numFmtId="10" fontId="7" fillId="2" borderId="20" xfId="1" applyNumberFormat="1" applyFont="1" applyFill="1" applyBorder="1" applyAlignment="1" applyProtection="1">
      <alignment wrapText="1"/>
    </xf>
    <xf numFmtId="10" fontId="7" fillId="2" borderId="8" xfId="0" applyNumberFormat="1" applyFont="1" applyFill="1" applyBorder="1" applyAlignment="1">
      <alignment wrapText="1"/>
    </xf>
    <xf numFmtId="10" fontId="7" fillId="2" borderId="20" xfId="0" applyNumberFormat="1" applyFont="1" applyFill="1" applyBorder="1" applyAlignment="1">
      <alignment wrapText="1"/>
    </xf>
    <xf numFmtId="0" fontId="7" fillId="2" borderId="0" xfId="0" applyFont="1" applyFill="1" applyAlignment="1">
      <alignment wrapText="1"/>
    </xf>
    <xf numFmtId="10" fontId="7" fillId="2" borderId="0" xfId="1" applyNumberFormat="1" applyFont="1" applyFill="1" applyBorder="1" applyAlignment="1" applyProtection="1">
      <alignment wrapText="1"/>
    </xf>
    <xf numFmtId="10" fontId="7" fillId="2" borderId="0" xfId="0" applyNumberFormat="1" applyFont="1" applyFill="1" applyAlignment="1">
      <alignment wrapText="1"/>
    </xf>
    <xf numFmtId="10" fontId="3" fillId="6" borderId="21" xfId="0" applyNumberFormat="1" applyFont="1" applyFill="1" applyBorder="1" applyAlignment="1" applyProtection="1">
      <alignment horizontal="center"/>
      <protection locked="0"/>
    </xf>
    <xf numFmtId="9" fontId="9" fillId="3" borderId="8" xfId="0" applyNumberFormat="1" applyFont="1" applyFill="1" applyBorder="1" applyAlignment="1">
      <alignment horizontal="center" wrapText="1"/>
    </xf>
    <xf numFmtId="10" fontId="9" fillId="4" borderId="8" xfId="0" applyNumberFormat="1" applyFont="1" applyFill="1" applyBorder="1" applyAlignment="1">
      <alignment horizontal="center" wrapText="1"/>
    </xf>
    <xf numFmtId="10" fontId="9" fillId="4" borderId="14" xfId="0" applyNumberFormat="1" applyFont="1" applyFill="1" applyBorder="1" applyAlignment="1">
      <alignment horizontal="center" wrapText="1"/>
    </xf>
    <xf numFmtId="10" fontId="9" fillId="4" borderId="16" xfId="0" applyNumberFormat="1" applyFont="1" applyFill="1" applyBorder="1" applyAlignment="1">
      <alignment horizontal="center" wrapText="1"/>
    </xf>
    <xf numFmtId="10" fontId="9" fillId="2" borderId="14" xfId="0" applyNumberFormat="1" applyFont="1" applyFill="1" applyBorder="1" applyAlignment="1">
      <alignment horizontal="center" wrapText="1"/>
    </xf>
    <xf numFmtId="10" fontId="9" fillId="2" borderId="8" xfId="0" applyNumberFormat="1" applyFont="1" applyFill="1" applyBorder="1" applyAlignment="1">
      <alignment horizontal="center" wrapText="1"/>
    </xf>
    <xf numFmtId="10" fontId="9" fillId="2" borderId="0" xfId="0" applyNumberFormat="1" applyFont="1" applyFill="1" applyAlignment="1">
      <alignment horizontal="center" wrapText="1"/>
    </xf>
    <xf numFmtId="0" fontId="2" fillId="2" borderId="0" xfId="0" applyFont="1" applyFill="1" applyAlignment="1">
      <alignment horizontal="center" wrapText="1"/>
    </xf>
    <xf numFmtId="0" fontId="0" fillId="0" borderId="0" xfId="0" applyAlignment="1">
      <alignment horizontal="center"/>
    </xf>
    <xf numFmtId="10" fontId="7" fillId="2" borderId="8" xfId="0" applyNumberFormat="1" applyFont="1" applyFill="1" applyBorder="1" applyAlignment="1">
      <alignment horizontal="center" wrapText="1"/>
    </xf>
    <xf numFmtId="10" fontId="7" fillId="2" borderId="0" xfId="0" applyNumberFormat="1" applyFont="1" applyFill="1" applyAlignment="1">
      <alignment horizontal="center" wrapText="1"/>
    </xf>
    <xf numFmtId="10" fontId="9" fillId="6" borderId="8" xfId="0" applyNumberFormat="1" applyFont="1" applyFill="1" applyBorder="1" applyAlignment="1" applyProtection="1">
      <alignment wrapText="1"/>
      <protection locked="0"/>
    </xf>
    <xf numFmtId="0" fontId="14" fillId="0" borderId="0" xfId="0" applyFont="1"/>
    <xf numFmtId="0" fontId="9" fillId="6" borderId="8" xfId="0" applyFont="1" applyFill="1" applyBorder="1" applyAlignment="1" applyProtection="1">
      <alignment wrapText="1"/>
      <protection locked="0"/>
    </xf>
    <xf numFmtId="0" fontId="9" fillId="4" borderId="0" xfId="0" applyFont="1" applyFill="1" applyAlignment="1">
      <alignment wrapText="1"/>
    </xf>
    <xf numFmtId="0" fontId="15" fillId="0" borderId="1" xfId="0" applyFont="1" applyBorder="1" applyAlignment="1">
      <alignment wrapText="1"/>
    </xf>
    <xf numFmtId="0" fontId="0" fillId="0" borderId="1" xfId="0" applyBorder="1" applyAlignment="1">
      <alignment wrapText="1"/>
    </xf>
    <xf numFmtId="0" fontId="5" fillId="2" borderId="8" xfId="0" applyFont="1" applyFill="1" applyBorder="1" applyAlignment="1">
      <alignment wrapText="1"/>
    </xf>
    <xf numFmtId="0" fontId="3" fillId="0" borderId="0" xfId="0" applyFont="1" applyAlignment="1">
      <alignment horizontal="center"/>
    </xf>
    <xf numFmtId="2" fontId="16" fillId="4" borderId="21" xfId="0" applyNumberFormat="1" applyFont="1" applyFill="1" applyBorder="1" applyAlignment="1" applyProtection="1">
      <alignment horizontal="center"/>
      <protection locked="0"/>
    </xf>
    <xf numFmtId="0" fontId="4" fillId="2" borderId="1" xfId="0" applyFont="1" applyFill="1" applyBorder="1" applyAlignment="1">
      <alignment wrapText="1"/>
    </xf>
    <xf numFmtId="0" fontId="7" fillId="2" borderId="1" xfId="0" applyFont="1" applyFill="1" applyBorder="1" applyAlignment="1">
      <alignment horizontal="center" wrapText="1"/>
    </xf>
    <xf numFmtId="0" fontId="9" fillId="2" borderId="1" xfId="0" applyFont="1" applyFill="1" applyBorder="1" applyAlignment="1">
      <alignment wrapText="1"/>
    </xf>
    <xf numFmtId="164" fontId="7" fillId="0" borderId="1" xfId="0" applyNumberFormat="1" applyFont="1" applyBorder="1" applyAlignment="1">
      <alignment horizontal="center"/>
    </xf>
    <xf numFmtId="0" fontId="3" fillId="2" borderId="1" xfId="0" applyFont="1" applyFill="1" applyBorder="1"/>
    <xf numFmtId="0" fontId="5" fillId="4" borderId="0" xfId="0" applyFont="1" applyFill="1"/>
    <xf numFmtId="0" fontId="7" fillId="4" borderId="1" xfId="0" applyFont="1" applyFill="1" applyBorder="1" applyAlignment="1">
      <alignment horizontal="center" wrapText="1"/>
    </xf>
    <xf numFmtId="0" fontId="5" fillId="4" borderId="1" xfId="0" applyFont="1" applyFill="1" applyBorder="1"/>
    <xf numFmtId="164" fontId="7" fillId="4" borderId="21" xfId="0" applyNumberFormat="1" applyFont="1" applyFill="1" applyBorder="1" applyAlignment="1">
      <alignment horizontal="center"/>
    </xf>
    <xf numFmtId="10" fontId="7" fillId="4" borderId="0" xfId="0" applyNumberFormat="1" applyFont="1" applyFill="1" applyAlignment="1">
      <alignment horizontal="center"/>
    </xf>
    <xf numFmtId="0" fontId="5" fillId="4" borderId="1" xfId="0" applyFont="1" applyFill="1" applyBorder="1" applyAlignment="1">
      <alignment wrapText="1"/>
    </xf>
    <xf numFmtId="0" fontId="7" fillId="2" borderId="1" xfId="0" applyFont="1" applyFill="1" applyBorder="1" applyAlignment="1">
      <alignment wrapText="1"/>
    </xf>
    <xf numFmtId="0" fontId="4" fillId="2" borderId="1" xfId="0" applyFont="1" applyFill="1" applyBorder="1" applyAlignment="1">
      <alignment horizontal="center" wrapText="1"/>
    </xf>
    <xf numFmtId="0" fontId="9" fillId="4" borderId="1" xfId="0" applyFont="1" applyFill="1" applyBorder="1" applyAlignment="1">
      <alignment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3" fillId="0" borderId="1" xfId="0" applyFont="1" applyBorder="1" applyAlignment="1">
      <alignment vertical="center" wrapText="1"/>
    </xf>
    <xf numFmtId="0" fontId="5" fillId="4" borderId="1" xfId="0" applyFont="1" applyFill="1" applyBorder="1" applyAlignment="1" applyProtection="1">
      <alignment horizontal="center" vertical="center"/>
      <protection locked="0"/>
    </xf>
    <xf numFmtId="0" fontId="14" fillId="0" borderId="24" xfId="0" applyFont="1" applyBorder="1" applyAlignment="1">
      <alignment horizontal="left"/>
    </xf>
    <xf numFmtId="0" fontId="4" fillId="3" borderId="2" xfId="0" applyFont="1" applyFill="1" applyBorder="1" applyAlignment="1">
      <alignment horizontal="center" wrapText="1"/>
    </xf>
    <xf numFmtId="0" fontId="5" fillId="3" borderId="3" xfId="0" applyFont="1" applyFill="1" applyBorder="1" applyAlignment="1">
      <alignment wrapText="1"/>
    </xf>
    <xf numFmtId="0" fontId="5" fillId="3" borderId="4" xfId="0" applyFont="1" applyFill="1" applyBorder="1" applyAlignment="1">
      <alignment wrapText="1"/>
    </xf>
  </cellXfs>
  <cellStyles count="2">
    <cellStyle name="Procent" xfId="1" builtinId="5"/>
    <cellStyle name="Standaard" xfId="0" builtinId="0"/>
  </cellStyles>
  <dxfs count="74">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4F7FD-88BE-450B-A846-7B18118DE1C0}">
  <dimension ref="A1:A5"/>
  <sheetViews>
    <sheetView topLeftCell="A5" zoomScale="140" zoomScaleNormal="140" workbookViewId="0">
      <selection activeCell="A26" sqref="A26"/>
    </sheetView>
  </sheetViews>
  <sheetFormatPr defaultRowHeight="15" x14ac:dyDescent="0.25"/>
  <cols>
    <col min="1" max="1" width="85.85546875" customWidth="1"/>
  </cols>
  <sheetData>
    <row r="1" spans="1:1" ht="17.45" customHeight="1" x14ac:dyDescent="0.3">
      <c r="A1" s="65" t="s">
        <v>0</v>
      </c>
    </row>
    <row r="2" spans="1:1" x14ac:dyDescent="0.25">
      <c r="A2" s="66" t="s">
        <v>1</v>
      </c>
    </row>
    <row r="3" spans="1:1" ht="183" customHeight="1" x14ac:dyDescent="0.25">
      <c r="A3" s="66" t="s">
        <v>2</v>
      </c>
    </row>
    <row r="4" spans="1:1" ht="90" x14ac:dyDescent="0.25">
      <c r="A4" s="66" t="s">
        <v>75</v>
      </c>
    </row>
    <row r="5" spans="1:1" ht="90" x14ac:dyDescent="0.25">
      <c r="A5" s="66" t="s">
        <v>3</v>
      </c>
    </row>
  </sheetData>
  <sheetProtection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EA9F5-221B-4006-91A7-BC1C35CE6E05}">
  <dimension ref="A1:R47"/>
  <sheetViews>
    <sheetView topLeftCell="A7" zoomScaleNormal="100" workbookViewId="0">
      <selection activeCell="A30" sqref="A30"/>
    </sheetView>
  </sheetViews>
  <sheetFormatPr defaultRowHeight="15" x14ac:dyDescent="0.25"/>
  <cols>
    <col min="1" max="1" width="58.85546875" customWidth="1"/>
    <col min="2" max="2" width="10.28515625" style="58" bestFit="1" customWidth="1"/>
    <col min="3" max="3" width="18.140625" customWidth="1"/>
    <col min="5" max="5" width="10.28515625" style="58" bestFit="1" customWidth="1"/>
    <col min="6" max="6" width="12.85546875" bestFit="1" customWidth="1"/>
    <col min="8" max="8" width="10.28515625" style="58" bestFit="1" customWidth="1"/>
    <col min="9" max="9" width="12.85546875" bestFit="1" customWidth="1"/>
    <col min="11" max="11" width="10.28515625" style="58" bestFit="1" customWidth="1"/>
    <col min="12" max="12" width="12.85546875" bestFit="1" customWidth="1"/>
    <col min="14" max="14" width="10.28515625" style="58" bestFit="1" customWidth="1"/>
    <col min="15" max="15" width="12.85546875" bestFit="1" customWidth="1"/>
    <col min="17" max="17" width="10.28515625" style="58" bestFit="1" customWidth="1"/>
    <col min="18" max="18" width="12.85546875" bestFit="1" customWidth="1"/>
  </cols>
  <sheetData>
    <row r="1" spans="1:18" ht="33.75" customHeight="1" x14ac:dyDescent="0.25">
      <c r="A1" s="94" t="s">
        <v>4</v>
      </c>
      <c r="B1" s="84" t="s">
        <v>5</v>
      </c>
      <c r="C1" s="85"/>
      <c r="D1" s="27"/>
      <c r="E1" s="84" t="s">
        <v>6</v>
      </c>
      <c r="F1" s="85"/>
      <c r="G1" s="29"/>
      <c r="H1" s="84" t="s">
        <v>7</v>
      </c>
      <c r="I1" s="85"/>
      <c r="J1" s="27"/>
      <c r="K1" s="84" t="s">
        <v>6</v>
      </c>
      <c r="L1" s="85"/>
      <c r="N1" s="84" t="s">
        <v>8</v>
      </c>
      <c r="O1" s="85"/>
      <c r="P1" s="27"/>
      <c r="Q1" s="90" t="s">
        <v>9</v>
      </c>
      <c r="R1" s="90"/>
    </row>
    <row r="2" spans="1:18" ht="17.45" customHeight="1" x14ac:dyDescent="0.25">
      <c r="A2" s="94"/>
      <c r="B2" s="86"/>
      <c r="C2" s="87"/>
      <c r="D2" s="27"/>
      <c r="E2" s="86"/>
      <c r="F2" s="87"/>
      <c r="G2" s="29"/>
      <c r="H2" s="86"/>
      <c r="I2" s="87"/>
      <c r="J2" s="27"/>
      <c r="K2" s="86"/>
      <c r="L2" s="87"/>
      <c r="N2" s="86"/>
      <c r="O2" s="87"/>
      <c r="P2" s="27"/>
      <c r="Q2" s="90"/>
      <c r="R2" s="90"/>
    </row>
    <row r="3" spans="1:18" ht="30.75" customHeight="1" x14ac:dyDescent="0.25">
      <c r="A3" s="27"/>
      <c r="B3" s="88"/>
      <c r="C3" s="89"/>
      <c r="D3" s="30"/>
      <c r="E3" s="88"/>
      <c r="F3" s="89"/>
      <c r="G3" s="29"/>
      <c r="H3" s="88"/>
      <c r="I3" s="89"/>
      <c r="J3" s="30"/>
      <c r="K3" s="88"/>
      <c r="L3" s="89"/>
      <c r="N3" s="88"/>
      <c r="O3" s="89"/>
      <c r="P3" s="30"/>
      <c r="Q3" s="90"/>
      <c r="R3" s="90"/>
    </row>
    <row r="4" spans="1:18" ht="21" customHeight="1" x14ac:dyDescent="0.25">
      <c r="A4" s="27"/>
      <c r="B4" s="91" t="s">
        <v>10</v>
      </c>
      <c r="C4" s="91"/>
      <c r="D4" s="91"/>
      <c r="E4" s="91"/>
      <c r="F4" s="91"/>
      <c r="G4" s="28"/>
      <c r="H4" s="91" t="s">
        <v>11</v>
      </c>
      <c r="I4" s="91"/>
      <c r="J4" s="91"/>
      <c r="K4" s="91"/>
      <c r="L4" s="91"/>
      <c r="N4" s="91" t="s">
        <v>12</v>
      </c>
      <c r="O4" s="91"/>
      <c r="P4" s="91"/>
      <c r="Q4" s="91"/>
      <c r="R4" s="91"/>
    </row>
    <row r="5" spans="1:18" ht="17.45" customHeight="1" x14ac:dyDescent="0.25">
      <c r="A5" s="31" t="s">
        <v>13</v>
      </c>
      <c r="B5" s="32"/>
      <c r="C5" s="33"/>
      <c r="D5" s="34"/>
      <c r="E5" s="32"/>
      <c r="F5" s="33"/>
      <c r="G5" s="29"/>
      <c r="H5" s="32"/>
      <c r="I5" s="33"/>
      <c r="J5" s="34"/>
      <c r="K5" s="32"/>
      <c r="L5" s="33"/>
      <c r="N5" s="32"/>
      <c r="O5" s="33"/>
      <c r="P5" s="34"/>
      <c r="Q5" s="32"/>
      <c r="R5" s="33"/>
    </row>
    <row r="6" spans="1:18" ht="17.45" customHeight="1" x14ac:dyDescent="0.25">
      <c r="A6" s="35" t="s">
        <v>14</v>
      </c>
      <c r="B6" s="50">
        <v>1</v>
      </c>
      <c r="C6" s="36">
        <f>B6</f>
        <v>1</v>
      </c>
      <c r="D6" s="36"/>
      <c r="E6" s="50">
        <v>1</v>
      </c>
      <c r="F6" s="36">
        <f>E6</f>
        <v>1</v>
      </c>
      <c r="G6" s="29"/>
      <c r="H6" s="50">
        <v>1</v>
      </c>
      <c r="I6" s="36">
        <f>H6</f>
        <v>1</v>
      </c>
      <c r="J6" s="36"/>
      <c r="K6" s="50">
        <v>1</v>
      </c>
      <c r="L6" s="36">
        <f>K6</f>
        <v>1</v>
      </c>
      <c r="N6" s="50">
        <v>1</v>
      </c>
      <c r="O6" s="36">
        <f>N6</f>
        <v>1</v>
      </c>
      <c r="P6" s="36"/>
      <c r="Q6" s="50">
        <v>1</v>
      </c>
      <c r="R6" s="36">
        <f>Q6</f>
        <v>1</v>
      </c>
    </row>
    <row r="7" spans="1:18" ht="17.45" customHeight="1" thickBot="1" x14ac:dyDescent="0.3">
      <c r="A7" s="35" t="s">
        <v>15</v>
      </c>
      <c r="B7" s="49"/>
      <c r="C7" s="37">
        <f>B7</f>
        <v>0</v>
      </c>
      <c r="D7" s="29"/>
      <c r="E7" s="49">
        <v>0</v>
      </c>
      <c r="F7" s="37">
        <f>E7</f>
        <v>0</v>
      </c>
      <c r="G7" s="29"/>
      <c r="H7" s="49">
        <v>0</v>
      </c>
      <c r="I7" s="37">
        <f>H7</f>
        <v>0</v>
      </c>
      <c r="J7" s="29"/>
      <c r="K7" s="49">
        <v>0</v>
      </c>
      <c r="L7" s="37">
        <f>K7</f>
        <v>0</v>
      </c>
      <c r="N7" s="49">
        <v>0</v>
      </c>
      <c r="O7" s="37">
        <f>N7</f>
        <v>0</v>
      </c>
      <c r="P7" s="29"/>
      <c r="Q7" s="49">
        <v>0</v>
      </c>
      <c r="R7" s="37">
        <f>Q7</f>
        <v>0</v>
      </c>
    </row>
    <row r="8" spans="1:18" ht="17.45" customHeight="1" thickTop="1" x14ac:dyDescent="0.25">
      <c r="A8" s="35"/>
      <c r="B8" s="51"/>
      <c r="C8" s="38">
        <f>SUM(C6:C7)</f>
        <v>1</v>
      </c>
      <c r="D8" s="29"/>
      <c r="E8" s="51"/>
      <c r="F8" s="38">
        <f>SUM(F6:F7)</f>
        <v>1</v>
      </c>
      <c r="G8" s="29"/>
      <c r="H8" s="51"/>
      <c r="I8" s="38">
        <f>SUM(I6:I7)</f>
        <v>1</v>
      </c>
      <c r="J8" s="29"/>
      <c r="K8" s="51"/>
      <c r="L8" s="38">
        <f>SUM(L6:L7)</f>
        <v>1</v>
      </c>
      <c r="N8" s="51"/>
      <c r="O8" s="38">
        <f>SUM(O6:O7)</f>
        <v>1</v>
      </c>
      <c r="P8" s="29"/>
      <c r="Q8" s="51"/>
      <c r="R8" s="38">
        <f>SUM(R6:R7)</f>
        <v>1</v>
      </c>
    </row>
    <row r="9" spans="1:18" ht="17.45" customHeight="1" x14ac:dyDescent="0.25">
      <c r="A9" s="31" t="s">
        <v>16</v>
      </c>
      <c r="B9" s="51"/>
      <c r="C9" s="29"/>
      <c r="D9" s="29"/>
      <c r="E9" s="51"/>
      <c r="F9" s="29"/>
      <c r="G9" s="29"/>
      <c r="H9" s="51"/>
      <c r="I9" s="29"/>
      <c r="J9" s="29"/>
      <c r="K9" s="51"/>
      <c r="L9" s="29"/>
      <c r="N9" s="51"/>
      <c r="O9" s="29"/>
      <c r="P9" s="29"/>
      <c r="Q9" s="51"/>
      <c r="R9" s="29"/>
    </row>
    <row r="10" spans="1:18" ht="17.45" customHeight="1" x14ac:dyDescent="0.25">
      <c r="A10" s="35" t="s">
        <v>17</v>
      </c>
      <c r="B10" s="49">
        <v>0</v>
      </c>
      <c r="C10" s="29">
        <f>B10*C8</f>
        <v>0</v>
      </c>
      <c r="D10" s="29"/>
      <c r="E10" s="49">
        <v>0</v>
      </c>
      <c r="F10" s="29">
        <f>E10*F8</f>
        <v>0</v>
      </c>
      <c r="G10" s="29"/>
      <c r="H10" s="49">
        <v>0</v>
      </c>
      <c r="I10" s="29">
        <f>H10*I8</f>
        <v>0</v>
      </c>
      <c r="J10" s="29"/>
      <c r="K10" s="49">
        <v>0</v>
      </c>
      <c r="L10" s="29">
        <f>K10*L8</f>
        <v>0</v>
      </c>
      <c r="N10" s="49">
        <v>0</v>
      </c>
      <c r="O10" s="29">
        <f>N10*O8</f>
        <v>0</v>
      </c>
      <c r="P10" s="29"/>
      <c r="Q10" s="49">
        <v>0</v>
      </c>
      <c r="R10" s="29">
        <f>Q10*R8</f>
        <v>0</v>
      </c>
    </row>
    <row r="11" spans="1:18" ht="17.45" customHeight="1" x14ac:dyDescent="0.25">
      <c r="A11" s="35" t="s">
        <v>18</v>
      </c>
      <c r="B11" s="49">
        <v>0</v>
      </c>
      <c r="C11" s="29">
        <f>B11*C8</f>
        <v>0</v>
      </c>
      <c r="D11" s="38"/>
      <c r="E11" s="49">
        <v>0</v>
      </c>
      <c r="F11" s="29">
        <f>E11*F8</f>
        <v>0</v>
      </c>
      <c r="G11" s="29"/>
      <c r="H11" s="49">
        <v>0</v>
      </c>
      <c r="I11" s="29">
        <f>H11*I8</f>
        <v>0</v>
      </c>
      <c r="J11" s="38"/>
      <c r="K11" s="49">
        <v>0</v>
      </c>
      <c r="L11" s="29">
        <f>K11*L8</f>
        <v>0</v>
      </c>
      <c r="N11" s="49">
        <v>0</v>
      </c>
      <c r="O11" s="29">
        <f>N11*O8</f>
        <v>0</v>
      </c>
      <c r="P11" s="38"/>
      <c r="Q11" s="49">
        <v>0</v>
      </c>
      <c r="R11" s="29">
        <f>Q11*R8</f>
        <v>0</v>
      </c>
    </row>
    <row r="12" spans="1:18" ht="17.45" customHeight="1" x14ac:dyDescent="0.25">
      <c r="A12" s="35" t="s">
        <v>19</v>
      </c>
      <c r="B12" s="49">
        <v>0</v>
      </c>
      <c r="C12" s="29">
        <f>B12*C8</f>
        <v>0</v>
      </c>
      <c r="D12" s="38"/>
      <c r="E12" s="49">
        <v>0</v>
      </c>
      <c r="F12" s="29">
        <f>E12*F8</f>
        <v>0</v>
      </c>
      <c r="G12" s="29"/>
      <c r="H12" s="49">
        <v>0</v>
      </c>
      <c r="I12" s="29">
        <f>H12*I8</f>
        <v>0</v>
      </c>
      <c r="J12" s="38"/>
      <c r="K12" s="49">
        <v>0</v>
      </c>
      <c r="L12" s="29">
        <f>K12*L8</f>
        <v>0</v>
      </c>
      <c r="N12" s="49">
        <v>0</v>
      </c>
      <c r="O12" s="29">
        <f>N12*O8</f>
        <v>0</v>
      </c>
      <c r="P12" s="38"/>
      <c r="Q12" s="49">
        <v>0</v>
      </c>
      <c r="R12" s="29">
        <f>Q12*R8</f>
        <v>0</v>
      </c>
    </row>
    <row r="13" spans="1:18" ht="17.25" customHeight="1" thickBot="1" x14ac:dyDescent="0.3">
      <c r="A13" s="35"/>
      <c r="B13" s="52">
        <f>SUM(B10:B12)</f>
        <v>0</v>
      </c>
      <c r="C13" s="37">
        <f>SUM(C10:C12)</f>
        <v>0</v>
      </c>
      <c r="D13" s="38"/>
      <c r="E13" s="52">
        <f>SUM(E10:E12)</f>
        <v>0</v>
      </c>
      <c r="F13" s="37">
        <f>F8*E13</f>
        <v>0</v>
      </c>
      <c r="G13" s="29"/>
      <c r="H13" s="52">
        <f>SUM(H10:H12)</f>
        <v>0</v>
      </c>
      <c r="I13" s="37">
        <f>I8*H13</f>
        <v>0</v>
      </c>
      <c r="J13" s="38"/>
      <c r="K13" s="52">
        <f>SUM(K10:K12)</f>
        <v>0</v>
      </c>
      <c r="L13" s="37">
        <f>L8*K13</f>
        <v>0</v>
      </c>
      <c r="N13" s="52">
        <f>SUM(N10:N12)</f>
        <v>0</v>
      </c>
      <c r="O13" s="37">
        <f>O8*N13</f>
        <v>0</v>
      </c>
      <c r="P13" s="38"/>
      <c r="Q13" s="52">
        <f>SUM(Q10:Q12)</f>
        <v>0</v>
      </c>
      <c r="R13" s="37">
        <f>R8*Q13</f>
        <v>0</v>
      </c>
    </row>
    <row r="14" spans="1:18" ht="18.75" customHeight="1" thickTop="1" x14ac:dyDescent="0.25">
      <c r="A14" s="35"/>
      <c r="B14" s="53"/>
      <c r="C14" s="38">
        <f>C8+C13</f>
        <v>1</v>
      </c>
      <c r="D14" s="38"/>
      <c r="E14" s="53"/>
      <c r="F14" s="38">
        <f>F8+F13</f>
        <v>1</v>
      </c>
      <c r="G14" s="29"/>
      <c r="H14" s="53"/>
      <c r="I14" s="38">
        <f>I8+I13</f>
        <v>1</v>
      </c>
      <c r="J14" s="38"/>
      <c r="K14" s="53"/>
      <c r="L14" s="38">
        <f>L8+L13</f>
        <v>1</v>
      </c>
      <c r="N14" s="53"/>
      <c r="O14" s="38">
        <f>O8+O13</f>
        <v>1</v>
      </c>
      <c r="P14" s="38"/>
      <c r="Q14" s="53"/>
      <c r="R14" s="38">
        <f>R8+R13</f>
        <v>1</v>
      </c>
    </row>
    <row r="15" spans="1:18" ht="15.75" thickBot="1" x14ac:dyDescent="0.3">
      <c r="A15" s="31" t="s">
        <v>20</v>
      </c>
      <c r="B15" s="51">
        <v>0.17050000000000001</v>
      </c>
      <c r="C15" s="39">
        <f>C14*B15</f>
        <v>0.17050000000000001</v>
      </c>
      <c r="D15" s="38"/>
      <c r="E15" s="51">
        <v>0.17050000000000001</v>
      </c>
      <c r="F15" s="37">
        <f>F14*E15</f>
        <v>0.17050000000000001</v>
      </c>
      <c r="G15" s="29"/>
      <c r="H15" s="51">
        <v>0.17050000000000001</v>
      </c>
      <c r="I15" s="37">
        <f>I14*H15</f>
        <v>0.17050000000000001</v>
      </c>
      <c r="J15" s="38"/>
      <c r="K15" s="51">
        <v>0.17050000000000001</v>
      </c>
      <c r="L15" s="37">
        <f>L14*K15</f>
        <v>0.17050000000000001</v>
      </c>
      <c r="N15" s="51">
        <v>0.17050000000000001</v>
      </c>
      <c r="O15" s="37">
        <f>O14*N15</f>
        <v>0.17050000000000001</v>
      </c>
      <c r="P15" s="38"/>
      <c r="Q15" s="51">
        <v>0.17050000000000001</v>
      </c>
      <c r="R15" s="37">
        <f>R14*Q15</f>
        <v>0.17050000000000001</v>
      </c>
    </row>
    <row r="16" spans="1:18" ht="17.45" customHeight="1" thickTop="1" x14ac:dyDescent="0.25">
      <c r="A16" s="34"/>
      <c r="B16" s="54"/>
      <c r="C16" s="38">
        <f>SUM(C14:C15)</f>
        <v>1.1705000000000001</v>
      </c>
      <c r="D16" s="38"/>
      <c r="E16" s="54"/>
      <c r="F16" s="38">
        <f>SUM(F14:F15)</f>
        <v>1.1705000000000001</v>
      </c>
      <c r="G16" s="29"/>
      <c r="H16" s="54"/>
      <c r="I16" s="38">
        <f>SUM(I14:I15)</f>
        <v>1.1705000000000001</v>
      </c>
      <c r="J16" s="38"/>
      <c r="K16" s="54"/>
      <c r="L16" s="38">
        <f>SUM(L14:L15)</f>
        <v>1.1705000000000001</v>
      </c>
      <c r="N16" s="54"/>
      <c r="O16" s="38">
        <f>SUM(O14:O15)</f>
        <v>1.1705000000000001</v>
      </c>
      <c r="P16" s="38"/>
      <c r="Q16" s="54"/>
      <c r="R16" s="38">
        <f>SUM(R14:R15)</f>
        <v>1.1705000000000001</v>
      </c>
    </row>
    <row r="17" spans="1:18" ht="17.45" customHeight="1" x14ac:dyDescent="0.25">
      <c r="A17" s="31" t="s">
        <v>21</v>
      </c>
      <c r="B17" s="55"/>
      <c r="C17" s="29"/>
      <c r="D17" s="29"/>
      <c r="E17" s="55"/>
      <c r="F17" s="29"/>
      <c r="G17" s="29"/>
      <c r="H17" s="55"/>
      <c r="I17" s="29"/>
      <c r="J17" s="29"/>
      <c r="K17" s="55"/>
      <c r="L17" s="29"/>
      <c r="N17" s="55"/>
      <c r="O17" s="29"/>
      <c r="P17" s="29"/>
      <c r="Q17" s="55"/>
      <c r="R17" s="29"/>
    </row>
    <row r="18" spans="1:18" ht="15" customHeight="1" x14ac:dyDescent="0.25">
      <c r="A18" s="67" t="s">
        <v>22</v>
      </c>
      <c r="B18" s="49">
        <v>0</v>
      </c>
      <c r="C18" s="29">
        <f>B18*C16</f>
        <v>0</v>
      </c>
      <c r="D18" s="29"/>
      <c r="E18" s="49">
        <v>0</v>
      </c>
      <c r="F18" s="29">
        <f>E18*F16</f>
        <v>0</v>
      </c>
      <c r="G18" s="29"/>
      <c r="H18" s="49">
        <v>0</v>
      </c>
      <c r="I18" s="29">
        <f>H18*I16</f>
        <v>0</v>
      </c>
      <c r="J18" s="29"/>
      <c r="K18" s="49">
        <v>0</v>
      </c>
      <c r="L18" s="29">
        <f>K18*L16</f>
        <v>0</v>
      </c>
      <c r="N18" s="49">
        <v>0</v>
      </c>
      <c r="O18" s="29">
        <f>N18*O16</f>
        <v>0</v>
      </c>
      <c r="P18" s="29"/>
      <c r="Q18" s="49">
        <v>0</v>
      </c>
      <c r="R18" s="29">
        <f>Q18*R16</f>
        <v>0</v>
      </c>
    </row>
    <row r="19" spans="1:18" ht="17.45" customHeight="1" x14ac:dyDescent="0.25">
      <c r="A19" s="67" t="s">
        <v>23</v>
      </c>
      <c r="B19" s="49">
        <v>0</v>
      </c>
      <c r="C19" s="29">
        <f>B19*C16</f>
        <v>0</v>
      </c>
      <c r="D19" s="29"/>
      <c r="E19" s="49">
        <v>0</v>
      </c>
      <c r="F19" s="29">
        <f>E19*F16</f>
        <v>0</v>
      </c>
      <c r="G19" s="29"/>
      <c r="H19" s="49">
        <v>0</v>
      </c>
      <c r="I19" s="29">
        <f>H19*I16</f>
        <v>0</v>
      </c>
      <c r="J19" s="29"/>
      <c r="K19" s="49">
        <v>0</v>
      </c>
      <c r="L19" s="29">
        <f>K19*L16</f>
        <v>0</v>
      </c>
      <c r="N19" s="49">
        <v>0</v>
      </c>
      <c r="O19" s="29">
        <f>N19*O16</f>
        <v>0</v>
      </c>
      <c r="P19" s="29"/>
      <c r="Q19" s="49">
        <v>0</v>
      </c>
      <c r="R19" s="29">
        <f>Q19*R16</f>
        <v>0</v>
      </c>
    </row>
    <row r="20" spans="1:18" ht="17.45" customHeight="1" x14ac:dyDescent="0.25">
      <c r="A20" s="67" t="s">
        <v>24</v>
      </c>
      <c r="B20" s="49">
        <v>0</v>
      </c>
      <c r="C20" s="29">
        <f>B20*C16</f>
        <v>0</v>
      </c>
      <c r="D20" s="29"/>
      <c r="E20" s="49">
        <v>0</v>
      </c>
      <c r="F20" s="29">
        <f>E20*F16</f>
        <v>0</v>
      </c>
      <c r="G20" s="29"/>
      <c r="H20" s="49">
        <v>0</v>
      </c>
      <c r="I20" s="29">
        <f>H20*I16</f>
        <v>0</v>
      </c>
      <c r="J20" s="29"/>
      <c r="K20" s="49">
        <v>0</v>
      </c>
      <c r="L20" s="29">
        <f>K20*L16</f>
        <v>0</v>
      </c>
      <c r="N20" s="49">
        <v>0</v>
      </c>
      <c r="O20" s="29">
        <f>N20*O16</f>
        <v>0</v>
      </c>
      <c r="P20" s="29"/>
      <c r="Q20" s="49">
        <v>0</v>
      </c>
      <c r="R20" s="29">
        <f>Q20*R16</f>
        <v>0</v>
      </c>
    </row>
    <row r="21" spans="1:18" ht="17.45" customHeight="1" x14ac:dyDescent="0.25">
      <c r="A21" s="67" t="s">
        <v>25</v>
      </c>
      <c r="B21" s="49">
        <v>0</v>
      </c>
      <c r="C21" s="29">
        <f>B21*C16</f>
        <v>0</v>
      </c>
      <c r="D21" s="29"/>
      <c r="E21" s="49">
        <v>0</v>
      </c>
      <c r="F21" s="29">
        <f>E21*F16</f>
        <v>0</v>
      </c>
      <c r="G21" s="29"/>
      <c r="H21" s="49">
        <v>0</v>
      </c>
      <c r="I21" s="29">
        <f>H21*I16</f>
        <v>0</v>
      </c>
      <c r="J21" s="29"/>
      <c r="K21" s="49">
        <v>0</v>
      </c>
      <c r="L21" s="29">
        <f>K21*L16</f>
        <v>0</v>
      </c>
      <c r="N21" s="49">
        <v>0</v>
      </c>
      <c r="O21" s="29">
        <f>N21*O16</f>
        <v>0</v>
      </c>
      <c r="P21" s="29"/>
      <c r="Q21" s="49">
        <v>0</v>
      </c>
      <c r="R21" s="29">
        <f>Q21*R16</f>
        <v>0</v>
      </c>
    </row>
    <row r="22" spans="1:18" ht="17.45" customHeight="1" x14ac:dyDescent="0.25">
      <c r="A22" s="67" t="s">
        <v>26</v>
      </c>
      <c r="B22" s="49">
        <v>0</v>
      </c>
      <c r="C22" s="29">
        <f>B22*C16</f>
        <v>0</v>
      </c>
      <c r="D22" s="29"/>
      <c r="E22" s="49">
        <v>0</v>
      </c>
      <c r="F22" s="29">
        <f>E22*F16</f>
        <v>0</v>
      </c>
      <c r="G22" s="29"/>
      <c r="H22" s="49">
        <v>0</v>
      </c>
      <c r="I22" s="29">
        <f>H22*I16</f>
        <v>0</v>
      </c>
      <c r="J22" s="29"/>
      <c r="K22" s="49">
        <v>0</v>
      </c>
      <c r="L22" s="29">
        <f>K22*L16</f>
        <v>0</v>
      </c>
      <c r="N22" s="49">
        <v>0</v>
      </c>
      <c r="O22" s="29">
        <f>N22*O16</f>
        <v>0</v>
      </c>
      <c r="P22" s="29"/>
      <c r="Q22" s="49">
        <v>0</v>
      </c>
      <c r="R22" s="29">
        <f>Q22*R16</f>
        <v>0</v>
      </c>
    </row>
    <row r="23" spans="1:18" ht="17.45" customHeight="1" x14ac:dyDescent="0.25">
      <c r="A23" s="67" t="s">
        <v>27</v>
      </c>
      <c r="B23" s="49">
        <v>0</v>
      </c>
      <c r="C23" s="29">
        <f>B23*C16</f>
        <v>0</v>
      </c>
      <c r="D23" s="38"/>
      <c r="E23" s="49">
        <v>0</v>
      </c>
      <c r="F23" s="29">
        <f>E23*F16</f>
        <v>0</v>
      </c>
      <c r="G23" s="29"/>
      <c r="H23" s="49">
        <v>0</v>
      </c>
      <c r="I23" s="29">
        <f>H23*I16</f>
        <v>0</v>
      </c>
      <c r="J23" s="38"/>
      <c r="K23" s="49">
        <v>0</v>
      </c>
      <c r="L23" s="29">
        <f>K23*L16</f>
        <v>0</v>
      </c>
      <c r="N23" s="49">
        <v>0</v>
      </c>
      <c r="O23" s="29">
        <f>N23*O16</f>
        <v>0</v>
      </c>
      <c r="P23" s="38"/>
      <c r="Q23" s="49">
        <v>0</v>
      </c>
      <c r="R23" s="29">
        <f>Q23*R16</f>
        <v>0</v>
      </c>
    </row>
    <row r="24" spans="1:18" ht="17.45" customHeight="1" x14ac:dyDescent="0.25">
      <c r="A24" s="67" t="s">
        <v>28</v>
      </c>
      <c r="B24" s="49">
        <v>0</v>
      </c>
      <c r="C24" s="29">
        <f>B24*C16</f>
        <v>0</v>
      </c>
      <c r="D24" s="29"/>
      <c r="E24" s="61">
        <v>0</v>
      </c>
      <c r="F24" s="29">
        <f>E24*F16</f>
        <v>0</v>
      </c>
      <c r="G24" s="29"/>
      <c r="H24" s="49">
        <v>0</v>
      </c>
      <c r="I24" s="29">
        <f>H24*I16</f>
        <v>0</v>
      </c>
      <c r="J24" s="29"/>
      <c r="K24" s="49">
        <v>0</v>
      </c>
      <c r="L24" s="29">
        <f>K24*L16</f>
        <v>0</v>
      </c>
      <c r="N24" s="49">
        <v>0</v>
      </c>
      <c r="O24" s="29">
        <f>N24*O16</f>
        <v>0</v>
      </c>
      <c r="P24" s="29"/>
      <c r="Q24" s="49">
        <v>0</v>
      </c>
      <c r="R24" s="29">
        <f>Q24*R16</f>
        <v>0</v>
      </c>
    </row>
    <row r="25" spans="1:18" ht="17.45" customHeight="1" x14ac:dyDescent="0.25">
      <c r="A25" s="67" t="s">
        <v>29</v>
      </c>
      <c r="B25" s="49">
        <v>0</v>
      </c>
      <c r="C25" s="40">
        <f>B25*C16</f>
        <v>0</v>
      </c>
      <c r="D25" s="38"/>
      <c r="E25" s="49">
        <v>0</v>
      </c>
      <c r="F25" s="29">
        <f>E25*F16</f>
        <v>0</v>
      </c>
      <c r="G25" s="29"/>
      <c r="H25" s="49">
        <v>0</v>
      </c>
      <c r="I25" s="29">
        <f>H25*I16</f>
        <v>0</v>
      </c>
      <c r="J25" s="38"/>
      <c r="K25" s="49">
        <v>0</v>
      </c>
      <c r="L25" s="29">
        <f>K25*L16</f>
        <v>0</v>
      </c>
      <c r="N25" s="49">
        <v>0</v>
      </c>
      <c r="O25" s="29">
        <f>N25*O16</f>
        <v>0</v>
      </c>
      <c r="P25" s="38"/>
      <c r="Q25" s="49">
        <v>0</v>
      </c>
      <c r="R25" s="29">
        <f>Q25*R16</f>
        <v>0</v>
      </c>
    </row>
    <row r="26" spans="1:18" ht="17.45" customHeight="1" thickBot="1" x14ac:dyDescent="0.3">
      <c r="A26" s="35"/>
      <c r="B26" s="54">
        <f>SUM(B18:B25)</f>
        <v>0</v>
      </c>
      <c r="C26" s="41">
        <f>C16*B26</f>
        <v>0</v>
      </c>
      <c r="D26" s="38"/>
      <c r="E26" s="54">
        <f>SUM(E18:E25)</f>
        <v>0</v>
      </c>
      <c r="F26" s="37">
        <f>F16*E26</f>
        <v>0</v>
      </c>
      <c r="G26" s="29"/>
      <c r="H26" s="54">
        <f>SUM(H18:H25)</f>
        <v>0</v>
      </c>
      <c r="I26" s="41">
        <f>I16*H26</f>
        <v>0</v>
      </c>
      <c r="J26" s="38"/>
      <c r="K26" s="54">
        <f>SUM(K18:K25)</f>
        <v>0</v>
      </c>
      <c r="L26" s="41">
        <f>L16*K26</f>
        <v>0</v>
      </c>
      <c r="N26" s="54">
        <f>SUM(N18:N25)</f>
        <v>0</v>
      </c>
      <c r="O26" s="41">
        <f>O16*N26</f>
        <v>0</v>
      </c>
      <c r="P26" s="38"/>
      <c r="Q26" s="54">
        <f>SUM(Q18:Q25)</f>
        <v>0</v>
      </c>
      <c r="R26" s="41">
        <f>R16*Q26</f>
        <v>0</v>
      </c>
    </row>
    <row r="27" spans="1:18" ht="17.45" customHeight="1" thickTop="1" x14ac:dyDescent="0.25">
      <c r="A27" s="35"/>
      <c r="B27" s="55"/>
      <c r="C27" s="38">
        <f>C16+C26</f>
        <v>1.1705000000000001</v>
      </c>
      <c r="D27" s="38"/>
      <c r="E27" s="55"/>
      <c r="F27" s="38">
        <f>F16+F26</f>
        <v>1.1705000000000001</v>
      </c>
      <c r="G27" s="29"/>
      <c r="H27" s="55"/>
      <c r="I27" s="38">
        <f>I16+I26</f>
        <v>1.1705000000000001</v>
      </c>
      <c r="J27" s="38"/>
      <c r="K27" s="55"/>
      <c r="L27" s="38">
        <f>L16+L26</f>
        <v>1.1705000000000001</v>
      </c>
      <c r="N27" s="55"/>
      <c r="O27" s="38">
        <f>O16+O26</f>
        <v>1.1705000000000001</v>
      </c>
      <c r="P27" s="38"/>
      <c r="Q27" s="55"/>
      <c r="R27" s="38">
        <f>R16+R26</f>
        <v>1.1705000000000001</v>
      </c>
    </row>
    <row r="28" spans="1:18" ht="17.45" customHeight="1" x14ac:dyDescent="0.25">
      <c r="A28" s="31" t="s">
        <v>30</v>
      </c>
      <c r="B28" s="55"/>
      <c r="C28" s="29"/>
      <c r="D28" s="29"/>
      <c r="E28" s="55"/>
      <c r="F28" s="29"/>
      <c r="G28" s="29"/>
      <c r="H28" s="55"/>
      <c r="I28" s="29"/>
      <c r="J28" s="29"/>
      <c r="K28" s="55"/>
      <c r="L28" s="29"/>
      <c r="N28" s="55"/>
      <c r="O28" s="29"/>
      <c r="P28" s="29"/>
      <c r="Q28" s="55"/>
      <c r="R28" s="29"/>
    </row>
    <row r="29" spans="1:18" ht="17.45" customHeight="1" x14ac:dyDescent="0.25">
      <c r="A29" s="63" t="s">
        <v>31</v>
      </c>
      <c r="B29" s="49">
        <v>0</v>
      </c>
      <c r="C29" s="29">
        <f>B29*C27</f>
        <v>0</v>
      </c>
      <c r="D29" s="29"/>
      <c r="E29" s="49">
        <v>0</v>
      </c>
      <c r="F29" s="29">
        <f>E29*F27</f>
        <v>0</v>
      </c>
      <c r="G29" s="29"/>
      <c r="H29" s="49">
        <v>0</v>
      </c>
      <c r="I29" s="29">
        <f>H29*I27</f>
        <v>0</v>
      </c>
      <c r="J29" s="29"/>
      <c r="K29" s="49">
        <v>0</v>
      </c>
      <c r="L29" s="29">
        <f>K29*L27</f>
        <v>0</v>
      </c>
      <c r="N29" s="49">
        <v>0</v>
      </c>
      <c r="O29" s="29">
        <f>N29*O27</f>
        <v>0</v>
      </c>
      <c r="P29" s="29"/>
      <c r="Q29" s="49">
        <v>0</v>
      </c>
      <c r="R29" s="29">
        <f>Q29*R27</f>
        <v>0</v>
      </c>
    </row>
    <row r="30" spans="1:18" ht="17.45" customHeight="1" x14ac:dyDescent="0.25">
      <c r="A30" s="63" t="s">
        <v>31</v>
      </c>
      <c r="B30" s="49">
        <v>0</v>
      </c>
      <c r="C30" s="29">
        <f>B30*C27</f>
        <v>0</v>
      </c>
      <c r="D30" s="29"/>
      <c r="E30" s="49">
        <v>0</v>
      </c>
      <c r="F30" s="29">
        <f>E30*F27</f>
        <v>0</v>
      </c>
      <c r="G30" s="29"/>
      <c r="H30" s="49">
        <v>0</v>
      </c>
      <c r="I30" s="29">
        <f>H30*I27</f>
        <v>0</v>
      </c>
      <c r="J30" s="29"/>
      <c r="K30" s="49">
        <v>0</v>
      </c>
      <c r="L30" s="29">
        <f>K30*L27</f>
        <v>0</v>
      </c>
      <c r="N30" s="49">
        <v>0</v>
      </c>
      <c r="O30" s="29">
        <f>N30*O27</f>
        <v>0</v>
      </c>
      <c r="P30" s="29"/>
      <c r="Q30" s="49">
        <v>0</v>
      </c>
      <c r="R30" s="29">
        <f>Q30*R27</f>
        <v>0</v>
      </c>
    </row>
    <row r="31" spans="1:18" ht="17.45" customHeight="1" x14ac:dyDescent="0.25">
      <c r="A31" s="63" t="s">
        <v>31</v>
      </c>
      <c r="B31" s="49">
        <v>0</v>
      </c>
      <c r="C31" s="40">
        <f>B31*C27</f>
        <v>0</v>
      </c>
      <c r="D31" s="29"/>
      <c r="E31" s="49">
        <v>0</v>
      </c>
      <c r="F31" s="40">
        <f>E31*F27</f>
        <v>0</v>
      </c>
      <c r="G31" s="29"/>
      <c r="H31" s="49">
        <v>0</v>
      </c>
      <c r="I31" s="29">
        <f>H31*I27</f>
        <v>0</v>
      </c>
      <c r="J31" s="29"/>
      <c r="K31" s="49">
        <v>0</v>
      </c>
      <c r="L31" s="40">
        <f>K31*L27</f>
        <v>0</v>
      </c>
      <c r="N31" s="49">
        <v>0</v>
      </c>
      <c r="O31" s="29">
        <f>N31*O27</f>
        <v>0</v>
      </c>
      <c r="P31" s="29"/>
      <c r="Q31" s="49">
        <v>0</v>
      </c>
      <c r="R31" s="40">
        <f>Q31*R27</f>
        <v>0</v>
      </c>
    </row>
    <row r="32" spans="1:18" ht="17.45" customHeight="1" thickBot="1" x14ac:dyDescent="0.3">
      <c r="A32" s="35"/>
      <c r="B32" s="54">
        <f>SUM(B29:B31)</f>
        <v>0</v>
      </c>
      <c r="C32" s="41">
        <f>C27*B32</f>
        <v>0</v>
      </c>
      <c r="D32" s="29"/>
      <c r="E32" s="54">
        <f>SUM(E29:E31)</f>
        <v>0</v>
      </c>
      <c r="F32" s="37">
        <f>F27*E32</f>
        <v>0</v>
      </c>
      <c r="G32" s="29"/>
      <c r="H32" s="54">
        <f>SUM(H29:H31)</f>
        <v>0</v>
      </c>
      <c r="I32" s="37">
        <f>I27*H32</f>
        <v>0</v>
      </c>
      <c r="J32" s="29"/>
      <c r="K32" s="54">
        <f>SUM(K29:K31)</f>
        <v>0</v>
      </c>
      <c r="L32" s="37">
        <f>L27*K32</f>
        <v>0</v>
      </c>
      <c r="N32" s="54">
        <f>SUM(N29:N31)</f>
        <v>0</v>
      </c>
      <c r="O32" s="37">
        <f>O27*N32</f>
        <v>0</v>
      </c>
      <c r="P32" s="29"/>
      <c r="Q32" s="54">
        <f>SUM(Q29:Q31)</f>
        <v>0</v>
      </c>
      <c r="R32" s="37">
        <f>R27*Q32</f>
        <v>0</v>
      </c>
    </row>
    <row r="33" spans="1:18" ht="17.45" customHeight="1" thickTop="1" x14ac:dyDescent="0.25">
      <c r="A33" s="42" t="s">
        <v>70</v>
      </c>
      <c r="B33" s="55"/>
      <c r="C33" s="43">
        <f>C27+C32</f>
        <v>1.1705000000000001</v>
      </c>
      <c r="D33" s="44"/>
      <c r="E33" s="59"/>
      <c r="F33" s="45">
        <f>F27+F32</f>
        <v>1.1705000000000001</v>
      </c>
      <c r="G33" s="44"/>
      <c r="H33" s="59"/>
      <c r="I33" s="45">
        <f>I27+I32</f>
        <v>1.1705000000000001</v>
      </c>
      <c r="J33" s="44"/>
      <c r="K33" s="59"/>
      <c r="L33" s="45">
        <f>L27+L32</f>
        <v>1.1705000000000001</v>
      </c>
      <c r="N33" s="59"/>
      <c r="O33" s="45">
        <f>O27+O32</f>
        <v>1.1705000000000001</v>
      </c>
      <c r="P33" s="44"/>
      <c r="Q33" s="59"/>
      <c r="R33" s="45">
        <f>R27+R32</f>
        <v>1.1705000000000001</v>
      </c>
    </row>
    <row r="34" spans="1:18" ht="17.45" customHeight="1" x14ac:dyDescent="0.25">
      <c r="A34" s="46"/>
      <c r="B34" s="56"/>
      <c r="C34" s="47"/>
      <c r="D34" s="48"/>
      <c r="E34" s="60"/>
      <c r="F34" s="48"/>
      <c r="G34" s="48"/>
      <c r="H34" s="60"/>
      <c r="I34" s="48"/>
      <c r="J34" s="48"/>
      <c r="K34" s="60"/>
      <c r="L34" s="48"/>
      <c r="N34" s="60"/>
      <c r="O34" s="48"/>
      <c r="P34" s="48"/>
      <c r="Q34" s="60"/>
      <c r="R34" s="48"/>
    </row>
    <row r="35" spans="1:18" ht="17.45" customHeight="1" x14ac:dyDescent="0.25">
      <c r="A35" s="31" t="s">
        <v>32</v>
      </c>
      <c r="B35" s="56"/>
      <c r="C35" s="47"/>
      <c r="D35" s="48"/>
      <c r="E35" s="60"/>
      <c r="F35" s="48"/>
      <c r="G35" s="48"/>
      <c r="H35" s="60"/>
      <c r="I35" s="48"/>
      <c r="J35" s="48"/>
      <c r="K35" s="60"/>
      <c r="L35" s="48"/>
      <c r="N35" s="60"/>
      <c r="O35" s="48"/>
      <c r="P35" s="48"/>
      <c r="Q35" s="60"/>
      <c r="R35" s="48"/>
    </row>
    <row r="36" spans="1:18" ht="17.45" customHeight="1" x14ac:dyDescent="0.25">
      <c r="A36" s="27" t="s">
        <v>33</v>
      </c>
      <c r="B36" s="61">
        <v>0</v>
      </c>
      <c r="C36" s="47"/>
      <c r="D36" s="48"/>
      <c r="E36" s="61">
        <v>0</v>
      </c>
      <c r="F36" s="48"/>
      <c r="G36" s="48"/>
      <c r="H36" s="61">
        <v>0</v>
      </c>
      <c r="I36" s="48"/>
      <c r="J36" s="48"/>
      <c r="K36" s="61">
        <v>0</v>
      </c>
      <c r="L36" s="48"/>
      <c r="N36" s="61">
        <v>0</v>
      </c>
      <c r="O36" s="48"/>
      <c r="P36" s="48"/>
      <c r="Q36" s="61">
        <v>0</v>
      </c>
      <c r="R36" s="48"/>
    </row>
    <row r="37" spans="1:18" ht="32.25" customHeight="1" x14ac:dyDescent="0.25">
      <c r="A37" s="27" t="s">
        <v>34</v>
      </c>
      <c r="B37" s="61">
        <v>0</v>
      </c>
      <c r="C37" s="47"/>
      <c r="D37" s="48"/>
      <c r="E37" s="61">
        <v>0</v>
      </c>
      <c r="F37" s="48"/>
      <c r="G37" s="48"/>
      <c r="H37" s="61">
        <v>0</v>
      </c>
      <c r="I37" s="48"/>
      <c r="J37" s="48"/>
      <c r="K37" s="61">
        <v>0</v>
      </c>
      <c r="L37" s="48"/>
      <c r="N37" s="61">
        <v>0</v>
      </c>
      <c r="O37" s="48"/>
      <c r="P37" s="48"/>
      <c r="Q37" s="61">
        <v>0</v>
      </c>
      <c r="R37" s="48"/>
    </row>
    <row r="38" spans="1:18" ht="17.45" customHeight="1" x14ac:dyDescent="0.25">
      <c r="A38" s="27"/>
      <c r="B38" s="56"/>
      <c r="C38" s="47"/>
      <c r="D38" s="48"/>
      <c r="E38" s="60"/>
      <c r="F38" s="48"/>
      <c r="G38" s="48"/>
      <c r="H38" s="60"/>
      <c r="I38" s="48"/>
      <c r="J38" s="48"/>
      <c r="K38" s="60"/>
      <c r="L38" s="48"/>
      <c r="N38" s="60"/>
      <c r="O38" s="48"/>
      <c r="P38" s="48"/>
      <c r="Q38" s="60"/>
      <c r="R38" s="48"/>
    </row>
    <row r="39" spans="1:18" ht="15.75" x14ac:dyDescent="0.25">
      <c r="A39" s="1"/>
      <c r="B39" s="57"/>
      <c r="C39" s="1"/>
      <c r="D39" s="1"/>
      <c r="E39" s="57"/>
      <c r="F39" s="1"/>
      <c r="G39" s="1"/>
      <c r="H39" s="57"/>
      <c r="I39" s="1"/>
      <c r="J39" s="1"/>
      <c r="K39" s="57"/>
      <c r="L39" s="1"/>
      <c r="N39" s="57"/>
      <c r="O39" s="1"/>
      <c r="P39" s="1"/>
      <c r="Q39" s="57"/>
      <c r="R39" s="1"/>
    </row>
    <row r="40" spans="1:18" ht="15.75" x14ac:dyDescent="0.25">
      <c r="A40" s="92" t="s">
        <v>35</v>
      </c>
      <c r="B40" s="93"/>
      <c r="C40" s="93"/>
      <c r="D40" s="93"/>
      <c r="E40" s="93"/>
      <c r="F40" s="1"/>
      <c r="G40" s="1"/>
      <c r="H40" s="57"/>
      <c r="I40" s="1"/>
      <c r="J40" s="1"/>
      <c r="K40" s="57"/>
      <c r="L40" s="1"/>
      <c r="N40" s="57"/>
      <c r="O40" s="1"/>
      <c r="P40" s="1"/>
      <c r="Q40" s="57"/>
      <c r="R40" s="1"/>
    </row>
    <row r="41" spans="1:18" x14ac:dyDescent="0.25">
      <c r="A41" s="92"/>
      <c r="B41" s="93"/>
      <c r="C41" s="93"/>
      <c r="D41" s="93"/>
      <c r="E41" s="93"/>
    </row>
    <row r="42" spans="1:18" x14ac:dyDescent="0.25">
      <c r="A42" s="92"/>
      <c r="B42" s="93"/>
      <c r="C42" s="93"/>
      <c r="D42" s="93"/>
      <c r="E42" s="93"/>
    </row>
    <row r="43" spans="1:18" x14ac:dyDescent="0.25">
      <c r="A43" s="92" t="s">
        <v>36</v>
      </c>
      <c r="B43" s="93"/>
      <c r="C43" s="93"/>
      <c r="D43" s="93"/>
      <c r="E43" s="93"/>
    </row>
    <row r="44" spans="1:18" x14ac:dyDescent="0.25">
      <c r="A44" s="92"/>
      <c r="B44" s="93"/>
      <c r="C44" s="93"/>
      <c r="D44" s="93"/>
      <c r="E44" s="93"/>
    </row>
    <row r="45" spans="1:18" x14ac:dyDescent="0.25">
      <c r="A45" s="92" t="s">
        <v>37</v>
      </c>
      <c r="B45" s="93"/>
      <c r="C45" s="93"/>
      <c r="D45" s="93"/>
      <c r="E45" s="93"/>
    </row>
    <row r="46" spans="1:18" x14ac:dyDescent="0.25">
      <c r="A46" s="92"/>
      <c r="B46" s="93"/>
      <c r="C46" s="93"/>
      <c r="D46" s="93"/>
      <c r="E46" s="93"/>
    </row>
    <row r="47" spans="1:18" x14ac:dyDescent="0.25">
      <c r="A47" s="92"/>
      <c r="B47" s="93"/>
      <c r="C47" s="93"/>
      <c r="D47" s="93"/>
      <c r="E47" s="93"/>
    </row>
  </sheetData>
  <sheetProtection algorithmName="SHA-512" hashValue="7DokckX4z5UO6VgTQnrhz/OOkpS9jMk0ukCJ9eM6RK0F2qq2I527LX0HEdORw++IakriKRNz3mCjnmF3WJWoBQ==" saltValue="xPCFOX+95kRhx79QqRkX3Q==" spinCount="100000" sheet="1" selectLockedCells="1"/>
  <mergeCells count="16">
    <mergeCell ref="N1:O3"/>
    <mergeCell ref="Q1:R3"/>
    <mergeCell ref="N4:R4"/>
    <mergeCell ref="A45:A47"/>
    <mergeCell ref="B45:E47"/>
    <mergeCell ref="A40:A42"/>
    <mergeCell ref="B40:E42"/>
    <mergeCell ref="A43:A44"/>
    <mergeCell ref="B43:E44"/>
    <mergeCell ref="H4:L4"/>
    <mergeCell ref="B4:F4"/>
    <mergeCell ref="A1:A2"/>
    <mergeCell ref="B1:C3"/>
    <mergeCell ref="E1:F3"/>
    <mergeCell ref="H1:I3"/>
    <mergeCell ref="K1:L3"/>
  </mergeCells>
  <conditionalFormatting sqref="B7 B18:B25 E18:E25 H18:H25 K18:K25">
    <cfRule type="cellIs" dxfId="73" priority="42" operator="greaterThan">
      <formula>0</formula>
    </cfRule>
  </conditionalFormatting>
  <conditionalFormatting sqref="B10:B12">
    <cfRule type="cellIs" dxfId="72" priority="41" operator="greaterThan">
      <formula>0</formula>
    </cfRule>
  </conditionalFormatting>
  <conditionalFormatting sqref="B29:B31">
    <cfRule type="cellIs" dxfId="71" priority="30" operator="greaterThan">
      <formula>0</formula>
    </cfRule>
  </conditionalFormatting>
  <conditionalFormatting sqref="B36:B37">
    <cfRule type="cellIs" dxfId="70" priority="26" operator="greaterThan">
      <formula>0</formula>
    </cfRule>
  </conditionalFormatting>
  <conditionalFormatting sqref="E7">
    <cfRule type="cellIs" dxfId="69" priority="33" operator="greaterThan">
      <formula>0</formula>
    </cfRule>
  </conditionalFormatting>
  <conditionalFormatting sqref="E10:E12">
    <cfRule type="cellIs" dxfId="68" priority="34" operator="greaterThan">
      <formula>0</formula>
    </cfRule>
  </conditionalFormatting>
  <conditionalFormatting sqref="E29:E31">
    <cfRule type="cellIs" dxfId="67" priority="29" operator="greaterThan">
      <formula>0</formula>
    </cfRule>
  </conditionalFormatting>
  <conditionalFormatting sqref="E36:E37">
    <cfRule type="cellIs" dxfId="66" priority="25" operator="greaterThan">
      <formula>0</formula>
    </cfRule>
  </conditionalFormatting>
  <conditionalFormatting sqref="H7">
    <cfRule type="cellIs" dxfId="65" priority="32" operator="greaterThan">
      <formula>0</formula>
    </cfRule>
  </conditionalFormatting>
  <conditionalFormatting sqref="H10:H12">
    <cfRule type="cellIs" dxfId="64" priority="35" operator="greaterThan">
      <formula>0</formula>
    </cfRule>
  </conditionalFormatting>
  <conditionalFormatting sqref="H29:H31">
    <cfRule type="cellIs" dxfId="63" priority="28" operator="greaterThan">
      <formula>0</formula>
    </cfRule>
  </conditionalFormatting>
  <conditionalFormatting sqref="H36:H37">
    <cfRule type="cellIs" dxfId="62" priority="24" operator="greaterThan">
      <formula>0</formula>
    </cfRule>
  </conditionalFormatting>
  <conditionalFormatting sqref="K7">
    <cfRule type="cellIs" dxfId="61" priority="31" operator="greaterThan">
      <formula>0</formula>
    </cfRule>
  </conditionalFormatting>
  <conditionalFormatting sqref="K10:K12">
    <cfRule type="cellIs" dxfId="60" priority="36" operator="greaterThan">
      <formula>0</formula>
    </cfRule>
  </conditionalFormatting>
  <conditionalFormatting sqref="K29:K31">
    <cfRule type="cellIs" dxfId="59" priority="27" operator="greaterThan">
      <formula>0</formula>
    </cfRule>
  </conditionalFormatting>
  <conditionalFormatting sqref="K36:K37">
    <cfRule type="cellIs" dxfId="58" priority="23" operator="greaterThan">
      <formula>0</formula>
    </cfRule>
  </conditionalFormatting>
  <conditionalFormatting sqref="N7">
    <cfRule type="cellIs" dxfId="57" priority="15" operator="greaterThan">
      <formula>0</formula>
    </cfRule>
  </conditionalFormatting>
  <conditionalFormatting sqref="N10:N12">
    <cfRule type="cellIs" dxfId="56" priority="16" operator="greaterThan">
      <formula>0</formula>
    </cfRule>
  </conditionalFormatting>
  <conditionalFormatting sqref="N18:N25 Q18:Q25">
    <cfRule type="cellIs" dxfId="55" priority="18" operator="greaterThan">
      <formula>0</formula>
    </cfRule>
  </conditionalFormatting>
  <conditionalFormatting sqref="N29:N31">
    <cfRule type="cellIs" dxfId="54" priority="13" operator="greaterThan">
      <formula>0</formula>
    </cfRule>
  </conditionalFormatting>
  <conditionalFormatting sqref="N36:N37">
    <cfRule type="cellIs" dxfId="53" priority="11" operator="greaterThan">
      <formula>0</formula>
    </cfRule>
  </conditionalFormatting>
  <conditionalFormatting sqref="Q7">
    <cfRule type="cellIs" dxfId="52" priority="14" operator="greaterThan">
      <formula>0</formula>
    </cfRule>
  </conditionalFormatting>
  <conditionalFormatting sqref="Q10:Q12">
    <cfRule type="cellIs" dxfId="51" priority="17" operator="greaterThan">
      <formula>0</formula>
    </cfRule>
  </conditionalFormatting>
  <conditionalFormatting sqref="Q29:Q31">
    <cfRule type="cellIs" dxfId="50" priority="12" operator="greaterThan">
      <formula>0</formula>
    </cfRule>
  </conditionalFormatting>
  <conditionalFormatting sqref="Q36:Q37">
    <cfRule type="cellIs" dxfId="49" priority="10" operator="greater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8F6A4-42A9-4CEE-96E4-DFCDD541EE26}">
  <dimension ref="A1:R47"/>
  <sheetViews>
    <sheetView topLeftCell="A22" workbookViewId="0">
      <selection activeCell="B43" sqref="B43:E44"/>
    </sheetView>
  </sheetViews>
  <sheetFormatPr defaultRowHeight="15" x14ac:dyDescent="0.25"/>
  <cols>
    <col min="1" max="1" width="58.85546875" customWidth="1"/>
    <col min="2" max="2" width="10.28515625" style="58" bestFit="1" customWidth="1"/>
    <col min="3" max="3" width="18.140625" customWidth="1"/>
    <col min="5" max="5" width="10.28515625" style="58" bestFit="1" customWidth="1"/>
    <col min="6" max="6" width="12.85546875" bestFit="1" customWidth="1"/>
    <col min="8" max="8" width="10.28515625" style="58" bestFit="1" customWidth="1"/>
    <col min="9" max="9" width="12.85546875" bestFit="1" customWidth="1"/>
    <col min="11" max="11" width="10.28515625" style="58" bestFit="1" customWidth="1"/>
    <col min="12" max="12" width="12.85546875" bestFit="1" customWidth="1"/>
    <col min="14" max="14" width="10.28515625" style="58" bestFit="1" customWidth="1"/>
    <col min="15" max="15" width="12.85546875" bestFit="1" customWidth="1"/>
    <col min="17" max="17" width="10.28515625" style="58" bestFit="1" customWidth="1"/>
    <col min="18" max="18" width="12.85546875" bestFit="1" customWidth="1"/>
  </cols>
  <sheetData>
    <row r="1" spans="1:18" ht="33.75" customHeight="1" x14ac:dyDescent="0.25">
      <c r="A1" s="94" t="s">
        <v>38</v>
      </c>
      <c r="B1" s="84" t="s">
        <v>5</v>
      </c>
      <c r="C1" s="85"/>
      <c r="D1" s="27"/>
      <c r="E1" s="84" t="s">
        <v>6</v>
      </c>
      <c r="F1" s="85"/>
      <c r="G1" s="29"/>
      <c r="H1" s="84" t="s">
        <v>7</v>
      </c>
      <c r="I1" s="85"/>
      <c r="J1" s="27"/>
      <c r="K1" s="84" t="s">
        <v>6</v>
      </c>
      <c r="L1" s="85"/>
      <c r="N1" s="84" t="s">
        <v>8</v>
      </c>
      <c r="O1" s="85"/>
      <c r="P1" s="27"/>
      <c r="Q1" s="90" t="s">
        <v>9</v>
      </c>
      <c r="R1" s="90"/>
    </row>
    <row r="2" spans="1:18" ht="17.45" customHeight="1" x14ac:dyDescent="0.25">
      <c r="A2" s="94"/>
      <c r="B2" s="86"/>
      <c r="C2" s="87"/>
      <c r="D2" s="27"/>
      <c r="E2" s="86"/>
      <c r="F2" s="87"/>
      <c r="G2" s="29"/>
      <c r="H2" s="86"/>
      <c r="I2" s="87"/>
      <c r="J2" s="27"/>
      <c r="K2" s="86"/>
      <c r="L2" s="87"/>
      <c r="N2" s="86"/>
      <c r="O2" s="87"/>
      <c r="P2" s="27"/>
      <c r="Q2" s="90"/>
      <c r="R2" s="90"/>
    </row>
    <row r="3" spans="1:18" ht="30.75" customHeight="1" x14ac:dyDescent="0.25">
      <c r="A3" s="27"/>
      <c r="B3" s="88"/>
      <c r="C3" s="89"/>
      <c r="D3" s="30"/>
      <c r="E3" s="88"/>
      <c r="F3" s="89"/>
      <c r="G3" s="29"/>
      <c r="H3" s="88"/>
      <c r="I3" s="89"/>
      <c r="J3" s="30"/>
      <c r="K3" s="88"/>
      <c r="L3" s="89"/>
      <c r="N3" s="88"/>
      <c r="O3" s="89"/>
      <c r="P3" s="30"/>
      <c r="Q3" s="90"/>
      <c r="R3" s="90"/>
    </row>
    <row r="4" spans="1:18" ht="21" customHeight="1" x14ac:dyDescent="0.25">
      <c r="A4" s="27"/>
      <c r="B4" s="91" t="s">
        <v>10</v>
      </c>
      <c r="C4" s="91"/>
      <c r="D4" s="91"/>
      <c r="E4" s="91"/>
      <c r="F4" s="91"/>
      <c r="G4" s="28"/>
      <c r="H4" s="91" t="s">
        <v>11</v>
      </c>
      <c r="I4" s="91"/>
      <c r="J4" s="91"/>
      <c r="K4" s="91"/>
      <c r="L4" s="91"/>
      <c r="N4" s="91" t="s">
        <v>12</v>
      </c>
      <c r="O4" s="91"/>
      <c r="P4" s="91"/>
      <c r="Q4" s="91"/>
      <c r="R4" s="91"/>
    </row>
    <row r="5" spans="1:18" ht="17.45" customHeight="1" x14ac:dyDescent="0.25">
      <c r="A5" s="31" t="s">
        <v>13</v>
      </c>
      <c r="B5" s="32"/>
      <c r="C5" s="33"/>
      <c r="D5" s="34"/>
      <c r="E5" s="32"/>
      <c r="F5" s="33"/>
      <c r="G5" s="29"/>
      <c r="H5" s="32"/>
      <c r="I5" s="33"/>
      <c r="J5" s="34"/>
      <c r="K5" s="32"/>
      <c r="L5" s="33"/>
      <c r="N5" s="32"/>
      <c r="O5" s="33"/>
      <c r="P5" s="34"/>
      <c r="Q5" s="32"/>
      <c r="R5" s="33"/>
    </row>
    <row r="6" spans="1:18" ht="17.45" customHeight="1" x14ac:dyDescent="0.25">
      <c r="A6" s="35" t="s">
        <v>14</v>
      </c>
      <c r="B6" s="50">
        <v>1</v>
      </c>
      <c r="C6" s="36">
        <f>B6</f>
        <v>1</v>
      </c>
      <c r="D6" s="36"/>
      <c r="E6" s="50">
        <v>1</v>
      </c>
      <c r="F6" s="36">
        <f>E6</f>
        <v>1</v>
      </c>
      <c r="G6" s="29"/>
      <c r="H6" s="50">
        <v>1</v>
      </c>
      <c r="I6" s="36">
        <f>H6</f>
        <v>1</v>
      </c>
      <c r="J6" s="36"/>
      <c r="K6" s="50">
        <v>1</v>
      </c>
      <c r="L6" s="36">
        <f>K6</f>
        <v>1</v>
      </c>
      <c r="N6" s="50">
        <v>1</v>
      </c>
      <c r="O6" s="36">
        <f>N6</f>
        <v>1</v>
      </c>
      <c r="P6" s="36"/>
      <c r="Q6" s="50">
        <v>1</v>
      </c>
      <c r="R6" s="36">
        <f>Q6</f>
        <v>1</v>
      </c>
    </row>
    <row r="7" spans="1:18" ht="17.45" customHeight="1" thickBot="1" x14ac:dyDescent="0.3">
      <c r="A7" s="35" t="s">
        <v>15</v>
      </c>
      <c r="B7" s="49">
        <v>0</v>
      </c>
      <c r="C7" s="37">
        <f>B7</f>
        <v>0</v>
      </c>
      <c r="D7" s="29"/>
      <c r="E7" s="49">
        <v>0</v>
      </c>
      <c r="F7" s="37">
        <f>E7</f>
        <v>0</v>
      </c>
      <c r="G7" s="29"/>
      <c r="H7" s="49">
        <v>0</v>
      </c>
      <c r="I7" s="37">
        <f>H7</f>
        <v>0</v>
      </c>
      <c r="J7" s="29"/>
      <c r="K7" s="49">
        <v>0</v>
      </c>
      <c r="L7" s="37">
        <f>K7</f>
        <v>0</v>
      </c>
      <c r="N7" s="49">
        <v>0</v>
      </c>
      <c r="O7" s="37">
        <f>N7</f>
        <v>0</v>
      </c>
      <c r="P7" s="29"/>
      <c r="Q7" s="49">
        <v>0</v>
      </c>
      <c r="R7" s="37">
        <f>Q7</f>
        <v>0</v>
      </c>
    </row>
    <row r="8" spans="1:18" ht="17.45" customHeight="1" thickTop="1" x14ac:dyDescent="0.25">
      <c r="A8" s="35"/>
      <c r="B8" s="51"/>
      <c r="C8" s="38">
        <f>SUM(C6:C7)</f>
        <v>1</v>
      </c>
      <c r="D8" s="29"/>
      <c r="E8" s="51"/>
      <c r="F8" s="38">
        <f>SUM(F6:F7)</f>
        <v>1</v>
      </c>
      <c r="G8" s="29"/>
      <c r="H8" s="51"/>
      <c r="I8" s="38">
        <f>SUM(I6:I7)</f>
        <v>1</v>
      </c>
      <c r="J8" s="29"/>
      <c r="K8" s="51"/>
      <c r="L8" s="38">
        <f>SUM(L6:L7)</f>
        <v>1</v>
      </c>
      <c r="N8" s="51"/>
      <c r="O8" s="38">
        <f>SUM(O6:O7)</f>
        <v>1</v>
      </c>
      <c r="P8" s="29"/>
      <c r="Q8" s="51"/>
      <c r="R8" s="38">
        <f>SUM(R6:R7)</f>
        <v>1</v>
      </c>
    </row>
    <row r="9" spans="1:18" ht="17.45" customHeight="1" x14ac:dyDescent="0.25">
      <c r="A9" s="31" t="s">
        <v>16</v>
      </c>
      <c r="B9" s="51"/>
      <c r="C9" s="29"/>
      <c r="D9" s="29"/>
      <c r="E9" s="51"/>
      <c r="F9" s="29"/>
      <c r="G9" s="29"/>
      <c r="H9" s="51"/>
      <c r="I9" s="29"/>
      <c r="J9" s="29"/>
      <c r="K9" s="51"/>
      <c r="L9" s="29"/>
      <c r="N9" s="51"/>
      <c r="O9" s="29"/>
      <c r="P9" s="29"/>
      <c r="Q9" s="51"/>
      <c r="R9" s="29"/>
    </row>
    <row r="10" spans="1:18" ht="17.45" customHeight="1" x14ac:dyDescent="0.25">
      <c r="A10" s="35" t="s">
        <v>17</v>
      </c>
      <c r="B10" s="49">
        <v>0</v>
      </c>
      <c r="C10" s="29">
        <f>B10*C8</f>
        <v>0</v>
      </c>
      <c r="D10" s="29"/>
      <c r="E10" s="49">
        <v>0</v>
      </c>
      <c r="F10" s="29">
        <f>E10*F8</f>
        <v>0</v>
      </c>
      <c r="G10" s="29"/>
      <c r="H10" s="49">
        <v>0</v>
      </c>
      <c r="I10" s="29">
        <f>H10*I8</f>
        <v>0</v>
      </c>
      <c r="J10" s="29"/>
      <c r="K10" s="49">
        <v>0</v>
      </c>
      <c r="L10" s="29">
        <f>K10*L8</f>
        <v>0</v>
      </c>
      <c r="N10" s="49">
        <v>0</v>
      </c>
      <c r="O10" s="29">
        <f>N10*O8</f>
        <v>0</v>
      </c>
      <c r="P10" s="29"/>
      <c r="Q10" s="49">
        <v>0</v>
      </c>
      <c r="R10" s="29">
        <f>Q10*R8</f>
        <v>0</v>
      </c>
    </row>
    <row r="11" spans="1:18" ht="17.45" customHeight="1" x14ac:dyDescent="0.25">
      <c r="A11" s="35" t="s">
        <v>18</v>
      </c>
      <c r="B11" s="49">
        <v>0</v>
      </c>
      <c r="C11" s="29">
        <f>B11*C8</f>
        <v>0</v>
      </c>
      <c r="D11" s="38"/>
      <c r="E11" s="49">
        <v>0</v>
      </c>
      <c r="F11" s="29">
        <f>E11*F8</f>
        <v>0</v>
      </c>
      <c r="G11" s="29"/>
      <c r="H11" s="49">
        <v>0</v>
      </c>
      <c r="I11" s="29">
        <f>H11*I8</f>
        <v>0</v>
      </c>
      <c r="J11" s="38"/>
      <c r="K11" s="49">
        <v>0</v>
      </c>
      <c r="L11" s="29">
        <f>K11*L8</f>
        <v>0</v>
      </c>
      <c r="N11" s="49">
        <v>0</v>
      </c>
      <c r="O11" s="29">
        <f>N11*O8</f>
        <v>0</v>
      </c>
      <c r="P11" s="38"/>
      <c r="Q11" s="49">
        <v>0</v>
      </c>
      <c r="R11" s="29">
        <f>Q11*R8</f>
        <v>0</v>
      </c>
    </row>
    <row r="12" spans="1:18" ht="17.45" customHeight="1" x14ac:dyDescent="0.25">
      <c r="A12" s="35" t="s">
        <v>19</v>
      </c>
      <c r="B12" s="49">
        <v>0</v>
      </c>
      <c r="C12" s="29">
        <f>B12*C8</f>
        <v>0</v>
      </c>
      <c r="D12" s="38"/>
      <c r="E12" s="49">
        <v>0</v>
      </c>
      <c r="F12" s="29">
        <f>E12*F8</f>
        <v>0</v>
      </c>
      <c r="G12" s="29"/>
      <c r="H12" s="49">
        <v>0</v>
      </c>
      <c r="I12" s="29">
        <f>H12*I8</f>
        <v>0</v>
      </c>
      <c r="J12" s="38"/>
      <c r="K12" s="49">
        <v>0</v>
      </c>
      <c r="L12" s="29">
        <f>K12*L8</f>
        <v>0</v>
      </c>
      <c r="N12" s="49">
        <v>0</v>
      </c>
      <c r="O12" s="29">
        <f>N12*O8</f>
        <v>0</v>
      </c>
      <c r="P12" s="38"/>
      <c r="Q12" s="49">
        <v>0</v>
      </c>
      <c r="R12" s="29">
        <f>Q12*R8</f>
        <v>0</v>
      </c>
    </row>
    <row r="13" spans="1:18" ht="17.25" customHeight="1" thickBot="1" x14ac:dyDescent="0.3">
      <c r="A13" s="35"/>
      <c r="B13" s="52">
        <f>SUM(B10:B12)</f>
        <v>0</v>
      </c>
      <c r="C13" s="37">
        <f>SUM(C10:C12)</f>
        <v>0</v>
      </c>
      <c r="D13" s="38"/>
      <c r="E13" s="52">
        <f>SUM(E10:E12)</f>
        <v>0</v>
      </c>
      <c r="F13" s="37">
        <f>F8*E13</f>
        <v>0</v>
      </c>
      <c r="G13" s="29"/>
      <c r="H13" s="52">
        <f>SUM(H10:H12)</f>
        <v>0</v>
      </c>
      <c r="I13" s="37">
        <f>I8*H13</f>
        <v>0</v>
      </c>
      <c r="J13" s="38"/>
      <c r="K13" s="52">
        <f>SUM(K10:K12)</f>
        <v>0</v>
      </c>
      <c r="L13" s="37">
        <f>L8*K13</f>
        <v>0</v>
      </c>
      <c r="N13" s="52">
        <f>SUM(N10:N12)</f>
        <v>0</v>
      </c>
      <c r="O13" s="37">
        <f>O8*N13</f>
        <v>0</v>
      </c>
      <c r="P13" s="38"/>
      <c r="Q13" s="52">
        <f>SUM(Q10:Q12)</f>
        <v>0</v>
      </c>
      <c r="R13" s="37">
        <f>R8*Q13</f>
        <v>0</v>
      </c>
    </row>
    <row r="14" spans="1:18" ht="18.75" customHeight="1" thickTop="1" x14ac:dyDescent="0.25">
      <c r="A14" s="35"/>
      <c r="B14" s="53"/>
      <c r="C14" s="38">
        <f>C8+C13</f>
        <v>1</v>
      </c>
      <c r="D14" s="38"/>
      <c r="E14" s="53"/>
      <c r="F14" s="38">
        <f>F8+F13</f>
        <v>1</v>
      </c>
      <c r="G14" s="29"/>
      <c r="H14" s="53"/>
      <c r="I14" s="38">
        <f>I8+I13</f>
        <v>1</v>
      </c>
      <c r="J14" s="38"/>
      <c r="K14" s="53"/>
      <c r="L14" s="38">
        <f>L8+L13</f>
        <v>1</v>
      </c>
      <c r="N14" s="53"/>
      <c r="O14" s="38">
        <f>O8+O13</f>
        <v>1</v>
      </c>
      <c r="P14" s="38"/>
      <c r="Q14" s="53"/>
      <c r="R14" s="38">
        <f>R8+R13</f>
        <v>1</v>
      </c>
    </row>
    <row r="15" spans="1:18" ht="15.75" thickBot="1" x14ac:dyDescent="0.3">
      <c r="A15" s="31" t="s">
        <v>20</v>
      </c>
      <c r="B15" s="51">
        <v>0.17050000000000001</v>
      </c>
      <c r="C15" s="39">
        <f>C14*B15</f>
        <v>0.17050000000000001</v>
      </c>
      <c r="D15" s="38"/>
      <c r="E15" s="51">
        <v>0.17050000000000001</v>
      </c>
      <c r="F15" s="37">
        <f>F14*E15</f>
        <v>0.17050000000000001</v>
      </c>
      <c r="G15" s="29"/>
      <c r="H15" s="51">
        <v>0.17050000000000001</v>
      </c>
      <c r="I15" s="37">
        <f>I14*H15</f>
        <v>0.17050000000000001</v>
      </c>
      <c r="J15" s="38"/>
      <c r="K15" s="51">
        <v>0.17050000000000001</v>
      </c>
      <c r="L15" s="37">
        <f>L14*K15</f>
        <v>0.17050000000000001</v>
      </c>
      <c r="N15" s="51">
        <v>0.17050000000000001</v>
      </c>
      <c r="O15" s="37">
        <f>O14*N15</f>
        <v>0.17050000000000001</v>
      </c>
      <c r="P15" s="38"/>
      <c r="Q15" s="51">
        <v>0.17050000000000001</v>
      </c>
      <c r="R15" s="37">
        <f>R14*Q15</f>
        <v>0.17050000000000001</v>
      </c>
    </row>
    <row r="16" spans="1:18" ht="17.45" customHeight="1" thickTop="1" x14ac:dyDescent="0.25">
      <c r="A16" s="34"/>
      <c r="B16" s="54"/>
      <c r="C16" s="38">
        <f>SUM(C14:C15)</f>
        <v>1.1705000000000001</v>
      </c>
      <c r="D16" s="38"/>
      <c r="E16" s="54"/>
      <c r="F16" s="38">
        <f>SUM(F14:F15)</f>
        <v>1.1705000000000001</v>
      </c>
      <c r="G16" s="29"/>
      <c r="H16" s="54"/>
      <c r="I16" s="38">
        <f>SUM(I14:I15)</f>
        <v>1.1705000000000001</v>
      </c>
      <c r="J16" s="38"/>
      <c r="K16" s="54"/>
      <c r="L16" s="38">
        <f>SUM(L14:L15)</f>
        <v>1.1705000000000001</v>
      </c>
      <c r="N16" s="54"/>
      <c r="O16" s="38">
        <f>SUM(O14:O15)</f>
        <v>1.1705000000000001</v>
      </c>
      <c r="P16" s="38"/>
      <c r="Q16" s="54"/>
      <c r="R16" s="38">
        <f>SUM(R14:R15)</f>
        <v>1.1705000000000001</v>
      </c>
    </row>
    <row r="17" spans="1:18" ht="17.45" customHeight="1" x14ac:dyDescent="0.25">
      <c r="A17" s="31" t="s">
        <v>21</v>
      </c>
      <c r="B17" s="55"/>
      <c r="C17" s="29"/>
      <c r="D17" s="29"/>
      <c r="E17" s="55"/>
      <c r="F17" s="29"/>
      <c r="G17" s="29"/>
      <c r="H17" s="55"/>
      <c r="I17" s="29"/>
      <c r="J17" s="29"/>
      <c r="K17" s="55"/>
      <c r="L17" s="29"/>
      <c r="N17" s="55"/>
      <c r="O17" s="29"/>
      <c r="P17" s="29"/>
      <c r="Q17" s="55"/>
      <c r="R17" s="29"/>
    </row>
    <row r="18" spans="1:18" ht="17.45" customHeight="1" x14ac:dyDescent="0.25">
      <c r="A18" s="67" t="s">
        <v>22</v>
      </c>
      <c r="B18" s="49">
        <v>0</v>
      </c>
      <c r="C18" s="29">
        <f>B18*C16</f>
        <v>0</v>
      </c>
      <c r="D18" s="29"/>
      <c r="E18" s="49">
        <v>0</v>
      </c>
      <c r="F18" s="29">
        <f>E18*F16</f>
        <v>0</v>
      </c>
      <c r="G18" s="29"/>
      <c r="H18" s="49">
        <v>0</v>
      </c>
      <c r="I18" s="29">
        <f>H18*I16</f>
        <v>0</v>
      </c>
      <c r="J18" s="29"/>
      <c r="K18" s="49">
        <v>0</v>
      </c>
      <c r="L18" s="29">
        <f>K18*L16</f>
        <v>0</v>
      </c>
      <c r="N18" s="49">
        <v>0</v>
      </c>
      <c r="O18" s="29">
        <f>N18*O16</f>
        <v>0</v>
      </c>
      <c r="P18" s="29"/>
      <c r="Q18" s="49">
        <v>0</v>
      </c>
      <c r="R18" s="29">
        <f>Q18*R16</f>
        <v>0</v>
      </c>
    </row>
    <row r="19" spans="1:18" ht="17.45" customHeight="1" x14ac:dyDescent="0.25">
      <c r="A19" s="67" t="s">
        <v>23</v>
      </c>
      <c r="B19" s="49">
        <v>0</v>
      </c>
      <c r="C19" s="29">
        <f>B19*C16</f>
        <v>0</v>
      </c>
      <c r="D19" s="29"/>
      <c r="E19" s="49">
        <v>0</v>
      </c>
      <c r="F19" s="29">
        <f>E19*F16</f>
        <v>0</v>
      </c>
      <c r="G19" s="29"/>
      <c r="H19" s="49">
        <v>0</v>
      </c>
      <c r="I19" s="29">
        <f>H19*I16</f>
        <v>0</v>
      </c>
      <c r="J19" s="29"/>
      <c r="K19" s="49">
        <v>0</v>
      </c>
      <c r="L19" s="29">
        <f>K19*L16</f>
        <v>0</v>
      </c>
      <c r="N19" s="49">
        <v>0</v>
      </c>
      <c r="O19" s="29">
        <f>N19*O16</f>
        <v>0</v>
      </c>
      <c r="P19" s="29"/>
      <c r="Q19" s="49">
        <v>0</v>
      </c>
      <c r="R19" s="29">
        <f>Q19*R16</f>
        <v>0</v>
      </c>
    </row>
    <row r="20" spans="1:18" ht="17.45" customHeight="1" x14ac:dyDescent="0.25">
      <c r="A20" s="67" t="s">
        <v>24</v>
      </c>
      <c r="B20" s="49">
        <v>0</v>
      </c>
      <c r="C20" s="29">
        <f>B20*C16</f>
        <v>0</v>
      </c>
      <c r="D20" s="29"/>
      <c r="E20" s="49">
        <v>0</v>
      </c>
      <c r="F20" s="29">
        <f>E20*F16</f>
        <v>0</v>
      </c>
      <c r="G20" s="29"/>
      <c r="H20" s="49">
        <v>0</v>
      </c>
      <c r="I20" s="29">
        <f>H20*I16</f>
        <v>0</v>
      </c>
      <c r="J20" s="29"/>
      <c r="K20" s="49">
        <v>0</v>
      </c>
      <c r="L20" s="29">
        <f>K20*L16</f>
        <v>0</v>
      </c>
      <c r="N20" s="49">
        <v>0</v>
      </c>
      <c r="O20" s="29">
        <f>N20*O16</f>
        <v>0</v>
      </c>
      <c r="P20" s="29"/>
      <c r="Q20" s="49">
        <v>0</v>
      </c>
      <c r="R20" s="29">
        <f>Q20*R16</f>
        <v>0</v>
      </c>
    </row>
    <row r="21" spans="1:18" ht="17.45" customHeight="1" x14ac:dyDescent="0.25">
      <c r="A21" s="67" t="s">
        <v>25</v>
      </c>
      <c r="B21" s="49">
        <v>0</v>
      </c>
      <c r="C21" s="29">
        <f>B21*C16</f>
        <v>0</v>
      </c>
      <c r="D21" s="29"/>
      <c r="E21" s="49">
        <v>0</v>
      </c>
      <c r="F21" s="29">
        <f>E21*F16</f>
        <v>0</v>
      </c>
      <c r="G21" s="29"/>
      <c r="H21" s="49">
        <v>0</v>
      </c>
      <c r="I21" s="29">
        <f>H21*I16</f>
        <v>0</v>
      </c>
      <c r="J21" s="29"/>
      <c r="K21" s="49">
        <v>0</v>
      </c>
      <c r="L21" s="29">
        <f>K21*L16</f>
        <v>0</v>
      </c>
      <c r="N21" s="49">
        <v>0</v>
      </c>
      <c r="O21" s="29">
        <f>N21*O16</f>
        <v>0</v>
      </c>
      <c r="P21" s="29"/>
      <c r="Q21" s="49">
        <v>0</v>
      </c>
      <c r="R21" s="29">
        <f>Q21*R16</f>
        <v>0</v>
      </c>
    </row>
    <row r="22" spans="1:18" ht="17.45" customHeight="1" x14ac:dyDescent="0.25">
      <c r="A22" s="67" t="s">
        <v>26</v>
      </c>
      <c r="B22" s="49">
        <v>0</v>
      </c>
      <c r="C22" s="29">
        <f>B22*C16</f>
        <v>0</v>
      </c>
      <c r="D22" s="29"/>
      <c r="E22" s="49">
        <v>0</v>
      </c>
      <c r="F22" s="29">
        <f>E22*F16</f>
        <v>0</v>
      </c>
      <c r="G22" s="29"/>
      <c r="H22" s="49">
        <v>0</v>
      </c>
      <c r="I22" s="29">
        <f>H22*I16</f>
        <v>0</v>
      </c>
      <c r="J22" s="29"/>
      <c r="K22" s="49">
        <v>0</v>
      </c>
      <c r="L22" s="29">
        <f>K22*L16</f>
        <v>0</v>
      </c>
      <c r="N22" s="49">
        <v>0</v>
      </c>
      <c r="O22" s="29">
        <f>N22*O16</f>
        <v>0</v>
      </c>
      <c r="P22" s="29"/>
      <c r="Q22" s="49">
        <v>0</v>
      </c>
      <c r="R22" s="29">
        <f>Q22*R16</f>
        <v>0</v>
      </c>
    </row>
    <row r="23" spans="1:18" ht="17.45" customHeight="1" x14ac:dyDescent="0.25">
      <c r="A23" s="67" t="s">
        <v>27</v>
      </c>
      <c r="B23" s="49">
        <v>0</v>
      </c>
      <c r="C23" s="29">
        <f>B23*C16</f>
        <v>0</v>
      </c>
      <c r="D23" s="38"/>
      <c r="E23" s="49">
        <v>0</v>
      </c>
      <c r="F23" s="29">
        <f>E23*F16</f>
        <v>0</v>
      </c>
      <c r="G23" s="29"/>
      <c r="H23" s="49">
        <v>0</v>
      </c>
      <c r="I23" s="29">
        <f>H23*I16</f>
        <v>0</v>
      </c>
      <c r="J23" s="38"/>
      <c r="K23" s="49">
        <v>0</v>
      </c>
      <c r="L23" s="29">
        <f>K23*L16</f>
        <v>0</v>
      </c>
      <c r="N23" s="49">
        <v>0</v>
      </c>
      <c r="O23" s="29">
        <f>N23*O16</f>
        <v>0</v>
      </c>
      <c r="P23" s="38"/>
      <c r="Q23" s="49">
        <v>0</v>
      </c>
      <c r="R23" s="29">
        <f>Q23*R16</f>
        <v>0</v>
      </c>
    </row>
    <row r="24" spans="1:18" ht="17.45" customHeight="1" x14ac:dyDescent="0.25">
      <c r="A24" s="67" t="s">
        <v>28</v>
      </c>
      <c r="B24" s="49">
        <v>0</v>
      </c>
      <c r="C24" s="29">
        <f>B24*C16</f>
        <v>0</v>
      </c>
      <c r="D24" s="29"/>
      <c r="E24" s="61">
        <v>0</v>
      </c>
      <c r="F24" s="29">
        <f>E24*F16</f>
        <v>0</v>
      </c>
      <c r="G24" s="29"/>
      <c r="H24" s="49">
        <v>0</v>
      </c>
      <c r="I24" s="29">
        <f>H24*I16</f>
        <v>0</v>
      </c>
      <c r="J24" s="29"/>
      <c r="K24" s="49">
        <v>0</v>
      </c>
      <c r="L24" s="29">
        <f>K24*L16</f>
        <v>0</v>
      </c>
      <c r="N24" s="49">
        <v>0</v>
      </c>
      <c r="O24" s="29">
        <f>N24*O16</f>
        <v>0</v>
      </c>
      <c r="P24" s="29"/>
      <c r="Q24" s="49">
        <v>0</v>
      </c>
      <c r="R24" s="29">
        <f>Q24*R16</f>
        <v>0</v>
      </c>
    </row>
    <row r="25" spans="1:18" ht="17.45" customHeight="1" x14ac:dyDescent="0.25">
      <c r="A25" s="67" t="s">
        <v>29</v>
      </c>
      <c r="B25" s="49">
        <v>0</v>
      </c>
      <c r="C25" s="40">
        <f>B25*C16</f>
        <v>0</v>
      </c>
      <c r="D25" s="38"/>
      <c r="E25" s="49">
        <v>0</v>
      </c>
      <c r="F25" s="29">
        <f>E25*F16</f>
        <v>0</v>
      </c>
      <c r="G25" s="29"/>
      <c r="H25" s="49">
        <v>0</v>
      </c>
      <c r="I25" s="29">
        <f>H25*I16</f>
        <v>0</v>
      </c>
      <c r="J25" s="38"/>
      <c r="K25" s="49">
        <v>0</v>
      </c>
      <c r="L25" s="29">
        <f>K25*L16</f>
        <v>0</v>
      </c>
      <c r="N25" s="49">
        <v>0</v>
      </c>
      <c r="O25" s="29">
        <f>N25*O16</f>
        <v>0</v>
      </c>
      <c r="P25" s="38"/>
      <c r="Q25" s="49">
        <v>0</v>
      </c>
      <c r="R25" s="29">
        <f>Q25*R16</f>
        <v>0</v>
      </c>
    </row>
    <row r="26" spans="1:18" ht="17.45" customHeight="1" thickBot="1" x14ac:dyDescent="0.3">
      <c r="A26" s="35"/>
      <c r="B26" s="54">
        <f>SUM(B18:B25)</f>
        <v>0</v>
      </c>
      <c r="C26" s="41">
        <f>C16*B26</f>
        <v>0</v>
      </c>
      <c r="D26" s="38"/>
      <c r="E26" s="54">
        <f>SUM(E18:E25)</f>
        <v>0</v>
      </c>
      <c r="F26" s="37">
        <f>F16*E26</f>
        <v>0</v>
      </c>
      <c r="G26" s="29"/>
      <c r="H26" s="54">
        <f>SUM(H18:H25)</f>
        <v>0</v>
      </c>
      <c r="I26" s="41">
        <f>I16*H26</f>
        <v>0</v>
      </c>
      <c r="J26" s="38"/>
      <c r="K26" s="54">
        <f>SUM(K18:K25)</f>
        <v>0</v>
      </c>
      <c r="L26" s="41">
        <f>L16*K26</f>
        <v>0</v>
      </c>
      <c r="N26" s="54">
        <f>SUM(N18:N25)</f>
        <v>0</v>
      </c>
      <c r="O26" s="41">
        <f>O16*N26</f>
        <v>0</v>
      </c>
      <c r="P26" s="38"/>
      <c r="Q26" s="54">
        <f>SUM(Q18:Q25)</f>
        <v>0</v>
      </c>
      <c r="R26" s="41">
        <f>R16*Q26</f>
        <v>0</v>
      </c>
    </row>
    <row r="27" spans="1:18" ht="17.45" customHeight="1" thickTop="1" x14ac:dyDescent="0.25">
      <c r="A27" s="35"/>
      <c r="B27" s="55"/>
      <c r="C27" s="38">
        <f>C16+C26</f>
        <v>1.1705000000000001</v>
      </c>
      <c r="D27" s="38"/>
      <c r="E27" s="55"/>
      <c r="F27" s="38">
        <f>F16+F26</f>
        <v>1.1705000000000001</v>
      </c>
      <c r="G27" s="29"/>
      <c r="H27" s="55"/>
      <c r="I27" s="38">
        <f>I16+I26</f>
        <v>1.1705000000000001</v>
      </c>
      <c r="J27" s="38"/>
      <c r="K27" s="55"/>
      <c r="L27" s="38">
        <f>L16+L26</f>
        <v>1.1705000000000001</v>
      </c>
      <c r="N27" s="55"/>
      <c r="O27" s="38">
        <f>O16+O26</f>
        <v>1.1705000000000001</v>
      </c>
      <c r="P27" s="38"/>
      <c r="Q27" s="55"/>
      <c r="R27" s="38">
        <f>R16+R26</f>
        <v>1.1705000000000001</v>
      </c>
    </row>
    <row r="28" spans="1:18" ht="17.45" customHeight="1" x14ac:dyDescent="0.25">
      <c r="A28" s="31" t="s">
        <v>30</v>
      </c>
      <c r="B28" s="55"/>
      <c r="C28" s="29"/>
      <c r="D28" s="29"/>
      <c r="E28" s="55"/>
      <c r="F28" s="29"/>
      <c r="G28" s="29"/>
      <c r="H28" s="55"/>
      <c r="I28" s="29"/>
      <c r="J28" s="29"/>
      <c r="K28" s="55"/>
      <c r="L28" s="29"/>
      <c r="N28" s="55"/>
      <c r="O28" s="29"/>
      <c r="P28" s="29"/>
      <c r="Q28" s="55"/>
      <c r="R28" s="29"/>
    </row>
    <row r="29" spans="1:18" ht="17.45" customHeight="1" x14ac:dyDescent="0.25">
      <c r="A29" s="63" t="s">
        <v>31</v>
      </c>
      <c r="B29" s="49">
        <v>0</v>
      </c>
      <c r="C29" s="29">
        <f>B29*C27</f>
        <v>0</v>
      </c>
      <c r="D29" s="29"/>
      <c r="E29" s="49">
        <v>0</v>
      </c>
      <c r="F29" s="29">
        <f>E29*F27</f>
        <v>0</v>
      </c>
      <c r="G29" s="29"/>
      <c r="H29" s="49">
        <v>0</v>
      </c>
      <c r="I29" s="29">
        <f>H29*I27</f>
        <v>0</v>
      </c>
      <c r="J29" s="29"/>
      <c r="K29" s="49">
        <v>0</v>
      </c>
      <c r="L29" s="29">
        <f>K29*L27</f>
        <v>0</v>
      </c>
      <c r="N29" s="49">
        <v>0</v>
      </c>
      <c r="O29" s="29">
        <f>N29*O27</f>
        <v>0</v>
      </c>
      <c r="P29" s="29"/>
      <c r="Q29" s="49">
        <v>0</v>
      </c>
      <c r="R29" s="29">
        <f>Q29*R27</f>
        <v>0</v>
      </c>
    </row>
    <row r="30" spans="1:18" ht="17.45" customHeight="1" x14ac:dyDescent="0.25">
      <c r="A30" s="63" t="s">
        <v>31</v>
      </c>
      <c r="B30" s="49">
        <v>0</v>
      </c>
      <c r="C30" s="29">
        <f>B30*C27</f>
        <v>0</v>
      </c>
      <c r="D30" s="29"/>
      <c r="E30" s="49">
        <v>0</v>
      </c>
      <c r="F30" s="29">
        <f>E30*F27</f>
        <v>0</v>
      </c>
      <c r="G30" s="29"/>
      <c r="H30" s="49">
        <v>0</v>
      </c>
      <c r="I30" s="29">
        <f>H30*I27</f>
        <v>0</v>
      </c>
      <c r="J30" s="29"/>
      <c r="K30" s="49">
        <v>0</v>
      </c>
      <c r="L30" s="29">
        <f>K30*L27</f>
        <v>0</v>
      </c>
      <c r="N30" s="49">
        <v>0</v>
      </c>
      <c r="O30" s="29">
        <f>N30*O27</f>
        <v>0</v>
      </c>
      <c r="P30" s="29"/>
      <c r="Q30" s="49">
        <v>0</v>
      </c>
      <c r="R30" s="29">
        <f>Q30*R27</f>
        <v>0</v>
      </c>
    </row>
    <row r="31" spans="1:18" ht="17.45" customHeight="1" x14ac:dyDescent="0.25">
      <c r="A31" s="63" t="s">
        <v>31</v>
      </c>
      <c r="B31" s="49">
        <v>0</v>
      </c>
      <c r="C31" s="40">
        <f>B31*C27</f>
        <v>0</v>
      </c>
      <c r="D31" s="29"/>
      <c r="E31" s="49">
        <v>0</v>
      </c>
      <c r="F31" s="40">
        <f>E31*F27</f>
        <v>0</v>
      </c>
      <c r="G31" s="29"/>
      <c r="H31" s="49">
        <v>0</v>
      </c>
      <c r="I31" s="29">
        <f>H31*I27</f>
        <v>0</v>
      </c>
      <c r="J31" s="29"/>
      <c r="K31" s="49">
        <v>0</v>
      </c>
      <c r="L31" s="40">
        <f>K31*L27</f>
        <v>0</v>
      </c>
      <c r="N31" s="49">
        <v>0</v>
      </c>
      <c r="O31" s="29">
        <f>N31*O27</f>
        <v>0</v>
      </c>
      <c r="P31" s="29"/>
      <c r="Q31" s="49">
        <v>0</v>
      </c>
      <c r="R31" s="40">
        <f>Q31*R27</f>
        <v>0</v>
      </c>
    </row>
    <row r="32" spans="1:18" ht="17.45" customHeight="1" thickBot="1" x14ac:dyDescent="0.3">
      <c r="A32" s="35"/>
      <c r="B32" s="54">
        <f>SUM(B29:B31)</f>
        <v>0</v>
      </c>
      <c r="C32" s="41">
        <f>C27*B32</f>
        <v>0</v>
      </c>
      <c r="D32" s="29"/>
      <c r="E32" s="54">
        <f>SUM(E29:E31)</f>
        <v>0</v>
      </c>
      <c r="F32" s="37">
        <f>F27*E32</f>
        <v>0</v>
      </c>
      <c r="G32" s="29"/>
      <c r="H32" s="54">
        <f>SUM(H29:H31)</f>
        <v>0</v>
      </c>
      <c r="I32" s="37">
        <f>I27*H32</f>
        <v>0</v>
      </c>
      <c r="J32" s="29"/>
      <c r="K32" s="54">
        <f>SUM(K29:K31)</f>
        <v>0</v>
      </c>
      <c r="L32" s="37">
        <f>L27*K32</f>
        <v>0</v>
      </c>
      <c r="N32" s="54">
        <f>SUM(N29:N31)</f>
        <v>0</v>
      </c>
      <c r="O32" s="37">
        <f>O27*N32</f>
        <v>0</v>
      </c>
      <c r="P32" s="29"/>
      <c r="Q32" s="54">
        <f>SUM(Q29:Q31)</f>
        <v>0</v>
      </c>
      <c r="R32" s="37">
        <f>R27*Q32</f>
        <v>0</v>
      </c>
    </row>
    <row r="33" spans="1:18" ht="17.45" customHeight="1" thickTop="1" x14ac:dyDescent="0.25">
      <c r="A33" s="42" t="s">
        <v>70</v>
      </c>
      <c r="B33" s="55"/>
      <c r="C33" s="43">
        <f>C27+C32</f>
        <v>1.1705000000000001</v>
      </c>
      <c r="D33" s="44"/>
      <c r="E33" s="59"/>
      <c r="F33" s="45">
        <f>F27+F32</f>
        <v>1.1705000000000001</v>
      </c>
      <c r="G33" s="44"/>
      <c r="H33" s="59"/>
      <c r="I33" s="45">
        <f>I27+I32</f>
        <v>1.1705000000000001</v>
      </c>
      <c r="J33" s="44"/>
      <c r="K33" s="59"/>
      <c r="L33" s="45">
        <f>L27+L32</f>
        <v>1.1705000000000001</v>
      </c>
      <c r="N33" s="59"/>
      <c r="O33" s="45">
        <f>O27+O32</f>
        <v>1.1705000000000001</v>
      </c>
      <c r="P33" s="44"/>
      <c r="Q33" s="59"/>
      <c r="R33" s="45">
        <f>R27+R32</f>
        <v>1.1705000000000001</v>
      </c>
    </row>
    <row r="34" spans="1:18" ht="17.45" customHeight="1" x14ac:dyDescent="0.25">
      <c r="A34" s="46"/>
      <c r="B34" s="56"/>
      <c r="C34" s="47"/>
      <c r="D34" s="48"/>
      <c r="E34" s="60"/>
      <c r="F34" s="48"/>
      <c r="G34" s="48"/>
      <c r="H34" s="60"/>
      <c r="I34" s="48"/>
      <c r="J34" s="48"/>
      <c r="K34" s="60"/>
      <c r="L34" s="48"/>
      <c r="N34" s="60"/>
      <c r="O34" s="48"/>
      <c r="P34" s="48"/>
      <c r="Q34" s="60"/>
      <c r="R34" s="48"/>
    </row>
    <row r="35" spans="1:18" ht="17.45" customHeight="1" x14ac:dyDescent="0.25">
      <c r="A35" s="31" t="s">
        <v>32</v>
      </c>
      <c r="B35" s="56"/>
      <c r="C35" s="47"/>
      <c r="D35" s="48"/>
      <c r="E35" s="60"/>
      <c r="F35" s="48"/>
      <c r="G35" s="48"/>
      <c r="H35" s="60"/>
      <c r="I35" s="48"/>
      <c r="J35" s="48"/>
      <c r="K35" s="60"/>
      <c r="L35" s="48"/>
      <c r="N35" s="60"/>
      <c r="O35" s="48"/>
      <c r="P35" s="48"/>
      <c r="Q35" s="60"/>
      <c r="R35" s="48"/>
    </row>
    <row r="36" spans="1:18" ht="17.45" customHeight="1" x14ac:dyDescent="0.25">
      <c r="A36" s="27" t="s">
        <v>33</v>
      </c>
      <c r="B36" s="61">
        <v>0</v>
      </c>
      <c r="C36" s="47"/>
      <c r="D36" s="48"/>
      <c r="E36" s="61">
        <v>0</v>
      </c>
      <c r="F36" s="48"/>
      <c r="G36" s="48"/>
      <c r="H36" s="61">
        <v>0</v>
      </c>
      <c r="I36" s="48"/>
      <c r="J36" s="48"/>
      <c r="K36" s="61">
        <v>0</v>
      </c>
      <c r="L36" s="48"/>
      <c r="N36" s="61">
        <v>0</v>
      </c>
      <c r="O36" s="48"/>
      <c r="P36" s="48"/>
      <c r="Q36" s="61">
        <v>0</v>
      </c>
      <c r="R36" s="48"/>
    </row>
    <row r="37" spans="1:18" ht="32.25" customHeight="1" x14ac:dyDescent="0.25">
      <c r="A37" s="27" t="s">
        <v>34</v>
      </c>
      <c r="B37" s="61">
        <v>0</v>
      </c>
      <c r="C37" s="47"/>
      <c r="D37" s="48"/>
      <c r="E37" s="61">
        <v>0</v>
      </c>
      <c r="F37" s="48"/>
      <c r="G37" s="48"/>
      <c r="H37" s="61">
        <v>0</v>
      </c>
      <c r="I37" s="48"/>
      <c r="J37" s="48"/>
      <c r="K37" s="61">
        <v>0</v>
      </c>
      <c r="L37" s="48"/>
      <c r="N37" s="61">
        <v>0</v>
      </c>
      <c r="O37" s="48"/>
      <c r="P37" s="48"/>
      <c r="Q37" s="61">
        <v>0</v>
      </c>
      <c r="R37" s="48"/>
    </row>
    <row r="38" spans="1:18" ht="17.45" customHeight="1" x14ac:dyDescent="0.25">
      <c r="A38" s="27"/>
      <c r="B38" s="56"/>
      <c r="C38" s="47"/>
      <c r="D38" s="48"/>
      <c r="E38" s="60"/>
      <c r="F38" s="48"/>
      <c r="G38" s="48"/>
      <c r="H38" s="60"/>
      <c r="I38" s="48"/>
      <c r="J38" s="48"/>
      <c r="K38" s="60"/>
      <c r="L38" s="48"/>
      <c r="N38" s="60"/>
      <c r="O38" s="48"/>
      <c r="P38" s="48"/>
      <c r="Q38" s="60"/>
      <c r="R38" s="48"/>
    </row>
    <row r="39" spans="1:18" ht="15.75" x14ac:dyDescent="0.25">
      <c r="A39" s="1"/>
      <c r="B39" s="57"/>
      <c r="C39" s="1"/>
      <c r="D39" s="1"/>
      <c r="E39" s="57"/>
      <c r="F39" s="1"/>
      <c r="G39" s="1"/>
      <c r="H39" s="57"/>
      <c r="I39" s="1"/>
      <c r="J39" s="1"/>
      <c r="K39" s="57"/>
      <c r="L39" s="1"/>
      <c r="N39" s="57"/>
      <c r="O39" s="1"/>
      <c r="P39" s="1"/>
      <c r="Q39" s="57"/>
      <c r="R39" s="1"/>
    </row>
    <row r="40" spans="1:18" ht="15.75" x14ac:dyDescent="0.25">
      <c r="A40" s="92" t="s">
        <v>35</v>
      </c>
      <c r="B40" s="93"/>
      <c r="C40" s="93"/>
      <c r="D40" s="93"/>
      <c r="E40" s="93"/>
      <c r="F40" s="1"/>
      <c r="G40" s="1"/>
      <c r="H40" s="57"/>
      <c r="I40" s="1"/>
      <c r="J40" s="1"/>
      <c r="K40" s="57"/>
      <c r="L40" s="1"/>
      <c r="N40" s="57"/>
      <c r="O40" s="1"/>
      <c r="P40" s="1"/>
      <c r="Q40" s="57"/>
      <c r="R40" s="1"/>
    </row>
    <row r="41" spans="1:18" x14ac:dyDescent="0.25">
      <c r="A41" s="92"/>
      <c r="B41" s="93"/>
      <c r="C41" s="93"/>
      <c r="D41" s="93"/>
      <c r="E41" s="93"/>
    </row>
    <row r="42" spans="1:18" x14ac:dyDescent="0.25">
      <c r="A42" s="92"/>
      <c r="B42" s="93"/>
      <c r="C42" s="93"/>
      <c r="D42" s="93"/>
      <c r="E42" s="93"/>
    </row>
    <row r="43" spans="1:18" x14ac:dyDescent="0.25">
      <c r="A43" s="92" t="s">
        <v>36</v>
      </c>
      <c r="B43" s="93"/>
      <c r="C43" s="93"/>
      <c r="D43" s="93"/>
      <c r="E43" s="93"/>
    </row>
    <row r="44" spans="1:18" x14ac:dyDescent="0.25">
      <c r="A44" s="92"/>
      <c r="B44" s="93"/>
      <c r="C44" s="93"/>
      <c r="D44" s="93"/>
      <c r="E44" s="93"/>
    </row>
    <row r="45" spans="1:18" x14ac:dyDescent="0.25">
      <c r="A45" s="92" t="s">
        <v>37</v>
      </c>
      <c r="B45" s="93"/>
      <c r="C45" s="93"/>
      <c r="D45" s="93"/>
      <c r="E45" s="93"/>
    </row>
    <row r="46" spans="1:18" x14ac:dyDescent="0.25">
      <c r="A46" s="92"/>
      <c r="B46" s="93"/>
      <c r="C46" s="93"/>
      <c r="D46" s="93"/>
      <c r="E46" s="93"/>
    </row>
    <row r="47" spans="1:18" x14ac:dyDescent="0.25">
      <c r="A47" s="92"/>
      <c r="B47" s="93"/>
      <c r="C47" s="93"/>
      <c r="D47" s="93"/>
      <c r="E47" s="93"/>
    </row>
  </sheetData>
  <sheetProtection algorithmName="SHA-512" hashValue="GavvxgmgU6xySp4XVGuG7KONJq3iViya5SPhpMub8FuU6ogLhytTG/Z7rM7zmi6ZhnktKGNywopZUX4pnqIUvw==" saltValue="NCDWCJzZHWI/LnKYyFgq7g==" spinCount="100000" sheet="1" selectLockedCells="1"/>
  <mergeCells count="16">
    <mergeCell ref="A43:A44"/>
    <mergeCell ref="B43:E44"/>
    <mergeCell ref="A45:A47"/>
    <mergeCell ref="B45:E47"/>
    <mergeCell ref="Q1:R3"/>
    <mergeCell ref="B4:F4"/>
    <mergeCell ref="H4:L4"/>
    <mergeCell ref="N4:R4"/>
    <mergeCell ref="A40:A42"/>
    <mergeCell ref="B40:E42"/>
    <mergeCell ref="A1:A2"/>
    <mergeCell ref="B1:C3"/>
    <mergeCell ref="E1:F3"/>
    <mergeCell ref="H1:I3"/>
    <mergeCell ref="K1:L3"/>
    <mergeCell ref="N1:O3"/>
  </mergeCells>
  <conditionalFormatting sqref="B7 B18:B25 E18:E25 H18:H25 K18:K25">
    <cfRule type="cellIs" dxfId="48" priority="25" operator="greaterThan">
      <formula>0</formula>
    </cfRule>
  </conditionalFormatting>
  <conditionalFormatting sqref="B10:B12">
    <cfRule type="cellIs" dxfId="47" priority="24" operator="greaterThan">
      <formula>0</formula>
    </cfRule>
  </conditionalFormatting>
  <conditionalFormatting sqref="B29:B31">
    <cfRule type="cellIs" dxfId="46" priority="17" operator="greaterThan">
      <formula>0</formula>
    </cfRule>
  </conditionalFormatting>
  <conditionalFormatting sqref="B36:B37">
    <cfRule type="cellIs" dxfId="45" priority="13" operator="greaterThan">
      <formula>0</formula>
    </cfRule>
  </conditionalFormatting>
  <conditionalFormatting sqref="E7">
    <cfRule type="cellIs" dxfId="44" priority="20" operator="greaterThan">
      <formula>0</formula>
    </cfRule>
  </conditionalFormatting>
  <conditionalFormatting sqref="E10:E12">
    <cfRule type="cellIs" dxfId="43" priority="21" operator="greaterThan">
      <formula>0</formula>
    </cfRule>
  </conditionalFormatting>
  <conditionalFormatting sqref="E29:E31">
    <cfRule type="cellIs" dxfId="42" priority="16" operator="greaterThan">
      <formula>0</formula>
    </cfRule>
  </conditionalFormatting>
  <conditionalFormatting sqref="E36:E37">
    <cfRule type="cellIs" dxfId="41" priority="12" operator="greaterThan">
      <formula>0</formula>
    </cfRule>
  </conditionalFormatting>
  <conditionalFormatting sqref="H7">
    <cfRule type="cellIs" dxfId="40" priority="19" operator="greaterThan">
      <formula>0</formula>
    </cfRule>
  </conditionalFormatting>
  <conditionalFormatting sqref="H10:H12">
    <cfRule type="cellIs" dxfId="39" priority="22" operator="greaterThan">
      <formula>0</formula>
    </cfRule>
  </conditionalFormatting>
  <conditionalFormatting sqref="H29:H31">
    <cfRule type="cellIs" dxfId="38" priority="15" operator="greaterThan">
      <formula>0</formula>
    </cfRule>
  </conditionalFormatting>
  <conditionalFormatting sqref="H36:H37">
    <cfRule type="cellIs" dxfId="37" priority="11" operator="greaterThan">
      <formula>0</formula>
    </cfRule>
  </conditionalFormatting>
  <conditionalFormatting sqref="K7">
    <cfRule type="cellIs" dxfId="36" priority="18" operator="greaterThan">
      <formula>0</formula>
    </cfRule>
  </conditionalFormatting>
  <conditionalFormatting sqref="K10:K12">
    <cfRule type="cellIs" dxfId="35" priority="23" operator="greaterThan">
      <formula>0</formula>
    </cfRule>
  </conditionalFormatting>
  <conditionalFormatting sqref="K29:K31">
    <cfRule type="cellIs" dxfId="34" priority="14" operator="greaterThan">
      <formula>0</formula>
    </cfRule>
  </conditionalFormatting>
  <conditionalFormatting sqref="K36:K37">
    <cfRule type="cellIs" dxfId="33" priority="10" operator="greaterThan">
      <formula>0</formula>
    </cfRule>
  </conditionalFormatting>
  <conditionalFormatting sqref="N7">
    <cfRule type="cellIs" dxfId="32" priority="6" operator="greaterThan">
      <formula>0</formula>
    </cfRule>
  </conditionalFormatting>
  <conditionalFormatting sqref="N10:N12">
    <cfRule type="cellIs" dxfId="31" priority="7" operator="greaterThan">
      <formula>0</formula>
    </cfRule>
  </conditionalFormatting>
  <conditionalFormatting sqref="N18:N25 Q18:Q25">
    <cfRule type="cellIs" dxfId="30" priority="9" operator="greaterThan">
      <formula>0</formula>
    </cfRule>
  </conditionalFormatting>
  <conditionalFormatting sqref="N29:N31">
    <cfRule type="cellIs" dxfId="29" priority="4" operator="greaterThan">
      <formula>0</formula>
    </cfRule>
  </conditionalFormatting>
  <conditionalFormatting sqref="N36:N37">
    <cfRule type="cellIs" dxfId="28" priority="2" operator="greaterThan">
      <formula>0</formula>
    </cfRule>
  </conditionalFormatting>
  <conditionalFormatting sqref="Q7">
    <cfRule type="cellIs" dxfId="27" priority="5" operator="greaterThan">
      <formula>0</formula>
    </cfRule>
  </conditionalFormatting>
  <conditionalFormatting sqref="Q10:Q12">
    <cfRule type="cellIs" dxfId="26" priority="8" operator="greaterThan">
      <formula>0</formula>
    </cfRule>
  </conditionalFormatting>
  <conditionalFormatting sqref="Q29:Q31">
    <cfRule type="cellIs" dxfId="25" priority="3" operator="greaterThan">
      <formula>0</formula>
    </cfRule>
  </conditionalFormatting>
  <conditionalFormatting sqref="Q36:Q37">
    <cfRule type="cellIs" dxfId="24" priority="1" operator="greater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46F6A-03EE-4AE1-997A-9C54E3AE47A9}">
  <dimension ref="A1:O47"/>
  <sheetViews>
    <sheetView topLeftCell="A14" workbookViewId="0">
      <selection activeCell="N37" sqref="N37"/>
    </sheetView>
  </sheetViews>
  <sheetFormatPr defaultRowHeight="15" x14ac:dyDescent="0.25"/>
  <cols>
    <col min="1" max="1" width="58.85546875" customWidth="1"/>
    <col min="2" max="2" width="10.28515625" style="58" bestFit="1" customWidth="1"/>
    <col min="3" max="3" width="18.140625" customWidth="1"/>
    <col min="5" max="5" width="10.28515625" style="58" bestFit="1" customWidth="1"/>
    <col min="6" max="6" width="12.85546875" bestFit="1" customWidth="1"/>
    <col min="8" max="8" width="10.28515625" style="58" bestFit="1" customWidth="1"/>
    <col min="9" max="9" width="12.85546875" bestFit="1" customWidth="1"/>
    <col min="11" max="11" width="10.28515625" style="58" bestFit="1" customWidth="1"/>
    <col min="12" max="12" width="12.85546875" bestFit="1" customWidth="1"/>
    <col min="14" max="14" width="15.7109375" style="58" customWidth="1"/>
    <col min="15" max="15" width="12.85546875" bestFit="1" customWidth="1"/>
  </cols>
  <sheetData>
    <row r="1" spans="1:15" ht="33.75" customHeight="1" x14ac:dyDescent="0.25">
      <c r="A1" s="94" t="s">
        <v>74</v>
      </c>
      <c r="B1" s="84" t="s">
        <v>39</v>
      </c>
      <c r="C1" s="85"/>
      <c r="D1" s="27"/>
      <c r="E1" s="84" t="s">
        <v>73</v>
      </c>
      <c r="F1" s="85"/>
      <c r="G1" s="29"/>
      <c r="H1" s="84" t="s">
        <v>40</v>
      </c>
      <c r="I1" s="85"/>
      <c r="J1" s="27"/>
      <c r="K1" s="84" t="s">
        <v>41</v>
      </c>
      <c r="L1" s="85"/>
      <c r="N1" s="90" t="s">
        <v>9</v>
      </c>
      <c r="O1" s="90"/>
    </row>
    <row r="2" spans="1:15" ht="17.45" customHeight="1" x14ac:dyDescent="0.25">
      <c r="A2" s="94"/>
      <c r="B2" s="86"/>
      <c r="C2" s="87"/>
      <c r="D2" s="27"/>
      <c r="E2" s="86"/>
      <c r="F2" s="87"/>
      <c r="G2" s="29"/>
      <c r="H2" s="86"/>
      <c r="I2" s="87"/>
      <c r="J2" s="27"/>
      <c r="K2" s="86"/>
      <c r="L2" s="87"/>
      <c r="N2" s="90"/>
      <c r="O2" s="90"/>
    </row>
    <row r="3" spans="1:15" ht="30.75" customHeight="1" x14ac:dyDescent="0.25">
      <c r="A3" s="27"/>
      <c r="B3" s="88"/>
      <c r="C3" s="89"/>
      <c r="D3" s="30"/>
      <c r="E3" s="88"/>
      <c r="F3" s="89"/>
      <c r="G3" s="29"/>
      <c r="H3" s="88"/>
      <c r="I3" s="89"/>
      <c r="J3" s="30"/>
      <c r="K3" s="88"/>
      <c r="L3" s="89"/>
      <c r="N3" s="90"/>
      <c r="O3" s="90"/>
    </row>
    <row r="4" spans="1:15" ht="21" customHeight="1" x14ac:dyDescent="0.25">
      <c r="A4" s="27"/>
      <c r="B4" s="91" t="s">
        <v>10</v>
      </c>
      <c r="C4" s="91"/>
      <c r="D4" s="91"/>
      <c r="E4" s="91"/>
      <c r="F4" s="91"/>
      <c r="G4" s="28"/>
      <c r="H4" s="91" t="s">
        <v>11</v>
      </c>
      <c r="I4" s="91"/>
      <c r="J4" s="91"/>
      <c r="K4" s="91"/>
      <c r="L4" s="91"/>
      <c r="N4" s="91" t="s">
        <v>42</v>
      </c>
      <c r="O4" s="91"/>
    </row>
    <row r="5" spans="1:15" ht="17.45" customHeight="1" x14ac:dyDescent="0.25">
      <c r="A5" s="31" t="s">
        <v>13</v>
      </c>
      <c r="B5" s="32"/>
      <c r="C5" s="33"/>
      <c r="D5" s="34"/>
      <c r="E5" s="32"/>
      <c r="F5" s="33"/>
      <c r="G5" s="29"/>
      <c r="H5" s="32"/>
      <c r="I5" s="33"/>
      <c r="J5" s="34"/>
      <c r="K5" s="32"/>
      <c r="L5" s="33"/>
      <c r="N5" s="32"/>
      <c r="O5" s="33"/>
    </row>
    <row r="6" spans="1:15" ht="17.45" customHeight="1" x14ac:dyDescent="0.25">
      <c r="A6" s="35" t="s">
        <v>14</v>
      </c>
      <c r="B6" s="50">
        <v>1</v>
      </c>
      <c r="C6" s="36">
        <f>B6</f>
        <v>1</v>
      </c>
      <c r="D6" s="36"/>
      <c r="E6" s="50">
        <v>1</v>
      </c>
      <c r="F6" s="36">
        <f>E6</f>
        <v>1</v>
      </c>
      <c r="G6" s="29"/>
      <c r="H6" s="50">
        <v>1</v>
      </c>
      <c r="I6" s="36">
        <f>H6</f>
        <v>1</v>
      </c>
      <c r="J6" s="36"/>
      <c r="K6" s="50">
        <v>1</v>
      </c>
      <c r="L6" s="36">
        <f>K6</f>
        <v>1</v>
      </c>
      <c r="N6" s="50">
        <v>1</v>
      </c>
      <c r="O6" s="36">
        <f>N6</f>
        <v>1</v>
      </c>
    </row>
    <row r="7" spans="1:15" ht="17.45" customHeight="1" thickBot="1" x14ac:dyDescent="0.3">
      <c r="A7" s="35" t="s">
        <v>15</v>
      </c>
      <c r="B7" s="49">
        <v>0</v>
      </c>
      <c r="C7" s="37">
        <f>B7</f>
        <v>0</v>
      </c>
      <c r="D7" s="29"/>
      <c r="E7" s="49">
        <v>0</v>
      </c>
      <c r="F7" s="37">
        <f>E7</f>
        <v>0</v>
      </c>
      <c r="G7" s="29"/>
      <c r="H7" s="49">
        <v>0</v>
      </c>
      <c r="I7" s="37">
        <f>H7</f>
        <v>0</v>
      </c>
      <c r="J7" s="29"/>
      <c r="K7" s="49">
        <v>0</v>
      </c>
      <c r="L7" s="37">
        <f>K7</f>
        <v>0</v>
      </c>
      <c r="N7" s="49">
        <v>0</v>
      </c>
      <c r="O7" s="37">
        <f>N7</f>
        <v>0</v>
      </c>
    </row>
    <row r="8" spans="1:15" ht="17.45" customHeight="1" thickTop="1" x14ac:dyDescent="0.25">
      <c r="A8" s="35"/>
      <c r="B8" s="51"/>
      <c r="C8" s="38">
        <f>SUM(C6:C7)</f>
        <v>1</v>
      </c>
      <c r="D8" s="29"/>
      <c r="E8" s="51"/>
      <c r="F8" s="38">
        <f>SUM(F6:F7)</f>
        <v>1</v>
      </c>
      <c r="G8" s="29"/>
      <c r="H8" s="51"/>
      <c r="I8" s="38">
        <f>SUM(I6:I7)</f>
        <v>1</v>
      </c>
      <c r="J8" s="29"/>
      <c r="K8" s="51"/>
      <c r="L8" s="38">
        <f>SUM(L6:L7)</f>
        <v>1</v>
      </c>
      <c r="N8" s="51"/>
      <c r="O8" s="38">
        <f>SUM(O6:O7)</f>
        <v>1</v>
      </c>
    </row>
    <row r="9" spans="1:15" ht="17.45" customHeight="1" x14ac:dyDescent="0.25">
      <c r="A9" s="31" t="s">
        <v>16</v>
      </c>
      <c r="B9" s="51"/>
      <c r="C9" s="29"/>
      <c r="D9" s="29"/>
      <c r="E9" s="51"/>
      <c r="F9" s="29"/>
      <c r="G9" s="29"/>
      <c r="H9" s="51"/>
      <c r="I9" s="29"/>
      <c r="J9" s="29"/>
      <c r="K9" s="51"/>
      <c r="L9" s="29"/>
      <c r="N9" s="51"/>
      <c r="O9" s="29"/>
    </row>
    <row r="10" spans="1:15" ht="17.45" customHeight="1" x14ac:dyDescent="0.25">
      <c r="A10" s="35" t="s">
        <v>17</v>
      </c>
      <c r="B10" s="49">
        <v>0</v>
      </c>
      <c r="C10" s="29">
        <f>B10*C8</f>
        <v>0</v>
      </c>
      <c r="D10" s="29"/>
      <c r="E10" s="49">
        <v>0</v>
      </c>
      <c r="F10" s="29">
        <f>E10*F8</f>
        <v>0</v>
      </c>
      <c r="G10" s="29"/>
      <c r="H10" s="49">
        <v>0</v>
      </c>
      <c r="I10" s="29">
        <f>H10*I8</f>
        <v>0</v>
      </c>
      <c r="J10" s="29"/>
      <c r="K10" s="49">
        <v>0</v>
      </c>
      <c r="L10" s="29">
        <f>K10*L8</f>
        <v>0</v>
      </c>
      <c r="N10" s="49">
        <v>0</v>
      </c>
      <c r="O10" s="29">
        <f>N10*O8</f>
        <v>0</v>
      </c>
    </row>
    <row r="11" spans="1:15" ht="17.45" customHeight="1" x14ac:dyDescent="0.25">
      <c r="A11" s="35" t="s">
        <v>18</v>
      </c>
      <c r="B11" s="49">
        <v>0</v>
      </c>
      <c r="C11" s="29">
        <f>B11*C8</f>
        <v>0</v>
      </c>
      <c r="D11" s="38"/>
      <c r="E11" s="49">
        <v>0</v>
      </c>
      <c r="F11" s="29">
        <f>E11*F8</f>
        <v>0</v>
      </c>
      <c r="G11" s="29"/>
      <c r="H11" s="49">
        <v>0</v>
      </c>
      <c r="I11" s="29">
        <f>H11*I8</f>
        <v>0</v>
      </c>
      <c r="J11" s="38"/>
      <c r="K11" s="49">
        <v>0</v>
      </c>
      <c r="L11" s="29">
        <f>K11*L8</f>
        <v>0</v>
      </c>
      <c r="N11" s="49">
        <v>0</v>
      </c>
      <c r="O11" s="29">
        <f>N11*O8</f>
        <v>0</v>
      </c>
    </row>
    <row r="12" spans="1:15" ht="17.45" customHeight="1" x14ac:dyDescent="0.25">
      <c r="A12" s="35" t="s">
        <v>19</v>
      </c>
      <c r="B12" s="49">
        <v>0</v>
      </c>
      <c r="C12" s="29">
        <f>B12*C8</f>
        <v>0</v>
      </c>
      <c r="D12" s="38"/>
      <c r="E12" s="49">
        <v>0</v>
      </c>
      <c r="F12" s="29">
        <f>E12*F8</f>
        <v>0</v>
      </c>
      <c r="G12" s="29"/>
      <c r="H12" s="49">
        <v>0</v>
      </c>
      <c r="I12" s="29">
        <f>H12*I8</f>
        <v>0</v>
      </c>
      <c r="J12" s="38"/>
      <c r="K12" s="49">
        <v>0</v>
      </c>
      <c r="L12" s="29">
        <f>K12*L8</f>
        <v>0</v>
      </c>
      <c r="N12" s="49">
        <v>0</v>
      </c>
      <c r="O12" s="29">
        <f>N12*O8</f>
        <v>0</v>
      </c>
    </row>
    <row r="13" spans="1:15" ht="17.25" customHeight="1" thickBot="1" x14ac:dyDescent="0.3">
      <c r="A13" s="35"/>
      <c r="B13" s="52">
        <f>SUM(B10:B12)</f>
        <v>0</v>
      </c>
      <c r="C13" s="37">
        <f>SUM(C10:C12)</f>
        <v>0</v>
      </c>
      <c r="D13" s="38"/>
      <c r="E13" s="52">
        <f>SUM(E10:E12)</f>
        <v>0</v>
      </c>
      <c r="F13" s="37">
        <f>F8*E13</f>
        <v>0</v>
      </c>
      <c r="G13" s="29"/>
      <c r="H13" s="52">
        <f>SUM(H10:H12)</f>
        <v>0</v>
      </c>
      <c r="I13" s="37">
        <f>I8*H13</f>
        <v>0</v>
      </c>
      <c r="J13" s="38"/>
      <c r="K13" s="52">
        <f>SUM(K10:K12)</f>
        <v>0</v>
      </c>
      <c r="L13" s="37">
        <f>L8*K13</f>
        <v>0</v>
      </c>
      <c r="N13" s="52">
        <f>SUM(N10:N12)</f>
        <v>0</v>
      </c>
      <c r="O13" s="37">
        <f>O8*N13</f>
        <v>0</v>
      </c>
    </row>
    <row r="14" spans="1:15" ht="18.75" customHeight="1" thickTop="1" x14ac:dyDescent="0.25">
      <c r="A14" s="35"/>
      <c r="B14" s="53"/>
      <c r="C14" s="38">
        <f>C8+C13</f>
        <v>1</v>
      </c>
      <c r="D14" s="38"/>
      <c r="E14" s="53"/>
      <c r="F14" s="38">
        <f>F8+F13</f>
        <v>1</v>
      </c>
      <c r="G14" s="29"/>
      <c r="H14" s="53"/>
      <c r="I14" s="38">
        <f>I8+I13</f>
        <v>1</v>
      </c>
      <c r="J14" s="38"/>
      <c r="K14" s="53"/>
      <c r="L14" s="38">
        <f>L8+L13</f>
        <v>1</v>
      </c>
      <c r="N14" s="53"/>
      <c r="O14" s="38">
        <f>O8+O13</f>
        <v>1</v>
      </c>
    </row>
    <row r="15" spans="1:15" ht="15.75" thickBot="1" x14ac:dyDescent="0.3">
      <c r="A15" s="31" t="s">
        <v>20</v>
      </c>
      <c r="B15" s="51">
        <v>0.17050000000000001</v>
      </c>
      <c r="C15" s="39">
        <f>C14*B15</f>
        <v>0.17050000000000001</v>
      </c>
      <c r="D15" s="38"/>
      <c r="E15" s="51">
        <v>0.17050000000000001</v>
      </c>
      <c r="F15" s="37">
        <f>F14*E15</f>
        <v>0.17050000000000001</v>
      </c>
      <c r="G15" s="29"/>
      <c r="H15" s="51">
        <v>0.17050000000000001</v>
      </c>
      <c r="I15" s="37">
        <f>I14*H15</f>
        <v>0.17050000000000001</v>
      </c>
      <c r="J15" s="38"/>
      <c r="K15" s="51">
        <v>0.17050000000000001</v>
      </c>
      <c r="L15" s="37">
        <f>L14*K15</f>
        <v>0.17050000000000001</v>
      </c>
      <c r="N15" s="51">
        <v>0.17050000000000001</v>
      </c>
      <c r="O15" s="37">
        <f>O14*N15</f>
        <v>0.17050000000000001</v>
      </c>
    </row>
    <row r="16" spans="1:15" ht="17.45" customHeight="1" thickTop="1" x14ac:dyDescent="0.25">
      <c r="A16" s="34"/>
      <c r="B16" s="54"/>
      <c r="C16" s="38">
        <f>SUM(C14:C15)</f>
        <v>1.1705000000000001</v>
      </c>
      <c r="D16" s="38"/>
      <c r="E16" s="54"/>
      <c r="F16" s="38">
        <f>SUM(F14:F15)</f>
        <v>1.1705000000000001</v>
      </c>
      <c r="G16" s="29"/>
      <c r="H16" s="54"/>
      <c r="I16" s="38">
        <f>SUM(I14:I15)</f>
        <v>1.1705000000000001</v>
      </c>
      <c r="J16" s="38"/>
      <c r="K16" s="54"/>
      <c r="L16" s="38">
        <f>SUM(L14:L15)</f>
        <v>1.1705000000000001</v>
      </c>
      <c r="N16" s="54"/>
      <c r="O16" s="38">
        <f>SUM(O14:O15)</f>
        <v>1.1705000000000001</v>
      </c>
    </row>
    <row r="17" spans="1:15" ht="17.45" customHeight="1" x14ac:dyDescent="0.25">
      <c r="A17" s="31" t="s">
        <v>21</v>
      </c>
      <c r="B17" s="55"/>
      <c r="C17" s="29"/>
      <c r="D17" s="29"/>
      <c r="E17" s="55"/>
      <c r="F17" s="29"/>
      <c r="G17" s="29"/>
      <c r="H17" s="55"/>
      <c r="I17" s="29"/>
      <c r="J17" s="29"/>
      <c r="K17" s="55"/>
      <c r="L17" s="29"/>
      <c r="N17" s="55"/>
      <c r="O17" s="29"/>
    </row>
    <row r="18" spans="1:15" ht="17.45" customHeight="1" x14ac:dyDescent="0.25">
      <c r="A18" s="67" t="s">
        <v>22</v>
      </c>
      <c r="B18" s="49">
        <v>0</v>
      </c>
      <c r="C18" s="29">
        <f>B18*C16</f>
        <v>0</v>
      </c>
      <c r="D18" s="29"/>
      <c r="E18" s="49">
        <v>0</v>
      </c>
      <c r="F18" s="29">
        <f>E18*F16</f>
        <v>0</v>
      </c>
      <c r="G18" s="29"/>
      <c r="H18" s="49">
        <v>0</v>
      </c>
      <c r="I18" s="29">
        <f>H18*I16</f>
        <v>0</v>
      </c>
      <c r="J18" s="29"/>
      <c r="K18" s="49">
        <v>0</v>
      </c>
      <c r="L18" s="29">
        <f>K18*L16</f>
        <v>0</v>
      </c>
      <c r="N18" s="49">
        <v>0</v>
      </c>
      <c r="O18" s="29">
        <f>N18*O16</f>
        <v>0</v>
      </c>
    </row>
    <row r="19" spans="1:15" ht="17.45" customHeight="1" x14ac:dyDescent="0.25">
      <c r="A19" s="67" t="s">
        <v>23</v>
      </c>
      <c r="B19" s="49">
        <v>0</v>
      </c>
      <c r="C19" s="29">
        <f>B19*C16</f>
        <v>0</v>
      </c>
      <c r="D19" s="29"/>
      <c r="E19" s="49">
        <v>0</v>
      </c>
      <c r="F19" s="29">
        <f>E19*F16</f>
        <v>0</v>
      </c>
      <c r="G19" s="29"/>
      <c r="H19" s="49">
        <v>0</v>
      </c>
      <c r="I19" s="29">
        <f>H19*I16</f>
        <v>0</v>
      </c>
      <c r="J19" s="29"/>
      <c r="K19" s="49">
        <v>0</v>
      </c>
      <c r="L19" s="29">
        <f>K19*L16</f>
        <v>0</v>
      </c>
      <c r="N19" s="49">
        <v>0</v>
      </c>
      <c r="O19" s="29">
        <f>N19*O16</f>
        <v>0</v>
      </c>
    </row>
    <row r="20" spans="1:15" ht="17.45" customHeight="1" x14ac:dyDescent="0.25">
      <c r="A20" s="67" t="s">
        <v>24</v>
      </c>
      <c r="B20" s="49">
        <v>0</v>
      </c>
      <c r="C20" s="29">
        <f>B20*C16</f>
        <v>0</v>
      </c>
      <c r="D20" s="29"/>
      <c r="E20" s="49">
        <v>0</v>
      </c>
      <c r="F20" s="29">
        <f>E20*F16</f>
        <v>0</v>
      </c>
      <c r="G20" s="29"/>
      <c r="H20" s="49">
        <v>0</v>
      </c>
      <c r="I20" s="29">
        <f>H20*I16</f>
        <v>0</v>
      </c>
      <c r="J20" s="29"/>
      <c r="K20" s="49">
        <v>0</v>
      </c>
      <c r="L20" s="29">
        <f>K20*L16</f>
        <v>0</v>
      </c>
      <c r="N20" s="49">
        <v>0</v>
      </c>
      <c r="O20" s="29">
        <f>N20*O16</f>
        <v>0</v>
      </c>
    </row>
    <row r="21" spans="1:15" ht="17.45" customHeight="1" x14ac:dyDescent="0.25">
      <c r="A21" s="67" t="s">
        <v>25</v>
      </c>
      <c r="B21" s="49">
        <v>0</v>
      </c>
      <c r="C21" s="29">
        <f>B21*C16</f>
        <v>0</v>
      </c>
      <c r="D21" s="29"/>
      <c r="E21" s="49">
        <v>0</v>
      </c>
      <c r="F21" s="29">
        <f>E21*F16</f>
        <v>0</v>
      </c>
      <c r="G21" s="29"/>
      <c r="H21" s="49">
        <v>0</v>
      </c>
      <c r="I21" s="29">
        <f>H21*I16</f>
        <v>0</v>
      </c>
      <c r="J21" s="29"/>
      <c r="K21" s="49">
        <v>0</v>
      </c>
      <c r="L21" s="29">
        <f>K21*L16</f>
        <v>0</v>
      </c>
      <c r="N21" s="49">
        <v>0</v>
      </c>
      <c r="O21" s="29">
        <f>N21*O16</f>
        <v>0</v>
      </c>
    </row>
    <row r="22" spans="1:15" ht="17.45" customHeight="1" x14ac:dyDescent="0.25">
      <c r="A22" s="67" t="s">
        <v>26</v>
      </c>
      <c r="B22" s="49">
        <v>0</v>
      </c>
      <c r="C22" s="29">
        <f>B22*C16</f>
        <v>0</v>
      </c>
      <c r="D22" s="29"/>
      <c r="E22" s="49">
        <v>0</v>
      </c>
      <c r="F22" s="29">
        <f>E22*F16</f>
        <v>0</v>
      </c>
      <c r="G22" s="29"/>
      <c r="H22" s="49">
        <v>0</v>
      </c>
      <c r="I22" s="29">
        <f>H22*I16</f>
        <v>0</v>
      </c>
      <c r="J22" s="29"/>
      <c r="K22" s="49">
        <v>0</v>
      </c>
      <c r="L22" s="29">
        <f>K22*L16</f>
        <v>0</v>
      </c>
      <c r="N22" s="49">
        <v>0</v>
      </c>
      <c r="O22" s="29">
        <f>N22*O16</f>
        <v>0</v>
      </c>
    </row>
    <row r="23" spans="1:15" ht="17.45" customHeight="1" x14ac:dyDescent="0.25">
      <c r="A23" s="67" t="s">
        <v>27</v>
      </c>
      <c r="B23" s="49">
        <v>0</v>
      </c>
      <c r="C23" s="29">
        <f>B23*C16</f>
        <v>0</v>
      </c>
      <c r="D23" s="38"/>
      <c r="E23" s="49">
        <v>0</v>
      </c>
      <c r="F23" s="29">
        <f>E23*F16</f>
        <v>0</v>
      </c>
      <c r="G23" s="29"/>
      <c r="H23" s="49">
        <v>0</v>
      </c>
      <c r="I23" s="29">
        <f>H23*I16</f>
        <v>0</v>
      </c>
      <c r="J23" s="38"/>
      <c r="K23" s="49">
        <v>0</v>
      </c>
      <c r="L23" s="29">
        <f>K23*L16</f>
        <v>0</v>
      </c>
      <c r="N23" s="49">
        <v>0</v>
      </c>
      <c r="O23" s="29">
        <f>N23*O16</f>
        <v>0</v>
      </c>
    </row>
    <row r="24" spans="1:15" ht="17.45" customHeight="1" x14ac:dyDescent="0.25">
      <c r="A24" s="67" t="s">
        <v>28</v>
      </c>
      <c r="B24" s="49">
        <v>0</v>
      </c>
      <c r="C24" s="29">
        <f>B24*C16</f>
        <v>0</v>
      </c>
      <c r="D24" s="29"/>
      <c r="E24" s="61">
        <v>0</v>
      </c>
      <c r="F24" s="29">
        <f>E24*F16</f>
        <v>0</v>
      </c>
      <c r="G24" s="29"/>
      <c r="H24" s="49">
        <v>0</v>
      </c>
      <c r="I24" s="29">
        <f>H24*I16</f>
        <v>0</v>
      </c>
      <c r="J24" s="29"/>
      <c r="K24" s="49">
        <v>0</v>
      </c>
      <c r="L24" s="29">
        <f>K24*L16</f>
        <v>0</v>
      </c>
      <c r="N24" s="49">
        <v>0</v>
      </c>
      <c r="O24" s="29">
        <f>N24*O16</f>
        <v>0</v>
      </c>
    </row>
    <row r="25" spans="1:15" ht="17.45" customHeight="1" x14ac:dyDescent="0.25">
      <c r="A25" s="67" t="s">
        <v>29</v>
      </c>
      <c r="B25" s="49">
        <v>0</v>
      </c>
      <c r="C25" s="40">
        <f>B25*C16</f>
        <v>0</v>
      </c>
      <c r="D25" s="38"/>
      <c r="E25" s="49">
        <v>0</v>
      </c>
      <c r="F25" s="29">
        <f>E25*F16</f>
        <v>0</v>
      </c>
      <c r="G25" s="29"/>
      <c r="H25" s="49">
        <v>0</v>
      </c>
      <c r="I25" s="29">
        <f>H25*I16</f>
        <v>0</v>
      </c>
      <c r="J25" s="38"/>
      <c r="K25" s="49">
        <v>0</v>
      </c>
      <c r="L25" s="29">
        <f>K25*L16</f>
        <v>0</v>
      </c>
      <c r="N25" s="49">
        <v>0</v>
      </c>
      <c r="O25" s="29">
        <f>N25*O16</f>
        <v>0</v>
      </c>
    </row>
    <row r="26" spans="1:15" ht="17.45" customHeight="1" thickBot="1" x14ac:dyDescent="0.3">
      <c r="A26" s="35"/>
      <c r="B26" s="54">
        <f>SUM(B18:B25)</f>
        <v>0</v>
      </c>
      <c r="C26" s="41">
        <f>C16*B26</f>
        <v>0</v>
      </c>
      <c r="D26" s="38"/>
      <c r="E26" s="54">
        <f>SUM(E18:E25)</f>
        <v>0</v>
      </c>
      <c r="F26" s="37">
        <f>F16*E26</f>
        <v>0</v>
      </c>
      <c r="G26" s="29"/>
      <c r="H26" s="54">
        <f>SUM(H18:H25)</f>
        <v>0</v>
      </c>
      <c r="I26" s="41">
        <f>I16*H26</f>
        <v>0</v>
      </c>
      <c r="J26" s="38"/>
      <c r="K26" s="54">
        <f>SUM(K18:K25)</f>
        <v>0</v>
      </c>
      <c r="L26" s="41">
        <f>L16*K26</f>
        <v>0</v>
      </c>
      <c r="N26" s="54">
        <f>SUM(N18:N25)</f>
        <v>0</v>
      </c>
      <c r="O26" s="41">
        <f>O16*N26</f>
        <v>0</v>
      </c>
    </row>
    <row r="27" spans="1:15" ht="17.45" customHeight="1" thickTop="1" x14ac:dyDescent="0.25">
      <c r="A27" s="35"/>
      <c r="B27" s="55"/>
      <c r="C27" s="38">
        <f>C16+C26</f>
        <v>1.1705000000000001</v>
      </c>
      <c r="D27" s="38"/>
      <c r="E27" s="55"/>
      <c r="F27" s="38">
        <f>F16+F26</f>
        <v>1.1705000000000001</v>
      </c>
      <c r="G27" s="29"/>
      <c r="H27" s="55"/>
      <c r="I27" s="38">
        <f>I16+I26</f>
        <v>1.1705000000000001</v>
      </c>
      <c r="J27" s="38"/>
      <c r="K27" s="55"/>
      <c r="L27" s="38">
        <f>L16+L26</f>
        <v>1.1705000000000001</v>
      </c>
      <c r="N27" s="55"/>
      <c r="O27" s="38">
        <f>O16+O26</f>
        <v>1.1705000000000001</v>
      </c>
    </row>
    <row r="28" spans="1:15" ht="17.45" customHeight="1" x14ac:dyDescent="0.25">
      <c r="A28" s="31" t="s">
        <v>30</v>
      </c>
      <c r="B28" s="55"/>
      <c r="C28" s="29"/>
      <c r="D28" s="29"/>
      <c r="E28" s="55"/>
      <c r="F28" s="29"/>
      <c r="G28" s="29"/>
      <c r="H28" s="55"/>
      <c r="I28" s="29"/>
      <c r="J28" s="29"/>
      <c r="K28" s="55"/>
      <c r="L28" s="29"/>
      <c r="N28" s="55"/>
      <c r="O28" s="29"/>
    </row>
    <row r="29" spans="1:15" ht="17.45" customHeight="1" x14ac:dyDescent="0.25">
      <c r="A29" s="63" t="s">
        <v>31</v>
      </c>
      <c r="B29" s="49">
        <v>0</v>
      </c>
      <c r="C29" s="29">
        <f>B29*C27</f>
        <v>0</v>
      </c>
      <c r="D29" s="29"/>
      <c r="E29" s="49">
        <v>0</v>
      </c>
      <c r="F29" s="29">
        <f>E29*F27</f>
        <v>0</v>
      </c>
      <c r="G29" s="29"/>
      <c r="H29" s="49">
        <v>0</v>
      </c>
      <c r="I29" s="29">
        <f>H29*I27</f>
        <v>0</v>
      </c>
      <c r="J29" s="29"/>
      <c r="K29" s="49">
        <v>0</v>
      </c>
      <c r="L29" s="29">
        <f>K29*L27</f>
        <v>0</v>
      </c>
      <c r="N29" s="49">
        <v>0</v>
      </c>
      <c r="O29" s="29">
        <f>N29*O27</f>
        <v>0</v>
      </c>
    </row>
    <row r="30" spans="1:15" ht="17.45" customHeight="1" x14ac:dyDescent="0.25">
      <c r="A30" s="63" t="s">
        <v>31</v>
      </c>
      <c r="B30" s="49">
        <v>0</v>
      </c>
      <c r="C30" s="29">
        <f>B30*C27</f>
        <v>0</v>
      </c>
      <c r="D30" s="29"/>
      <c r="E30" s="49">
        <v>0</v>
      </c>
      <c r="F30" s="29">
        <f>E30*F27</f>
        <v>0</v>
      </c>
      <c r="G30" s="29"/>
      <c r="H30" s="49">
        <v>0</v>
      </c>
      <c r="I30" s="29">
        <f>H30*I27</f>
        <v>0</v>
      </c>
      <c r="J30" s="29"/>
      <c r="K30" s="49">
        <v>0</v>
      </c>
      <c r="L30" s="29">
        <f>K30*L27</f>
        <v>0</v>
      </c>
      <c r="N30" s="49">
        <v>0</v>
      </c>
      <c r="O30" s="29">
        <f>N30*O27</f>
        <v>0</v>
      </c>
    </row>
    <row r="31" spans="1:15" ht="17.45" customHeight="1" x14ac:dyDescent="0.25">
      <c r="A31" s="63" t="s">
        <v>31</v>
      </c>
      <c r="B31" s="49">
        <v>0</v>
      </c>
      <c r="C31" s="40">
        <f>B31*C27</f>
        <v>0</v>
      </c>
      <c r="D31" s="29"/>
      <c r="E31" s="49">
        <v>0</v>
      </c>
      <c r="F31" s="40">
        <f>E31*F27</f>
        <v>0</v>
      </c>
      <c r="G31" s="29"/>
      <c r="H31" s="49">
        <v>0</v>
      </c>
      <c r="I31" s="29">
        <f>H31*I27</f>
        <v>0</v>
      </c>
      <c r="J31" s="29"/>
      <c r="K31" s="49">
        <v>0</v>
      </c>
      <c r="L31" s="40">
        <f>K31*L27</f>
        <v>0</v>
      </c>
      <c r="N31" s="49">
        <v>0</v>
      </c>
      <c r="O31" s="40">
        <f>N31*O27</f>
        <v>0</v>
      </c>
    </row>
    <row r="32" spans="1:15" ht="17.45" customHeight="1" thickBot="1" x14ac:dyDescent="0.3">
      <c r="A32" s="35"/>
      <c r="B32" s="54">
        <f>SUM(B29:B31)</f>
        <v>0</v>
      </c>
      <c r="C32" s="41">
        <f>C27*B32</f>
        <v>0</v>
      </c>
      <c r="D32" s="29"/>
      <c r="E32" s="54">
        <f>SUM(E29:E31)</f>
        <v>0</v>
      </c>
      <c r="F32" s="37">
        <f>F27*E32</f>
        <v>0</v>
      </c>
      <c r="G32" s="29"/>
      <c r="H32" s="54">
        <f>SUM(H29:H31)</f>
        <v>0</v>
      </c>
      <c r="I32" s="37">
        <f>I27*H32</f>
        <v>0</v>
      </c>
      <c r="J32" s="29"/>
      <c r="K32" s="54">
        <f>SUM(K29:K31)</f>
        <v>0</v>
      </c>
      <c r="L32" s="37">
        <f>L27*K32</f>
        <v>0</v>
      </c>
      <c r="N32" s="54">
        <f>SUM(N29:N31)</f>
        <v>0</v>
      </c>
      <c r="O32" s="37">
        <f>O27*N32</f>
        <v>0</v>
      </c>
    </row>
    <row r="33" spans="1:15" ht="17.45" customHeight="1" thickTop="1" x14ac:dyDescent="0.25">
      <c r="A33" s="42" t="s">
        <v>70</v>
      </c>
      <c r="B33" s="55"/>
      <c r="C33" s="43">
        <f>C27+C32</f>
        <v>1.1705000000000001</v>
      </c>
      <c r="D33" s="44"/>
      <c r="E33" s="59"/>
      <c r="F33" s="45">
        <f>F27+F32</f>
        <v>1.1705000000000001</v>
      </c>
      <c r="G33" s="44"/>
      <c r="H33" s="59"/>
      <c r="I33" s="45">
        <f>I27+I32</f>
        <v>1.1705000000000001</v>
      </c>
      <c r="J33" s="44"/>
      <c r="K33" s="59"/>
      <c r="L33" s="45">
        <f>L27+L32</f>
        <v>1.1705000000000001</v>
      </c>
      <c r="N33" s="59"/>
      <c r="O33" s="45">
        <f>O27+O32</f>
        <v>1.1705000000000001</v>
      </c>
    </row>
    <row r="34" spans="1:15" ht="17.45" customHeight="1" x14ac:dyDescent="0.25">
      <c r="A34" s="46"/>
      <c r="B34" s="56"/>
      <c r="C34" s="47"/>
      <c r="D34" s="48"/>
      <c r="E34" s="60"/>
      <c r="F34" s="48"/>
      <c r="G34" s="48"/>
      <c r="H34" s="60"/>
      <c r="I34" s="48"/>
      <c r="J34" s="48"/>
      <c r="K34" s="60"/>
      <c r="L34" s="48"/>
      <c r="N34" s="60"/>
      <c r="O34" s="48"/>
    </row>
    <row r="35" spans="1:15" ht="17.45" customHeight="1" x14ac:dyDescent="0.25">
      <c r="A35" s="31" t="s">
        <v>32</v>
      </c>
      <c r="B35" s="56"/>
      <c r="C35" s="47"/>
      <c r="D35" s="48"/>
      <c r="E35" s="60"/>
      <c r="F35" s="48"/>
      <c r="G35" s="48"/>
      <c r="H35" s="60"/>
      <c r="I35" s="48"/>
      <c r="J35" s="48"/>
      <c r="K35" s="60"/>
      <c r="L35" s="48"/>
      <c r="N35" s="60"/>
      <c r="O35" s="48"/>
    </row>
    <row r="36" spans="1:15" ht="17.45" customHeight="1" x14ac:dyDescent="0.25">
      <c r="A36" s="27" t="s">
        <v>33</v>
      </c>
      <c r="B36" s="61">
        <v>0</v>
      </c>
      <c r="C36" s="47"/>
      <c r="D36" s="48"/>
      <c r="E36" s="61">
        <v>0</v>
      </c>
      <c r="F36" s="48"/>
      <c r="G36" s="48"/>
      <c r="H36" s="61">
        <v>0</v>
      </c>
      <c r="I36" s="48"/>
      <c r="J36" s="48"/>
      <c r="K36" s="61">
        <v>0</v>
      </c>
      <c r="L36" s="48"/>
      <c r="N36" s="61">
        <v>0</v>
      </c>
      <c r="O36" s="48"/>
    </row>
    <row r="37" spans="1:15" ht="32.25" customHeight="1" x14ac:dyDescent="0.25">
      <c r="A37" s="27" t="s">
        <v>34</v>
      </c>
      <c r="B37" s="61">
        <v>0</v>
      </c>
      <c r="C37" s="47"/>
      <c r="D37" s="48"/>
      <c r="E37" s="61">
        <v>0</v>
      </c>
      <c r="F37" s="48"/>
      <c r="G37" s="48"/>
      <c r="H37" s="61">
        <v>0</v>
      </c>
      <c r="I37" s="48"/>
      <c r="J37" s="48"/>
      <c r="K37" s="61">
        <v>0</v>
      </c>
      <c r="L37" s="48"/>
      <c r="N37" s="61">
        <v>0</v>
      </c>
      <c r="O37" s="48"/>
    </row>
    <row r="38" spans="1:15" ht="17.45" customHeight="1" x14ac:dyDescent="0.25">
      <c r="A38" s="27"/>
      <c r="B38" s="56"/>
      <c r="C38" s="47"/>
      <c r="D38" s="48"/>
      <c r="E38" s="60"/>
      <c r="F38" s="48"/>
      <c r="G38" s="48"/>
      <c r="H38" s="60"/>
      <c r="I38" s="48"/>
      <c r="J38" s="48"/>
      <c r="K38" s="60"/>
      <c r="L38" s="48"/>
      <c r="N38" s="60"/>
      <c r="O38" s="48"/>
    </row>
    <row r="39" spans="1:15" ht="15.75" x14ac:dyDescent="0.25">
      <c r="A39" s="1"/>
      <c r="B39" s="57"/>
      <c r="C39" s="1"/>
      <c r="D39" s="1"/>
      <c r="E39" s="57"/>
      <c r="F39" s="1"/>
      <c r="G39" s="1"/>
      <c r="H39" s="57"/>
      <c r="I39" s="1"/>
      <c r="J39" s="1"/>
      <c r="K39" s="57"/>
      <c r="L39" s="1"/>
      <c r="N39" s="57"/>
      <c r="O39" s="1"/>
    </row>
    <row r="40" spans="1:15" ht="15.75" x14ac:dyDescent="0.25">
      <c r="A40" s="92" t="s">
        <v>35</v>
      </c>
      <c r="B40" s="93"/>
      <c r="C40" s="93"/>
      <c r="D40" s="93"/>
      <c r="E40" s="93"/>
      <c r="F40" s="1"/>
      <c r="G40" s="1"/>
      <c r="H40" s="57"/>
      <c r="I40" s="1"/>
      <c r="J40" s="1"/>
      <c r="K40" s="57"/>
      <c r="L40" s="1"/>
      <c r="N40" s="57"/>
      <c r="O40" s="1"/>
    </row>
    <row r="41" spans="1:15" x14ac:dyDescent="0.25">
      <c r="A41" s="92"/>
      <c r="B41" s="93"/>
      <c r="C41" s="93"/>
      <c r="D41" s="93"/>
      <c r="E41" s="93"/>
    </row>
    <row r="42" spans="1:15" x14ac:dyDescent="0.25">
      <c r="A42" s="92"/>
      <c r="B42" s="93"/>
      <c r="C42" s="93"/>
      <c r="D42" s="93"/>
      <c r="E42" s="93"/>
    </row>
    <row r="43" spans="1:15" x14ac:dyDescent="0.25">
      <c r="A43" s="92" t="s">
        <v>36</v>
      </c>
      <c r="B43" s="93"/>
      <c r="C43" s="93"/>
      <c r="D43" s="93"/>
      <c r="E43" s="93"/>
    </row>
    <row r="44" spans="1:15" x14ac:dyDescent="0.25">
      <c r="A44" s="92"/>
      <c r="B44" s="93"/>
      <c r="C44" s="93"/>
      <c r="D44" s="93"/>
      <c r="E44" s="93"/>
    </row>
    <row r="45" spans="1:15" x14ac:dyDescent="0.25">
      <c r="A45" s="92" t="s">
        <v>37</v>
      </c>
      <c r="B45" s="93"/>
      <c r="C45" s="93"/>
      <c r="D45" s="93"/>
      <c r="E45" s="93"/>
    </row>
    <row r="46" spans="1:15" x14ac:dyDescent="0.25">
      <c r="A46" s="92"/>
      <c r="B46" s="93"/>
      <c r="C46" s="93"/>
      <c r="D46" s="93"/>
      <c r="E46" s="93"/>
    </row>
    <row r="47" spans="1:15" x14ac:dyDescent="0.25">
      <c r="A47" s="92"/>
      <c r="B47" s="93"/>
      <c r="C47" s="93"/>
      <c r="D47" s="93"/>
      <c r="E47" s="93"/>
    </row>
  </sheetData>
  <sheetProtection algorithmName="SHA-512" hashValue="A2yQGwoP4xV9LD4WmDMgmTbMWp2rELIpYKnHHNyX0exHRSndE7SSL9SpyfpLCgO9X5juvVALGFpoMQNkrb5/Hg==" saltValue="8rBAhJngixiop0gD3uuLRA==" spinCount="100000" sheet="1" selectLockedCells="1"/>
  <mergeCells count="15">
    <mergeCell ref="A43:A44"/>
    <mergeCell ref="B43:E44"/>
    <mergeCell ref="A45:A47"/>
    <mergeCell ref="B45:E47"/>
    <mergeCell ref="N1:O3"/>
    <mergeCell ref="B4:F4"/>
    <mergeCell ref="H4:L4"/>
    <mergeCell ref="N4:O4"/>
    <mergeCell ref="A40:A42"/>
    <mergeCell ref="B40:E42"/>
    <mergeCell ref="A1:A2"/>
    <mergeCell ref="B1:C3"/>
    <mergeCell ref="E1:F3"/>
    <mergeCell ref="H1:I3"/>
    <mergeCell ref="K1:L3"/>
  </mergeCells>
  <conditionalFormatting sqref="B7 B18:B25 E18:E25 H18:H25 K18:K25">
    <cfRule type="cellIs" dxfId="23" priority="25" operator="greaterThan">
      <formula>0</formula>
    </cfRule>
  </conditionalFormatting>
  <conditionalFormatting sqref="B10:B12">
    <cfRule type="cellIs" dxfId="22" priority="24" operator="greaterThan">
      <formula>0</formula>
    </cfRule>
  </conditionalFormatting>
  <conditionalFormatting sqref="B29:B31">
    <cfRule type="cellIs" dxfId="21" priority="17" operator="greaterThan">
      <formula>0</formula>
    </cfRule>
  </conditionalFormatting>
  <conditionalFormatting sqref="B36:B37">
    <cfRule type="cellIs" dxfId="20" priority="13" operator="greaterThan">
      <formula>0</formula>
    </cfRule>
  </conditionalFormatting>
  <conditionalFormatting sqref="E7">
    <cfRule type="cellIs" dxfId="19" priority="20" operator="greaterThan">
      <formula>0</formula>
    </cfRule>
  </conditionalFormatting>
  <conditionalFormatting sqref="E10:E12">
    <cfRule type="cellIs" dxfId="18" priority="21" operator="greaterThan">
      <formula>0</formula>
    </cfRule>
  </conditionalFormatting>
  <conditionalFormatting sqref="E29:E31">
    <cfRule type="cellIs" dxfId="17" priority="16" operator="greaterThan">
      <formula>0</formula>
    </cfRule>
  </conditionalFormatting>
  <conditionalFormatting sqref="E36:E37">
    <cfRule type="cellIs" dxfId="16" priority="12" operator="greaterThan">
      <formula>0</formula>
    </cfRule>
  </conditionalFormatting>
  <conditionalFormatting sqref="H7">
    <cfRule type="cellIs" dxfId="15" priority="19" operator="greaterThan">
      <formula>0</formula>
    </cfRule>
  </conditionalFormatting>
  <conditionalFormatting sqref="H10:H12">
    <cfRule type="cellIs" dxfId="14" priority="22" operator="greaterThan">
      <formula>0</formula>
    </cfRule>
  </conditionalFormatting>
  <conditionalFormatting sqref="H29:H31">
    <cfRule type="cellIs" dxfId="13" priority="15" operator="greaterThan">
      <formula>0</formula>
    </cfRule>
  </conditionalFormatting>
  <conditionalFormatting sqref="H36:H37">
    <cfRule type="cellIs" dxfId="12" priority="11" operator="greaterThan">
      <formula>0</formula>
    </cfRule>
  </conditionalFormatting>
  <conditionalFormatting sqref="K7">
    <cfRule type="cellIs" dxfId="11" priority="18" operator="greaterThan">
      <formula>0</formula>
    </cfRule>
  </conditionalFormatting>
  <conditionalFormatting sqref="K10:K12">
    <cfRule type="cellIs" dxfId="10" priority="23" operator="greaterThan">
      <formula>0</formula>
    </cfRule>
  </conditionalFormatting>
  <conditionalFormatting sqref="K29:K31">
    <cfRule type="cellIs" dxfId="9" priority="14" operator="greaterThan">
      <formula>0</formula>
    </cfRule>
  </conditionalFormatting>
  <conditionalFormatting sqref="K36:K37">
    <cfRule type="cellIs" dxfId="8" priority="10" operator="greaterThan">
      <formula>0</formula>
    </cfRule>
  </conditionalFormatting>
  <conditionalFormatting sqref="N7">
    <cfRule type="cellIs" dxfId="7" priority="5" operator="greaterThan">
      <formula>0</formula>
    </cfRule>
  </conditionalFormatting>
  <conditionalFormatting sqref="N10:N12">
    <cfRule type="cellIs" dxfId="6" priority="8" operator="greaterThan">
      <formula>0</formula>
    </cfRule>
  </conditionalFormatting>
  <conditionalFormatting sqref="N18:N25">
    <cfRule type="cellIs" dxfId="5" priority="9" operator="greaterThan">
      <formula>0</formula>
    </cfRule>
  </conditionalFormatting>
  <conditionalFormatting sqref="N29:N31">
    <cfRule type="cellIs" dxfId="4" priority="3" operator="greaterThan">
      <formula>0</formula>
    </cfRule>
  </conditionalFormatting>
  <conditionalFormatting sqref="N36:N37">
    <cfRule type="cellIs" dxfId="3" priority="1" operator="greater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31555-06A3-493E-A083-07A4B78D1362}">
  <dimension ref="A1:E38"/>
  <sheetViews>
    <sheetView topLeftCell="A5" workbookViewId="0">
      <selection activeCell="C4" sqref="C4"/>
    </sheetView>
  </sheetViews>
  <sheetFormatPr defaultRowHeight="12.75" x14ac:dyDescent="0.2"/>
  <cols>
    <col min="1" max="1" width="75.85546875" style="3" customWidth="1"/>
    <col min="2" max="2" width="25.42578125" style="3" bestFit="1" customWidth="1"/>
    <col min="3" max="3" width="12.140625" style="3" bestFit="1" customWidth="1"/>
    <col min="4" max="4" width="27.5703125" style="3" bestFit="1" customWidth="1"/>
    <col min="5" max="16384" width="9.140625" style="3"/>
  </cols>
  <sheetData>
    <row r="1" spans="1:4" ht="18" x14ac:dyDescent="0.25">
      <c r="A1" s="62" t="s">
        <v>43</v>
      </c>
    </row>
    <row r="2" spans="1:4" x14ac:dyDescent="0.2">
      <c r="A2" s="2"/>
      <c r="B2" s="95" t="s">
        <v>71</v>
      </c>
      <c r="C2" s="96"/>
      <c r="D2" s="97"/>
    </row>
    <row r="3" spans="1:4" ht="25.5" x14ac:dyDescent="0.2">
      <c r="A3" s="4" t="s">
        <v>44</v>
      </c>
      <c r="B3" s="5" t="s">
        <v>45</v>
      </c>
      <c r="C3" s="6" t="s">
        <v>46</v>
      </c>
      <c r="D3" s="5" t="s">
        <v>47</v>
      </c>
    </row>
    <row r="4" spans="1:4" ht="30" customHeight="1" x14ac:dyDescent="0.2">
      <c r="A4" s="7" t="s">
        <v>48</v>
      </c>
      <c r="B4" s="19">
        <v>1.4</v>
      </c>
      <c r="C4" s="69">
        <v>10</v>
      </c>
      <c r="D4" s="24">
        <f t="shared" ref="D4:D9" si="0">B4/(100-C4)*100</f>
        <v>1.5555555555555556</v>
      </c>
    </row>
    <row r="5" spans="1:4" ht="30" customHeight="1" x14ac:dyDescent="0.2">
      <c r="A5" s="8" t="s">
        <v>49</v>
      </c>
      <c r="B5" s="23">
        <f>'Reguliere uren'!C33</f>
        <v>1.1705000000000001</v>
      </c>
      <c r="C5" s="22">
        <v>0</v>
      </c>
      <c r="D5" s="20">
        <f t="shared" si="0"/>
        <v>1.1705000000000001</v>
      </c>
    </row>
    <row r="6" spans="1:4" ht="30" customHeight="1" x14ac:dyDescent="0.2">
      <c r="A6" s="8" t="s">
        <v>50</v>
      </c>
      <c r="B6" s="23">
        <f>Toeslaguren!C33</f>
        <v>1.1705000000000001</v>
      </c>
      <c r="C6" s="22">
        <v>0</v>
      </c>
      <c r="D6" s="20">
        <f t="shared" si="0"/>
        <v>1.1705000000000001</v>
      </c>
    </row>
    <row r="7" spans="1:4" ht="30" customHeight="1" x14ac:dyDescent="0.2">
      <c r="A7" s="8" t="s">
        <v>51</v>
      </c>
      <c r="B7" s="23">
        <f>Vakantiekrachten!C33</f>
        <v>1.1705000000000001</v>
      </c>
      <c r="C7" s="22">
        <v>0</v>
      </c>
      <c r="D7" s="20">
        <f t="shared" si="0"/>
        <v>1.1705000000000001</v>
      </c>
    </row>
    <row r="8" spans="1:4" ht="30" customHeight="1" x14ac:dyDescent="0.2">
      <c r="A8" s="8" t="s">
        <v>52</v>
      </c>
      <c r="B8" s="23">
        <f>'Reguliere uren'!F33</f>
        <v>1.1705000000000001</v>
      </c>
      <c r="C8" s="22">
        <v>0</v>
      </c>
      <c r="D8" s="20">
        <f t="shared" si="0"/>
        <v>1.1705000000000001</v>
      </c>
    </row>
    <row r="9" spans="1:4" ht="30" customHeight="1" x14ac:dyDescent="0.2">
      <c r="A9" s="8" t="s">
        <v>53</v>
      </c>
      <c r="B9" s="23">
        <f>Toeslaguren!F33</f>
        <v>1.1705000000000001</v>
      </c>
      <c r="C9" s="22">
        <v>0</v>
      </c>
      <c r="D9" s="20">
        <f t="shared" si="0"/>
        <v>1.1705000000000001</v>
      </c>
    </row>
    <row r="10" spans="1:4" ht="30" customHeight="1" x14ac:dyDescent="0.2">
      <c r="A10" s="2"/>
      <c r="B10" s="95" t="s">
        <v>72</v>
      </c>
      <c r="C10" s="96"/>
      <c r="D10" s="97"/>
    </row>
    <row r="11" spans="1:4" ht="30" customHeight="1" x14ac:dyDescent="0.2">
      <c r="A11" s="9" t="s">
        <v>54</v>
      </c>
      <c r="B11" s="10" t="s">
        <v>55</v>
      </c>
      <c r="C11" s="11" t="s">
        <v>46</v>
      </c>
      <c r="D11" s="12" t="s">
        <v>47</v>
      </c>
    </row>
    <row r="12" spans="1:4" ht="30" customHeight="1" x14ac:dyDescent="0.2">
      <c r="A12" s="8" t="s">
        <v>56</v>
      </c>
      <c r="B12" s="21">
        <f>'Reguliere uren'!I33</f>
        <v>1.1705000000000001</v>
      </c>
      <c r="C12" s="22">
        <v>0</v>
      </c>
      <c r="D12" s="20">
        <f>B12/(100-C12)*100</f>
        <v>1.1705000000000001</v>
      </c>
    </row>
    <row r="13" spans="1:4" ht="30" customHeight="1" x14ac:dyDescent="0.2">
      <c r="A13" s="8" t="s">
        <v>50</v>
      </c>
      <c r="B13" s="21">
        <f>Toeslaguren!I33</f>
        <v>1.1705000000000001</v>
      </c>
      <c r="C13" s="22">
        <v>0</v>
      </c>
      <c r="D13" s="20">
        <f>B13/(100-C13)*100</f>
        <v>1.1705000000000001</v>
      </c>
    </row>
    <row r="14" spans="1:4" ht="30" customHeight="1" x14ac:dyDescent="0.2">
      <c r="A14" s="8" t="s">
        <v>57</v>
      </c>
      <c r="B14" s="21">
        <f>Vakantiekrachten!I33</f>
        <v>1.1705000000000001</v>
      </c>
      <c r="C14" s="22">
        <v>0</v>
      </c>
      <c r="D14" s="20">
        <f>B14/(100-C14)*100</f>
        <v>1.1705000000000001</v>
      </c>
    </row>
    <row r="15" spans="1:4" ht="30" customHeight="1" x14ac:dyDescent="0.2">
      <c r="A15" s="8" t="s">
        <v>58</v>
      </c>
      <c r="B15" s="21">
        <f>'Reguliere uren'!L33</f>
        <v>1.1705000000000001</v>
      </c>
      <c r="C15" s="22">
        <v>0</v>
      </c>
      <c r="D15" s="20">
        <f>B15/(100-C15)*100</f>
        <v>1.1705000000000001</v>
      </c>
    </row>
    <row r="16" spans="1:4" ht="30" customHeight="1" x14ac:dyDescent="0.2">
      <c r="A16" s="13" t="s">
        <v>53</v>
      </c>
      <c r="B16" s="21">
        <f>Toeslaguren!L33</f>
        <v>1.1705000000000001</v>
      </c>
      <c r="C16" s="22">
        <v>0</v>
      </c>
      <c r="D16" s="20">
        <f>B16/(100-C16)*100</f>
        <v>1.1705000000000001</v>
      </c>
    </row>
    <row r="17" spans="1:5" x14ac:dyDescent="0.2">
      <c r="A17" s="64"/>
      <c r="B17" s="64"/>
      <c r="C17" s="64"/>
      <c r="D17" s="64"/>
    </row>
    <row r="18" spans="1:5" ht="30" customHeight="1" x14ac:dyDescent="0.2">
      <c r="A18" s="9" t="s">
        <v>59</v>
      </c>
      <c r="B18" s="10" t="s">
        <v>60</v>
      </c>
      <c r="C18" s="11" t="s">
        <v>46</v>
      </c>
      <c r="D18" s="12" t="s">
        <v>47</v>
      </c>
    </row>
    <row r="19" spans="1:5" ht="30" customHeight="1" x14ac:dyDescent="0.2">
      <c r="A19" s="8" t="s">
        <v>61</v>
      </c>
      <c r="B19" s="21">
        <f>'Reguliere uren'!O33</f>
        <v>1.1705000000000001</v>
      </c>
      <c r="C19" s="22">
        <v>0</v>
      </c>
      <c r="D19" s="20">
        <f>B19/(100-C19)*100</f>
        <v>1.1705000000000001</v>
      </c>
    </row>
    <row r="20" spans="1:5" ht="30" customHeight="1" x14ac:dyDescent="0.2">
      <c r="A20" s="8" t="s">
        <v>62</v>
      </c>
      <c r="B20" s="21">
        <f>Toeslaguren!O33</f>
        <v>1.1705000000000001</v>
      </c>
      <c r="C20" s="22">
        <v>0</v>
      </c>
      <c r="D20" s="20">
        <f>B20/(100-C20)*100</f>
        <v>1.1705000000000001</v>
      </c>
    </row>
    <row r="21" spans="1:5" ht="30" customHeight="1" x14ac:dyDescent="0.2">
      <c r="A21" s="8" t="s">
        <v>63</v>
      </c>
      <c r="B21" s="21">
        <f>'Reguliere uren'!R33</f>
        <v>1.1705000000000001</v>
      </c>
      <c r="C21" s="22">
        <v>0</v>
      </c>
      <c r="D21" s="20">
        <f>B21/(100-C21)*100</f>
        <v>1.1705000000000001</v>
      </c>
    </row>
    <row r="22" spans="1:5" ht="30" customHeight="1" x14ac:dyDescent="0.2">
      <c r="A22" s="8" t="s">
        <v>64</v>
      </c>
      <c r="B22" s="21">
        <f>Toeslaguren!R33</f>
        <v>1.1705000000000001</v>
      </c>
      <c r="C22" s="22">
        <v>0</v>
      </c>
      <c r="D22" s="20">
        <f>B22/(100-C22)*100</f>
        <v>1.1705000000000001</v>
      </c>
    </row>
    <row r="23" spans="1:5" ht="30" customHeight="1" x14ac:dyDescent="0.2">
      <c r="A23" s="8" t="s">
        <v>65</v>
      </c>
      <c r="B23" s="21">
        <f>Vakantiekrachten!O33</f>
        <v>1.1705000000000001</v>
      </c>
      <c r="C23" s="22">
        <v>0</v>
      </c>
      <c r="D23" s="20">
        <f>B23/(100-C23)*100</f>
        <v>1.1705000000000001</v>
      </c>
    </row>
    <row r="24" spans="1:5" ht="15" customHeight="1" x14ac:dyDescent="0.2">
      <c r="A24" s="15"/>
      <c r="B24" s="16"/>
      <c r="C24" s="68"/>
      <c r="D24" s="17"/>
    </row>
    <row r="25" spans="1:5" x14ac:dyDescent="0.2">
      <c r="A25" s="18" t="s">
        <v>66</v>
      </c>
      <c r="B25" s="2"/>
      <c r="C25" s="14"/>
      <c r="D25" s="2"/>
    </row>
    <row r="26" spans="1:5" x14ac:dyDescent="0.2">
      <c r="A26" s="2"/>
      <c r="B26" s="2"/>
      <c r="C26" s="14"/>
      <c r="D26" s="2"/>
    </row>
    <row r="27" spans="1:5" x14ac:dyDescent="0.2">
      <c r="A27" s="92" t="s">
        <v>35</v>
      </c>
      <c r="B27" s="93"/>
      <c r="C27" s="93"/>
      <c r="D27" s="93"/>
      <c r="E27" s="93"/>
    </row>
    <row r="28" spans="1:5" x14ac:dyDescent="0.2">
      <c r="A28" s="92"/>
      <c r="B28" s="93"/>
      <c r="C28" s="93"/>
      <c r="D28" s="93"/>
      <c r="E28" s="93"/>
    </row>
    <row r="29" spans="1:5" x14ac:dyDescent="0.2">
      <c r="A29" s="92"/>
      <c r="B29" s="93"/>
      <c r="C29" s="93"/>
      <c r="D29" s="93"/>
      <c r="E29" s="93"/>
    </row>
    <row r="30" spans="1:5" x14ac:dyDescent="0.2">
      <c r="A30" s="92" t="s">
        <v>36</v>
      </c>
      <c r="B30" s="93"/>
      <c r="C30" s="93"/>
      <c r="D30" s="93"/>
      <c r="E30" s="93"/>
    </row>
    <row r="31" spans="1:5" x14ac:dyDescent="0.2">
      <c r="A31" s="92"/>
      <c r="B31" s="93"/>
      <c r="C31" s="93"/>
      <c r="D31" s="93"/>
      <c r="E31" s="93"/>
    </row>
    <row r="32" spans="1:5" x14ac:dyDescent="0.2">
      <c r="A32" s="92" t="s">
        <v>37</v>
      </c>
      <c r="B32" s="93"/>
      <c r="C32" s="93"/>
      <c r="D32" s="93"/>
      <c r="E32" s="93"/>
    </row>
    <row r="33" spans="1:5" x14ac:dyDescent="0.2">
      <c r="A33" s="92"/>
      <c r="B33" s="93"/>
      <c r="C33" s="93"/>
      <c r="D33" s="93"/>
      <c r="E33" s="93"/>
    </row>
    <row r="34" spans="1:5" x14ac:dyDescent="0.2">
      <c r="A34" s="92"/>
      <c r="B34" s="93"/>
      <c r="C34" s="93"/>
      <c r="D34" s="93"/>
      <c r="E34" s="93"/>
    </row>
    <row r="35" spans="1:5" x14ac:dyDescent="0.2">
      <c r="A35" s="2"/>
      <c r="B35" s="2"/>
      <c r="C35" s="14"/>
      <c r="D35" s="2"/>
    </row>
    <row r="36" spans="1:5" x14ac:dyDescent="0.2">
      <c r="A36" s="2"/>
      <c r="B36" s="2"/>
      <c r="C36" s="14"/>
      <c r="D36" s="2"/>
    </row>
    <row r="37" spans="1:5" x14ac:dyDescent="0.2">
      <c r="A37" s="2"/>
      <c r="B37" s="2"/>
      <c r="C37" s="14"/>
      <c r="D37" s="2"/>
    </row>
    <row r="38" spans="1:5" x14ac:dyDescent="0.2">
      <c r="A38" s="2"/>
      <c r="B38" s="2"/>
      <c r="C38" s="14"/>
      <c r="D38" s="2"/>
    </row>
  </sheetData>
  <sheetProtection algorithmName="SHA-512" hashValue="X3IlZQInJ/pKEmWQa6BqF57nETQ3bnDYG88kk3CHFylXjneHS601RHuPZSUiD8smF6GV0K5D6rkg3aM6KKbU2Q==" saltValue="7vWUVvN54UYBNCsivrECxg==" spinCount="100000" sheet="1" selectLockedCells="1"/>
  <mergeCells count="8">
    <mergeCell ref="A32:A34"/>
    <mergeCell ref="B32:E34"/>
    <mergeCell ref="B2:D2"/>
    <mergeCell ref="B10:D10"/>
    <mergeCell ref="A27:A29"/>
    <mergeCell ref="B27:E29"/>
    <mergeCell ref="A30:A31"/>
    <mergeCell ref="B30:E31"/>
  </mergeCells>
  <conditionalFormatting sqref="B12:B16 B19:B23">
    <cfRule type="cellIs" dxfId="2" priority="10" operator="greaterThan">
      <formula>100</formula>
    </cfRule>
  </conditionalFormatting>
  <conditionalFormatting sqref="C5:C9 C19:C23">
    <cfRule type="cellIs" dxfId="1" priority="15" operator="greaterThan">
      <formula>0</formula>
    </cfRule>
  </conditionalFormatting>
  <conditionalFormatting sqref="C12:C16">
    <cfRule type="cellIs" dxfId="0" priority="14" operator="greaterThan">
      <formula>0</formula>
    </cfRule>
  </conditionalFormatting>
  <dataValidations count="2">
    <dataValidation type="textLength" allowBlank="1" showInputMessage="1" showErrorMessage="1" errorTitle="Maximaal 2 decimalen" error="U dient maximaal 2 decimalen in te geven." sqref="B12:B15 B5:B9 B19:B22" xr:uid="{65D367D7-7DF2-4F05-A5C9-7A710BD838E9}">
      <formula1>3</formula1>
      <formula2>6</formula2>
    </dataValidation>
    <dataValidation type="textLength" allowBlank="1" showInputMessage="1" showErrorMessage="1" errorTitle="Maximaal 2 decimalen" error="U dient maximaal 2 decimalen in te geven." sqref="C5:C9 C12:C17 C19:C23" xr:uid="{38D0309E-E552-48E0-AF2E-F21FF0C16FA3}">
      <formula1>1</formula1>
      <formula2>5</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B7A4F-7683-4A8C-94F6-63DF1C342860}">
  <dimension ref="A1:C39"/>
  <sheetViews>
    <sheetView tabSelected="1" topLeftCell="A14" zoomScaleNormal="100" workbookViewId="0">
      <selection activeCell="B28" sqref="B28:C30"/>
    </sheetView>
  </sheetViews>
  <sheetFormatPr defaultRowHeight="12.75" x14ac:dyDescent="0.2"/>
  <cols>
    <col min="1" max="1" width="75.85546875" style="3" customWidth="1"/>
    <col min="2" max="2" width="27.5703125" style="3" bestFit="1" customWidth="1"/>
    <col min="3" max="3" width="17.7109375" style="75" customWidth="1"/>
    <col min="4" max="16384" width="9.140625" style="3"/>
  </cols>
  <sheetData>
    <row r="1" spans="1:3" ht="18" x14ac:dyDescent="0.25">
      <c r="A1" s="62" t="s">
        <v>67</v>
      </c>
    </row>
    <row r="2" spans="1:3" x14ac:dyDescent="0.2">
      <c r="A2" s="2"/>
    </row>
    <row r="3" spans="1:3" x14ac:dyDescent="0.2">
      <c r="A3" s="70" t="s">
        <v>44</v>
      </c>
      <c r="B3" s="71" t="s">
        <v>47</v>
      </c>
      <c r="C3" s="76" t="s">
        <v>68</v>
      </c>
    </row>
    <row r="4" spans="1:3" ht="30" customHeight="1" x14ac:dyDescent="0.2">
      <c r="A4" s="72" t="s">
        <v>49</v>
      </c>
      <c r="B4" s="73">
        <f>Omrekenfactoren!D5</f>
        <v>1.1705000000000001</v>
      </c>
      <c r="C4" s="77">
        <f>15%*C9</f>
        <v>1.4999999999999999E-2</v>
      </c>
    </row>
    <row r="5" spans="1:3" ht="30" customHeight="1" x14ac:dyDescent="0.2">
      <c r="A5" s="72" t="s">
        <v>50</v>
      </c>
      <c r="B5" s="73">
        <f>Omrekenfactoren!D6</f>
        <v>1.1705000000000001</v>
      </c>
      <c r="C5" s="77">
        <f>20%*C9</f>
        <v>2.0000000000000004E-2</v>
      </c>
    </row>
    <row r="6" spans="1:3" ht="30" customHeight="1" x14ac:dyDescent="0.2">
      <c r="A6" s="72" t="s">
        <v>51</v>
      </c>
      <c r="B6" s="73">
        <f>Omrekenfactoren!D7</f>
        <v>1.1705000000000001</v>
      </c>
      <c r="C6" s="77">
        <f>5%*C9</f>
        <v>5.000000000000001E-3</v>
      </c>
    </row>
    <row r="7" spans="1:3" ht="30" customHeight="1" x14ac:dyDescent="0.2">
      <c r="A7" s="72" t="s">
        <v>52</v>
      </c>
      <c r="B7" s="73">
        <f>Omrekenfactoren!D8</f>
        <v>1.1705000000000001</v>
      </c>
      <c r="C7" s="77">
        <f>25%*C9</f>
        <v>2.5000000000000001E-2</v>
      </c>
    </row>
    <row r="8" spans="1:3" ht="30" customHeight="1" x14ac:dyDescent="0.2">
      <c r="A8" s="72" t="s">
        <v>53</v>
      </c>
      <c r="B8" s="73">
        <f>Omrekenfactoren!D9</f>
        <v>1.1705000000000001</v>
      </c>
      <c r="C8" s="77">
        <f>35%*C9</f>
        <v>3.4999999999999996E-2</v>
      </c>
    </row>
    <row r="9" spans="1:3" ht="30" customHeight="1" x14ac:dyDescent="0.2">
      <c r="A9" s="74"/>
      <c r="B9" s="80"/>
      <c r="C9" s="77">
        <v>0.1</v>
      </c>
    </row>
    <row r="10" spans="1:3" ht="30" customHeight="1" x14ac:dyDescent="0.2">
      <c r="A10" s="81" t="s">
        <v>54</v>
      </c>
      <c r="B10" s="82" t="s">
        <v>47</v>
      </c>
      <c r="C10" s="77"/>
    </row>
    <row r="11" spans="1:3" ht="30" customHeight="1" x14ac:dyDescent="0.2">
      <c r="A11" s="72" t="s">
        <v>56</v>
      </c>
      <c r="B11" s="73">
        <f>Omrekenfactoren!D12</f>
        <v>1.1705000000000001</v>
      </c>
      <c r="C11" s="77">
        <f>15%*C16</f>
        <v>0.12</v>
      </c>
    </row>
    <row r="12" spans="1:3" ht="30" customHeight="1" x14ac:dyDescent="0.2">
      <c r="A12" s="72" t="s">
        <v>50</v>
      </c>
      <c r="B12" s="73">
        <f>Omrekenfactoren!D13</f>
        <v>1.1705000000000001</v>
      </c>
      <c r="C12" s="77">
        <f>20%*C16</f>
        <v>0.16000000000000003</v>
      </c>
    </row>
    <row r="13" spans="1:3" ht="30" customHeight="1" x14ac:dyDescent="0.2">
      <c r="A13" s="72" t="s">
        <v>57</v>
      </c>
      <c r="B13" s="73">
        <f>Omrekenfactoren!D14</f>
        <v>1.1705000000000001</v>
      </c>
      <c r="C13" s="77">
        <f>5%*C16</f>
        <v>4.0000000000000008E-2</v>
      </c>
    </row>
    <row r="14" spans="1:3" ht="30" customHeight="1" x14ac:dyDescent="0.2">
      <c r="A14" s="72" t="s">
        <v>58</v>
      </c>
      <c r="B14" s="73">
        <f>Omrekenfactoren!D15</f>
        <v>1.1705000000000001</v>
      </c>
      <c r="C14" s="77">
        <f>25%*C16</f>
        <v>0.2</v>
      </c>
    </row>
    <row r="15" spans="1:3" ht="30" customHeight="1" x14ac:dyDescent="0.2">
      <c r="A15" s="83" t="s">
        <v>53</v>
      </c>
      <c r="B15" s="73">
        <f>Omrekenfactoren!D16</f>
        <v>1.1705000000000001</v>
      </c>
      <c r="C15" s="77">
        <f>35%*C16</f>
        <v>0.27999999999999997</v>
      </c>
    </row>
    <row r="16" spans="1:3" x14ac:dyDescent="0.2">
      <c r="A16" s="64"/>
      <c r="B16" s="64"/>
      <c r="C16" s="75">
        <v>0.8</v>
      </c>
    </row>
    <row r="17" spans="1:3" ht="30" customHeight="1" x14ac:dyDescent="0.2">
      <c r="A17" s="81" t="s">
        <v>59</v>
      </c>
      <c r="B17" s="82" t="s">
        <v>47</v>
      </c>
      <c r="C17" s="77"/>
    </row>
    <row r="18" spans="1:3" ht="30" customHeight="1" x14ac:dyDescent="0.2">
      <c r="A18" s="72" t="s">
        <v>61</v>
      </c>
      <c r="B18" s="73">
        <f>Omrekenfactoren!D19</f>
        <v>1.1705000000000001</v>
      </c>
      <c r="C18" s="77">
        <f>0.6*C23</f>
        <v>0.06</v>
      </c>
    </row>
    <row r="19" spans="1:3" ht="30" customHeight="1" x14ac:dyDescent="0.2">
      <c r="A19" s="72" t="s">
        <v>62</v>
      </c>
      <c r="B19" s="73">
        <f>Omrekenfactoren!D20</f>
        <v>1.1705000000000001</v>
      </c>
      <c r="C19" s="77">
        <f>0.4*C23</f>
        <v>4.0000000000000008E-2</v>
      </c>
    </row>
    <row r="20" spans="1:3" ht="30" customHeight="1" x14ac:dyDescent="0.2">
      <c r="A20" s="72" t="s">
        <v>63</v>
      </c>
      <c r="B20" s="73">
        <f>Omrekenfactoren!D21</f>
        <v>1.1705000000000001</v>
      </c>
      <c r="C20" s="77"/>
    </row>
    <row r="21" spans="1:3" ht="30" customHeight="1" x14ac:dyDescent="0.2">
      <c r="A21" s="72" t="s">
        <v>64</v>
      </c>
      <c r="B21" s="73">
        <f>Omrekenfactoren!D22</f>
        <v>1.1705000000000001</v>
      </c>
      <c r="C21" s="77"/>
    </row>
    <row r="22" spans="1:3" ht="30" customHeight="1" x14ac:dyDescent="0.2">
      <c r="A22" s="72" t="s">
        <v>65</v>
      </c>
      <c r="B22" s="73">
        <f>Omrekenfactoren!D23</f>
        <v>1.1705000000000001</v>
      </c>
      <c r="C22" s="77"/>
    </row>
    <row r="23" spans="1:3" ht="15" customHeight="1" x14ac:dyDescent="0.2">
      <c r="A23" s="15"/>
      <c r="B23" s="17"/>
      <c r="C23" s="75">
        <v>0.1</v>
      </c>
    </row>
    <row r="24" spans="1:3" x14ac:dyDescent="0.2">
      <c r="A24" s="25" t="s">
        <v>69</v>
      </c>
      <c r="B24" s="26"/>
      <c r="C24" s="78">
        <f>((B4*C4)+(B5*C5)+(B6*C6)+(B7*C7)+(B8*C8)+(B11*C11)+(B12*C12)+(B13*C13)+(B14*C14)+(B15*C15)+(B18*C18)+(B19*C19)+(B20*C20)+(B21*C21)+(B22*C22))</f>
        <v>1.1705000000000001</v>
      </c>
    </row>
    <row r="25" spans="1:3" x14ac:dyDescent="0.2">
      <c r="A25" s="25"/>
      <c r="B25" s="26"/>
      <c r="C25" s="79"/>
    </row>
    <row r="26" spans="1:3" x14ac:dyDescent="0.2">
      <c r="A26" s="18" t="s">
        <v>66</v>
      </c>
      <c r="B26" s="2"/>
    </row>
    <row r="27" spans="1:3" x14ac:dyDescent="0.2">
      <c r="A27" s="2"/>
      <c r="B27" s="2"/>
    </row>
    <row r="28" spans="1:3" x14ac:dyDescent="0.2">
      <c r="A28" s="92" t="s">
        <v>35</v>
      </c>
      <c r="B28" s="93"/>
      <c r="C28" s="93"/>
    </row>
    <row r="29" spans="1:3" x14ac:dyDescent="0.2">
      <c r="A29" s="92"/>
      <c r="B29" s="93"/>
      <c r="C29" s="93"/>
    </row>
    <row r="30" spans="1:3" x14ac:dyDescent="0.2">
      <c r="A30" s="92"/>
      <c r="B30" s="93"/>
      <c r="C30" s="93"/>
    </row>
    <row r="31" spans="1:3" x14ac:dyDescent="0.2">
      <c r="A31" s="92" t="s">
        <v>36</v>
      </c>
      <c r="B31" s="93"/>
      <c r="C31" s="93"/>
    </row>
    <row r="32" spans="1:3" x14ac:dyDescent="0.2">
      <c r="A32" s="92"/>
      <c r="B32" s="93"/>
      <c r="C32" s="93"/>
    </row>
    <row r="33" spans="1:3" x14ac:dyDescent="0.2">
      <c r="A33" s="92" t="s">
        <v>37</v>
      </c>
      <c r="B33" s="93"/>
      <c r="C33" s="93"/>
    </row>
    <row r="34" spans="1:3" x14ac:dyDescent="0.2">
      <c r="A34" s="92"/>
      <c r="B34" s="93"/>
      <c r="C34" s="93"/>
    </row>
    <row r="35" spans="1:3" x14ac:dyDescent="0.2">
      <c r="A35" s="92"/>
      <c r="B35" s="93"/>
      <c r="C35" s="93"/>
    </row>
    <row r="36" spans="1:3" x14ac:dyDescent="0.2">
      <c r="A36" s="2"/>
      <c r="B36" s="2"/>
    </row>
    <row r="37" spans="1:3" x14ac:dyDescent="0.2">
      <c r="A37" s="2"/>
      <c r="B37" s="2"/>
    </row>
    <row r="38" spans="1:3" x14ac:dyDescent="0.2">
      <c r="A38" s="2"/>
      <c r="B38" s="2"/>
    </row>
    <row r="39" spans="1:3" x14ac:dyDescent="0.2">
      <c r="A39" s="2"/>
      <c r="B39" s="2"/>
    </row>
  </sheetData>
  <sheetProtection algorithmName="SHA-512" hashValue="hZhYfl3Y7tqBvZcu9ssKAeZQh1Eyg7AJ/9i9ugWjKptthkD8muOSIpwUuVHb86Q/5zqxDNgjfYD7ffuBpsBw4A==" saltValue="629+73jf9Cj3s4TEfueXBg==" spinCount="100000" sheet="1" selectLockedCells="1"/>
  <mergeCells count="6">
    <mergeCell ref="A33:A35"/>
    <mergeCell ref="B33:C35"/>
    <mergeCell ref="A28:A30"/>
    <mergeCell ref="B28:C30"/>
    <mergeCell ref="A31:A32"/>
    <mergeCell ref="B31:C3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1E569B3B7B104FB11FD485F2A6CB83" ma:contentTypeVersion="3" ma:contentTypeDescription="Een nieuw document maken." ma:contentTypeScope="" ma:versionID="2a51809daac3b83a96c6f138070d77ca">
  <xsd:schema xmlns:xsd="http://www.w3.org/2001/XMLSchema" xmlns:xs="http://www.w3.org/2001/XMLSchema" xmlns:p="http://schemas.microsoft.com/office/2006/metadata/properties" xmlns:ns2="ed534a5d-c6a9-4dd9-9c22-e02e70d78263" targetNamespace="http://schemas.microsoft.com/office/2006/metadata/properties" ma:root="true" ma:fieldsID="19d15928e53d84184e8360db335c7ea5" ns2:_="">
    <xsd:import namespace="ed534a5d-c6a9-4dd9-9c22-e02e70d7826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534a5d-c6a9-4dd9-9c22-e02e70d782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A2ABAF-2AB8-426D-A0B2-EC440350B2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534a5d-c6a9-4dd9-9c22-e02e70d782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1958E6-2061-402B-AF87-86D3216BF641}">
  <ds:schemaRefs>
    <ds:schemaRef ds:uri="http://schemas.microsoft.com/sharepoint/v3/contenttype/forms"/>
  </ds:schemaRefs>
</ds:datastoreItem>
</file>

<file path=customXml/itemProps3.xml><?xml version="1.0" encoding="utf-8"?>
<ds:datastoreItem xmlns:ds="http://schemas.openxmlformats.org/officeDocument/2006/customXml" ds:itemID="{090B702E-CE87-462C-B79A-D3FD0B2BC40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Reguliere uren</vt:lpstr>
      <vt:lpstr>Toeslaguren</vt:lpstr>
      <vt:lpstr>Vakantiekrachten</vt:lpstr>
      <vt:lpstr>Omrekenfactoren</vt:lpstr>
      <vt:lpstr>Gemiddeld gewogen omrekenfacto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Ellen van Es</dc:creator>
  <cp:keywords/>
  <dc:description/>
  <cp:lastModifiedBy>Niek Couwenberg</cp:lastModifiedBy>
  <cp:revision/>
  <dcterms:created xsi:type="dcterms:W3CDTF">2022-08-11T07:07:28Z</dcterms:created>
  <dcterms:modified xsi:type="dcterms:W3CDTF">2026-08-20T07:44:48Z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0x010100381E569B3B7B104FB11FD485F2A6CB83</vt:lpwstr>
  </property>
</Properties>
</file>