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tservicecentrum.sharepoint.com/sites/HSCWAanbesteden/Europese aanbestedingen/Warme drankenautomaten 2026/3. Nota van inlichtingen/"/>
    </mc:Choice>
  </mc:AlternateContent>
  <xr:revisionPtr revIDLastSave="142" documentId="8_{BE24F342-74B3-4C4D-B714-979925CBFD5C}" xr6:coauthVersionLast="47" xr6:coauthVersionMax="47" xr10:uidLastSave="{67DB78FB-D25E-4F5C-A884-846A7998DC8A}"/>
  <bookViews>
    <workbookView xWindow="28680" yWindow="-120" windowWidth="29040" windowHeight="15720" xr2:uid="{9501311D-35D7-4F3D-94E7-A2AC647D7BDE}"/>
  </bookViews>
  <sheets>
    <sheet name="Prijzenblad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68" i="1" l="1"/>
  <c r="F67" i="1"/>
  <c r="F69" i="1" s="1"/>
  <c r="F25" i="1"/>
  <c r="F22" i="1"/>
  <c r="F13" i="1"/>
  <c r="F64" i="1"/>
  <c r="F63" i="1"/>
  <c r="F18" i="1"/>
  <c r="F17" i="1"/>
  <c r="F12" i="1"/>
  <c r="F11" i="1"/>
  <c r="F47" i="1"/>
  <c r="F48" i="1"/>
  <c r="F49" i="1"/>
  <c r="F50" i="1"/>
  <c r="F51" i="1"/>
  <c r="F52" i="1"/>
  <c r="F53" i="1"/>
  <c r="F54" i="1"/>
  <c r="F55" i="1"/>
  <c r="F56" i="1"/>
  <c r="F57" i="1"/>
  <c r="F46" i="1"/>
  <c r="F40" i="1"/>
  <c r="F39" i="1"/>
  <c r="F35" i="1"/>
  <c r="F34" i="1"/>
  <c r="F33" i="1"/>
  <c r="F32" i="1"/>
  <c r="F28" i="1"/>
  <c r="F27" i="1"/>
  <c r="F19" i="1" l="1"/>
  <c r="F14" i="1"/>
  <c r="F29" i="1"/>
  <c r="F36" i="1"/>
  <c r="F58" i="1"/>
  <c r="F41" i="1"/>
  <c r="F72" i="1" l="1"/>
</calcChain>
</file>

<file path=xl/sharedStrings.xml><?xml version="1.0" encoding="utf-8"?>
<sst xmlns="http://schemas.openxmlformats.org/spreadsheetml/2006/main" count="126" uniqueCount="80">
  <si>
    <t xml:space="preserve">Bijlage 3 | Prijzenblad </t>
  </si>
  <si>
    <t>RAV Brabant MWN - Koffie &amp; warme drankenvoorziening</t>
  </si>
  <si>
    <t xml:space="preserve">Prijs koop automaat </t>
  </si>
  <si>
    <t>Aantal</t>
  </si>
  <si>
    <t>Prijs eenmalig</t>
  </si>
  <si>
    <t>Prijs totaal</t>
  </si>
  <si>
    <t>Merk en type</t>
  </si>
  <si>
    <r>
      <t xml:space="preserve">Koop automaat </t>
    </r>
    <r>
      <rPr>
        <b/>
        <sz val="10"/>
        <rFont val="Calibri Light"/>
        <family val="2"/>
      </rPr>
      <t>nieuw</t>
    </r>
    <r>
      <rPr>
        <sz val="10"/>
        <rFont val="Calibri Light"/>
        <family val="2"/>
      </rPr>
      <t xml:space="preserve"> voor opkomstposten</t>
    </r>
  </si>
  <si>
    <r>
      <t xml:space="preserve">Koop automaat </t>
    </r>
    <r>
      <rPr>
        <b/>
        <sz val="10"/>
        <rFont val="Calibri Light"/>
        <family val="2"/>
      </rPr>
      <t>nieuw</t>
    </r>
    <r>
      <rPr>
        <sz val="10"/>
        <rFont val="Calibri Light"/>
        <family val="2"/>
      </rPr>
      <t xml:space="preserve"> voor VWS-posten (afwijkende configuratie)</t>
    </r>
  </si>
  <si>
    <t>Zuil voor het plaatsen van de koffiemachine op gebruikershoogte</t>
  </si>
  <si>
    <t>subtotaal</t>
  </si>
  <si>
    <t xml:space="preserve">Prijs onderhoud </t>
  </si>
  <si>
    <t>Prijs per maand</t>
  </si>
  <si>
    <t>Onderhoud automaat per jaar</t>
  </si>
  <si>
    <t>Onderhoud automaat (afwijkende configuratie) per jaar</t>
  </si>
  <si>
    <t>Koffie en ingrediënten voor in automaat</t>
  </si>
  <si>
    <t xml:space="preserve">Aantal </t>
  </si>
  <si>
    <t>Eenheid</t>
  </si>
  <si>
    <t>Prijs per kg</t>
  </si>
  <si>
    <t xml:space="preserve">Merk </t>
  </si>
  <si>
    <t>Dosering in gram per consumptie (180ml) (ter info)</t>
  </si>
  <si>
    <t>Basic koffiebonen optie 1</t>
  </si>
  <si>
    <t>kg</t>
  </si>
  <si>
    <t>Basic koffiebonen optie 2</t>
  </si>
  <si>
    <t>Basic koffiebonen optie 3</t>
  </si>
  <si>
    <t>Premium koffiebonen optie 1</t>
  </si>
  <si>
    <t>Premium koffiebonen optie 2</t>
  </si>
  <si>
    <t>Melkpoeder</t>
  </si>
  <si>
    <t>Chocolade</t>
  </si>
  <si>
    <t>Overige ingrediënten en disposables</t>
  </si>
  <si>
    <t>Prijs per stuk</t>
  </si>
  <si>
    <t>Roerstaafjes  (geschat aantal)</t>
  </si>
  <si>
    <t>doos/1000</t>
  </si>
  <si>
    <t>Suikersticks (4 gram)</t>
  </si>
  <si>
    <t>doosjes/1000</t>
  </si>
  <si>
    <t>Zoetjes navulverpakking</t>
  </si>
  <si>
    <t>doosjes</t>
  </si>
  <si>
    <t>Creamersticks (2,5 gram)</t>
  </si>
  <si>
    <t>Reinigingsmiddelen*</t>
  </si>
  <si>
    <t xml:space="preserve">prijs per </t>
  </si>
  <si>
    <t>Merk</t>
  </si>
  <si>
    <t>Reinigingstabletten automaten</t>
  </si>
  <si>
    <t>pot/30</t>
  </si>
  <si>
    <t>Afvalzakjes koffiedrab</t>
  </si>
  <si>
    <t>rol/20</t>
  </si>
  <si>
    <t>*Indien deze reinigingsmiddelen al in het all-in verzorging operating tarief zijn inbegrepen, dan mag Inschrijver hier € 0,00 invullen, conform het antwoord op vraag 31 Nota van Inlichtingen.</t>
  </si>
  <si>
    <t>Thee, minimaal 2 gram per theezakje</t>
  </si>
  <si>
    <t>Prijs per st.</t>
  </si>
  <si>
    <t>Merk  en type</t>
  </si>
  <si>
    <t xml:space="preserve">Theezakjes English Blend </t>
  </si>
  <si>
    <t>theezakjes</t>
  </si>
  <si>
    <t xml:space="preserve">Theezakjes Earl Grey </t>
  </si>
  <si>
    <t>Theezakjes Bosvruchten</t>
  </si>
  <si>
    <t>Theezakjes Fruitmix</t>
  </si>
  <si>
    <t>Theezakjes Groene thee Citroen</t>
  </si>
  <si>
    <t xml:space="preserve">Theezakjes Groene thee </t>
  </si>
  <si>
    <t>Theezakjes Citroen &amp; Gember</t>
  </si>
  <si>
    <t>Theezakjes Moroccan mint</t>
  </si>
  <si>
    <t>Theezakjes Rooibos</t>
  </si>
  <si>
    <t>Theezakjes Pure (tea of Life)</t>
  </si>
  <si>
    <t>Theezakjes Sterrenmunt</t>
  </si>
  <si>
    <t>Theezakjes Citroen</t>
  </si>
  <si>
    <t>Onderstaande tarieven worden niet meegewogen in de beoordeling van de beste prijs/kwaliteit verhouding:</t>
  </si>
  <si>
    <t>Prijs huur automaten (VERPLICHT IN TE VULLEN)</t>
  </si>
  <si>
    <t>Huur automaat voor opkomstposten</t>
  </si>
  <si>
    <t>Huur automaat voor VWS-posten (afwijkende configuratie)</t>
  </si>
  <si>
    <t>Prijs koop refurbished automaten 
(ENKEL INVULLEN INDIEN INSCHRIJVER DIT KAN AANBIEDEN)</t>
  </si>
  <si>
    <r>
      <t xml:space="preserve">Koop automaat </t>
    </r>
    <r>
      <rPr>
        <b/>
        <sz val="10"/>
        <rFont val="Calibri Light"/>
        <family val="2"/>
      </rPr>
      <t>refurbished</t>
    </r>
    <r>
      <rPr>
        <sz val="10"/>
        <rFont val="Calibri Light"/>
        <family val="2"/>
      </rPr>
      <t xml:space="preserve"> voor opkomstposten </t>
    </r>
  </si>
  <si>
    <r>
      <t xml:space="preserve">Koop automaat </t>
    </r>
    <r>
      <rPr>
        <b/>
        <sz val="10"/>
        <rFont val="Calibri Light"/>
        <family val="2"/>
      </rPr>
      <t>refurbished</t>
    </r>
    <r>
      <rPr>
        <sz val="10"/>
        <rFont val="Calibri Light"/>
        <family val="2"/>
      </rPr>
      <t xml:space="preserve"> voor VWS-posten (afwijkende configuratie)</t>
    </r>
  </si>
  <si>
    <t>Totaalprijs (inschrijfprijs)</t>
  </si>
  <si>
    <t xml:space="preserve">Waar dit wordt gevraagd (gele cellen), vult de Inschrijver naast de prijzen ook de aangeboden merken en typen van de producten in. 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</si>
  <si>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</si>
  <si>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De Inschrijver vult alle gele cellen in.</t>
  </si>
  <si>
    <t xml:space="preserve">Alle prijzen dienen te worden ingediend in euro’s, exclusief btw. De opgegeven prijzen zijn all-in. </t>
  </si>
  <si>
    <t>Naam</t>
  </si>
  <si>
    <t>: ..........................................................................................</t>
  </si>
  <si>
    <t>Naam tekeningbevoegde</t>
  </si>
  <si>
    <t>Functie tekeningbevoegde</t>
  </si>
  <si>
    <t>Datum</t>
  </si>
  <si>
    <t>Handtekening tekeningbevoegde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</si>
</sst>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b/>
      <sz val="10"/>
      <color theme="0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b/>
      <sz val="12"/>
      <name val="Calibri Light"/>
      <family val="2"/>
    </font>
    <font>
      <sz val="10"/>
      <color rgb="FF000000"/>
      <name val="Calibri Light"/>
      <family val="2"/>
    </font>
    <font>
      <sz val="11"/>
      <color theme="1"/>
      <name val="Calibri Light"/>
      <family val="2"/>
    </font>
    <font>
      <b/>
      <sz val="20"/>
      <color theme="3"/>
      <name val="Calibri Light"/>
      <family val="2"/>
    </font>
    <font>
      <b/>
      <sz val="10"/>
      <color theme="3"/>
      <name val="Calibri Light"/>
      <family val="2"/>
    </font>
    <font>
      <sz val="8"/>
      <color theme="1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0" xfId="0" applyFont="1"/>
    <xf numFmtId="0" fontId="2" fillId="2" borderId="4" xfId="0" applyFont="1" applyFill="1" applyBorder="1"/>
    <xf numFmtId="0" fontId="2" fillId="2" borderId="0" xfId="0" applyFont="1" applyFill="1"/>
    <xf numFmtId="0" fontId="0" fillId="0" borderId="5" xfId="0" applyBorder="1"/>
    <xf numFmtId="0" fontId="2" fillId="2" borderId="5" xfId="0" applyFont="1" applyFill="1" applyBorder="1"/>
    <xf numFmtId="0" fontId="3" fillId="2" borderId="0" xfId="0" applyFont="1" applyFill="1"/>
    <xf numFmtId="0" fontId="4" fillId="2" borderId="0" xfId="0" applyFont="1" applyFill="1"/>
    <xf numFmtId="0" fontId="2" fillId="2" borderId="7" xfId="0" applyFont="1" applyFill="1" applyBorder="1"/>
    <xf numFmtId="0" fontId="2" fillId="2" borderId="8" xfId="0" applyFont="1" applyFill="1" applyBorder="1"/>
    <xf numFmtId="3" fontId="7" fillId="0" borderId="10" xfId="2" applyNumberFormat="1" applyFont="1" applyFill="1" applyBorder="1"/>
    <xf numFmtId="44" fontId="7" fillId="0" borderId="11" xfId="0" applyNumberFormat="1" applyFont="1" applyBorder="1"/>
    <xf numFmtId="3" fontId="7" fillId="2" borderId="13" xfId="2" applyNumberFormat="1" applyFont="1" applyFill="1" applyBorder="1"/>
    <xf numFmtId="3" fontId="7" fillId="0" borderId="13" xfId="2" applyNumberFormat="1" applyFont="1" applyFill="1" applyBorder="1"/>
    <xf numFmtId="44" fontId="7" fillId="0" borderId="14" xfId="0" applyNumberFormat="1" applyFont="1" applyBorder="1"/>
    <xf numFmtId="0" fontId="7" fillId="2" borderId="0" xfId="0" applyFont="1" applyFill="1" applyAlignment="1">
      <alignment horizontal="left" vertical="top" wrapText="1"/>
    </xf>
    <xf numFmtId="3" fontId="7" fillId="2" borderId="0" xfId="2" applyNumberFormat="1" applyFont="1" applyFill="1" applyBorder="1"/>
    <xf numFmtId="3" fontId="7" fillId="0" borderId="0" xfId="2" applyNumberFormat="1" applyFont="1" applyFill="1" applyBorder="1"/>
    <xf numFmtId="0" fontId="7" fillId="2" borderId="0" xfId="0" applyFont="1" applyFill="1" applyAlignment="1">
      <alignment wrapText="1"/>
    </xf>
    <xf numFmtId="9" fontId="7" fillId="2" borderId="0" xfId="2" applyFont="1" applyFill="1" applyBorder="1"/>
    <xf numFmtId="44" fontId="8" fillId="2" borderId="0" xfId="0" applyNumberFormat="1" applyFont="1" applyFill="1"/>
    <xf numFmtId="0" fontId="7" fillId="2" borderId="18" xfId="0" applyFont="1" applyFill="1" applyBorder="1" applyAlignment="1">
      <alignment horizontal="left" wrapText="1"/>
    </xf>
    <xf numFmtId="3" fontId="7" fillId="0" borderId="19" xfId="2" applyNumberFormat="1" applyFont="1" applyFill="1" applyBorder="1"/>
    <xf numFmtId="44" fontId="7" fillId="0" borderId="19" xfId="0" applyNumberFormat="1" applyFont="1" applyBorder="1"/>
    <xf numFmtId="0" fontId="7" fillId="2" borderId="21" xfId="0" applyFont="1" applyFill="1" applyBorder="1" applyAlignment="1">
      <alignment horizontal="left" wrapText="1"/>
    </xf>
    <xf numFmtId="3" fontId="7" fillId="0" borderId="11" xfId="2" applyNumberFormat="1" applyFont="1" applyFill="1" applyBorder="1"/>
    <xf numFmtId="3" fontId="7" fillId="2" borderId="11" xfId="2" applyNumberFormat="1" applyFont="1" applyFill="1" applyBorder="1" applyAlignment="1">
      <alignment horizontal="left"/>
    </xf>
    <xf numFmtId="0" fontId="7" fillId="2" borderId="23" xfId="0" applyFont="1" applyFill="1" applyBorder="1" applyAlignment="1">
      <alignment horizontal="left" wrapText="1"/>
    </xf>
    <xf numFmtId="3" fontId="7" fillId="0" borderId="24" xfId="2" applyNumberFormat="1" applyFont="1" applyFill="1" applyBorder="1"/>
    <xf numFmtId="0" fontId="7" fillId="2" borderId="26" xfId="0" applyFont="1" applyFill="1" applyBorder="1" applyAlignment="1">
      <alignment horizontal="left" wrapText="1"/>
    </xf>
    <xf numFmtId="3" fontId="7" fillId="0" borderId="27" xfId="2" applyNumberFormat="1" applyFont="1" applyFill="1" applyBorder="1"/>
    <xf numFmtId="0" fontId="7" fillId="2" borderId="0" xfId="0" applyFont="1" applyFill="1" applyAlignment="1">
      <alignment horizontal="left" wrapText="1"/>
    </xf>
    <xf numFmtId="3" fontId="7" fillId="2" borderId="0" xfId="2" applyNumberFormat="1" applyFont="1" applyFill="1" applyBorder="1" applyAlignment="1">
      <alignment horizontal="left"/>
    </xf>
    <xf numFmtId="3" fontId="7" fillId="2" borderId="19" xfId="2" applyNumberFormat="1" applyFont="1" applyFill="1" applyBorder="1"/>
    <xf numFmtId="3" fontId="7" fillId="2" borderId="11" xfId="2" applyNumberFormat="1" applyFont="1" applyFill="1" applyBorder="1"/>
    <xf numFmtId="3" fontId="7" fillId="2" borderId="27" xfId="2" applyNumberFormat="1" applyFont="1" applyFill="1" applyBorder="1"/>
    <xf numFmtId="44" fontId="7" fillId="2" borderId="14" xfId="1" applyFont="1" applyFill="1" applyBorder="1"/>
    <xf numFmtId="44" fontId="7" fillId="3" borderId="14" xfId="0" applyNumberFormat="1" applyFont="1" applyFill="1" applyBorder="1"/>
    <xf numFmtId="44" fontId="7" fillId="2" borderId="0" xfId="1" applyFont="1" applyFill="1" applyBorder="1"/>
    <xf numFmtId="44" fontId="7" fillId="2" borderId="0" xfId="0" applyNumberFormat="1" applyFont="1" applyFill="1"/>
    <xf numFmtId="3" fontId="7" fillId="2" borderId="24" xfId="2" applyNumberFormat="1" applyFont="1" applyFill="1" applyBorder="1"/>
    <xf numFmtId="0" fontId="9" fillId="2" borderId="16" xfId="0" applyFont="1" applyFill="1" applyBorder="1"/>
    <xf numFmtId="9" fontId="7" fillId="2" borderId="17" xfId="2" applyFont="1" applyFill="1" applyBorder="1"/>
    <xf numFmtId="44" fontId="9" fillId="4" borderId="29" xfId="0" applyNumberFormat="1" applyFont="1" applyFill="1" applyBorder="1"/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0" fontId="11" fillId="2" borderId="0" xfId="0" applyFont="1" applyFill="1"/>
    <xf numFmtId="0" fontId="2" fillId="2" borderId="16" xfId="0" applyFont="1" applyFill="1" applyBorder="1"/>
    <xf numFmtId="0" fontId="2" fillId="2" borderId="17" xfId="0" applyFont="1" applyFill="1" applyBorder="1"/>
    <xf numFmtId="0" fontId="11" fillId="2" borderId="9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/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0" borderId="0" xfId="0" applyFont="1" applyAlignment="1">
      <alignment horizontal="right"/>
    </xf>
    <xf numFmtId="3" fontId="7" fillId="2" borderId="33" xfId="2" applyNumberFormat="1" applyFont="1" applyFill="1" applyBorder="1"/>
    <xf numFmtId="3" fontId="7" fillId="0" borderId="33" xfId="2" applyNumberFormat="1" applyFont="1" applyFill="1" applyBorder="1"/>
    <xf numFmtId="0" fontId="7" fillId="2" borderId="34" xfId="0" applyFont="1" applyFill="1" applyBorder="1" applyAlignment="1">
      <alignment horizontal="left" wrapText="1"/>
    </xf>
    <xf numFmtId="3" fontId="7" fillId="0" borderId="14" xfId="2" applyNumberFormat="1" applyFont="1" applyFill="1" applyBorder="1"/>
    <xf numFmtId="3" fontId="7" fillId="2" borderId="14" xfId="2" applyNumberFormat="1" applyFont="1" applyFill="1" applyBorder="1"/>
    <xf numFmtId="0" fontId="12" fillId="2" borderId="4" xfId="0" applyFont="1" applyFill="1" applyBorder="1"/>
    <xf numFmtId="0" fontId="13" fillId="2" borderId="6" xfId="0" applyFont="1" applyFill="1" applyBorder="1"/>
    <xf numFmtId="0" fontId="6" fillId="5" borderId="1" xfId="3" applyFont="1" applyFill="1" applyBorder="1" applyAlignment="1">
      <alignment vertical="center"/>
    </xf>
    <xf numFmtId="0" fontId="6" fillId="5" borderId="2" xfId="3" applyFont="1" applyFill="1" applyBorder="1" applyAlignment="1">
      <alignment horizontal="center" vertical="center" wrapText="1"/>
    </xf>
    <xf numFmtId="0" fontId="6" fillId="5" borderId="2" xfId="3" applyFont="1" applyFill="1" applyBorder="1" applyAlignment="1">
      <alignment horizontal="center" vertical="center"/>
    </xf>
    <xf numFmtId="0" fontId="6" fillId="5" borderId="9" xfId="3" applyFont="1" applyFill="1" applyBorder="1" applyAlignment="1">
      <alignment horizontal="center" vertical="center"/>
    </xf>
    <xf numFmtId="0" fontId="6" fillId="5" borderId="16" xfId="3" applyFont="1" applyFill="1" applyBorder="1" applyAlignment="1">
      <alignment vertical="center"/>
    </xf>
    <xf numFmtId="0" fontId="6" fillId="5" borderId="17" xfId="3" applyFont="1" applyFill="1" applyBorder="1" applyAlignment="1">
      <alignment horizontal="center" vertical="center" wrapText="1"/>
    </xf>
    <xf numFmtId="0" fontId="6" fillId="5" borderId="17" xfId="3" applyFont="1" applyFill="1" applyBorder="1" applyAlignment="1">
      <alignment horizontal="center" vertical="center"/>
    </xf>
    <xf numFmtId="44" fontId="7" fillId="6" borderId="11" xfId="1" applyFont="1" applyFill="1" applyBorder="1" applyProtection="1">
      <protection locked="0"/>
    </xf>
    <xf numFmtId="0" fontId="2" fillId="6" borderId="12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2" fillId="6" borderId="15" xfId="0" applyFont="1" applyFill="1" applyBorder="1" applyProtection="1">
      <protection locked="0"/>
    </xf>
    <xf numFmtId="44" fontId="7" fillId="6" borderId="19" xfId="1" applyFont="1" applyFill="1" applyBorder="1" applyProtection="1">
      <protection locked="0"/>
    </xf>
    <xf numFmtId="0" fontId="2" fillId="6" borderId="20" xfId="0" applyFont="1" applyFill="1" applyBorder="1" applyProtection="1">
      <protection locked="0"/>
    </xf>
    <xf numFmtId="0" fontId="2" fillId="6" borderId="22" xfId="0" applyFont="1" applyFill="1" applyBorder="1" applyProtection="1">
      <protection locked="0"/>
    </xf>
    <xf numFmtId="44" fontId="7" fillId="6" borderId="24" xfId="1" applyFont="1" applyFill="1" applyBorder="1" applyProtection="1">
      <protection locked="0"/>
    </xf>
    <xf numFmtId="0" fontId="2" fillId="6" borderId="25" xfId="0" applyFont="1" applyFill="1" applyBorder="1" applyProtection="1">
      <protection locked="0"/>
    </xf>
    <xf numFmtId="0" fontId="2" fillId="6" borderId="28" xfId="0" applyFont="1" applyFill="1" applyBorder="1" applyProtection="1">
      <protection locked="0"/>
    </xf>
    <xf numFmtId="44" fontId="7" fillId="6" borderId="14" xfId="1" applyFont="1" applyFill="1" applyBorder="1" applyProtection="1">
      <protection locked="0"/>
    </xf>
    <xf numFmtId="0" fontId="2" fillId="6" borderId="35" xfId="0" applyFont="1" applyFill="1" applyBorder="1" applyProtection="1">
      <protection locked="0"/>
    </xf>
    <xf numFmtId="0" fontId="7" fillId="2" borderId="36" xfId="0" applyFont="1" applyFill="1" applyBorder="1" applyAlignment="1">
      <alignment horizontal="left" vertical="top" wrapText="1"/>
    </xf>
    <xf numFmtId="0" fontId="7" fillId="2" borderId="37" xfId="0" applyFont="1" applyFill="1" applyBorder="1" applyAlignment="1">
      <alignment horizontal="left" vertical="top" wrapText="1"/>
    </xf>
    <xf numFmtId="44" fontId="7" fillId="6" borderId="27" xfId="1" applyFont="1" applyFill="1" applyBorder="1" applyProtection="1">
      <protection locked="0"/>
    </xf>
    <xf numFmtId="44" fontId="7" fillId="0" borderId="38" xfId="0" applyNumberFormat="1" applyFont="1" applyBorder="1"/>
    <xf numFmtId="44" fontId="7" fillId="0" borderId="27" xfId="0" applyNumberFormat="1" applyFont="1" applyBorder="1"/>
    <xf numFmtId="0" fontId="2" fillId="6" borderId="8" xfId="0" applyFont="1" applyFill="1" applyBorder="1" applyProtection="1">
      <protection locked="0"/>
    </xf>
    <xf numFmtId="0" fontId="6" fillId="5" borderId="18" xfId="3" applyFont="1" applyFill="1" applyBorder="1" applyAlignment="1">
      <alignment vertical="center"/>
    </xf>
    <xf numFmtId="0" fontId="6" fillId="5" borderId="19" xfId="3" applyFont="1" applyFill="1" applyBorder="1" applyAlignment="1">
      <alignment horizontal="center" vertical="center" wrapText="1"/>
    </xf>
    <xf numFmtId="0" fontId="6" fillId="5" borderId="19" xfId="3" applyFont="1" applyFill="1" applyBorder="1" applyAlignment="1">
      <alignment horizontal="center" vertical="center"/>
    </xf>
    <xf numFmtId="3" fontId="7" fillId="2" borderId="27" xfId="2" applyNumberFormat="1" applyFont="1" applyFill="1" applyBorder="1" applyAlignment="1">
      <alignment horizontal="left"/>
    </xf>
    <xf numFmtId="0" fontId="2" fillId="2" borderId="0" xfId="0" applyFont="1" applyFill="1" applyAlignment="1">
      <alignment horizontal="right"/>
    </xf>
    <xf numFmtId="0" fontId="14" fillId="2" borderId="0" xfId="0" applyFont="1" applyFill="1"/>
    <xf numFmtId="0" fontId="7" fillId="2" borderId="40" xfId="0" applyFont="1" applyFill="1" applyBorder="1" applyAlignment="1">
      <alignment vertical="top" wrapText="1"/>
    </xf>
    <xf numFmtId="0" fontId="7" fillId="2" borderId="41" xfId="0" applyFont="1" applyFill="1" applyBorder="1" applyAlignment="1">
      <alignment vertical="top" wrapText="1"/>
    </xf>
    <xf numFmtId="44" fontId="7" fillId="2" borderId="0" xfId="1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3" fontId="7" fillId="0" borderId="44" xfId="2" applyNumberFormat="1" applyFont="1" applyFill="1" applyBorder="1"/>
    <xf numFmtId="0" fontId="8" fillId="2" borderId="0" xfId="0" applyFont="1" applyFill="1"/>
    <xf numFmtId="0" fontId="6" fillId="5" borderId="3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center" vertical="center"/>
    </xf>
    <xf numFmtId="0" fontId="6" fillId="5" borderId="20" xfId="3" applyFont="1" applyFill="1" applyBorder="1" applyAlignment="1">
      <alignment horizontal="center" vertical="center"/>
    </xf>
    <xf numFmtId="3" fontId="7" fillId="0" borderId="11" xfId="2" applyNumberFormat="1" applyFont="1" applyBorder="1"/>
    <xf numFmtId="0" fontId="7" fillId="2" borderId="39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top" wrapText="1"/>
    </xf>
    <xf numFmtId="0" fontId="7" fillId="2" borderId="37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vertical="top" wrapText="1"/>
    </xf>
    <xf numFmtId="0" fontId="10" fillId="0" borderId="30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horizontal="left" vertical="top" wrapText="1"/>
    </xf>
    <xf numFmtId="0" fontId="7" fillId="2" borderId="42" xfId="0" applyFont="1" applyFill="1" applyBorder="1" applyAlignment="1">
      <alignment horizontal="left" vertical="top" wrapText="1"/>
    </xf>
    <xf numFmtId="0" fontId="7" fillId="2" borderId="43" xfId="0" applyFont="1" applyFill="1" applyBorder="1" applyAlignment="1">
      <alignment horizontal="left" vertical="top" wrapText="1"/>
    </xf>
    <xf numFmtId="3" fontId="7" fillId="2" borderId="24" xfId="2" applyNumberFormat="1" applyFont="1" applyFill="1" applyBorder="1" applyAlignment="1">
      <alignment horizontal="left" vertical="center"/>
    </xf>
    <xf numFmtId="3" fontId="7" fillId="2" borderId="45" xfId="2" applyNumberFormat="1" applyFont="1" applyFill="1" applyBorder="1" applyAlignment="1">
      <alignment horizontal="left" vertical="center"/>
    </xf>
    <xf numFmtId="3" fontId="7" fillId="2" borderId="14" xfId="2" applyNumberFormat="1" applyFont="1" applyFill="1" applyBorder="1" applyAlignment="1">
      <alignment horizontal="left" vertical="center"/>
    </xf>
    <xf numFmtId="44" fontId="7" fillId="6" borderId="24" xfId="1" applyFont="1" applyFill="1" applyBorder="1" applyAlignment="1" applyProtection="1">
      <alignment horizontal="center" vertical="center"/>
      <protection locked="0"/>
    </xf>
    <xf numFmtId="44" fontId="7" fillId="6" borderId="45" xfId="1" applyFont="1" applyFill="1" applyBorder="1" applyAlignment="1" applyProtection="1">
      <alignment horizontal="center" vertical="center"/>
      <protection locked="0"/>
    </xf>
    <xf numFmtId="44" fontId="7" fillId="6" borderId="14" xfId="1" applyFont="1" applyFill="1" applyBorder="1" applyAlignment="1" applyProtection="1">
      <alignment horizontal="center" vertical="center"/>
      <protection locked="0"/>
    </xf>
    <xf numFmtId="44" fontId="7" fillId="0" borderId="24" xfId="0" applyNumberFormat="1" applyFont="1" applyBorder="1" applyAlignment="1">
      <alignment vertical="center"/>
    </xf>
    <xf numFmtId="44" fontId="7" fillId="0" borderId="45" xfId="0" applyNumberFormat="1" applyFont="1" applyBorder="1" applyAlignment="1">
      <alignment vertical="center"/>
    </xf>
    <xf numFmtId="44" fontId="7" fillId="0" borderId="14" xfId="0" applyNumberFormat="1" applyFont="1" applyBorder="1" applyAlignment="1">
      <alignment vertical="center"/>
    </xf>
    <xf numFmtId="44" fontId="7" fillId="0" borderId="24" xfId="0" applyNumberFormat="1" applyFont="1" applyBorder="1" applyAlignment="1">
      <alignment horizontal="center" vertical="center"/>
    </xf>
    <xf numFmtId="44" fontId="7" fillId="0" borderId="14" xfId="0" applyNumberFormat="1" applyFont="1" applyBorder="1" applyAlignment="1">
      <alignment horizontal="center" vertical="center"/>
    </xf>
    <xf numFmtId="0" fontId="6" fillId="5" borderId="16" xfId="3" applyFont="1" applyFill="1" applyBorder="1" applyAlignment="1">
      <alignment horizontal="left" vertical="center" wrapText="1"/>
    </xf>
    <xf numFmtId="0" fontId="6" fillId="5" borderId="17" xfId="3" applyFont="1" applyFill="1" applyBorder="1" applyAlignment="1">
      <alignment horizontal="left" vertical="center" wrapText="1"/>
    </xf>
  </cellXfs>
  <cellStyles count="4">
    <cellStyle name="Procent" xfId="2" builtinId="5"/>
    <cellStyle name="Standaard" xfId="0" builtinId="0"/>
    <cellStyle name="Standaard 2" xfId="3" xr:uid="{E82EB541-A5DA-4839-92B8-398820FBB635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7</xdr:col>
      <xdr:colOff>304800</xdr:colOff>
      <xdr:row>2</xdr:row>
      <xdr:rowOff>102870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9E772CE-630F-40EF-8F21-E4D7539D4C28}"/>
            </a:ext>
          </a:extLst>
        </xdr:cNvPr>
        <xdr:cNvSpPr>
          <a:spLocks noChangeAspect="1" noChangeArrowheads="1"/>
        </xdr:cNvSpPr>
      </xdr:nvSpPr>
      <xdr:spPr bwMode="auto">
        <a:xfrm>
          <a:off x="8782050" y="16192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158262</xdr:colOff>
      <xdr:row>0</xdr:row>
      <xdr:rowOff>0</xdr:rowOff>
    </xdr:from>
    <xdr:to>
      <xdr:col>2</xdr:col>
      <xdr:colOff>31063</xdr:colOff>
      <xdr:row>5</xdr:row>
      <xdr:rowOff>35169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906EA00-3DFA-C523-98E0-41A798343A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54"/>
        <a:stretch>
          <a:fillRect/>
        </a:stretch>
      </xdr:blipFill>
      <xdr:spPr bwMode="auto">
        <a:xfrm>
          <a:off x="369277" y="0"/>
          <a:ext cx="3225601" cy="978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8AF2-32E5-4C28-A208-7F812A145C0A}">
  <dimension ref="A1:W164"/>
  <sheetViews>
    <sheetView tabSelected="1" topLeftCell="A51" zoomScale="130" zoomScaleNormal="130" workbookViewId="0">
      <selection activeCell="H67" sqref="H67"/>
    </sheetView>
  </sheetViews>
  <sheetFormatPr defaultColWidth="9.28515625" defaultRowHeight="16.149999999999999" customHeight="1" x14ac:dyDescent="0.2"/>
  <cols>
    <col min="1" max="1" width="3.140625" style="6" customWidth="1"/>
    <col min="2" max="2" width="48.85546875" style="4" customWidth="1"/>
    <col min="3" max="3" width="7.5703125" style="4" customWidth="1"/>
    <col min="4" max="4" width="15.140625" style="4" customWidth="1"/>
    <col min="5" max="5" width="17" style="4" customWidth="1"/>
    <col min="6" max="6" width="20" style="4" customWidth="1"/>
    <col min="7" max="7" width="28" style="60" customWidth="1"/>
    <col min="8" max="8" width="45.85546875" style="4" customWidth="1"/>
    <col min="9" max="16384" width="9.28515625" style="4"/>
  </cols>
  <sheetData>
    <row r="1" spans="2:16" ht="12.75" x14ac:dyDescent="0.2">
      <c r="B1" s="1"/>
      <c r="C1" s="2"/>
      <c r="D1" s="2"/>
      <c r="E1" s="2"/>
      <c r="F1" s="2"/>
      <c r="G1" s="2"/>
      <c r="H1" s="3"/>
      <c r="I1" s="6"/>
      <c r="J1" s="6"/>
      <c r="K1" s="6"/>
      <c r="L1" s="6"/>
      <c r="M1" s="6"/>
      <c r="N1" s="6"/>
      <c r="O1" s="6"/>
      <c r="P1" s="6"/>
    </row>
    <row r="2" spans="2:16" ht="16.149999999999999" customHeight="1" x14ac:dyDescent="0.25">
      <c r="B2" s="5"/>
      <c r="C2" s="6"/>
      <c r="D2" s="6"/>
      <c r="E2" s="6"/>
      <c r="F2" s="6"/>
      <c r="G2" s="6"/>
      <c r="H2" s="7"/>
      <c r="I2" s="6"/>
      <c r="J2" s="6"/>
      <c r="K2" s="6"/>
      <c r="L2" s="6"/>
      <c r="M2" s="6"/>
      <c r="N2" s="6"/>
      <c r="O2" s="6"/>
      <c r="P2" s="6"/>
    </row>
    <row r="3" spans="2:16" ht="12.75" x14ac:dyDescent="0.2">
      <c r="B3" s="5"/>
      <c r="C3" s="6"/>
      <c r="D3" s="6"/>
      <c r="E3" s="6"/>
      <c r="F3" s="6"/>
      <c r="G3" s="6"/>
      <c r="H3" s="8"/>
      <c r="I3" s="6"/>
      <c r="J3" s="6"/>
      <c r="K3" s="6"/>
      <c r="L3" s="6"/>
      <c r="M3" s="6"/>
      <c r="N3" s="6"/>
      <c r="O3" s="6"/>
      <c r="P3" s="6"/>
    </row>
    <row r="4" spans="2:16" ht="15" x14ac:dyDescent="0.25">
      <c r="B4" s="5"/>
      <c r="C4" s="6"/>
      <c r="D4" s="6"/>
      <c r="E4" s="6"/>
      <c r="F4"/>
      <c r="G4" s="6"/>
      <c r="H4" s="8"/>
      <c r="I4" s="6"/>
      <c r="J4" s="6"/>
      <c r="K4" s="6"/>
      <c r="L4" s="6"/>
      <c r="M4" s="6"/>
      <c r="N4" s="6"/>
      <c r="O4" s="6"/>
      <c r="P4" s="6"/>
    </row>
    <row r="5" spans="2:16" ht="16.149999999999999" customHeight="1" x14ac:dyDescent="0.25">
      <c r="B5" s="5"/>
      <c r="C5" s="6"/>
      <c r="D5" s="6"/>
      <c r="E5" s="6"/>
      <c r="F5"/>
      <c r="G5" s="6"/>
      <c r="H5" s="8"/>
      <c r="I5" s="6"/>
      <c r="J5" s="6"/>
      <c r="K5" s="6"/>
      <c r="L5" s="6"/>
      <c r="M5" s="6"/>
      <c r="N5" s="6"/>
      <c r="O5" s="6"/>
      <c r="P5" s="6"/>
    </row>
    <row r="6" spans="2:16" ht="26.25" x14ac:dyDescent="0.4">
      <c r="B6" s="66" t="s">
        <v>0</v>
      </c>
      <c r="C6" s="9"/>
      <c r="D6" s="9"/>
      <c r="E6" s="10"/>
      <c r="F6" s="6"/>
      <c r="G6" s="6"/>
      <c r="H6" s="8"/>
      <c r="I6" s="6"/>
      <c r="J6" s="6"/>
      <c r="K6" s="6"/>
      <c r="L6" s="6"/>
      <c r="M6" s="6"/>
      <c r="N6" s="6"/>
      <c r="O6" s="6"/>
      <c r="P6" s="6"/>
    </row>
    <row r="7" spans="2:16" ht="12.75" x14ac:dyDescent="0.2">
      <c r="B7" s="5"/>
      <c r="C7" s="6"/>
      <c r="D7" s="6"/>
      <c r="E7" s="6"/>
      <c r="F7" s="6"/>
      <c r="G7" s="6"/>
      <c r="H7" s="8"/>
      <c r="I7" s="6"/>
      <c r="J7" s="6"/>
      <c r="K7" s="6"/>
      <c r="L7" s="6"/>
      <c r="M7" s="6"/>
      <c r="N7" s="6"/>
      <c r="O7" s="6"/>
      <c r="P7" s="6"/>
    </row>
    <row r="8" spans="2:16" ht="13.5" thickBot="1" x14ac:dyDescent="0.25">
      <c r="B8" s="67" t="s">
        <v>1</v>
      </c>
      <c r="C8" s="11"/>
      <c r="D8" s="11"/>
      <c r="E8" s="11"/>
      <c r="F8" s="11"/>
      <c r="G8" s="11"/>
      <c r="H8" s="12"/>
      <c r="I8" s="6"/>
      <c r="J8" s="6"/>
      <c r="K8" s="6"/>
      <c r="L8" s="6"/>
      <c r="M8" s="6"/>
      <c r="N8" s="6"/>
      <c r="O8" s="6"/>
      <c r="P8" s="6"/>
    </row>
    <row r="9" spans="2:16" ht="13.5" thickBot="1" x14ac:dyDescent="0.2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2:16" ht="12.75" x14ac:dyDescent="0.2">
      <c r="B10" s="68" t="s">
        <v>2</v>
      </c>
      <c r="C10" s="69"/>
      <c r="D10" s="69" t="s">
        <v>3</v>
      </c>
      <c r="E10" s="69" t="s">
        <v>4</v>
      </c>
      <c r="F10" s="70" t="s">
        <v>5</v>
      </c>
      <c r="G10" s="105" t="s">
        <v>6</v>
      </c>
      <c r="H10" s="6"/>
      <c r="I10" s="6"/>
      <c r="J10" s="6"/>
      <c r="K10" s="6"/>
      <c r="L10" s="6"/>
      <c r="M10" s="6"/>
      <c r="N10" s="6"/>
      <c r="O10" s="6"/>
      <c r="P10" s="6"/>
    </row>
    <row r="11" spans="2:16" ht="15.6" customHeight="1" x14ac:dyDescent="0.2">
      <c r="B11" s="109" t="s">
        <v>7</v>
      </c>
      <c r="C11" s="110"/>
      <c r="D11" s="28">
        <v>20</v>
      </c>
      <c r="E11" s="75">
        <v>0</v>
      </c>
      <c r="F11" s="14">
        <f>SUM(D11*E11)</f>
        <v>0</v>
      </c>
      <c r="G11" s="81"/>
      <c r="H11" s="6"/>
      <c r="I11" s="6"/>
      <c r="J11" s="6"/>
      <c r="K11" s="6"/>
      <c r="L11" s="6"/>
      <c r="M11" s="6"/>
      <c r="N11" s="6"/>
      <c r="O11" s="6"/>
      <c r="P11" s="6"/>
    </row>
    <row r="12" spans="2:16" ht="16.899999999999999" customHeight="1" x14ac:dyDescent="0.2">
      <c r="B12" s="120" t="s">
        <v>8</v>
      </c>
      <c r="C12" s="121"/>
      <c r="D12" s="28">
        <v>19</v>
      </c>
      <c r="E12" s="75">
        <v>0</v>
      </c>
      <c r="F12" s="14">
        <f>SUM(D12*E12)</f>
        <v>0</v>
      </c>
      <c r="G12" s="81"/>
      <c r="H12" s="6"/>
      <c r="I12" s="6"/>
      <c r="J12" s="6"/>
      <c r="K12" s="6"/>
      <c r="L12" s="6"/>
      <c r="M12" s="6"/>
      <c r="N12" s="6"/>
      <c r="O12" s="6"/>
      <c r="P12" s="6"/>
    </row>
    <row r="13" spans="2:16" ht="16.899999999999999" customHeight="1" thickBot="1" x14ac:dyDescent="0.25">
      <c r="B13" s="111" t="s">
        <v>9</v>
      </c>
      <c r="C13" s="112"/>
      <c r="D13" s="33">
        <v>9</v>
      </c>
      <c r="E13" s="89">
        <v>0</v>
      </c>
      <c r="F13" s="91">
        <f>SUM(D13*E13)</f>
        <v>0</v>
      </c>
      <c r="G13" s="84"/>
      <c r="H13" s="6"/>
      <c r="I13" s="6"/>
      <c r="J13" s="6"/>
      <c r="K13" s="6"/>
      <c r="L13" s="6"/>
      <c r="M13" s="6"/>
      <c r="N13" s="6"/>
      <c r="O13" s="6"/>
      <c r="P13" s="6"/>
    </row>
    <row r="14" spans="2:16" ht="14.45" customHeight="1" x14ac:dyDescent="0.2">
      <c r="B14" s="18"/>
      <c r="C14" s="18"/>
      <c r="D14" s="19"/>
      <c r="E14" s="39" t="s">
        <v>10</v>
      </c>
      <c r="F14" s="40">
        <f>SUM(F11:F13)</f>
        <v>0</v>
      </c>
      <c r="G14" s="102"/>
      <c r="H14" s="6"/>
      <c r="I14" s="6"/>
      <c r="J14" s="6"/>
      <c r="K14" s="6"/>
      <c r="L14" s="6"/>
      <c r="M14" s="6"/>
      <c r="N14" s="6"/>
      <c r="O14" s="6"/>
      <c r="P14" s="6"/>
    </row>
    <row r="15" spans="2:16" ht="27.6" customHeight="1" thickBot="1" x14ac:dyDescent="0.25">
      <c r="B15" s="18"/>
      <c r="C15" s="18"/>
      <c r="D15" s="19"/>
      <c r="E15" s="41"/>
      <c r="F15" s="42"/>
      <c r="G15" s="102"/>
      <c r="H15" s="6"/>
      <c r="I15" s="6"/>
      <c r="J15" s="6"/>
      <c r="K15" s="6"/>
      <c r="L15" s="6"/>
      <c r="M15" s="6"/>
      <c r="N15" s="6"/>
      <c r="O15" s="6"/>
      <c r="P15" s="6"/>
    </row>
    <row r="16" spans="2:16" ht="13.5" thickBot="1" x14ac:dyDescent="0.25">
      <c r="B16" s="68" t="s">
        <v>11</v>
      </c>
      <c r="C16" s="69"/>
      <c r="D16" s="69" t="s">
        <v>3</v>
      </c>
      <c r="E16" s="69" t="s">
        <v>12</v>
      </c>
      <c r="F16" s="70" t="s">
        <v>5</v>
      </c>
      <c r="G16" s="71" t="s">
        <v>6</v>
      </c>
      <c r="H16" s="6"/>
      <c r="I16" s="6"/>
      <c r="J16" s="6"/>
      <c r="K16" s="6"/>
      <c r="L16" s="6"/>
      <c r="M16" s="6"/>
      <c r="N16" s="6"/>
      <c r="O16" s="6"/>
      <c r="P16" s="6"/>
    </row>
    <row r="17" spans="2:23" ht="12.75" x14ac:dyDescent="0.2">
      <c r="B17" s="87" t="s">
        <v>13</v>
      </c>
      <c r="C17" s="61"/>
      <c r="D17" s="62">
        <v>20</v>
      </c>
      <c r="E17" s="75">
        <v>0</v>
      </c>
      <c r="F17" s="14">
        <f>SUM(D17*E17)*12</f>
        <v>0</v>
      </c>
      <c r="G17" s="77"/>
      <c r="H17" s="6"/>
      <c r="I17" s="6"/>
      <c r="J17" s="6"/>
      <c r="K17" s="6"/>
      <c r="L17" s="6"/>
      <c r="M17" s="6"/>
      <c r="N17" s="6"/>
      <c r="O17" s="6"/>
      <c r="P17" s="6"/>
    </row>
    <row r="18" spans="2:23" ht="13.5" thickBot="1" x14ac:dyDescent="0.25">
      <c r="B18" s="88" t="s">
        <v>14</v>
      </c>
      <c r="C18" s="15"/>
      <c r="D18" s="16">
        <v>19</v>
      </c>
      <c r="E18" s="89">
        <v>0</v>
      </c>
      <c r="F18" s="90">
        <f>SUM(D18*E18)*12</f>
        <v>0</v>
      </c>
      <c r="G18" s="78"/>
      <c r="H18" s="6"/>
      <c r="I18" s="6"/>
      <c r="J18" s="6"/>
      <c r="K18" s="6"/>
      <c r="L18" s="6"/>
      <c r="M18" s="6"/>
      <c r="N18" s="6"/>
      <c r="O18" s="6"/>
      <c r="P18" s="6"/>
    </row>
    <row r="19" spans="2:23" ht="12.75" x14ac:dyDescent="0.2">
      <c r="B19" s="18"/>
      <c r="C19" s="19"/>
      <c r="D19" s="20"/>
      <c r="E19" s="39" t="s">
        <v>10</v>
      </c>
      <c r="F19" s="40">
        <f>SUM(F17:F18)</f>
        <v>0</v>
      </c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2:23" ht="13.5" thickBot="1" x14ac:dyDescent="0.25">
      <c r="B20" s="21"/>
      <c r="C20" s="22"/>
      <c r="D20" s="22"/>
      <c r="E20" s="21"/>
      <c r="F20" s="23"/>
      <c r="G20" s="4"/>
      <c r="H20" s="6"/>
      <c r="I20" s="6"/>
      <c r="J20" s="6"/>
      <c r="K20" s="6"/>
      <c r="L20" s="6"/>
      <c r="M20" s="6"/>
      <c r="N20" s="6"/>
      <c r="O20" s="6"/>
      <c r="P20" s="6"/>
    </row>
    <row r="21" spans="2:23" ht="12.75" x14ac:dyDescent="0.2">
      <c r="B21" s="93" t="s">
        <v>15</v>
      </c>
      <c r="C21" s="94" t="s">
        <v>16</v>
      </c>
      <c r="D21" s="94" t="s">
        <v>17</v>
      </c>
      <c r="E21" s="94" t="s">
        <v>18</v>
      </c>
      <c r="F21" s="95" t="s">
        <v>5</v>
      </c>
      <c r="G21" s="107" t="s">
        <v>19</v>
      </c>
      <c r="H21" s="106" t="s">
        <v>20</v>
      </c>
      <c r="I21" s="6"/>
      <c r="J21" s="6"/>
      <c r="K21" s="6"/>
      <c r="L21" s="6"/>
      <c r="M21" s="6"/>
      <c r="N21" s="6"/>
      <c r="O21" s="6"/>
      <c r="P21" s="6"/>
    </row>
    <row r="22" spans="2:23" ht="12.75" x14ac:dyDescent="0.2">
      <c r="B22" s="27" t="s">
        <v>21</v>
      </c>
      <c r="C22" s="28">
        <v>1150</v>
      </c>
      <c r="D22" s="124" t="s">
        <v>22</v>
      </c>
      <c r="E22" s="127">
        <v>0</v>
      </c>
      <c r="F22" s="130">
        <f>SUM(C22*E22)/2</f>
        <v>0</v>
      </c>
      <c r="G22" s="81"/>
      <c r="H22" s="102"/>
      <c r="I22" s="6"/>
      <c r="J22" s="6"/>
      <c r="K22" s="6"/>
      <c r="L22" s="6"/>
      <c r="M22" s="6"/>
      <c r="N22" s="6"/>
      <c r="O22" s="6"/>
      <c r="P22" s="6"/>
    </row>
    <row r="23" spans="2:23" ht="12.75" x14ac:dyDescent="0.2">
      <c r="B23" s="27" t="s">
        <v>23</v>
      </c>
      <c r="C23" s="108">
        <v>1150</v>
      </c>
      <c r="D23" s="125"/>
      <c r="E23" s="128"/>
      <c r="F23" s="131"/>
      <c r="G23" s="81"/>
      <c r="H23" s="102"/>
      <c r="I23" s="6"/>
      <c r="J23" s="6"/>
      <c r="K23" s="6"/>
      <c r="L23" s="6"/>
      <c r="M23" s="6"/>
      <c r="N23" s="6"/>
      <c r="O23" s="6"/>
      <c r="P23" s="6"/>
    </row>
    <row r="24" spans="2:23" ht="12.75" x14ac:dyDescent="0.2">
      <c r="B24" s="27" t="s">
        <v>24</v>
      </c>
      <c r="C24" s="108">
        <v>1150</v>
      </c>
      <c r="D24" s="126"/>
      <c r="E24" s="129"/>
      <c r="F24" s="132"/>
      <c r="G24" s="81"/>
      <c r="H24" s="102"/>
      <c r="I24" s="6"/>
      <c r="J24" s="6"/>
      <c r="K24" s="6"/>
      <c r="L24" s="6"/>
      <c r="M24" s="6"/>
      <c r="N24" s="6"/>
      <c r="O24" s="6"/>
      <c r="P24" s="6"/>
    </row>
    <row r="25" spans="2:23" ht="12.75" x14ac:dyDescent="0.2">
      <c r="B25" s="27" t="s">
        <v>25</v>
      </c>
      <c r="C25" s="108">
        <v>1150</v>
      </c>
      <c r="D25" s="124" t="s">
        <v>22</v>
      </c>
      <c r="E25" s="127">
        <v>0</v>
      </c>
      <c r="F25" s="133">
        <f>SUM(C25*E25)/2</f>
        <v>0</v>
      </c>
      <c r="G25" s="81"/>
      <c r="H25" s="102"/>
      <c r="I25" s="6"/>
      <c r="J25" s="6"/>
      <c r="K25" s="6"/>
      <c r="L25" s="6"/>
      <c r="M25" s="6"/>
      <c r="N25" s="6"/>
      <c r="O25" s="6"/>
      <c r="P25" s="6"/>
    </row>
    <row r="26" spans="2:23" ht="12.75" x14ac:dyDescent="0.2">
      <c r="B26" s="27" t="s">
        <v>26</v>
      </c>
      <c r="C26" s="108">
        <v>1150</v>
      </c>
      <c r="D26" s="126"/>
      <c r="E26" s="129"/>
      <c r="F26" s="134"/>
      <c r="G26" s="81"/>
      <c r="H26" s="102"/>
      <c r="I26" s="6"/>
      <c r="J26" s="6"/>
      <c r="K26" s="6"/>
      <c r="L26" s="6"/>
      <c r="M26" s="6"/>
      <c r="N26" s="6"/>
      <c r="O26" s="6"/>
      <c r="P26" s="6"/>
    </row>
    <row r="27" spans="2:23" ht="12.75" x14ac:dyDescent="0.2">
      <c r="B27" s="27" t="s">
        <v>27</v>
      </c>
      <c r="C27" s="28">
        <v>50</v>
      </c>
      <c r="D27" s="29" t="s">
        <v>22</v>
      </c>
      <c r="E27" s="75">
        <v>0</v>
      </c>
      <c r="F27" s="14">
        <f>SUM(C27*E27)</f>
        <v>0</v>
      </c>
      <c r="G27" s="81"/>
      <c r="H27" s="102"/>
      <c r="I27" s="6"/>
      <c r="J27" s="6"/>
      <c r="K27" s="6"/>
      <c r="L27" s="6"/>
      <c r="M27" s="6"/>
      <c r="N27" s="6"/>
      <c r="O27" s="6"/>
      <c r="P27" s="6"/>
    </row>
    <row r="28" spans="2:23" ht="13.5" thickBot="1" x14ac:dyDescent="0.25">
      <c r="B28" s="32" t="s">
        <v>28</v>
      </c>
      <c r="C28" s="33">
        <v>75</v>
      </c>
      <c r="D28" s="96" t="s">
        <v>22</v>
      </c>
      <c r="E28" s="89">
        <v>0</v>
      </c>
      <c r="F28" s="91">
        <f>SUM(C28*E28)</f>
        <v>0</v>
      </c>
      <c r="G28" s="84"/>
      <c r="H28" s="102"/>
      <c r="I28" s="6"/>
      <c r="J28" s="6"/>
      <c r="K28" s="6"/>
      <c r="L28" s="6"/>
      <c r="M28" s="6"/>
      <c r="N28" s="6"/>
      <c r="O28" s="6"/>
      <c r="P28" s="6"/>
    </row>
    <row r="29" spans="2:23" ht="12.75" x14ac:dyDescent="0.2">
      <c r="B29" s="34"/>
      <c r="C29" s="20"/>
      <c r="D29" s="35"/>
      <c r="E29" s="39" t="s">
        <v>10</v>
      </c>
      <c r="F29" s="40">
        <f>F22+F25+F27+F28</f>
        <v>0</v>
      </c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2:23" ht="13.5" thickBot="1" x14ac:dyDescent="0.25">
      <c r="B30" s="21"/>
      <c r="C30" s="22"/>
      <c r="D30" s="22"/>
      <c r="E30" s="21"/>
      <c r="F30" s="23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2:23" ht="13.5" thickBot="1" x14ac:dyDescent="0.25">
      <c r="B31" s="72" t="s">
        <v>29</v>
      </c>
      <c r="C31" s="73" t="s">
        <v>16</v>
      </c>
      <c r="D31" s="73" t="s">
        <v>17</v>
      </c>
      <c r="E31" s="73" t="s">
        <v>30</v>
      </c>
      <c r="F31" s="74" t="s">
        <v>5</v>
      </c>
      <c r="G31" s="71" t="s">
        <v>19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2:23" ht="12.75" x14ac:dyDescent="0.2">
      <c r="B32" s="24" t="s">
        <v>31</v>
      </c>
      <c r="C32" s="25">
        <v>39</v>
      </c>
      <c r="D32" s="36" t="s">
        <v>32</v>
      </c>
      <c r="E32" s="79">
        <v>0</v>
      </c>
      <c r="F32" s="26">
        <f>SUM((C32*E32))</f>
        <v>0</v>
      </c>
      <c r="G32" s="80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2:23" ht="12.75" x14ac:dyDescent="0.2">
      <c r="B33" s="27" t="s">
        <v>33</v>
      </c>
      <c r="C33" s="28">
        <v>39</v>
      </c>
      <c r="D33" s="37" t="s">
        <v>34</v>
      </c>
      <c r="E33" s="75">
        <v>0</v>
      </c>
      <c r="F33" s="17">
        <f>SUM((C33*E33))</f>
        <v>0</v>
      </c>
      <c r="G33" s="81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2:23" ht="12.75" x14ac:dyDescent="0.2">
      <c r="B34" s="27" t="s">
        <v>35</v>
      </c>
      <c r="C34" s="28">
        <v>39</v>
      </c>
      <c r="D34" s="37" t="s">
        <v>36</v>
      </c>
      <c r="E34" s="75">
        <v>0</v>
      </c>
      <c r="F34" s="17">
        <f>SUM((C34*E34))</f>
        <v>0</v>
      </c>
      <c r="G34" s="81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2:23" ht="13.5" thickBot="1" x14ac:dyDescent="0.25">
      <c r="B35" s="32" t="s">
        <v>37</v>
      </c>
      <c r="C35" s="33">
        <v>39</v>
      </c>
      <c r="D35" s="38" t="s">
        <v>34</v>
      </c>
      <c r="E35" s="89">
        <v>0</v>
      </c>
      <c r="F35" s="91">
        <f>SUM((C35*E35))</f>
        <v>0</v>
      </c>
      <c r="G35" s="84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2:23" ht="12.75" x14ac:dyDescent="0.2">
      <c r="B36" s="34"/>
      <c r="C36" s="19"/>
      <c r="D36" s="19"/>
      <c r="E36" s="39" t="s">
        <v>10</v>
      </c>
      <c r="F36" s="40">
        <f>F32+F33+F34+F35</f>
        <v>0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2:23" ht="13.5" thickBot="1" x14ac:dyDescent="0.25">
      <c r="B37" s="34"/>
      <c r="C37" s="19"/>
      <c r="D37" s="19"/>
      <c r="E37" s="41"/>
      <c r="F37" s="42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2:23" ht="13.5" thickBot="1" x14ac:dyDescent="0.25">
      <c r="B38" s="72" t="s">
        <v>38</v>
      </c>
      <c r="C38" s="73" t="s">
        <v>3</v>
      </c>
      <c r="D38" s="73" t="s">
        <v>17</v>
      </c>
      <c r="E38" s="73" t="s">
        <v>39</v>
      </c>
      <c r="F38" s="74"/>
      <c r="G38" s="71" t="s">
        <v>40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2:23" ht="12.75" x14ac:dyDescent="0.2">
      <c r="B39" s="30" t="s">
        <v>41</v>
      </c>
      <c r="C39" s="31">
        <v>39</v>
      </c>
      <c r="D39" s="43" t="s">
        <v>42</v>
      </c>
      <c r="E39" s="82">
        <v>0</v>
      </c>
      <c r="F39" s="14">
        <f>SUM((C39*E39))</f>
        <v>0</v>
      </c>
      <c r="G39" s="83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2:23" ht="13.5" thickBot="1" x14ac:dyDescent="0.25">
      <c r="B40" s="32" t="s">
        <v>43</v>
      </c>
      <c r="C40" s="33">
        <v>100</v>
      </c>
      <c r="D40" s="38" t="s">
        <v>44</v>
      </c>
      <c r="E40" s="89">
        <v>0</v>
      </c>
      <c r="F40" s="91">
        <f>SUM((C40*E40))</f>
        <v>0</v>
      </c>
      <c r="G40" s="84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2:23" ht="12.75" x14ac:dyDescent="0.2">
      <c r="B41" s="34"/>
      <c r="C41" s="20"/>
      <c r="D41" s="19"/>
      <c r="E41" s="39" t="s">
        <v>10</v>
      </c>
      <c r="F41" s="40">
        <f>F39+F40</f>
        <v>0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2:23" ht="12.75" x14ac:dyDescent="0.2">
      <c r="B42" s="34"/>
      <c r="C42" s="19"/>
      <c r="D42" s="19"/>
      <c r="E42" s="41"/>
      <c r="F42" s="42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2:23" ht="16.149999999999999" customHeight="1" x14ac:dyDescent="0.2">
      <c r="B43" s="98" t="s">
        <v>45</v>
      </c>
      <c r="C43" s="6"/>
      <c r="D43" s="6"/>
      <c r="E43" s="6"/>
      <c r="F43" s="6"/>
      <c r="G43" s="97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2:23" ht="13.5" thickBot="1" x14ac:dyDescent="0.25">
      <c r="B44" s="34"/>
      <c r="C44" s="19"/>
      <c r="D44" s="19"/>
      <c r="E44" s="41"/>
      <c r="F44" s="42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2:23" ht="13.5" thickBot="1" x14ac:dyDescent="0.25">
      <c r="B45" s="72" t="s">
        <v>46</v>
      </c>
      <c r="C45" s="73" t="s">
        <v>16</v>
      </c>
      <c r="D45" s="73" t="s">
        <v>17</v>
      </c>
      <c r="E45" s="73" t="s">
        <v>47</v>
      </c>
      <c r="F45" s="74" t="s">
        <v>5</v>
      </c>
      <c r="G45" s="71" t="s">
        <v>48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2:23" ht="12.75" x14ac:dyDescent="0.2">
      <c r="B46" s="63" t="s">
        <v>49</v>
      </c>
      <c r="C46" s="64">
        <v>2200</v>
      </c>
      <c r="D46" s="65" t="s">
        <v>50</v>
      </c>
      <c r="E46" s="85">
        <v>0</v>
      </c>
      <c r="F46" s="17">
        <f>SUM((C46*E46))</f>
        <v>0</v>
      </c>
      <c r="G46" s="8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2:23" ht="12.75" x14ac:dyDescent="0.2">
      <c r="B47" s="27" t="s">
        <v>51</v>
      </c>
      <c r="C47" s="28">
        <v>3900</v>
      </c>
      <c r="D47" s="37" t="s">
        <v>50</v>
      </c>
      <c r="E47" s="75">
        <v>0</v>
      </c>
      <c r="F47" s="14">
        <f t="shared" ref="F47:F57" si="0">SUM((C47*E47))</f>
        <v>0</v>
      </c>
      <c r="G47" s="81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2:23" ht="12.75" x14ac:dyDescent="0.2">
      <c r="B48" s="27" t="s">
        <v>52</v>
      </c>
      <c r="C48" s="28">
        <v>6700</v>
      </c>
      <c r="D48" s="37" t="s">
        <v>50</v>
      </c>
      <c r="E48" s="75">
        <v>0</v>
      </c>
      <c r="F48" s="14">
        <f t="shared" si="0"/>
        <v>0</v>
      </c>
      <c r="G48" s="81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2:23" ht="12.75" x14ac:dyDescent="0.2">
      <c r="B49" s="27" t="s">
        <v>53</v>
      </c>
      <c r="C49" s="28">
        <v>5600</v>
      </c>
      <c r="D49" s="37" t="s">
        <v>50</v>
      </c>
      <c r="E49" s="75">
        <v>0</v>
      </c>
      <c r="F49" s="14">
        <f t="shared" si="0"/>
        <v>0</v>
      </c>
      <c r="G49" s="81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2:23" ht="12.75" x14ac:dyDescent="0.2">
      <c r="B50" s="27" t="s">
        <v>54</v>
      </c>
      <c r="C50" s="28">
        <v>3000</v>
      </c>
      <c r="D50" s="37" t="s">
        <v>50</v>
      </c>
      <c r="E50" s="75">
        <v>0</v>
      </c>
      <c r="F50" s="14">
        <f t="shared" si="0"/>
        <v>0</v>
      </c>
      <c r="G50" s="81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2:23" ht="12.75" x14ac:dyDescent="0.2">
      <c r="B51" s="30" t="s">
        <v>55</v>
      </c>
      <c r="C51" s="31">
        <v>3400</v>
      </c>
      <c r="D51" s="43" t="s">
        <v>50</v>
      </c>
      <c r="E51" s="75">
        <v>0</v>
      </c>
      <c r="F51" s="14">
        <f t="shared" si="0"/>
        <v>0</v>
      </c>
      <c r="G51" s="83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2:23" ht="12.75" x14ac:dyDescent="0.2">
      <c r="B52" s="30" t="s">
        <v>56</v>
      </c>
      <c r="C52" s="31">
        <v>6900</v>
      </c>
      <c r="D52" s="43" t="s">
        <v>50</v>
      </c>
      <c r="E52" s="75">
        <v>0</v>
      </c>
      <c r="F52" s="14">
        <f t="shared" si="0"/>
        <v>0</v>
      </c>
      <c r="G52" s="83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2:23" ht="12.75" x14ac:dyDescent="0.2">
      <c r="B53" s="30" t="s">
        <v>57</v>
      </c>
      <c r="C53" s="31">
        <v>2500</v>
      </c>
      <c r="D53" s="43" t="s">
        <v>50</v>
      </c>
      <c r="E53" s="75">
        <v>0</v>
      </c>
      <c r="F53" s="14">
        <f t="shared" si="0"/>
        <v>0</v>
      </c>
      <c r="G53" s="83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2:23" ht="12.75" x14ac:dyDescent="0.2">
      <c r="B54" s="30" t="s">
        <v>58</v>
      </c>
      <c r="C54" s="31">
        <v>4900</v>
      </c>
      <c r="D54" s="43" t="s">
        <v>50</v>
      </c>
      <c r="E54" s="75">
        <v>0</v>
      </c>
      <c r="F54" s="14">
        <f t="shared" si="0"/>
        <v>0</v>
      </c>
      <c r="G54" s="83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2:23" ht="12.75" x14ac:dyDescent="0.2">
      <c r="B55" s="30" t="s">
        <v>59</v>
      </c>
      <c r="C55" s="31">
        <v>3400</v>
      </c>
      <c r="D55" s="43" t="s">
        <v>50</v>
      </c>
      <c r="E55" s="75">
        <v>0</v>
      </c>
      <c r="F55" s="14">
        <f t="shared" si="0"/>
        <v>0</v>
      </c>
      <c r="G55" s="83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2:23" ht="12.75" x14ac:dyDescent="0.2">
      <c r="B56" s="30" t="s">
        <v>60</v>
      </c>
      <c r="C56" s="31">
        <v>2400</v>
      </c>
      <c r="D56" s="43" t="s">
        <v>50</v>
      </c>
      <c r="E56" s="75">
        <v>0</v>
      </c>
      <c r="F56" s="14">
        <f t="shared" si="0"/>
        <v>0</v>
      </c>
      <c r="G56" s="83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2:23" ht="13.5" thickBot="1" x14ac:dyDescent="0.25">
      <c r="B57" s="32" t="s">
        <v>61</v>
      </c>
      <c r="C57" s="33">
        <v>3000</v>
      </c>
      <c r="D57" s="38" t="s">
        <v>50</v>
      </c>
      <c r="E57" s="89">
        <v>0</v>
      </c>
      <c r="F57" s="91">
        <f t="shared" si="0"/>
        <v>0</v>
      </c>
      <c r="G57" s="84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2:23" ht="12.75" x14ac:dyDescent="0.2">
      <c r="B58" s="34"/>
      <c r="C58" s="20"/>
      <c r="D58" s="19"/>
      <c r="E58" s="39" t="s">
        <v>10</v>
      </c>
      <c r="F58" s="40">
        <f>SUM(F46:F57)</f>
        <v>0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2:23" ht="12.75" x14ac:dyDescent="0.2">
      <c r="B59" s="21"/>
      <c r="C59" s="22"/>
      <c r="D59" s="22"/>
      <c r="E59" s="21"/>
      <c r="F59" s="23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2:23" ht="12.75" x14ac:dyDescent="0.2">
      <c r="B60" s="104" t="s">
        <v>62</v>
      </c>
      <c r="C60" s="22"/>
      <c r="D60" s="22"/>
      <c r="E60" s="21"/>
      <c r="F60" s="23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2:23" ht="13.5" thickBot="1" x14ac:dyDescent="0.25">
      <c r="B61" s="21"/>
      <c r="C61" s="22"/>
      <c r="D61" s="22"/>
      <c r="E61" s="21"/>
      <c r="F61" s="23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2:23" ht="13.5" thickBot="1" x14ac:dyDescent="0.25">
      <c r="B62" s="72" t="s">
        <v>63</v>
      </c>
      <c r="C62" s="73"/>
      <c r="D62" s="73" t="s">
        <v>3</v>
      </c>
      <c r="E62" s="69" t="s">
        <v>12</v>
      </c>
      <c r="F62" s="70" t="s">
        <v>5</v>
      </c>
      <c r="G62" s="71" t="s">
        <v>6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2:23" ht="12.75" x14ac:dyDescent="0.2">
      <c r="B63" s="99" t="s">
        <v>64</v>
      </c>
      <c r="C63" s="100"/>
      <c r="D63" s="13">
        <v>1</v>
      </c>
      <c r="E63" s="75">
        <v>0</v>
      </c>
      <c r="F63" s="14">
        <f>E63</f>
        <v>0</v>
      </c>
      <c r="G63" s="7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2:23" ht="13.5" thickBot="1" x14ac:dyDescent="0.25">
      <c r="B64" s="111" t="s">
        <v>65</v>
      </c>
      <c r="C64" s="112"/>
      <c r="D64" s="16">
        <v>1</v>
      </c>
      <c r="E64" s="89">
        <v>0</v>
      </c>
      <c r="F64" s="91">
        <f>E64</f>
        <v>0</v>
      </c>
      <c r="G64" s="92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2:23" s="6" customFormat="1" ht="13.5" thickBot="1" x14ac:dyDescent="0.25">
      <c r="B65" s="18"/>
      <c r="C65" s="18"/>
      <c r="D65" s="19"/>
      <c r="E65" s="101"/>
      <c r="F65" s="42"/>
      <c r="G65" s="102"/>
    </row>
    <row r="66" spans="2:23" s="6" customFormat="1" ht="29.45" customHeight="1" thickBot="1" x14ac:dyDescent="0.25">
      <c r="B66" s="135" t="s">
        <v>66</v>
      </c>
      <c r="C66" s="136"/>
      <c r="D66" s="73" t="s">
        <v>3</v>
      </c>
      <c r="E66" s="69" t="s">
        <v>4</v>
      </c>
      <c r="F66" s="70" t="s">
        <v>5</v>
      </c>
      <c r="G66" s="71" t="s">
        <v>6</v>
      </c>
    </row>
    <row r="67" spans="2:23" ht="14.45" customHeight="1" x14ac:dyDescent="0.2">
      <c r="B67" s="122" t="s">
        <v>67</v>
      </c>
      <c r="C67" s="123"/>
      <c r="D67" s="103">
        <v>20</v>
      </c>
      <c r="E67" s="85">
        <v>0</v>
      </c>
      <c r="F67" s="17">
        <f>SUM(D67*E67)</f>
        <v>0</v>
      </c>
      <c r="G67" s="86"/>
      <c r="H67" s="6"/>
      <c r="I67" s="6"/>
      <c r="J67" s="6"/>
      <c r="K67" s="6"/>
      <c r="L67" s="6"/>
      <c r="M67" s="6"/>
      <c r="N67" s="6"/>
      <c r="O67" s="6"/>
      <c r="P67" s="6"/>
    </row>
    <row r="68" spans="2:23" ht="13.5" thickBot="1" x14ac:dyDescent="0.25">
      <c r="B68" s="111" t="s">
        <v>68</v>
      </c>
      <c r="C68" s="112"/>
      <c r="D68" s="33">
        <v>19</v>
      </c>
      <c r="E68" s="89">
        <v>0</v>
      </c>
      <c r="F68" s="91">
        <f>SUM(D68*E68)</f>
        <v>0</v>
      </c>
      <c r="G68" s="92"/>
      <c r="H68" s="6"/>
      <c r="I68" s="6"/>
      <c r="J68" s="6"/>
      <c r="K68" s="6"/>
      <c r="L68" s="6"/>
      <c r="M68" s="6"/>
      <c r="N68" s="6"/>
      <c r="O68" s="6"/>
      <c r="P68" s="6"/>
    </row>
    <row r="69" spans="2:23" s="6" customFormat="1" ht="12.75" x14ac:dyDescent="0.2">
      <c r="B69" s="18"/>
      <c r="C69" s="18"/>
      <c r="D69" s="19"/>
      <c r="E69" s="39" t="s">
        <v>10</v>
      </c>
      <c r="F69" s="40">
        <f>SUM(F67:F68)</f>
        <v>0</v>
      </c>
      <c r="G69" s="102"/>
    </row>
    <row r="70" spans="2:23" ht="12.75" x14ac:dyDescent="0.2">
      <c r="B70" s="34"/>
      <c r="C70" s="20"/>
      <c r="D70" s="19"/>
      <c r="E70" s="41"/>
      <c r="F70" s="42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2:23" ht="13.5" thickBot="1" x14ac:dyDescent="0.25">
      <c r="B71" s="21"/>
      <c r="C71" s="22"/>
      <c r="D71" s="22"/>
      <c r="E71" s="21"/>
      <c r="F71" s="23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2:23" ht="16.5" thickBot="1" x14ac:dyDescent="0.3">
      <c r="B72" s="44" t="s">
        <v>69</v>
      </c>
      <c r="C72" s="45"/>
      <c r="D72" s="45"/>
      <c r="E72" s="45"/>
      <c r="F72" s="46">
        <f>F58+F41+F36+F29+F19+F14</f>
        <v>0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2:23" ht="13.5" thickBot="1" x14ac:dyDescent="0.25">
      <c r="B73" s="23"/>
      <c r="C73" s="22"/>
      <c r="D73" s="22"/>
      <c r="E73" s="22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2:23" ht="21" customHeight="1" thickBot="1" x14ac:dyDescent="0.25">
      <c r="B74" s="113" t="s">
        <v>70</v>
      </c>
      <c r="C74" s="114"/>
      <c r="D74" s="114"/>
      <c r="E74" s="115"/>
      <c r="F74" s="11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2:23" ht="13.5" thickBot="1" x14ac:dyDescent="0.25">
      <c r="B75" s="47"/>
      <c r="C75" s="47"/>
      <c r="D75" s="47"/>
      <c r="E75" s="47"/>
      <c r="F75" s="47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2:23" ht="37.5" customHeight="1" thickBot="1" x14ac:dyDescent="0.25">
      <c r="B76" s="117" t="s">
        <v>71</v>
      </c>
      <c r="C76" s="118"/>
      <c r="D76" s="118"/>
      <c r="E76" s="118"/>
      <c r="F76" s="119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2:23" ht="15.75" thickBot="1" x14ac:dyDescent="0.3">
      <c r="B77" s="48"/>
      <c r="C77" s="6"/>
      <c r="D77" s="6"/>
      <c r="E77" s="6"/>
      <c r="F77" s="49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2:23" ht="15.75" thickBot="1" x14ac:dyDescent="0.3">
      <c r="B78" s="50" t="s">
        <v>72</v>
      </c>
      <c r="C78" s="51"/>
      <c r="D78" s="51"/>
      <c r="E78" s="51"/>
      <c r="F78" s="52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2:23" ht="15.75" thickBot="1" x14ac:dyDescent="0.3">
      <c r="B79" s="6"/>
      <c r="C79" s="6"/>
      <c r="D79" s="6"/>
      <c r="E79" s="6"/>
      <c r="F79" s="49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2:23" ht="15.75" thickBot="1" x14ac:dyDescent="0.3">
      <c r="B80" s="50" t="s">
        <v>73</v>
      </c>
      <c r="C80" s="51"/>
      <c r="D80" s="51"/>
      <c r="E80" s="51"/>
      <c r="F80" s="52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2:23" ht="15.75" thickBot="1" x14ac:dyDescent="0.3">
      <c r="B81" s="6"/>
      <c r="C81" s="6"/>
      <c r="D81" s="6"/>
      <c r="E81" s="6"/>
      <c r="F81" s="49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2:23" ht="12.75" x14ac:dyDescent="0.2">
      <c r="B82" s="53" t="s">
        <v>74</v>
      </c>
      <c r="C82" s="2"/>
      <c r="D82" s="2"/>
      <c r="E82" s="54" t="s">
        <v>75</v>
      </c>
      <c r="F82" s="2"/>
      <c r="G82" s="3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2:23" ht="12.75" x14ac:dyDescent="0.2">
      <c r="B83" s="55" t="s">
        <v>76</v>
      </c>
      <c r="C83" s="6"/>
      <c r="D83" s="6"/>
      <c r="E83" s="56" t="s">
        <v>75</v>
      </c>
      <c r="F83" s="6"/>
      <c r="G83" s="8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2:23" ht="12.75" x14ac:dyDescent="0.2">
      <c r="B84" s="55" t="s">
        <v>77</v>
      </c>
      <c r="C84" s="6"/>
      <c r="D84" s="6"/>
      <c r="E84" s="56" t="s">
        <v>75</v>
      </c>
      <c r="F84" s="6"/>
      <c r="G84" s="8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2:23" ht="12.75" x14ac:dyDescent="0.2">
      <c r="B85" s="55" t="s">
        <v>78</v>
      </c>
      <c r="C85" s="6"/>
      <c r="D85" s="6"/>
      <c r="E85" s="56" t="s">
        <v>75</v>
      </c>
      <c r="F85" s="6"/>
      <c r="G85" s="8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2:23" ht="16.149999999999999" customHeight="1" x14ac:dyDescent="0.25">
      <c r="B86" s="55"/>
      <c r="C86" s="57"/>
      <c r="D86" s="57"/>
      <c r="E86" s="57"/>
      <c r="F86" s="6"/>
      <c r="G86" s="8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2:23" ht="13.5" thickBot="1" x14ac:dyDescent="0.25">
      <c r="B87" s="58" t="s">
        <v>79</v>
      </c>
      <c r="C87" s="11"/>
      <c r="D87" s="11"/>
      <c r="E87" s="59" t="s">
        <v>75</v>
      </c>
      <c r="F87" s="11"/>
      <c r="G87" s="12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2:23" ht="12.75" x14ac:dyDescent="0.2">
      <c r="G88" s="4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2:23" ht="16.149999999999999" customHeight="1" x14ac:dyDescent="0.2">
      <c r="B89" s="6"/>
      <c r="C89" s="6"/>
      <c r="D89" s="6"/>
      <c r="E89" s="6"/>
      <c r="F89" s="6"/>
      <c r="G89" s="97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2:23" ht="16.149999999999999" customHeight="1" x14ac:dyDescent="0.2">
      <c r="B90" s="6"/>
      <c r="C90" s="6"/>
      <c r="D90" s="6"/>
      <c r="E90" s="6"/>
      <c r="F90" s="6"/>
      <c r="G90" s="97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2:23" ht="16.149999999999999" customHeight="1" x14ac:dyDescent="0.2">
      <c r="B91" s="6"/>
      <c r="C91" s="6"/>
      <c r="D91" s="6"/>
      <c r="E91" s="6"/>
      <c r="F91" s="6"/>
      <c r="G91" s="97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2:23" ht="16.149999999999999" customHeight="1" x14ac:dyDescent="0.2">
      <c r="B92" s="6"/>
      <c r="C92" s="6"/>
      <c r="D92" s="6"/>
      <c r="E92" s="6"/>
      <c r="F92" s="6"/>
      <c r="G92" s="97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2:23" ht="16.149999999999999" customHeight="1" x14ac:dyDescent="0.2">
      <c r="B93" s="6"/>
      <c r="C93" s="6"/>
      <c r="D93" s="6"/>
      <c r="E93" s="6"/>
      <c r="F93" s="6"/>
      <c r="G93" s="97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2:23" ht="16.149999999999999" customHeight="1" x14ac:dyDescent="0.2">
      <c r="B94" s="6"/>
      <c r="C94" s="6"/>
      <c r="D94" s="6"/>
      <c r="E94" s="6"/>
      <c r="F94" s="6"/>
      <c r="G94" s="97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2:23" ht="16.149999999999999" customHeight="1" x14ac:dyDescent="0.2">
      <c r="B95" s="6"/>
      <c r="C95" s="6"/>
      <c r="D95" s="6"/>
      <c r="E95" s="6"/>
      <c r="F95" s="6"/>
      <c r="G95" s="97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2:23" ht="16.149999999999999" customHeight="1" x14ac:dyDescent="0.2">
      <c r="B96" s="6"/>
      <c r="C96" s="6"/>
      <c r="D96" s="6"/>
      <c r="E96" s="6"/>
      <c r="F96" s="6"/>
      <c r="G96" s="97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2:20" ht="16.149999999999999" customHeight="1" x14ac:dyDescent="0.2">
      <c r="B97" s="6"/>
      <c r="C97" s="6"/>
      <c r="D97" s="6"/>
      <c r="E97" s="6"/>
      <c r="F97" s="6"/>
      <c r="G97" s="97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2:20" ht="16.149999999999999" customHeight="1" x14ac:dyDescent="0.2">
      <c r="B98" s="6"/>
      <c r="C98" s="6"/>
      <c r="D98" s="6"/>
      <c r="E98" s="6"/>
      <c r="F98" s="6"/>
      <c r="G98" s="97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2:20" ht="16.149999999999999" customHeight="1" x14ac:dyDescent="0.2">
      <c r="B99" s="6"/>
      <c r="C99" s="6"/>
      <c r="D99" s="6"/>
      <c r="E99" s="6"/>
      <c r="F99" s="6"/>
      <c r="G99" s="97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2:20" ht="16.149999999999999" customHeight="1" x14ac:dyDescent="0.2">
      <c r="B100" s="6"/>
      <c r="C100" s="6"/>
      <c r="D100" s="6"/>
      <c r="E100" s="6"/>
      <c r="F100" s="6"/>
      <c r="G100" s="97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2:20" ht="16.149999999999999" customHeight="1" x14ac:dyDescent="0.2">
      <c r="B101" s="6"/>
      <c r="C101" s="6"/>
      <c r="D101" s="6"/>
      <c r="E101" s="6"/>
      <c r="F101" s="6"/>
      <c r="G101" s="97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2:20" ht="16.149999999999999" customHeight="1" x14ac:dyDescent="0.2">
      <c r="B102" s="6"/>
      <c r="C102" s="6"/>
      <c r="D102" s="6"/>
      <c r="E102" s="6"/>
      <c r="F102" s="6"/>
      <c r="G102" s="97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2:20" ht="16.149999999999999" customHeight="1" x14ac:dyDescent="0.2">
      <c r="B103" s="6"/>
      <c r="C103" s="6"/>
      <c r="D103" s="6"/>
      <c r="E103" s="6"/>
      <c r="F103" s="6"/>
      <c r="G103" s="97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2:20" ht="16.149999999999999" customHeight="1" x14ac:dyDescent="0.2">
      <c r="B104" s="6"/>
      <c r="C104" s="6"/>
      <c r="D104" s="6"/>
      <c r="E104" s="6"/>
      <c r="F104" s="6"/>
      <c r="G104" s="97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2:20" ht="16.149999999999999" customHeight="1" x14ac:dyDescent="0.2">
      <c r="B105" s="6"/>
      <c r="C105" s="6"/>
      <c r="D105" s="6"/>
      <c r="E105" s="6"/>
      <c r="F105" s="6"/>
      <c r="G105" s="97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2:20" ht="16.149999999999999" customHeight="1" x14ac:dyDescent="0.2">
      <c r="B106" s="6"/>
      <c r="C106" s="6"/>
      <c r="D106" s="6"/>
      <c r="E106" s="6"/>
      <c r="F106" s="6"/>
      <c r="G106" s="97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2:20" ht="16.149999999999999" customHeight="1" x14ac:dyDescent="0.2">
      <c r="B107" s="6"/>
      <c r="C107" s="6"/>
      <c r="D107" s="6"/>
      <c r="E107" s="6"/>
      <c r="F107" s="6"/>
      <c r="G107" s="97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2:20" ht="16.149999999999999" customHeight="1" x14ac:dyDescent="0.2">
      <c r="B108" s="6"/>
      <c r="C108" s="6"/>
      <c r="D108" s="6"/>
      <c r="E108" s="6"/>
      <c r="F108" s="6"/>
      <c r="G108" s="97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2:20" ht="16.149999999999999" customHeight="1" x14ac:dyDescent="0.2">
      <c r="B109" s="6"/>
      <c r="C109" s="6"/>
      <c r="D109" s="6"/>
      <c r="E109" s="6"/>
      <c r="F109" s="6"/>
      <c r="G109" s="97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2:20" ht="16.149999999999999" customHeight="1" x14ac:dyDescent="0.2">
      <c r="B110" s="6"/>
      <c r="C110" s="6"/>
      <c r="D110" s="6"/>
      <c r="E110" s="6"/>
      <c r="F110" s="6"/>
      <c r="G110" s="97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2:20" ht="16.149999999999999" customHeight="1" x14ac:dyDescent="0.2">
      <c r="B111" s="6"/>
      <c r="C111" s="6"/>
      <c r="D111" s="6"/>
      <c r="E111" s="6"/>
      <c r="F111" s="6"/>
      <c r="G111" s="97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2:20" ht="16.149999999999999" customHeight="1" x14ac:dyDescent="0.2">
      <c r="B112" s="6"/>
      <c r="C112" s="6"/>
      <c r="D112" s="6"/>
      <c r="E112" s="6"/>
      <c r="F112" s="6"/>
      <c r="G112" s="97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2:20" ht="16.149999999999999" customHeight="1" x14ac:dyDescent="0.2">
      <c r="B113" s="6"/>
      <c r="C113" s="6"/>
      <c r="D113" s="6"/>
      <c r="E113" s="6"/>
      <c r="F113" s="6"/>
      <c r="G113" s="97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2:20" ht="16.149999999999999" customHeight="1" x14ac:dyDescent="0.2">
      <c r="B114" s="6"/>
      <c r="C114" s="6"/>
      <c r="D114" s="6"/>
      <c r="E114" s="6"/>
      <c r="F114" s="6"/>
      <c r="G114" s="97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2:20" ht="16.149999999999999" customHeight="1" x14ac:dyDescent="0.2">
      <c r="B115" s="6"/>
      <c r="C115" s="6"/>
      <c r="D115" s="6"/>
      <c r="E115" s="6"/>
      <c r="F115" s="6"/>
      <c r="G115" s="97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2:20" ht="16.149999999999999" customHeight="1" x14ac:dyDescent="0.2">
      <c r="B116" s="6"/>
      <c r="C116" s="6"/>
      <c r="D116" s="6"/>
      <c r="E116" s="6"/>
      <c r="F116" s="6"/>
      <c r="G116" s="97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2:20" ht="16.149999999999999" customHeight="1" x14ac:dyDescent="0.2">
      <c r="B117" s="6"/>
      <c r="C117" s="6"/>
      <c r="D117" s="6"/>
      <c r="E117" s="6"/>
      <c r="F117" s="6"/>
      <c r="G117" s="97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2:20" ht="16.149999999999999" customHeight="1" x14ac:dyDescent="0.2">
      <c r="B118" s="6"/>
      <c r="C118" s="6"/>
      <c r="D118" s="6"/>
      <c r="E118" s="6"/>
      <c r="F118" s="6"/>
      <c r="G118" s="97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2:20" ht="16.149999999999999" customHeight="1" x14ac:dyDescent="0.2">
      <c r="B119" s="6"/>
      <c r="C119" s="6"/>
      <c r="D119" s="6"/>
      <c r="E119" s="6"/>
      <c r="F119" s="6"/>
      <c r="G119" s="97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2:20" ht="16.149999999999999" customHeight="1" x14ac:dyDescent="0.2">
      <c r="B120" s="6"/>
      <c r="C120" s="6"/>
      <c r="D120" s="6"/>
      <c r="E120" s="6"/>
      <c r="F120" s="6"/>
      <c r="G120" s="97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2:20" ht="16.149999999999999" customHeight="1" x14ac:dyDescent="0.2">
      <c r="B121" s="6"/>
      <c r="C121" s="6"/>
      <c r="D121" s="6"/>
      <c r="E121" s="6"/>
      <c r="F121" s="6"/>
      <c r="G121" s="97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2:20" ht="16.149999999999999" customHeight="1" x14ac:dyDescent="0.2">
      <c r="B122" s="6"/>
      <c r="C122" s="6"/>
      <c r="D122" s="6"/>
      <c r="E122" s="6"/>
      <c r="F122" s="6"/>
      <c r="G122" s="97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2:20" ht="16.149999999999999" customHeight="1" x14ac:dyDescent="0.2">
      <c r="B123" s="6"/>
      <c r="C123" s="6"/>
      <c r="D123" s="6"/>
      <c r="E123" s="6"/>
      <c r="F123" s="6"/>
      <c r="G123" s="97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2:20" ht="16.149999999999999" customHeight="1" x14ac:dyDescent="0.2">
      <c r="B124" s="6"/>
      <c r="C124" s="6"/>
      <c r="D124" s="6"/>
      <c r="E124" s="6"/>
      <c r="F124" s="6"/>
      <c r="G124" s="97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2:20" ht="16.149999999999999" customHeight="1" x14ac:dyDescent="0.2">
      <c r="B125" s="6"/>
      <c r="C125" s="6"/>
      <c r="D125" s="6"/>
      <c r="E125" s="6"/>
      <c r="F125" s="6"/>
      <c r="G125" s="97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2:20" ht="16.149999999999999" customHeight="1" x14ac:dyDescent="0.2">
      <c r="B126" s="6"/>
      <c r="C126" s="6"/>
      <c r="D126" s="6"/>
      <c r="E126" s="6"/>
      <c r="F126" s="6"/>
      <c r="G126" s="97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2:20" ht="16.149999999999999" customHeight="1" x14ac:dyDescent="0.2">
      <c r="B127" s="6"/>
      <c r="C127" s="6"/>
      <c r="D127" s="6"/>
      <c r="E127" s="6"/>
      <c r="F127" s="6"/>
      <c r="G127" s="97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2:20" ht="16.149999999999999" customHeight="1" x14ac:dyDescent="0.2">
      <c r="B128" s="6"/>
      <c r="C128" s="6"/>
      <c r="D128" s="6"/>
      <c r="E128" s="6"/>
      <c r="F128" s="6"/>
      <c r="G128" s="97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2:20" ht="16.149999999999999" customHeight="1" x14ac:dyDescent="0.2">
      <c r="B129" s="6"/>
      <c r="C129" s="6"/>
      <c r="D129" s="6"/>
      <c r="E129" s="6"/>
      <c r="F129" s="6"/>
      <c r="G129" s="97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2:20" ht="16.149999999999999" customHeight="1" x14ac:dyDescent="0.2">
      <c r="B130" s="6"/>
      <c r="C130" s="6"/>
      <c r="D130" s="6"/>
      <c r="E130" s="6"/>
      <c r="F130" s="6"/>
      <c r="G130" s="97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2:20" ht="16.149999999999999" customHeight="1" x14ac:dyDescent="0.2">
      <c r="B131" s="6"/>
      <c r="C131" s="6"/>
      <c r="D131" s="6"/>
      <c r="E131" s="6"/>
      <c r="F131" s="6"/>
      <c r="G131" s="97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2:20" ht="16.149999999999999" customHeight="1" x14ac:dyDescent="0.2">
      <c r="B132" s="6"/>
      <c r="C132" s="6"/>
      <c r="D132" s="6"/>
      <c r="E132" s="6"/>
      <c r="F132" s="6"/>
      <c r="G132" s="97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2:20" ht="16.149999999999999" customHeight="1" x14ac:dyDescent="0.2">
      <c r="B133" s="6"/>
      <c r="C133" s="6"/>
      <c r="D133" s="6"/>
      <c r="E133" s="6"/>
      <c r="F133" s="6"/>
      <c r="G133" s="97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2:20" ht="16.149999999999999" customHeight="1" x14ac:dyDescent="0.2">
      <c r="B134" s="6"/>
      <c r="C134" s="6"/>
      <c r="D134" s="6"/>
      <c r="E134" s="6"/>
      <c r="F134" s="6"/>
      <c r="G134" s="97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2:20" ht="16.149999999999999" customHeight="1" x14ac:dyDescent="0.2">
      <c r="B135" s="6"/>
      <c r="C135" s="6"/>
      <c r="D135" s="6"/>
      <c r="E135" s="6"/>
      <c r="F135" s="6"/>
      <c r="G135" s="97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2:20" ht="16.149999999999999" customHeight="1" x14ac:dyDescent="0.2">
      <c r="B136" s="6"/>
      <c r="C136" s="6"/>
      <c r="D136" s="6"/>
      <c r="E136" s="6"/>
      <c r="F136" s="6"/>
      <c r="G136" s="97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2:20" ht="16.149999999999999" customHeight="1" x14ac:dyDescent="0.2">
      <c r="B137" s="6"/>
      <c r="C137" s="6"/>
      <c r="D137" s="6"/>
      <c r="E137" s="6"/>
      <c r="F137" s="6"/>
      <c r="G137" s="97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2:20" ht="16.149999999999999" customHeight="1" x14ac:dyDescent="0.2">
      <c r="B138" s="6"/>
      <c r="C138" s="6"/>
      <c r="D138" s="6"/>
      <c r="E138" s="6"/>
      <c r="F138" s="6"/>
      <c r="G138" s="97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2:20" ht="16.149999999999999" customHeight="1" x14ac:dyDescent="0.2">
      <c r="B139" s="6"/>
      <c r="C139" s="6"/>
      <c r="D139" s="6"/>
      <c r="E139" s="6"/>
      <c r="F139" s="6"/>
      <c r="G139" s="97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2:20" ht="16.149999999999999" customHeight="1" x14ac:dyDescent="0.2">
      <c r="B140" s="6"/>
      <c r="C140" s="6"/>
      <c r="D140" s="6"/>
      <c r="E140" s="6"/>
      <c r="F140" s="6"/>
      <c r="G140" s="97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2:20" ht="16.149999999999999" customHeight="1" x14ac:dyDescent="0.2">
      <c r="B141" s="6"/>
      <c r="C141" s="6"/>
      <c r="D141" s="6"/>
      <c r="E141" s="6"/>
      <c r="F141" s="6"/>
      <c r="G141" s="97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2:20" ht="16.149999999999999" customHeight="1" x14ac:dyDescent="0.2">
      <c r="B142" s="6"/>
      <c r="C142" s="6"/>
      <c r="D142" s="6"/>
      <c r="E142" s="6"/>
      <c r="F142" s="6"/>
      <c r="G142" s="97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2:20" ht="16.149999999999999" customHeight="1" x14ac:dyDescent="0.2">
      <c r="B143" s="6"/>
      <c r="C143" s="6"/>
      <c r="D143" s="6"/>
      <c r="E143" s="6"/>
      <c r="F143" s="6"/>
      <c r="G143" s="97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2:20" ht="16.149999999999999" customHeight="1" x14ac:dyDescent="0.2">
      <c r="B144" s="6"/>
      <c r="C144" s="6"/>
      <c r="D144" s="6"/>
      <c r="E144" s="6"/>
      <c r="F144" s="6"/>
      <c r="G144" s="97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2:20" ht="16.149999999999999" customHeight="1" x14ac:dyDescent="0.2">
      <c r="B145" s="6"/>
      <c r="C145" s="6"/>
      <c r="D145" s="6"/>
      <c r="E145" s="6"/>
      <c r="F145" s="6"/>
      <c r="G145" s="97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2:20" ht="16.149999999999999" customHeight="1" x14ac:dyDescent="0.2">
      <c r="B146" s="6"/>
      <c r="C146" s="6"/>
      <c r="D146" s="6"/>
      <c r="E146" s="6"/>
      <c r="F146" s="6"/>
      <c r="G146" s="97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2:20" ht="16.149999999999999" customHeight="1" x14ac:dyDescent="0.2">
      <c r="B147" s="6"/>
      <c r="C147" s="6"/>
      <c r="D147" s="6"/>
      <c r="E147" s="6"/>
      <c r="F147" s="6"/>
      <c r="G147" s="97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2:20" ht="16.149999999999999" customHeight="1" x14ac:dyDescent="0.2">
      <c r="B148" s="6"/>
      <c r="C148" s="6"/>
      <c r="D148" s="6"/>
      <c r="E148" s="6"/>
      <c r="F148" s="6"/>
      <c r="G148" s="97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2:20" ht="16.149999999999999" customHeight="1" x14ac:dyDescent="0.2">
      <c r="B149" s="6"/>
      <c r="C149" s="6"/>
      <c r="D149" s="6"/>
      <c r="E149" s="6"/>
      <c r="F149" s="6"/>
      <c r="G149" s="97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2:20" ht="16.149999999999999" customHeight="1" x14ac:dyDescent="0.2">
      <c r="B150" s="6"/>
      <c r="C150" s="6"/>
      <c r="D150" s="6"/>
      <c r="E150" s="6"/>
      <c r="F150" s="6"/>
      <c r="G150" s="97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2:20" ht="16.149999999999999" customHeight="1" x14ac:dyDescent="0.2">
      <c r="B151" s="6"/>
      <c r="C151" s="6"/>
      <c r="D151" s="6"/>
      <c r="E151" s="6"/>
      <c r="F151" s="6"/>
      <c r="G151" s="97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2:20" ht="16.149999999999999" customHeight="1" x14ac:dyDescent="0.2">
      <c r="B152" s="6"/>
      <c r="C152" s="6"/>
      <c r="D152" s="6"/>
      <c r="E152" s="6"/>
      <c r="F152" s="6"/>
      <c r="G152" s="97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2:20" ht="16.149999999999999" customHeight="1" x14ac:dyDescent="0.2">
      <c r="B153" s="6"/>
      <c r="C153" s="6"/>
      <c r="D153" s="6"/>
      <c r="E153" s="6"/>
      <c r="F153" s="6"/>
      <c r="G153" s="97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2:20" ht="16.149999999999999" customHeight="1" x14ac:dyDescent="0.2">
      <c r="B154" s="6"/>
      <c r="C154" s="6"/>
      <c r="D154" s="6"/>
      <c r="E154" s="6"/>
      <c r="F154" s="6"/>
      <c r="G154" s="97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2:20" ht="16.149999999999999" customHeight="1" x14ac:dyDescent="0.2">
      <c r="B155" s="6"/>
      <c r="C155" s="6"/>
      <c r="D155" s="6"/>
      <c r="E155" s="6"/>
      <c r="F155" s="6"/>
      <c r="G155" s="97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2:20" ht="16.149999999999999" customHeight="1" x14ac:dyDescent="0.2">
      <c r="B156" s="6"/>
      <c r="C156" s="6"/>
      <c r="D156" s="6"/>
      <c r="E156" s="6"/>
      <c r="F156" s="6"/>
      <c r="G156" s="97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2:20" ht="16.149999999999999" customHeight="1" x14ac:dyDescent="0.2">
      <c r="B157" s="6"/>
      <c r="C157" s="6"/>
      <c r="D157" s="6"/>
      <c r="E157" s="6"/>
      <c r="F157" s="6"/>
      <c r="G157" s="97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2:20" ht="16.149999999999999" customHeight="1" x14ac:dyDescent="0.2">
      <c r="B158" s="6"/>
      <c r="C158" s="6"/>
      <c r="D158" s="6"/>
      <c r="E158" s="6"/>
      <c r="F158" s="6"/>
      <c r="G158" s="97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2:20" ht="16.149999999999999" customHeight="1" x14ac:dyDescent="0.2">
      <c r="B159" s="6"/>
      <c r="C159" s="6"/>
      <c r="D159" s="6"/>
      <c r="E159" s="6"/>
      <c r="F159" s="6"/>
      <c r="G159" s="97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2:20" ht="16.149999999999999" customHeight="1" x14ac:dyDescent="0.2">
      <c r="B160" s="6"/>
      <c r="C160" s="6"/>
      <c r="D160" s="6"/>
      <c r="E160" s="6"/>
      <c r="F160" s="6"/>
      <c r="G160" s="97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2:20" ht="16.149999999999999" customHeight="1" x14ac:dyDescent="0.2">
      <c r="B161" s="6"/>
      <c r="C161" s="6"/>
      <c r="D161" s="6"/>
      <c r="E161" s="6"/>
      <c r="F161" s="6"/>
      <c r="G161" s="97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2:20" ht="16.149999999999999" customHeight="1" x14ac:dyDescent="0.2">
      <c r="B162" s="6"/>
      <c r="C162" s="6"/>
      <c r="D162" s="6"/>
      <c r="E162" s="6"/>
      <c r="F162" s="6"/>
      <c r="G162" s="97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2:20" ht="16.149999999999999" customHeight="1" x14ac:dyDescent="0.2">
      <c r="B163" s="6"/>
      <c r="C163" s="6"/>
      <c r="D163" s="6"/>
      <c r="E163" s="6"/>
      <c r="F163" s="6"/>
      <c r="G163" s="97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2:20" ht="16.149999999999999" customHeight="1" x14ac:dyDescent="0.2">
      <c r="B164" s="6"/>
      <c r="C164" s="6"/>
      <c r="D164" s="6"/>
      <c r="E164" s="6"/>
      <c r="F164" s="6"/>
      <c r="G164" s="97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</sheetData>
  <sheetProtection algorithmName="SHA-512" hashValue="P50nanSgU0VrKZuBGAXRFri9MYIDDqihocU8qdiPo96Q7zb8NoDMYs6BJdO4A+y38puQHUdym/H0J6vtKyRUDg==" saltValue="85kUs0Dnf0g0bohsJbcpCw==" spinCount="100000" sheet="1" objects="1" scenarios="1"/>
  <mergeCells count="15">
    <mergeCell ref="B11:C11"/>
    <mergeCell ref="B13:C13"/>
    <mergeCell ref="B74:F74"/>
    <mergeCell ref="B76:F76"/>
    <mergeCell ref="B12:C12"/>
    <mergeCell ref="B67:C67"/>
    <mergeCell ref="B68:C68"/>
    <mergeCell ref="B64:C64"/>
    <mergeCell ref="D22:D24"/>
    <mergeCell ref="E22:E24"/>
    <mergeCell ref="F22:F24"/>
    <mergeCell ref="D25:D26"/>
    <mergeCell ref="E25:E26"/>
    <mergeCell ref="F25:F26"/>
    <mergeCell ref="B66:C66"/>
  </mergeCells>
  <pageMargins left="0.7" right="0.7" top="0.75" bottom="0.75" header="0.3" footer="0.3"/>
  <pageSetup paperSize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26B0300428BB40BE4D68A75AF880A1" ma:contentTypeVersion="14" ma:contentTypeDescription="Create a new document." ma:contentTypeScope="" ma:versionID="6fb7bbf0b2719e783d5c7086af9fac38">
  <xsd:schema xmlns:xsd="http://www.w3.org/2001/XMLSchema" xmlns:xs="http://www.w3.org/2001/XMLSchema" xmlns:p="http://schemas.microsoft.com/office/2006/metadata/properties" xmlns:ns2="49e47daf-5f2a-46de-aab1-311348820fb3" xmlns:ns3="d9647495-078f-4234-9248-ce672fe3df24" targetNamespace="http://schemas.microsoft.com/office/2006/metadata/properties" ma:root="true" ma:fieldsID="bd91b72400dad6257a6eae94de5b96bb" ns2:_="" ns3:_="">
    <xsd:import namespace="49e47daf-5f2a-46de-aab1-311348820fb3"/>
    <xsd:import namespace="d9647495-078f-4234-9248-ce672fe3df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47daf-5f2a-46de-aab1-311348820fb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647495-078f-4234-9248-ce672fe3d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cd2f11b-e0e3-409a-841c-e0a0fdabf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9e47daf-5f2a-46de-aab1-311348820fb3">HSCDOC-1368817716-9109</_dlc_DocId>
    <_dlc_DocIdUrl xmlns="49e47daf-5f2a-46de-aab1-311348820fb3">
      <Url>https://hetservicecentrum.sharepoint.com/sites/HSCWAanbesteden/_layouts/15/DocIdRedir.aspx?ID=HSCDOC-1368817716-9109</Url>
      <Description>HSCDOC-1368817716-9109</Description>
    </_dlc_DocIdUrl>
    <lcf76f155ced4ddcb4097134ff3c332f xmlns="d9647495-078f-4234-9248-ce672fe3df2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B06F13-3AAB-4749-B59A-0A4FDF6B89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0FC9E5-F481-437E-946A-B82E8C7F613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FF5156B-E26A-4487-9690-B538AAEAD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e47daf-5f2a-46de-aab1-311348820fb3"/>
    <ds:schemaRef ds:uri="d9647495-078f-4234-9248-ce672fe3df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71D3950-3ED5-4BE5-87F8-3AB0076D4034}">
  <ds:schemaRefs>
    <ds:schemaRef ds:uri="49e47daf-5f2a-46de-aab1-311348820fb3"/>
    <ds:schemaRef ds:uri="d9647495-078f-4234-9248-ce672fe3df24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b4bf6224-2c81-4ea6-976b-a3e2a0d992db}" enabled="1" method="Standard" siteId="{6485e4ee-e92a-48ea-83c4-0d404781e21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Geurten, Rick</dc:creator>
  <cp:keywords/>
  <dc:description/>
  <cp:lastModifiedBy>Oosterhout, Nadine van</cp:lastModifiedBy>
  <cp:revision/>
  <dcterms:created xsi:type="dcterms:W3CDTF">2026-05-27T13:34:12Z</dcterms:created>
  <dcterms:modified xsi:type="dcterms:W3CDTF">2026-08-18T07:46:43Z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0x010100AD26B0300428BB40BE4D68A75AF880A1</vt:lpwstr>
  </property>
  <property fmtid="{D5CDD505-2E9C-101B-9397-08002B2CF9AE}" pid="4" name="_dlc_DocIdItemGuid">
    <vt:lpwstr>75c3c713-f04d-4eba-82c0-2cba3cfb5d9b</vt:lpwstr>
  </property>
  <property fmtid="{D5CDD505-2E9C-101B-9397-08002B2CF9AE}" pid="5" name="TaxCatchAll">
    <vt:lpwstr>3;#RAV|14f188a2-d0ab-429b-9ac0-650ac5a75a7e</vt:lpwstr>
  </property>
  <property fmtid="{D5CDD505-2E9C-101B-9397-08002B2CF9AE}" pid="6" name="Participerende organisatie(s)">
    <vt:lpwstr>3;#RAV|14f188a2-d0ab-429b-9ac0-650ac5a75a7e</vt:lpwstr>
  </property>
  <property fmtid="{D5CDD505-2E9C-101B-9397-08002B2CF9AE}" pid="7" name="GgdPractitioner">
    <vt:lpwstr>62</vt:lpwstr>
  </property>
  <property fmtid="{D5CDD505-2E9C-101B-9397-08002B2CF9AE}" pid="8" name="Participerende_x0020_organisatie_x0028_s_x0029_">
    <vt:lpwstr>3;#RAV|14f188a2-d0ab-429b-9ac0-650ac5a75a7e</vt:lpwstr>
  </property>
  <property fmtid="{D5CDD505-2E9C-101B-9397-08002B2CF9AE}" pid="9" name="GgdEndDate">
    <vt:filetime>2027-02-28T23:00:00Z</vt:filetime>
  </property>
  <property fmtid="{D5CDD505-2E9C-101B-9397-08002B2CF9AE}" pid="10" name="o49ffff4cf96484497695ea2d218645d">
    <vt:lpwstr/>
  </property>
  <property fmtid="{D5CDD505-2E9C-101B-9397-08002B2CF9AE}" pid="11" name="h19f9608bb1844c2af9498d3f2ee7e13">
    <vt:lpwstr>RAV|14f188a2-d0ab-429b-9ac0-650ac5a75a7e</vt:lpwstr>
  </property>
  <property fmtid="{D5CDD505-2E9C-101B-9397-08002B2CF9AE}" pid="12" name="a8c964b986fa4160beaee6953d04ad3f">
    <vt:lpwstr/>
  </property>
  <property fmtid="{D5CDD505-2E9C-101B-9397-08002B2CF9AE}" pid="13" name="GgdPractitionerStatus">
    <vt:lpwstr/>
  </property>
  <property fmtid="{D5CDD505-2E9C-101B-9397-08002B2CF9AE}" pid="14" name="Uniek kenmerk">
    <vt:lpwstr/>
  </property>
  <property fmtid="{D5CDD505-2E9C-101B-9397-08002B2CF9AE}" pid="15" name="_docset_NoMedatataSyncRequired">
    <vt:lpwstr>False</vt:lpwstr>
  </property>
</Properties>
</file>