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pgroot.sharepoint.com/sites/ILE-26000128/Gedeelde documenten/30-Bestek/09-Verzonden/260911/"/>
    </mc:Choice>
  </mc:AlternateContent>
  <xr:revisionPtr revIDLastSave="11" documentId="8_{B39F945C-7BA2-4A2D-A23A-60435D30D1BB}" xr6:coauthVersionLast="47" xr6:coauthVersionMax="47" xr10:uidLastSave="{90C7C0B0-0D1A-4849-A830-29DD47D8A2E8}"/>
  <bookViews>
    <workbookView xWindow="-120" yWindow="-120" windowWidth="38640" windowHeight="21120" xr2:uid="{00000000-000D-0000-FFFF-FFFF00000000}"/>
  </bookViews>
  <sheets>
    <sheet name="Blad1" sheetId="1" r:id="rId1"/>
  </sheets>
  <definedNames>
    <definedName name="_xlnm.Print_Area" localSheetId="0">Blad1!$A$1:$M$73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J26" i="1"/>
  <c r="J25" i="1"/>
  <c r="J47" i="1"/>
  <c r="J30" i="1"/>
  <c r="J29" i="1"/>
  <c r="J28" i="1"/>
  <c r="J22" i="1"/>
  <c r="F32" i="1"/>
  <c r="J46" i="1"/>
  <c r="F53" i="1"/>
  <c r="J45" i="1"/>
  <c r="J44" i="1"/>
  <c r="J54" i="1" l="1"/>
  <c r="J21" i="1"/>
  <c r="J27" i="1"/>
  <c r="J24" i="1"/>
  <c r="J23" i="1"/>
  <c r="J33" i="1" l="1"/>
  <c r="J36" i="1" s="1"/>
  <c r="J57" i="1"/>
  <c r="L57" i="1" s="1"/>
  <c r="L59" i="1" s="1"/>
  <c r="L36" i="1" l="1"/>
  <c r="L38" i="1" s="1"/>
</calcChain>
</file>

<file path=xl/sharedStrings.xml><?xml version="1.0" encoding="utf-8"?>
<sst xmlns="http://schemas.openxmlformats.org/spreadsheetml/2006/main" count="108" uniqueCount="67">
  <si>
    <t>post-</t>
  </si>
  <si>
    <t>Omschrijving leverancier verlichtingsarmaturen</t>
  </si>
  <si>
    <t>Eenheid</t>
  </si>
  <si>
    <t>Leverings-</t>
  </si>
  <si>
    <t>Kortings-</t>
  </si>
  <si>
    <t>Gemiddelde</t>
  </si>
  <si>
    <t>Geraamde</t>
  </si>
  <si>
    <t>nr.</t>
  </si>
  <si>
    <t>hoeveelheid</t>
  </si>
  <si>
    <t>percentage</t>
  </si>
  <si>
    <t>korting</t>
  </si>
  <si>
    <t xml:space="preserve">gemiddelde </t>
  </si>
  <si>
    <t>(in procenten)</t>
  </si>
  <si>
    <t>op het</t>
  </si>
  <si>
    <t>netto kostprijs</t>
  </si>
  <si>
    <t>armatuur</t>
  </si>
  <si>
    <t>per armatuur</t>
  </si>
  <si>
    <t>Leverancier functionele armaturen (bruto prijs onder de 600 euro):</t>
  </si>
  <si>
    <t>%</t>
  </si>
  <si>
    <t>F</t>
  </si>
  <si>
    <t>Totaal hoeveelheid armaturen</t>
  </si>
  <si>
    <t>Gewogen gemiddelde armatuur korting</t>
  </si>
  <si>
    <t>↓</t>
  </si>
  <si>
    <t>Geraamd gemiddelde bruto prijs per armatuur</t>
  </si>
  <si>
    <t xml:space="preserve">   </t>
  </si>
  <si>
    <t>Gemiddelde netto stuks prijs</t>
  </si>
  <si>
    <t>Leverancier decoratieve armaturen (bruto prijs boven de 600 euro):</t>
  </si>
  <si>
    <t>Bepalen gemiddelde netto stuks prijs per armatuur</t>
  </si>
  <si>
    <t>Algemene opmerking</t>
  </si>
  <si>
    <t>De geraamde gemiddelde brutoprijs per armatuur is door de opdrachtgever bepaald.</t>
  </si>
  <si>
    <t>Dit armatuurkortings document dient gelijktijdig met de inschrijving te worden ingediend.</t>
  </si>
  <si>
    <t>Verrekening geschiedt m.b.v. de bij het armatuur behorende brutoprijs minus de aangegeven korting op dit formulier.</t>
  </si>
  <si>
    <t>Zie ook de vernoemde bestekposten</t>
  </si>
  <si>
    <t>Inschrijver Raamovereenkomst</t>
  </si>
  <si>
    <t>Datum inschrijving</t>
  </si>
  <si>
    <t>…</t>
  </si>
  <si>
    <t>.</t>
  </si>
  <si>
    <t>logo gemeente</t>
  </si>
  <si>
    <t>Overzicht armatuur kortingen - Gemeente Medemblik</t>
  </si>
  <si>
    <t>Lightronics (o.a. Ceder - Prunus - KFK - Brisa)</t>
  </si>
  <si>
    <t>Orange Lighting (o.a. Ekra - Fortika)</t>
  </si>
  <si>
    <t>Lightwell (o.a. Luxis Small)</t>
  </si>
  <si>
    <t>Schréder (o.a. Teceo-S - Izylum Neo - Friza)</t>
  </si>
  <si>
    <t>Maas &amp; Hagoort (o.a. Urbino - Urbino S)</t>
  </si>
  <si>
    <t>Sustainder (o.a. Anne - Alexia - Aspira)</t>
  </si>
  <si>
    <t>Industria (o.a. Lorien - Ticino - Cumulus)</t>
  </si>
  <si>
    <t>Lightronics (o.a. OGR)</t>
  </si>
  <si>
    <t>Mikana (o.a. Cercle - Ymago)</t>
  </si>
  <si>
    <t>Schréder (o.a. Citea - Albany - Stylage)</t>
  </si>
  <si>
    <t>Levering van ca. 3600 st.</t>
  </si>
  <si>
    <t>Geraamd gemiddelde netto kostprijs per armatuur in te vullen in bestekpost 521010</t>
  </si>
  <si>
    <t>Geraamd gemiddelde netto kostprijs per armatuur in te vullen in bestekpost 522010</t>
  </si>
  <si>
    <t>Modernista (o.a. Sky Park - Space - Lowlander)</t>
  </si>
  <si>
    <t>Modernista (o.a. Peak 320/380 - Way - Celtika)</t>
  </si>
  <si>
    <t>Dit document is onderdeel van en behoort bij Raamovereenkomst Groot onderhoud Openbare Verlichtingsinstallatie 2026-2030</t>
  </si>
  <si>
    <t>Gemeente Medemblik - Besteknr. DOC-26-1230067 van 1 augustus 2026.</t>
  </si>
  <si>
    <t>Levering van ca. 350 st.</t>
  </si>
  <si>
    <r>
      <t xml:space="preserve">Onder een functioneel armatuur wordt verstaan: </t>
    </r>
    <r>
      <rPr>
        <i/>
        <sz val="11"/>
        <color rgb="FF0070C0"/>
        <rFont val="Calibri"/>
        <family val="2"/>
      </rPr>
      <t>Een armatuur primair ontworpen voor verkeers- en gebiedsverlichting.</t>
    </r>
  </si>
  <si>
    <r>
      <t xml:space="preserve">Onder een decoratief armatuur wordt verstaan: </t>
    </r>
    <r>
      <rPr>
        <i/>
        <sz val="11"/>
        <color rgb="FF0070C0"/>
        <rFont val="Calibri"/>
        <family val="2"/>
      </rPr>
      <t>Een armatuur waarbij vormgeving, stedenbouwkundige uitstraling en beeldkwaliteit een wezenlijk onderdeel van de toepassing vormen.</t>
    </r>
  </si>
  <si>
    <t>Innolumis (o.a. Ariane - Victoria - Luciana)</t>
  </si>
  <si>
    <t>Versie :   1.0</t>
  </si>
  <si>
    <t>d.d. 11-09-2026</t>
  </si>
  <si>
    <t>Signify Philips (o.a. ClassicStreet - Metronomis)</t>
  </si>
  <si>
    <t>Signify Philips (o.a. Lumistreet - Luma)</t>
  </si>
  <si>
    <t>…..............................................................</t>
  </si>
  <si>
    <t>Handtekening :</t>
  </si>
  <si>
    <t>Rechtsgeldig ondertekenen                              (namens de inschrijver):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</si>
</sst>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22"/>
      <color theme="1"/>
      <name val="Calibri"/>
      <family val="2"/>
    </font>
    <font>
      <i/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0" fontId="2" fillId="0" borderId="30" xfId="0" applyFont="1" applyBorder="1"/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0" fontId="2" fillId="0" borderId="34" xfId="0" applyFont="1" applyBorder="1" applyAlignment="1">
      <alignment horizontal="right" vertical="center" indent="1"/>
    </xf>
    <xf numFmtId="0" fontId="2" fillId="0" borderId="30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9" fontId="2" fillId="0" borderId="30" xfId="0" applyNumberFormat="1" applyFont="1" applyBorder="1" applyAlignment="1">
      <alignment horizontal="center" vertical="center"/>
    </xf>
    <xf numFmtId="10" fontId="2" fillId="0" borderId="30" xfId="0" applyNumberFormat="1" applyFont="1" applyBorder="1" applyAlignment="1">
      <alignment vertical="center"/>
    </xf>
    <xf numFmtId="10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right" vertical="center" indent="1"/>
    </xf>
    <xf numFmtId="165" fontId="4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top"/>
    </xf>
    <xf numFmtId="44" fontId="3" fillId="0" borderId="3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5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5" fillId="0" borderId="25" xfId="0" applyFont="1" applyBorder="1" applyAlignment="1">
      <alignment horizontal="center" vertical="top"/>
    </xf>
    <xf numFmtId="0" fontId="5" fillId="0" borderId="25" xfId="0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2" fillId="0" borderId="28" xfId="0" applyFont="1" applyBorder="1" applyAlignment="1">
      <alignment vertical="center"/>
    </xf>
    <xf numFmtId="0" fontId="4" fillId="0" borderId="28" xfId="0" applyFont="1" applyBorder="1"/>
    <xf numFmtId="0" fontId="2" fillId="0" borderId="28" xfId="0" applyFon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10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0" fontId="2" fillId="2" borderId="30" xfId="0" applyNumberFormat="1" applyFont="1" applyFill="1" applyBorder="1" applyAlignment="1" applyProtection="1">
      <alignment horizontal="center" vertical="center"/>
      <protection locked="0"/>
    </xf>
    <xf numFmtId="10" fontId="2" fillId="0" borderId="30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top"/>
    </xf>
    <xf numFmtId="165" fontId="2" fillId="2" borderId="2" xfId="0" applyNumberFormat="1" applyFont="1" applyFill="1" applyBorder="1" applyAlignment="1">
      <alignment horizontal="left" vertical="center"/>
    </xf>
    <xf numFmtId="165" fontId="2" fillId="2" borderId="28" xfId="0" applyNumberFormat="1" applyFont="1" applyFill="1" applyBorder="1" applyAlignment="1">
      <alignment horizontal="left" vertical="center"/>
    </xf>
    <xf numFmtId="165" fontId="2" fillId="2" borderId="29" xfId="0" applyNumberFormat="1" applyFont="1" applyFill="1" applyBorder="1" applyAlignment="1">
      <alignment horizontal="left" vertical="center"/>
    </xf>
    <xf numFmtId="165" fontId="2" fillId="2" borderId="24" xfId="0" applyNumberFormat="1" applyFont="1" applyFill="1" applyBorder="1" applyAlignment="1" applyProtection="1">
      <alignment horizontal="center"/>
      <protection locked="0"/>
    </xf>
    <xf numFmtId="165" fontId="2" fillId="2" borderId="25" xfId="0" applyNumberFormat="1" applyFont="1" applyFill="1" applyBorder="1" applyAlignment="1" applyProtection="1">
      <alignment horizontal="center"/>
      <protection locked="0"/>
    </xf>
    <xf numFmtId="165" fontId="2" fillId="2" borderId="26" xfId="0" applyNumberFormat="1" applyFont="1" applyFill="1" applyBorder="1" applyAlignment="1" applyProtection="1">
      <alignment horizontal="center"/>
      <protection locked="0"/>
    </xf>
    <xf numFmtId="165" fontId="2" fillId="2" borderId="4" xfId="0" applyNumberFormat="1" applyFont="1" applyFill="1" applyBorder="1" applyAlignment="1" applyProtection="1">
      <alignment horizontal="center"/>
      <protection locked="0"/>
    </xf>
    <xf numFmtId="165" fontId="2" fillId="2" borderId="0" xfId="0" applyNumberFormat="1" applyFont="1" applyFill="1" applyAlignment="1" applyProtection="1">
      <alignment horizontal="center"/>
      <protection locked="0"/>
    </xf>
    <xf numFmtId="165" fontId="2" fillId="2" borderId="27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0" fontId="2" fillId="0" borderId="32" xfId="0" applyNumberFormat="1" applyFont="1" applyBorder="1" applyAlignment="1">
      <alignment horizontal="center" vertical="center"/>
    </xf>
    <xf numFmtId="10" fontId="2" fillId="0" borderId="33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9" fontId="2" fillId="2" borderId="37" xfId="0" applyNumberFormat="1" applyFont="1" applyFill="1" applyBorder="1" applyAlignment="1" applyProtection="1">
      <alignment horizontal="left" vertical="center"/>
      <protection locked="0"/>
    </xf>
    <xf numFmtId="9" fontId="2" fillId="2" borderId="38" xfId="0" applyNumberFormat="1" applyFont="1" applyFill="1" applyBorder="1" applyAlignment="1" applyProtection="1">
      <alignment horizontal="left" vertical="center"/>
      <protection locked="0"/>
    </xf>
    <xf numFmtId="9" fontId="2" fillId="2" borderId="39" xfId="0" applyNumberFormat="1" applyFont="1" applyFill="1" applyBorder="1" applyAlignment="1" applyProtection="1">
      <alignment horizontal="left" vertical="center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0</xdr:row>
      <xdr:rowOff>123825</xdr:rowOff>
    </xdr:from>
    <xdr:to>
      <xdr:col>11</xdr:col>
      <xdr:colOff>1121288</xdr:colOff>
      <xdr:row>2</xdr:row>
      <xdr:rowOff>476250</xdr:rowOff>
    </xdr:to>
    <xdr:pic>
      <xdr:nvPicPr>
        <xdr:cNvPr id="3" name="Picture 1" descr="Afbeelding met Lettertype, Graphics, logo, ontwerp&#10;&#10;Door AI gegenereerde inhoud is mogelijk onjuist.">
          <a:extLst>
            <a:ext uri="{FF2B5EF4-FFF2-40B4-BE49-F238E27FC236}">
              <a16:creationId xmlns:a16="http://schemas.microsoft.com/office/drawing/2014/main" id="{8402B102-21F0-781D-3556-066CED261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123825"/>
          <a:ext cx="2216663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2"/>
  <sheetViews>
    <sheetView showGridLines="0" tabSelected="1" zoomScaleNormal="100" zoomScaleSheetLayoutView="100" workbookViewId="0">
      <selection activeCell="H21" sqref="H21"/>
    </sheetView>
  </sheetViews>
  <sheetFormatPr defaultColWidth="9.140625" defaultRowHeight="15" x14ac:dyDescent="0.25"/>
  <cols>
    <col min="1" max="1" width="1.7109375" style="1" customWidth="1"/>
    <col min="2" max="2" width="7.140625" style="6" customWidth="1"/>
    <col min="3" max="3" width="61.5703125" style="1" customWidth="1"/>
    <col min="4" max="4" width="2.7109375" style="1" customWidth="1"/>
    <col min="5" max="5" width="12" style="6" customWidth="1"/>
    <col min="6" max="6" width="13.42578125" style="34" customWidth="1"/>
    <col min="7" max="7" width="2.28515625" style="1" customWidth="1"/>
    <col min="8" max="8" width="13.42578125" style="34" customWidth="1"/>
    <col min="9" max="9" width="2.7109375" style="34" customWidth="1"/>
    <col min="10" max="10" width="14.28515625" style="8" customWidth="1"/>
    <col min="11" max="11" width="2.7109375" style="8" customWidth="1"/>
    <col min="12" max="12" width="17.85546875" style="8" customWidth="1"/>
    <col min="13" max="13" width="1.7109375" style="1" customWidth="1"/>
    <col min="14" max="16384" width="9.140625" style="1"/>
  </cols>
  <sheetData>
    <row r="1" spans="2:12" ht="21" customHeight="1" thickTop="1" x14ac:dyDescent="0.25">
      <c r="B1" s="85" t="s">
        <v>38</v>
      </c>
      <c r="C1" s="86"/>
      <c r="D1" s="86"/>
      <c r="E1" s="86"/>
      <c r="F1" s="86"/>
      <c r="G1" s="86"/>
      <c r="H1" s="86"/>
      <c r="I1" s="87"/>
      <c r="J1" s="98" t="s">
        <v>37</v>
      </c>
      <c r="K1" s="99"/>
      <c r="L1" s="100"/>
    </row>
    <row r="2" spans="2:12" ht="45.75" customHeight="1" x14ac:dyDescent="0.25">
      <c r="B2" s="88"/>
      <c r="C2" s="89"/>
      <c r="D2" s="89"/>
      <c r="E2" s="89"/>
      <c r="F2" s="89"/>
      <c r="G2" s="89"/>
      <c r="H2" s="89"/>
      <c r="I2" s="90"/>
      <c r="J2" s="101"/>
      <c r="K2" s="102"/>
      <c r="L2" s="103"/>
    </row>
    <row r="3" spans="2:12" ht="45.75" customHeight="1" thickBot="1" x14ac:dyDescent="0.3">
      <c r="B3" s="91"/>
      <c r="C3" s="92"/>
      <c r="D3" s="92"/>
      <c r="E3" s="92"/>
      <c r="F3" s="92"/>
      <c r="G3" s="92"/>
      <c r="H3" s="92"/>
      <c r="I3" s="93"/>
      <c r="J3" s="104"/>
      <c r="K3" s="105"/>
      <c r="L3" s="106"/>
    </row>
    <row r="4" spans="2:12" ht="9.9499999999999993" customHeight="1" thickTop="1" x14ac:dyDescent="0.25"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2:12" ht="15" customHeight="1" x14ac:dyDescent="0.25">
      <c r="B5" s="2"/>
      <c r="C5" s="96" t="s">
        <v>54</v>
      </c>
      <c r="D5" s="96"/>
      <c r="E5" s="96"/>
      <c r="F5" s="96"/>
      <c r="G5" s="96"/>
      <c r="H5" s="96"/>
      <c r="I5" s="96"/>
      <c r="J5" s="96"/>
      <c r="K5" s="3"/>
      <c r="L5" s="58" t="s">
        <v>60</v>
      </c>
    </row>
    <row r="6" spans="2:12" x14ac:dyDescent="0.25">
      <c r="B6" s="4"/>
      <c r="C6" s="97" t="s">
        <v>55</v>
      </c>
      <c r="D6" s="97"/>
      <c r="E6" s="97"/>
      <c r="F6" s="97"/>
      <c r="G6" s="97"/>
      <c r="H6" s="97"/>
      <c r="I6" s="97"/>
      <c r="J6" s="97"/>
      <c r="K6" s="5"/>
      <c r="L6" s="59" t="s">
        <v>61</v>
      </c>
    </row>
    <row r="7" spans="2:12" x14ac:dyDescent="0.25">
      <c r="C7" s="7"/>
      <c r="D7" s="7"/>
      <c r="E7" s="7"/>
      <c r="F7" s="7"/>
      <c r="G7" s="7"/>
      <c r="H7" s="7"/>
      <c r="I7" s="7"/>
      <c r="J7" s="7"/>
      <c r="K7" s="7"/>
    </row>
    <row r="8" spans="2:12" x14ac:dyDescent="0.25">
      <c r="C8" s="9" t="s">
        <v>33</v>
      </c>
      <c r="D8" s="7"/>
      <c r="E8" s="107" t="s">
        <v>35</v>
      </c>
      <c r="F8" s="108"/>
      <c r="G8" s="108"/>
      <c r="H8" s="108"/>
      <c r="I8" s="108"/>
      <c r="J8" s="108"/>
      <c r="K8" s="108"/>
      <c r="L8" s="109"/>
    </row>
    <row r="9" spans="2:12" x14ac:dyDescent="0.25">
      <c r="C9" s="9" t="s">
        <v>34</v>
      </c>
      <c r="D9" s="7"/>
      <c r="E9" s="107" t="s">
        <v>35</v>
      </c>
      <c r="F9" s="108"/>
      <c r="G9" s="108"/>
      <c r="H9" s="108"/>
      <c r="I9" s="108"/>
      <c r="J9" s="108"/>
      <c r="K9" s="108"/>
      <c r="L9" s="109"/>
    </row>
    <row r="10" spans="2:12" x14ac:dyDescent="0.25">
      <c r="C10" s="7"/>
      <c r="D10" s="7"/>
      <c r="E10" s="7"/>
      <c r="F10" s="7"/>
      <c r="G10" s="7"/>
      <c r="H10" s="7"/>
      <c r="I10" s="7"/>
      <c r="J10" s="7"/>
      <c r="K10" s="7"/>
    </row>
    <row r="11" spans="2:12" x14ac:dyDescent="0.25">
      <c r="C11" s="7"/>
      <c r="D11" s="7"/>
      <c r="E11" s="7"/>
      <c r="F11" s="7"/>
      <c r="G11" s="7"/>
      <c r="H11" s="7"/>
      <c r="I11" s="7"/>
      <c r="J11" s="7"/>
      <c r="K11" s="7"/>
    </row>
    <row r="12" spans="2:12" x14ac:dyDescent="0.25">
      <c r="C12" s="7"/>
      <c r="D12" s="7"/>
      <c r="E12" s="7"/>
      <c r="F12" s="7"/>
      <c r="G12" s="7"/>
      <c r="H12" s="7"/>
      <c r="I12" s="7"/>
      <c r="J12" s="7"/>
      <c r="K12" s="7"/>
    </row>
    <row r="13" spans="2:12" x14ac:dyDescent="0.25">
      <c r="B13" s="10" t="s">
        <v>0</v>
      </c>
      <c r="C13" s="11" t="s">
        <v>1</v>
      </c>
      <c r="E13" s="12" t="s">
        <v>2</v>
      </c>
      <c r="F13" s="110" t="s">
        <v>3</v>
      </c>
      <c r="G13" s="111"/>
      <c r="H13" s="13" t="s">
        <v>4</v>
      </c>
      <c r="I13" s="6"/>
      <c r="J13" s="14" t="s">
        <v>5</v>
      </c>
      <c r="K13" s="15"/>
      <c r="L13" s="14" t="s">
        <v>6</v>
      </c>
    </row>
    <row r="14" spans="2:12" x14ac:dyDescent="0.25">
      <c r="B14" s="16" t="s">
        <v>7</v>
      </c>
      <c r="C14" s="17"/>
      <c r="E14" s="18"/>
      <c r="F14" s="112" t="s">
        <v>8</v>
      </c>
      <c r="G14" s="113"/>
      <c r="H14" s="19" t="s">
        <v>9</v>
      </c>
      <c r="I14" s="6"/>
      <c r="J14" s="15" t="s">
        <v>10</v>
      </c>
      <c r="K14" s="15"/>
      <c r="L14" s="15" t="s">
        <v>11</v>
      </c>
    </row>
    <row r="15" spans="2:12" x14ac:dyDescent="0.25">
      <c r="B15" s="19"/>
      <c r="C15" s="17"/>
      <c r="E15" s="18"/>
      <c r="F15" s="112" t="s">
        <v>12</v>
      </c>
      <c r="G15" s="113"/>
      <c r="H15" s="19" t="s">
        <v>13</v>
      </c>
      <c r="I15" s="6"/>
      <c r="J15" s="15"/>
      <c r="K15" s="15"/>
      <c r="L15" s="15" t="s">
        <v>14</v>
      </c>
    </row>
    <row r="16" spans="2:12" x14ac:dyDescent="0.25">
      <c r="B16" s="20"/>
      <c r="C16" s="21"/>
      <c r="E16" s="20"/>
      <c r="F16" s="114"/>
      <c r="G16" s="115"/>
      <c r="H16" s="20" t="s">
        <v>15</v>
      </c>
      <c r="I16" s="6"/>
      <c r="J16" s="22"/>
      <c r="K16" s="15"/>
      <c r="L16" s="22" t="s">
        <v>16</v>
      </c>
    </row>
    <row r="17" spans="2:12" ht="9.9499999999999993" customHeight="1" x14ac:dyDescent="0.25"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2:12" s="25" customFormat="1" ht="20.100000000000001" customHeight="1" x14ac:dyDescent="0.25">
      <c r="B18" s="23"/>
      <c r="C18" s="24" t="s">
        <v>17</v>
      </c>
      <c r="D18" s="24"/>
      <c r="E18" s="23"/>
      <c r="J18" s="26"/>
      <c r="K18" s="26"/>
      <c r="L18" s="26"/>
    </row>
    <row r="19" spans="2:12" s="25" customFormat="1" ht="30" x14ac:dyDescent="0.25">
      <c r="B19" s="23"/>
      <c r="C19" s="57" t="s">
        <v>57</v>
      </c>
      <c r="D19" s="24"/>
      <c r="E19" s="23"/>
      <c r="J19" s="26"/>
      <c r="K19" s="26"/>
      <c r="L19" s="26"/>
    </row>
    <row r="20" spans="2:12" ht="9.9499999999999993" customHeight="1" x14ac:dyDescent="0.25"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2:12" x14ac:dyDescent="0.25">
      <c r="B21" s="27">
        <v>1</v>
      </c>
      <c r="C21" s="28" t="s">
        <v>39</v>
      </c>
      <c r="E21" s="29" t="s">
        <v>18</v>
      </c>
      <c r="F21" s="30">
        <v>0.25</v>
      </c>
      <c r="G21" s="1" t="s">
        <v>19</v>
      </c>
      <c r="H21" s="60">
        <v>0</v>
      </c>
      <c r="I21" s="1"/>
      <c r="J21" s="31">
        <f t="shared" ref="J21" si="0">SUM(F21*H21)</f>
        <v>0</v>
      </c>
      <c r="K21" s="32"/>
    </row>
    <row r="22" spans="2:12" ht="15.75" customHeight="1" x14ac:dyDescent="0.25">
      <c r="B22" s="27">
        <v>2</v>
      </c>
      <c r="C22" s="28" t="s">
        <v>42</v>
      </c>
      <c r="E22" s="29" t="s">
        <v>18</v>
      </c>
      <c r="F22" s="30">
        <v>0.2</v>
      </c>
      <c r="G22" s="1" t="s">
        <v>19</v>
      </c>
      <c r="H22" s="60">
        <v>0</v>
      </c>
      <c r="I22" s="1"/>
      <c r="J22" s="31">
        <f>SUM(F22*H22)</f>
        <v>0</v>
      </c>
      <c r="K22" s="32"/>
    </row>
    <row r="23" spans="2:12" ht="15.75" customHeight="1" x14ac:dyDescent="0.25">
      <c r="B23" s="27">
        <v>3</v>
      </c>
      <c r="C23" s="28" t="s">
        <v>41</v>
      </c>
      <c r="E23" s="29" t="s">
        <v>18</v>
      </c>
      <c r="F23" s="30">
        <v>0.15</v>
      </c>
      <c r="G23" s="1" t="s">
        <v>19</v>
      </c>
      <c r="H23" s="60">
        <v>0</v>
      </c>
      <c r="I23" s="1"/>
      <c r="J23" s="31">
        <f>SUM(F23*H23)</f>
        <v>0</v>
      </c>
      <c r="K23" s="32"/>
    </row>
    <row r="24" spans="2:12" x14ac:dyDescent="0.25">
      <c r="B24" s="27">
        <v>4</v>
      </c>
      <c r="C24" s="28" t="s">
        <v>40</v>
      </c>
      <c r="E24" s="29" t="s">
        <v>18</v>
      </c>
      <c r="F24" s="30">
        <v>0.1</v>
      </c>
      <c r="G24" s="1" t="s">
        <v>19</v>
      </c>
      <c r="H24" s="60">
        <v>0</v>
      </c>
      <c r="I24" s="1"/>
      <c r="J24" s="31">
        <f>SUM(F24*H24)</f>
        <v>0</v>
      </c>
      <c r="K24" s="32"/>
    </row>
    <row r="25" spans="2:12" x14ac:dyDescent="0.25">
      <c r="B25" s="27">
        <v>5</v>
      </c>
      <c r="C25" s="28" t="s">
        <v>53</v>
      </c>
      <c r="E25" s="29" t="s">
        <v>18</v>
      </c>
      <c r="F25" s="30">
        <v>0.05</v>
      </c>
      <c r="G25" s="1" t="s">
        <v>19</v>
      </c>
      <c r="H25" s="60">
        <v>0</v>
      </c>
      <c r="I25" s="1"/>
      <c r="J25" s="31">
        <f t="shared" ref="J25" si="1">SUM(F25*H25)</f>
        <v>0</v>
      </c>
      <c r="K25" s="32"/>
    </row>
    <row r="26" spans="2:12" x14ac:dyDescent="0.25">
      <c r="B26" s="27">
        <v>6</v>
      </c>
      <c r="C26" s="28" t="s">
        <v>59</v>
      </c>
      <c r="E26" s="29" t="s">
        <v>18</v>
      </c>
      <c r="F26" s="30">
        <v>0.05</v>
      </c>
      <c r="G26" s="1" t="s">
        <v>19</v>
      </c>
      <c r="H26" s="60">
        <v>0</v>
      </c>
      <c r="I26" s="1"/>
      <c r="J26" s="31">
        <f>SUM(F26*H26)</f>
        <v>0</v>
      </c>
      <c r="K26" s="32"/>
    </row>
    <row r="27" spans="2:12" x14ac:dyDescent="0.25">
      <c r="B27" s="27">
        <v>7</v>
      </c>
      <c r="C27" s="28" t="s">
        <v>63</v>
      </c>
      <c r="E27" s="29" t="s">
        <v>18</v>
      </c>
      <c r="F27" s="30">
        <v>0.05</v>
      </c>
      <c r="G27" s="1" t="s">
        <v>19</v>
      </c>
      <c r="H27" s="60">
        <v>0</v>
      </c>
      <c r="I27" s="1"/>
      <c r="J27" s="31">
        <f>SUM(F27*H27)</f>
        <v>0</v>
      </c>
      <c r="K27" s="32"/>
    </row>
    <row r="28" spans="2:12" ht="15.75" customHeight="1" x14ac:dyDescent="0.25">
      <c r="B28" s="27">
        <v>8</v>
      </c>
      <c r="C28" s="28" t="s">
        <v>43</v>
      </c>
      <c r="E28" s="29" t="s">
        <v>18</v>
      </c>
      <c r="F28" s="30">
        <v>0.05</v>
      </c>
      <c r="G28" s="1" t="s">
        <v>19</v>
      </c>
      <c r="H28" s="60">
        <v>0</v>
      </c>
      <c r="I28" s="1"/>
      <c r="J28" s="31">
        <f t="shared" ref="J28:J30" si="2">SUM(F28*H28)</f>
        <v>0</v>
      </c>
      <c r="K28" s="32"/>
    </row>
    <row r="29" spans="2:12" ht="15.75" customHeight="1" x14ac:dyDescent="0.25">
      <c r="B29" s="27">
        <v>9</v>
      </c>
      <c r="C29" s="28" t="s">
        <v>44</v>
      </c>
      <c r="E29" s="29" t="s">
        <v>18</v>
      </c>
      <c r="F29" s="30">
        <v>0.05</v>
      </c>
      <c r="G29" s="1" t="s">
        <v>19</v>
      </c>
      <c r="H29" s="60">
        <v>0</v>
      </c>
      <c r="I29" s="1"/>
      <c r="J29" s="31">
        <f t="shared" si="2"/>
        <v>0</v>
      </c>
      <c r="K29" s="32"/>
    </row>
    <row r="30" spans="2:12" ht="15.75" customHeight="1" x14ac:dyDescent="0.25">
      <c r="B30" s="27">
        <v>10</v>
      </c>
      <c r="C30" s="28" t="s">
        <v>45</v>
      </c>
      <c r="E30" s="29" t="s">
        <v>18</v>
      </c>
      <c r="F30" s="30">
        <v>0.05</v>
      </c>
      <c r="G30" s="1" t="s">
        <v>19</v>
      </c>
      <c r="H30" s="60">
        <v>0</v>
      </c>
      <c r="I30" s="1"/>
      <c r="J30" s="31">
        <f t="shared" si="2"/>
        <v>0</v>
      </c>
      <c r="K30" s="32"/>
    </row>
    <row r="31" spans="2:12" ht="8.1" customHeight="1" x14ac:dyDescent="0.25">
      <c r="F31" s="33"/>
      <c r="I31" s="1"/>
      <c r="J31" s="32"/>
      <c r="K31" s="32"/>
    </row>
    <row r="32" spans="2:12" x14ac:dyDescent="0.25">
      <c r="C32" s="1" t="s">
        <v>20</v>
      </c>
      <c r="E32" s="29" t="s">
        <v>18</v>
      </c>
      <c r="F32" s="30">
        <f>SUM(F21:F30)</f>
        <v>1.0000000000000002</v>
      </c>
      <c r="G32" s="1" t="s">
        <v>19</v>
      </c>
      <c r="I32" s="1"/>
      <c r="J32" s="32"/>
      <c r="K32" s="32"/>
    </row>
    <row r="33" spans="2:15" x14ac:dyDescent="0.25">
      <c r="C33" s="1" t="s">
        <v>21</v>
      </c>
      <c r="I33" s="1"/>
      <c r="J33" s="31">
        <f>SUM(J21:J30)</f>
        <v>0</v>
      </c>
      <c r="K33" s="32"/>
    </row>
    <row r="34" spans="2:15" x14ac:dyDescent="0.25">
      <c r="F34" s="1"/>
      <c r="H34" s="1"/>
      <c r="I34" s="1"/>
      <c r="J34" s="94" t="s">
        <v>22</v>
      </c>
      <c r="K34" s="35"/>
    </row>
    <row r="35" spans="2:15" x14ac:dyDescent="0.25">
      <c r="C35" s="36" t="s">
        <v>23</v>
      </c>
      <c r="E35" s="1" t="s">
        <v>24</v>
      </c>
      <c r="F35" s="37">
        <v>475</v>
      </c>
      <c r="H35" s="1"/>
      <c r="I35" s="1"/>
      <c r="J35" s="95"/>
      <c r="K35" s="35"/>
    </row>
    <row r="36" spans="2:15" x14ac:dyDescent="0.25">
      <c r="C36" s="36" t="s">
        <v>25</v>
      </c>
      <c r="I36" s="1"/>
      <c r="J36" s="31">
        <f>SUM(J33)</f>
        <v>0</v>
      </c>
      <c r="K36" s="32"/>
      <c r="L36" s="38">
        <f>SUM(F35*(100%-J36))</f>
        <v>475</v>
      </c>
    </row>
    <row r="37" spans="2:15" ht="20.100000000000001" customHeight="1" thickBot="1" x14ac:dyDescent="0.3">
      <c r="F37" s="39"/>
      <c r="I37" s="1"/>
      <c r="L37" s="40" t="s">
        <v>22</v>
      </c>
    </row>
    <row r="38" spans="2:15" ht="24.95" customHeight="1" thickBot="1" x14ac:dyDescent="0.3">
      <c r="C38" s="72" t="s">
        <v>50</v>
      </c>
      <c r="D38" s="73"/>
      <c r="E38" s="73"/>
      <c r="F38" s="73"/>
      <c r="G38" s="73"/>
      <c r="H38" s="74"/>
      <c r="I38" s="1"/>
      <c r="L38" s="41">
        <f>SUM(L36)</f>
        <v>475</v>
      </c>
      <c r="O38" s="1" t="s">
        <v>49</v>
      </c>
    </row>
    <row r="39" spans="2:15" x14ac:dyDescent="0.25">
      <c r="I39" s="1"/>
    </row>
    <row r="40" spans="2:15" x14ac:dyDescent="0.25">
      <c r="F40" s="39"/>
      <c r="I40" s="1"/>
    </row>
    <row r="41" spans="2:15" s="25" customFormat="1" ht="20.100000000000001" customHeight="1" x14ac:dyDescent="0.25">
      <c r="B41" s="23"/>
      <c r="C41" s="24" t="s">
        <v>26</v>
      </c>
      <c r="D41" s="24"/>
      <c r="E41" s="23"/>
      <c r="J41" s="26"/>
      <c r="K41" s="26"/>
      <c r="L41" s="26"/>
    </row>
    <row r="42" spans="2:15" s="25" customFormat="1" ht="45" x14ac:dyDescent="0.25">
      <c r="B42" s="23"/>
      <c r="C42" s="57" t="s">
        <v>58</v>
      </c>
      <c r="D42" s="24"/>
      <c r="E42" s="23"/>
      <c r="J42" s="26"/>
      <c r="K42" s="26"/>
      <c r="L42" s="26"/>
    </row>
    <row r="43" spans="2:15" ht="9.9499999999999993" customHeight="1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</row>
    <row r="44" spans="2:15" x14ac:dyDescent="0.25">
      <c r="B44" s="42">
        <v>1</v>
      </c>
      <c r="C44" s="28" t="s">
        <v>46</v>
      </c>
      <c r="E44" s="29" t="s">
        <v>18</v>
      </c>
      <c r="F44" s="30">
        <v>0.5</v>
      </c>
      <c r="G44" s="1" t="s">
        <v>19</v>
      </c>
      <c r="H44" s="60">
        <v>0</v>
      </c>
      <c r="I44" s="1"/>
      <c r="J44" s="31">
        <f t="shared" ref="J44" si="3">SUM(F44*H44)</f>
        <v>0</v>
      </c>
      <c r="K44" s="32"/>
    </row>
    <row r="45" spans="2:15" x14ac:dyDescent="0.25">
      <c r="B45" s="42">
        <v>2</v>
      </c>
      <c r="C45" s="28" t="s">
        <v>48</v>
      </c>
      <c r="E45" s="29" t="s">
        <v>18</v>
      </c>
      <c r="F45" s="30">
        <v>0.25</v>
      </c>
      <c r="G45" s="1" t="s">
        <v>19</v>
      </c>
      <c r="H45" s="60">
        <v>0</v>
      </c>
      <c r="I45" s="1"/>
      <c r="J45" s="31">
        <f t="shared" ref="J45" si="4">SUM(F45*H45)</f>
        <v>0</v>
      </c>
      <c r="K45" s="32"/>
    </row>
    <row r="46" spans="2:15" x14ac:dyDescent="0.25">
      <c r="B46" s="42">
        <v>3</v>
      </c>
      <c r="C46" s="28" t="s">
        <v>52</v>
      </c>
      <c r="E46" s="29" t="s">
        <v>18</v>
      </c>
      <c r="F46" s="30">
        <v>0.15</v>
      </c>
      <c r="G46" s="1" t="s">
        <v>19</v>
      </c>
      <c r="H46" s="60">
        <v>0</v>
      </c>
      <c r="I46" s="1"/>
      <c r="J46" s="31">
        <f t="shared" ref="J46" si="5">SUM(F46*H46)</f>
        <v>0</v>
      </c>
      <c r="K46" s="32"/>
    </row>
    <row r="47" spans="2:15" x14ac:dyDescent="0.25">
      <c r="B47" s="42">
        <v>4</v>
      </c>
      <c r="C47" s="28" t="s">
        <v>47</v>
      </c>
      <c r="E47" s="29" t="s">
        <v>18</v>
      </c>
      <c r="F47" s="30">
        <v>0.05</v>
      </c>
      <c r="G47" s="1" t="s">
        <v>19</v>
      </c>
      <c r="H47" s="60">
        <v>0</v>
      </c>
      <c r="I47" s="1"/>
      <c r="J47" s="31">
        <f>SUM(F47*H47)</f>
        <v>0</v>
      </c>
      <c r="K47" s="32"/>
    </row>
    <row r="48" spans="2:15" x14ac:dyDescent="0.25">
      <c r="B48" s="42">
        <v>5</v>
      </c>
      <c r="C48" s="28" t="s">
        <v>62</v>
      </c>
      <c r="E48" s="29" t="s">
        <v>18</v>
      </c>
      <c r="F48" s="30">
        <v>0.05</v>
      </c>
      <c r="G48" s="1" t="s">
        <v>19</v>
      </c>
      <c r="H48" s="60">
        <v>0</v>
      </c>
      <c r="I48" s="1"/>
      <c r="J48" s="31">
        <f>SUM(F48*H48)</f>
        <v>0</v>
      </c>
      <c r="K48" s="32"/>
    </row>
    <row r="49" spans="2:15" x14ac:dyDescent="0.25">
      <c r="B49" s="42">
        <v>6</v>
      </c>
      <c r="C49" s="28" t="s">
        <v>36</v>
      </c>
      <c r="E49" s="29"/>
      <c r="F49" s="30"/>
      <c r="H49" s="61"/>
      <c r="I49" s="1"/>
      <c r="J49" s="31"/>
      <c r="K49" s="32"/>
    </row>
    <row r="50" spans="2:15" x14ac:dyDescent="0.25">
      <c r="B50" s="42">
        <v>7</v>
      </c>
      <c r="C50" s="28" t="s">
        <v>36</v>
      </c>
      <c r="E50" s="29"/>
      <c r="F50" s="30"/>
      <c r="H50" s="61"/>
      <c r="I50" s="1"/>
      <c r="J50" s="31"/>
      <c r="K50" s="32"/>
    </row>
    <row r="51" spans="2:15" x14ac:dyDescent="0.25">
      <c r="B51" s="42">
        <v>8</v>
      </c>
      <c r="C51" s="28" t="s">
        <v>36</v>
      </c>
      <c r="E51" s="29"/>
      <c r="F51" s="30"/>
      <c r="H51" s="61"/>
      <c r="I51" s="1"/>
      <c r="J51" s="31"/>
      <c r="K51" s="32"/>
    </row>
    <row r="52" spans="2:15" ht="8.1" customHeight="1" x14ac:dyDescent="0.25">
      <c r="F52" s="33"/>
      <c r="I52" s="1"/>
      <c r="J52" s="32"/>
      <c r="K52" s="32"/>
    </row>
    <row r="53" spans="2:15" x14ac:dyDescent="0.25">
      <c r="C53" s="1" t="s">
        <v>20</v>
      </c>
      <c r="E53" s="29" t="s">
        <v>18</v>
      </c>
      <c r="F53" s="30">
        <f>SUM(F44:F51)</f>
        <v>1</v>
      </c>
      <c r="G53" s="1" t="s">
        <v>19</v>
      </c>
      <c r="I53" s="1"/>
      <c r="J53" s="32"/>
      <c r="K53" s="32"/>
    </row>
    <row r="54" spans="2:15" x14ac:dyDescent="0.25">
      <c r="C54" s="1" t="s">
        <v>21</v>
      </c>
      <c r="I54" s="1"/>
      <c r="J54" s="31">
        <f>SUM(J44:J51)</f>
        <v>0</v>
      </c>
      <c r="K54" s="32"/>
    </row>
    <row r="55" spans="2:15" x14ac:dyDescent="0.25">
      <c r="I55" s="1"/>
      <c r="J55" s="94" t="s">
        <v>22</v>
      </c>
      <c r="K55" s="35"/>
    </row>
    <row r="56" spans="2:15" x14ac:dyDescent="0.25">
      <c r="C56" s="36" t="s">
        <v>23</v>
      </c>
      <c r="E56" s="1"/>
      <c r="F56" s="37">
        <v>950</v>
      </c>
      <c r="H56" s="1"/>
      <c r="I56" s="1"/>
      <c r="J56" s="95"/>
      <c r="K56" s="35"/>
    </row>
    <row r="57" spans="2:15" x14ac:dyDescent="0.25">
      <c r="C57" s="36" t="s">
        <v>27</v>
      </c>
      <c r="I57" s="1"/>
      <c r="J57" s="31">
        <f>SUM(J54)</f>
        <v>0</v>
      </c>
      <c r="K57" s="32"/>
      <c r="L57" s="38">
        <f>SUM(F56*(100%-J57))</f>
        <v>950</v>
      </c>
    </row>
    <row r="58" spans="2:15" ht="20.100000000000001" customHeight="1" thickBot="1" x14ac:dyDescent="0.3">
      <c r="F58" s="39"/>
      <c r="I58" s="1"/>
      <c r="L58" s="40" t="s">
        <v>22</v>
      </c>
    </row>
    <row r="59" spans="2:15" ht="24.95" customHeight="1" thickBot="1" x14ac:dyDescent="0.3">
      <c r="C59" s="72" t="s">
        <v>51</v>
      </c>
      <c r="D59" s="73"/>
      <c r="E59" s="73"/>
      <c r="F59" s="73"/>
      <c r="G59" s="73"/>
      <c r="H59" s="74"/>
      <c r="I59" s="1"/>
      <c r="L59" s="41">
        <f>SUM(L57)</f>
        <v>950</v>
      </c>
      <c r="O59" s="1" t="s">
        <v>56</v>
      </c>
    </row>
    <row r="60" spans="2:15" x14ac:dyDescent="0.25">
      <c r="F60" s="39"/>
      <c r="I60" s="1"/>
    </row>
    <row r="61" spans="2:15" x14ac:dyDescent="0.25">
      <c r="F61" s="39"/>
      <c r="I61" s="1"/>
    </row>
    <row r="62" spans="2:15" x14ac:dyDescent="0.25">
      <c r="F62" s="39"/>
      <c r="I62" s="1"/>
    </row>
    <row r="63" spans="2:15" x14ac:dyDescent="0.25">
      <c r="I63" s="1"/>
    </row>
    <row r="64" spans="2:15" s="25" customFormat="1" ht="20.100000000000001" customHeight="1" x14ac:dyDescent="0.25">
      <c r="B64" s="43"/>
      <c r="C64" s="62" t="s">
        <v>28</v>
      </c>
      <c r="D64" s="44"/>
      <c r="E64" s="45"/>
      <c r="F64" s="46"/>
      <c r="G64" s="46"/>
      <c r="H64" s="46"/>
      <c r="I64" s="79" t="s">
        <v>66</v>
      </c>
      <c r="J64" s="80"/>
      <c r="K64" s="80"/>
      <c r="L64" s="81"/>
    </row>
    <row r="65" spans="2:12" s="48" customFormat="1" x14ac:dyDescent="0.25">
      <c r="B65" s="47"/>
      <c r="C65" s="48" t="s">
        <v>29</v>
      </c>
      <c r="E65" s="1"/>
      <c r="F65" s="1"/>
      <c r="G65" s="1"/>
      <c r="H65" s="1"/>
      <c r="I65" s="82"/>
      <c r="J65" s="83"/>
      <c r="K65" s="83"/>
      <c r="L65" s="84"/>
    </row>
    <row r="66" spans="2:12" s="48" customFormat="1" x14ac:dyDescent="0.25">
      <c r="B66" s="49"/>
      <c r="C66" s="50" t="s">
        <v>30</v>
      </c>
      <c r="D66" s="50"/>
      <c r="E66" s="6"/>
      <c r="F66" s="39"/>
      <c r="H66" s="39"/>
      <c r="I66" s="76" t="s">
        <v>65</v>
      </c>
      <c r="J66" s="77"/>
      <c r="K66" s="77"/>
      <c r="L66" s="78"/>
    </row>
    <row r="67" spans="2:12" x14ac:dyDescent="0.25">
      <c r="B67" s="49"/>
      <c r="C67" s="50" t="s">
        <v>31</v>
      </c>
      <c r="D67" s="50"/>
      <c r="I67" s="66" t="s">
        <v>64</v>
      </c>
      <c r="J67" s="67"/>
      <c r="K67" s="67"/>
      <c r="L67" s="68"/>
    </row>
    <row r="68" spans="2:12" x14ac:dyDescent="0.25">
      <c r="B68" s="49"/>
      <c r="C68" s="50"/>
      <c r="D68" s="50"/>
      <c r="I68" s="69"/>
      <c r="J68" s="70"/>
      <c r="K68" s="70"/>
      <c r="L68" s="71"/>
    </row>
    <row r="69" spans="2:12" x14ac:dyDescent="0.25">
      <c r="B69" s="49"/>
      <c r="C69" s="50" t="s">
        <v>32</v>
      </c>
      <c r="D69" s="50"/>
      <c r="I69" s="69"/>
      <c r="J69" s="70"/>
      <c r="K69" s="70"/>
      <c r="L69" s="71"/>
    </row>
    <row r="70" spans="2:12" x14ac:dyDescent="0.25">
      <c r="B70" s="49"/>
      <c r="C70" s="50"/>
      <c r="D70" s="50"/>
      <c r="I70" s="69"/>
      <c r="J70" s="70"/>
      <c r="K70" s="70"/>
      <c r="L70" s="71"/>
    </row>
    <row r="71" spans="2:12" x14ac:dyDescent="0.25">
      <c r="B71" s="49"/>
      <c r="C71" s="50"/>
      <c r="D71" s="50"/>
      <c r="I71" s="69"/>
      <c r="J71" s="70"/>
      <c r="K71" s="70"/>
      <c r="L71" s="71"/>
    </row>
    <row r="72" spans="2:12" x14ac:dyDescent="0.25">
      <c r="B72" s="51"/>
      <c r="C72" s="52"/>
      <c r="D72" s="53"/>
      <c r="E72" s="54"/>
      <c r="F72" s="55"/>
      <c r="G72" s="52"/>
      <c r="H72" s="56"/>
      <c r="I72" s="63"/>
      <c r="J72" s="64"/>
      <c r="K72" s="64"/>
      <c r="L72" s="65"/>
    </row>
  </sheetData>
  <sheetProtection algorithmName="SHA-512" hashValue="mDL7LmIpnkMV0ppDGwHEw8cMewGsWwX/2G+zMY5cCDyY96RuqrvQz+rFagTOOMAF3WTsVThitvDhXRuFwHH/9A==" saltValue="HnsNKBJ9ILGiG1xCe6UjGA==" spinCount="100000" sheet="1" selectLockedCells="1"/>
  <mergeCells count="22">
    <mergeCell ref="B1:I3"/>
    <mergeCell ref="J55:J56"/>
    <mergeCell ref="J34:J35"/>
    <mergeCell ref="B4:L4"/>
    <mergeCell ref="B17:L17"/>
    <mergeCell ref="C5:J5"/>
    <mergeCell ref="C6:J6"/>
    <mergeCell ref="J1:L3"/>
    <mergeCell ref="E8:L8"/>
    <mergeCell ref="E9:L9"/>
    <mergeCell ref="F13:G13"/>
    <mergeCell ref="F14:G14"/>
    <mergeCell ref="F16:G16"/>
    <mergeCell ref="F15:G15"/>
    <mergeCell ref="C38:H38"/>
    <mergeCell ref="B20:L20"/>
    <mergeCell ref="I72:L72"/>
    <mergeCell ref="I67:L71"/>
    <mergeCell ref="C59:H59"/>
    <mergeCell ref="B43:L43"/>
    <mergeCell ref="I66:L66"/>
    <mergeCell ref="I64:L65"/>
  </mergeCells>
  <pageMargins left="0.55118110236220474" right="0.19685039370078741" top="0.78740157480314965" bottom="0.55118110236220474" header="0.23622047244094491" footer="0.19685039370078741"/>
  <pageSetup paperSize="9" scale="62" fitToHeight="0" orientation="portrait" r:id="rId1"/>
  <colBreaks count="1" manualBreakCount="1">
    <brk id="1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296DD93CAF8445881394B5EE82AEFD" ma:contentTypeVersion="15" ma:contentTypeDescription="Een nieuw document maken." ma:contentTypeScope="" ma:versionID="ecad8c24c7f87b75358cf44b3590954e">
  <xsd:schema xmlns:xsd="http://www.w3.org/2001/XMLSchema" xmlns:xs="http://www.w3.org/2001/XMLSchema" xmlns:p="http://schemas.microsoft.com/office/2006/metadata/properties" xmlns:ns2="356f2d59-d776-4a9b-8b0a-5f54682965c2" xmlns:ns3="935a213e-cc7d-4542-9de1-fd1f4a4126a0" targetNamespace="http://schemas.microsoft.com/office/2006/metadata/properties" ma:root="true" ma:fieldsID="20bd925599061036add21a66c3e39fea" ns2:_="" ns3:_="">
    <xsd:import namespace="356f2d59-d776-4a9b-8b0a-5f54682965c2"/>
    <xsd:import namespace="935a213e-cc7d-4542-9de1-fd1f4a412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f2d59-d776-4a9b-8b0a-5f5468296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a213e-cc7d-4542-9de1-fd1f4a4126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5d1e489-341a-4a84-a479-0c272fc9bc68}" ma:internalName="TaxCatchAll" ma:showField="CatchAllData" ma:web="935a213e-cc7d-4542-9de1-fd1f4a4126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6f2d59-d776-4a9b-8b0a-5f54682965c2">
      <Terms xmlns="http://schemas.microsoft.com/office/infopath/2007/PartnerControls"/>
    </lcf76f155ced4ddcb4097134ff3c332f>
    <TaxCatchAll xmlns="935a213e-cc7d-4542-9de1-fd1f4a4126a0" xsi:nil="true"/>
  </documentManagement>
</p:properties>
</file>

<file path=customXml/itemProps1.xml><?xml version="1.0" encoding="utf-8"?>
<ds:datastoreItem xmlns:ds="http://schemas.openxmlformats.org/officeDocument/2006/customXml" ds:itemID="{0859EAB8-4651-41D7-AC6B-5DCB36E60872}"/>
</file>

<file path=customXml/itemProps2.xml><?xml version="1.0" encoding="utf-8"?>
<ds:datastoreItem xmlns:ds="http://schemas.openxmlformats.org/officeDocument/2006/customXml" ds:itemID="{4E130DE7-C557-4369-A7AE-C501C69895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15C10E-C14B-4861-BDA0-F39404FEA88E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3e7db4a-d053-4cee-815e-7396a5f06b8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Kunst</dc:creator>
  <cp:keywords/>
  <dc:description/>
  <cp:lastModifiedBy>Richard Meijer | Infra Light Engineering</cp:lastModifiedBy>
  <cp:revision/>
  <cp:lastPrinted>2026-09-09T13:31:27Z</cp:lastPrinted>
  <dcterms:created xsi:type="dcterms:W3CDTF">2009-07-06T12:02:04Z</dcterms:created>
  <dcterms:modified xsi:type="dcterms:W3CDTF">2026-09-11T11:40:44Z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0x010100C4296DD93CAF8445881394B5EE82AEFD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_dlc_DocIdItemGuid">
    <vt:lpwstr>a7660d64-5624-4139-8a55-4159dd38d435</vt:lpwstr>
  </property>
</Properties>
</file>