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ijzijnhecht-my.sharepoint.com/personal/mrap_wijzijnhecht_nl/Documents/Documenten/RvE CCS/Inkoop/Aanbestedingen/Mobiliteitskaart/Nieuwe Procedure/Publicatie/"/>
    </mc:Choice>
  </mc:AlternateContent>
  <xr:revisionPtr revIDLastSave="429" documentId="8_{944F23C1-305D-4F0F-A9BF-FF0243713C30}" xr6:coauthVersionLast="47" xr6:coauthVersionMax="47" xr10:uidLastSave="{CC84C4D4-0B3D-400B-8FB5-58161497AE01}"/>
  <bookViews>
    <workbookView xWindow="-108" yWindow="-108" windowWidth="23256" windowHeight="12456" activeTab="1" xr2:uid="{E41EAB64-4C2E-4320-A73C-118801AE7A29}"/>
  </bookViews>
  <sheets>
    <sheet name="Beoordelingsprijs" sheetId="2" r:id="rId1"/>
    <sheet name="Prijzenblad" sheetId="1" r:id="rId2"/>
  </sheets>
  <definedNames>
    <definedName name="_xlnm.Print_Area" localSheetId="0">Beoordelingsprijs!$A$5:$D$31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8" i="1"/>
  <c r="E9" i="1"/>
  <c r="E7" i="1"/>
  <c r="F23" i="1"/>
  <c r="D28" i="2" l="1"/>
  <c r="E17" i="1"/>
  <c r="F17" i="1" s="1"/>
  <c r="D27" i="2" s="1"/>
  <c r="F9" i="1"/>
  <c r="F8" i="1"/>
  <c r="F7" i="1"/>
  <c r="F6" i="1"/>
  <c r="F10" i="1" l="1"/>
  <c r="D26" i="2" s="1"/>
  <c r="D29" i="2" s="1"/>
</calcChain>
</file>

<file path=xl/sharedStrings.xml><?xml version="1.0" encoding="utf-8"?>
<sst xmlns="http://schemas.openxmlformats.org/spreadsheetml/2006/main" count="65" uniqueCount="58">
  <si>
    <t xml:space="preserve">Naam Inschrijver: </t>
  </si>
  <si>
    <t>groen</t>
  </si>
  <si>
    <r>
      <t xml:space="preserve">Inschrijver dient </t>
    </r>
    <r>
      <rPr>
        <b/>
        <u/>
        <sz val="10"/>
        <color rgb="FF000000"/>
        <rFont val="Arial"/>
        <family val="2"/>
      </rPr>
      <t>alleen</t>
    </r>
    <r>
      <rPr>
        <sz val="10"/>
        <color rgb="FF000000"/>
        <rFont val="Arial"/>
        <family val="2"/>
      </rPr>
      <t xml:space="preserve"> de groene velden in te vullen (alle tabbladen)</t>
    </r>
  </si>
  <si>
    <t>blauw</t>
  </si>
  <si>
    <t>Deze velden worden automatisch berekend (niets invullen)</t>
  </si>
  <si>
    <t>oranje</t>
  </si>
  <si>
    <t>Voorwaarden</t>
  </si>
  <si>
    <t>Dit veld wordt automatisch berekend en beoordeeld (niets invullen)</t>
  </si>
  <si>
    <t>Deelnemer dient het prijzenblad volledig ingevuld conform de volgende voorschriften in:</t>
  </si>
  <si>
    <t>▪</t>
  </si>
  <si>
    <t>De in deze bijlage vermelde hoeveelheden dienen als indicatie. Hieraan kunnen geen rechten worden ontleend.</t>
  </si>
  <si>
    <t>Rebates, bonussen, kickbacks en vergelijkbare voordelen komen volledig ten gunste van Opdrachtgever.</t>
  </si>
  <si>
    <t>Het onvolledig invullen van dit prijzenblad is niet toegestaan.</t>
  </si>
  <si>
    <t>Korting reisbeweging</t>
  </si>
  <si>
    <t>Trein Spits</t>
  </si>
  <si>
    <t>Trein daluren</t>
  </si>
  <si>
    <t>Bus, tram, metro</t>
  </si>
  <si>
    <t>Deur tot deur diensen (deel mobiliteit; fiets - auto)</t>
  </si>
  <si>
    <t>Prijs per actieve 
gebruiker per maand</t>
  </si>
  <si>
    <t>Aantal gebruikers</t>
  </si>
  <si>
    <t>Totaalprijs per maand</t>
  </si>
  <si>
    <t>Prijs voor het gebruik van de mobiliteitskaart per actieve gebruiker per maand inclusief aanschaf en uitgifte, vervanging bij verloop, verlies en/of diefstal en aanvullende dienstverlening (declaratie, correctie).</t>
  </si>
  <si>
    <t>Prijs éémalig</t>
  </si>
  <si>
    <t>Prijs voor éémalige implementatiekosten op het gebied van IT en non-IT zoals beschreven staat in het PvE en in het beschrijvend document.</t>
  </si>
  <si>
    <t>Subtotaal Dienstverlening</t>
  </si>
  <si>
    <t>Subtotaal Implementatie</t>
  </si>
  <si>
    <t>Subtotaal Reisbewegingen</t>
  </si>
  <si>
    <t>1)</t>
  </si>
  <si>
    <t>2)</t>
  </si>
  <si>
    <t>3)</t>
  </si>
  <si>
    <t>Omdat Opdrachtgever momenteel niet beschikt over voldoende betrouwbare historische gebruiksgegevens,zijn de kosten gebaseerd op een marktconforme inschatting en een benchmark met vergelijkbare publieke organisaties voor het jaar 2027</t>
  </si>
  <si>
    <t>Kortingspercentage op de kosten van de OV-reisbewegingen, deze korting is geldig gedurende de gehele looptijd van de overeenkomst</t>
  </si>
  <si>
    <t>Het is toegestaan om een kortingspercentage van 0 in te vulen</t>
  </si>
  <si>
    <t>5)</t>
  </si>
  <si>
    <t>Het is toegestaan om een bedrag van € 0 op te nemen als implementatiekosten. Als u besluit om € 0 in te vullen gaan we ervan uit dat deze kosten bij een ander onderdeel in het prijzenblad opgenomen of verrekend zijn.</t>
  </si>
  <si>
    <t>4)</t>
  </si>
  <si>
    <t>Het is toegestaan om een bedrag van € 0 op te nemen per actieve gebruiker. Als u besluit om € 0 in te vullen gaan we ervan uit dat deze kosten bij een ander onderdeel in het prijzenblad opgenomen of verrekend zijn.</t>
  </si>
  <si>
    <r>
      <t>Implementatiekosten</t>
    </r>
    <r>
      <rPr>
        <b/>
        <vertAlign val="superscript"/>
        <sz val="12"/>
        <color theme="0"/>
        <rFont val="Calibri"/>
        <family val="2"/>
        <scheme val="minor"/>
      </rPr>
      <t xml:space="preserve"> 5)</t>
    </r>
  </si>
  <si>
    <r>
      <t>Dienstverleningskosten per actieve gebruiker Mobiliteitskaart</t>
    </r>
    <r>
      <rPr>
        <b/>
        <vertAlign val="superscript"/>
        <sz val="12"/>
        <color theme="0"/>
        <rFont val="Calibri"/>
        <family val="2"/>
        <scheme val="minor"/>
      </rPr>
      <t xml:space="preserve"> 4)</t>
    </r>
  </si>
  <si>
    <t>Prijzenblad Mobiliteitskaarten Hecht</t>
  </si>
  <si>
    <t>grijs</t>
  </si>
  <si>
    <t>Deze velden zijn vooraf ingevuld (niets invullen)</t>
  </si>
  <si>
    <t>Totale implementatiekosten</t>
  </si>
  <si>
    <t>Totaal</t>
  </si>
  <si>
    <r>
      <t xml:space="preserve">Kortingspercentage 
op reisbeweging </t>
    </r>
    <r>
      <rPr>
        <b/>
        <vertAlign val="superscript"/>
        <sz val="12"/>
        <color theme="0"/>
        <rFont val="Calibri"/>
        <family val="2"/>
      </rPr>
      <t>2) &amp; 3)</t>
    </r>
  </si>
  <si>
    <t>Jaarlijkse kosten van reisbeweging na 
aftrek kortingspercentage</t>
  </si>
  <si>
    <r>
      <t xml:space="preserve">Jaarlijkse kosten Hecht </t>
    </r>
    <r>
      <rPr>
        <b/>
        <vertAlign val="superscript"/>
        <sz val="12"/>
        <color theme="0"/>
        <rFont val="Calibri"/>
        <family val="2"/>
      </rPr>
      <t>1)</t>
    </r>
  </si>
  <si>
    <t>Totaal kosten na aftrek 
kortingspercentage gedurende 4 jaar</t>
  </si>
  <si>
    <t>Totale dienstverleningskosten gedurende 4 jaar</t>
  </si>
  <si>
    <t>Inschrijver dient de tarieven te baseren op de in het beschrijvende document en de Nota('s) van inlichtingen (inclusief alle bijlagen) opgenomen voorwaarden en eisen.</t>
  </si>
  <si>
    <t>De in deze bijlage (prijzenblad) door inschrijver in te vulen tarieven dienen in euro's te zijn, met maximaal twee (2) cijfers achter de komma, exclusief btw.</t>
  </si>
  <si>
    <t>Indien er volgens inschrijver andere kosten van toepassing zijn dan in het prijzenblad aangegeven mogelijkheden dan dienen de andere kosten in de aangeboden tarieven verdisconteerd te zijn. Deze komen niet apart voor vergoeding in aanmerking.</t>
  </si>
  <si>
    <t>De door inschrijver (later opdrachtnemer) bij zijn inschrijving opgegeven tarieven zulen vast zijn gedurende de looptijd van de overeenkomst (inclusief de eventuele verlengingen) behoudens indexering zoals in artikel 7 van de (model) overeenkomst is omschreven.</t>
  </si>
  <si>
    <t>Indien inschrijver in zijn inschrijving niet aan de voorgenomede voorschrifen heeft voldaan, kan de inscrijving terzijde worden gelegd.</t>
  </si>
  <si>
    <t>Deze bijlage betreft het prijzenblad en heeft betrekking op het gunningscriterium prijs. Inschrijver dient met betrekking tot de opdracht het prijzenblad in te vullen.</t>
  </si>
  <si>
    <t>Beoordelingsprijs Mobiliteitskaarten Hecht</t>
  </si>
  <si>
    <t>Beoordelingsprijs ten behoeve van beoordeling excl. btw</t>
  </si>
  <si>
    <t>Totale Beoordelingsprijs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</si>
</sst>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9" x14ac:knownFonts="1">
    <font>
      <sz val="11"/>
      <color theme="1"/>
      <name val="Calibri"/>
      <family val="2"/>
      <scheme val="minor"/>
    </font>
    <font>
      <b/>
      <sz val="20"/>
      <color theme="1"/>
      <name val="Calibri"/>
      <family val="2"/>
      <scheme val="minor"/>
    </font>
    <font>
      <b/>
      <i/>
      <sz val="12"/>
      <color theme="1"/>
      <name val="Arial"/>
      <family val="2"/>
    </font>
    <font>
      <b/>
      <sz val="12"/>
      <color theme="1"/>
      <name val="Arial"/>
      <family val="2"/>
    </font>
    <font>
      <sz val="9"/>
      <name val="Calibri"/>
      <family val="2"/>
    </font>
    <font>
      <sz val="9"/>
      <color theme="1"/>
      <name val="Calibri"/>
      <family val="2"/>
    </font>
    <font>
      <b/>
      <sz val="20"/>
      <color theme="0"/>
      <name val="Calibri"/>
      <family val="2"/>
      <scheme val="minor"/>
    </font>
    <font>
      <b/>
      <sz val="14"/>
      <color theme="0"/>
      <name val="Arial"/>
      <family val="2"/>
    </font>
    <font>
      <b/>
      <sz val="20"/>
      <color rgb="FFC00000"/>
      <name val="Calibri"/>
      <family val="2"/>
      <scheme val="minor"/>
    </font>
    <font>
      <b/>
      <sz val="12"/>
      <color theme="1"/>
      <name val="Calibri"/>
      <family val="2"/>
    </font>
    <font>
      <b/>
      <sz val="16"/>
      <color theme="0"/>
      <name val="Calibri"/>
      <family val="2"/>
    </font>
    <font>
      <b/>
      <sz val="16"/>
      <color theme="0"/>
      <name val="Calibri"/>
      <family val="2"/>
      <scheme val="minor"/>
    </font>
    <font>
      <sz val="10"/>
      <name val="Arial"/>
      <family val="2"/>
    </font>
    <font>
      <sz val="10"/>
      <color rgb="FF000000"/>
      <name val="Arial"/>
      <family val="2"/>
    </font>
    <font>
      <b/>
      <sz val="10"/>
      <color rgb="FF000000"/>
      <name val="Arial"/>
      <family val="2"/>
    </font>
    <font>
      <b/>
      <sz val="10"/>
      <color theme="1"/>
      <name val="Arial"/>
      <family val="2"/>
    </font>
    <font>
      <b/>
      <u/>
      <sz val="10"/>
      <color rgb="FF000000"/>
      <name val="Arial"/>
      <family val="2"/>
    </font>
    <font>
      <u/>
      <sz val="11"/>
      <color theme="1"/>
      <name val="Calibri"/>
      <family val="2"/>
      <scheme val="minor"/>
    </font>
    <font>
      <sz val="11"/>
      <color theme="1"/>
      <name val="Aptos Narrow"/>
      <family val="2"/>
    </font>
    <font>
      <sz val="10"/>
      <color theme="1"/>
      <name val="Calibri"/>
      <family val="2"/>
      <scheme val="minor"/>
    </font>
    <font>
      <sz val="12"/>
      <color theme="1"/>
      <name val="Calibri"/>
      <family val="2"/>
      <scheme val="minor"/>
    </font>
    <font>
      <b/>
      <sz val="12"/>
      <color theme="1"/>
      <name val="Calibri"/>
      <family val="2"/>
      <scheme val="minor"/>
    </font>
    <font>
      <i/>
      <sz val="10"/>
      <color theme="1"/>
      <name val="Calibri"/>
      <family val="2"/>
      <scheme val="minor"/>
    </font>
    <font>
      <b/>
      <sz val="12"/>
      <color theme="0"/>
      <name val="Calibri"/>
      <family val="2"/>
      <scheme val="minor"/>
    </font>
    <font>
      <b/>
      <vertAlign val="superscript"/>
      <sz val="12"/>
      <color theme="0"/>
      <name val="Calibri"/>
      <family val="2"/>
      <scheme val="minor"/>
    </font>
    <font>
      <b/>
      <sz val="12"/>
      <color theme="0"/>
      <name val="Calibri"/>
      <family val="2"/>
    </font>
    <font>
      <b/>
      <vertAlign val="superscript"/>
      <sz val="12"/>
      <color theme="0"/>
      <name val="Calibri"/>
      <family val="2"/>
    </font>
    <font>
      <sz val="12"/>
      <name val="Calibri"/>
      <family val="2"/>
      <scheme val="minor"/>
    </font>
    <font>
      <sz val="20"/>
      <name val="Arial"/>
      <family val="2"/>
    </font>
  </fonts>
  <fills count="12">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tint="-4.9989318521683403E-2"/>
        <bgColor indexed="64"/>
      </patternFill>
    </fill>
    <fill>
      <patternFill patternType="solid">
        <fgColor theme="6" tint="0.79998168889431442"/>
        <bgColor rgb="FF000000"/>
      </patternFill>
    </fill>
  </fills>
  <borders count="30">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89">
    <xf numFmtId="0" fontId="0" fillId="0" borderId="0" xfId="0"/>
    <xf numFmtId="0" fontId="0" fillId="0" borderId="0" xfId="0" applyAlignment="1">
      <alignment horizontal="right"/>
    </xf>
    <xf numFmtId="0" fontId="5" fillId="0" borderId="0" xfId="0" applyFont="1" applyAlignment="1">
      <alignment horizontal="right" wrapText="1"/>
    </xf>
    <xf numFmtId="0" fontId="0" fillId="2" borderId="0" xfId="0" applyFill="1"/>
    <xf numFmtId="0" fontId="7" fillId="4" borderId="1" xfId="0" applyFont="1" applyFill="1" applyBorder="1" applyAlignment="1">
      <alignment vertical="center"/>
    </xf>
    <xf numFmtId="0" fontId="11" fillId="4" borderId="4" xfId="0" applyFont="1" applyFill="1" applyBorder="1" applyAlignment="1">
      <alignment vertical="center"/>
    </xf>
    <xf numFmtId="0" fontId="11" fillId="4" borderId="5" xfId="0" applyFont="1" applyFill="1" applyBorder="1" applyAlignment="1">
      <alignment vertical="center"/>
    </xf>
    <xf numFmtId="44" fontId="9" fillId="5" borderId="3" xfId="0" applyNumberFormat="1" applyFont="1" applyFill="1" applyBorder="1" applyAlignment="1">
      <alignment vertical="center" wrapText="1"/>
    </xf>
    <xf numFmtId="0" fontId="14" fillId="6" borderId="8" xfId="0" applyFont="1" applyFill="1" applyBorder="1" applyAlignment="1">
      <alignment horizontal="center" vertical="center"/>
    </xf>
    <xf numFmtId="0" fontId="6" fillId="4" borderId="9" xfId="0" applyFont="1" applyFill="1" applyBorder="1"/>
    <xf numFmtId="164" fontId="15" fillId="7" borderId="8" xfId="0" applyNumberFormat="1" applyFont="1" applyFill="1" applyBorder="1" applyAlignment="1">
      <alignment horizontal="center" vertical="center"/>
    </xf>
    <xf numFmtId="0" fontId="14" fillId="9" borderId="8" xfId="0" applyFont="1" applyFill="1" applyBorder="1" applyAlignment="1">
      <alignment horizontal="center" vertical="center"/>
    </xf>
    <xf numFmtId="0" fontId="9" fillId="2" borderId="0" xfId="0" applyFont="1" applyFill="1" applyAlignment="1">
      <alignment horizontal="right" vertical="center" wrapText="1" indent="1"/>
    </xf>
    <xf numFmtId="0" fontId="19" fillId="0" borderId="0" xfId="0" applyFont="1"/>
    <xf numFmtId="0" fontId="19" fillId="0" borderId="0" xfId="0" applyFont="1" applyAlignment="1">
      <alignment vertical="center"/>
    </xf>
    <xf numFmtId="44" fontId="19" fillId="0" borderId="0" xfId="0" applyNumberFormat="1" applyFont="1" applyAlignment="1">
      <alignment vertical="center"/>
    </xf>
    <xf numFmtId="44" fontId="19" fillId="0" borderId="0" xfId="0" applyNumberFormat="1" applyFont="1"/>
    <xf numFmtId="44" fontId="9" fillId="7" borderId="18" xfId="0" applyNumberFormat="1" applyFont="1" applyFill="1" applyBorder="1" applyAlignment="1">
      <alignment vertical="center" wrapText="1"/>
    </xf>
    <xf numFmtId="44" fontId="9" fillId="7" borderId="20" xfId="0" applyNumberFormat="1" applyFont="1" applyFill="1" applyBorder="1" applyAlignment="1">
      <alignment vertical="center" wrapText="1"/>
    </xf>
    <xf numFmtId="44" fontId="9" fillId="7" borderId="21" xfId="0" applyNumberFormat="1" applyFont="1" applyFill="1" applyBorder="1" applyAlignment="1">
      <alignment vertical="center" wrapText="1"/>
    </xf>
    <xf numFmtId="0" fontId="0" fillId="2" borderId="0" xfId="0" applyFill="1" applyAlignment="1">
      <alignment horizontal="right"/>
    </xf>
    <xf numFmtId="0" fontId="8" fillId="2" borderId="0" xfId="0" applyFont="1" applyFill="1"/>
    <xf numFmtId="0" fontId="1" fillId="2" borderId="0" xfId="0" applyFont="1" applyFill="1" applyAlignment="1">
      <alignment horizontal="right"/>
    </xf>
    <xf numFmtId="0" fontId="1" fillId="2" borderId="0" xfId="0" applyFont="1" applyFill="1"/>
    <xf numFmtId="0" fontId="2" fillId="2" borderId="0" xfId="0" applyFont="1" applyFill="1"/>
    <xf numFmtId="0" fontId="13" fillId="2" borderId="0" xfId="0" applyFont="1" applyFill="1" applyAlignment="1">
      <alignment horizontal="left" vertical="center" wrapText="1" indent="1"/>
    </xf>
    <xf numFmtId="0" fontId="12" fillId="2" borderId="0" xfId="0" applyFont="1" applyFill="1" applyAlignment="1">
      <alignment horizontal="left" vertical="center" wrapText="1" indent="1"/>
    </xf>
    <xf numFmtId="0" fontId="3" fillId="2" borderId="0" xfId="0" applyFont="1" applyFill="1" applyAlignment="1">
      <alignment horizontal="right" vertical="center"/>
    </xf>
    <xf numFmtId="44" fontId="3" fillId="0" borderId="0" xfId="0" applyNumberFormat="1" applyFont="1" applyAlignment="1">
      <alignment vertical="center"/>
    </xf>
    <xf numFmtId="0" fontId="4" fillId="2" borderId="0" xfId="0" applyFont="1" applyFill="1" applyAlignment="1">
      <alignment horizontal="left" vertical="center" wrapText="1"/>
    </xf>
    <xf numFmtId="0" fontId="18" fillId="2" borderId="0" xfId="0" applyFont="1" applyFill="1" applyAlignment="1">
      <alignment horizontal="right" vertical="top"/>
    </xf>
    <xf numFmtId="0" fontId="5" fillId="2" borderId="0" xfId="0" applyFont="1" applyFill="1" applyAlignment="1">
      <alignment horizontal="right" vertical="center" wrapText="1"/>
    </xf>
    <xf numFmtId="0" fontId="9" fillId="2" borderId="0" xfId="0" applyFont="1" applyFill="1" applyAlignment="1">
      <alignment horizontal="center" vertical="center" wrapText="1"/>
    </xf>
    <xf numFmtId="0" fontId="19" fillId="0" borderId="0" xfId="0" applyFont="1" applyAlignment="1">
      <alignment horizontal="right" vertical="top"/>
    </xf>
    <xf numFmtId="0" fontId="22" fillId="0" borderId="0" xfId="0" applyFont="1" applyAlignment="1">
      <alignment horizontal="right" vertical="top"/>
    </xf>
    <xf numFmtId="44" fontId="20" fillId="10" borderId="8" xfId="0" applyNumberFormat="1" applyFont="1" applyFill="1" applyBorder="1" applyAlignment="1">
      <alignment vertical="center"/>
    </xf>
    <xf numFmtId="44" fontId="20" fillId="10" borderId="13" xfId="0" applyNumberFormat="1" applyFont="1" applyFill="1" applyBorder="1" applyAlignment="1">
      <alignment vertical="center"/>
    </xf>
    <xf numFmtId="0" fontId="14" fillId="11" borderId="8" xfId="0" applyFont="1" applyFill="1" applyBorder="1" applyAlignment="1">
      <alignment horizontal="center" vertical="center"/>
    </xf>
    <xf numFmtId="0" fontId="20" fillId="0" borderId="19" xfId="0" applyFont="1" applyBorder="1" applyAlignment="1">
      <alignment vertical="center"/>
    </xf>
    <xf numFmtId="0" fontId="20" fillId="0" borderId="17" xfId="0" applyFont="1" applyBorder="1" applyAlignment="1">
      <alignment vertical="center"/>
    </xf>
    <xf numFmtId="44" fontId="20" fillId="7" borderId="12" xfId="0" applyNumberFormat="1" applyFont="1" applyFill="1" applyBorder="1" applyAlignment="1">
      <alignment vertical="center"/>
    </xf>
    <xf numFmtId="0" fontId="25" fillId="4" borderId="3" xfId="0" applyFont="1" applyFill="1" applyBorder="1" applyAlignment="1">
      <alignment vertical="center" wrapText="1"/>
    </xf>
    <xf numFmtId="0" fontId="23" fillId="4" borderId="3" xfId="0" applyFont="1" applyFill="1" applyBorder="1" applyAlignment="1">
      <alignment vertical="center" wrapText="1"/>
    </xf>
    <xf numFmtId="0" fontId="20" fillId="0" borderId="22" xfId="0" applyFont="1" applyBorder="1" applyAlignment="1">
      <alignment vertical="center" wrapText="1"/>
    </xf>
    <xf numFmtId="0" fontId="20" fillId="10" borderId="23" xfId="0" applyFont="1" applyFill="1" applyBorder="1" applyAlignment="1">
      <alignment horizontal="center" vertical="center"/>
    </xf>
    <xf numFmtId="44" fontId="20" fillId="7" borderId="24" xfId="0" applyNumberFormat="1" applyFont="1" applyFill="1" applyBorder="1" applyAlignment="1">
      <alignment vertical="center"/>
    </xf>
    <xf numFmtId="0" fontId="23" fillId="4" borderId="1" xfId="0" applyFont="1" applyFill="1" applyBorder="1" applyAlignment="1">
      <alignment vertical="center"/>
    </xf>
    <xf numFmtId="0" fontId="23" fillId="4" borderId="7" xfId="0" applyFont="1" applyFill="1" applyBorder="1" applyAlignment="1">
      <alignment vertical="center" wrapText="1"/>
    </xf>
    <xf numFmtId="0" fontId="23" fillId="4" borderId="7" xfId="0" applyFont="1" applyFill="1" applyBorder="1" applyAlignment="1">
      <alignment vertical="center"/>
    </xf>
    <xf numFmtId="0" fontId="23" fillId="4" borderId="2" xfId="0" applyFont="1" applyFill="1" applyBorder="1" applyAlignment="1">
      <alignment vertical="center"/>
    </xf>
    <xf numFmtId="0" fontId="23" fillId="4" borderId="2" xfId="0" applyFont="1" applyFill="1" applyBorder="1" applyAlignment="1">
      <alignment vertical="center" wrapText="1"/>
    </xf>
    <xf numFmtId="0" fontId="25" fillId="4" borderId="1" xfId="0" applyFont="1" applyFill="1" applyBorder="1" applyAlignment="1">
      <alignment vertical="center"/>
    </xf>
    <xf numFmtId="0" fontId="25" fillId="4" borderId="7" xfId="0" applyFont="1" applyFill="1" applyBorder="1" applyAlignment="1">
      <alignment vertical="center" wrapText="1"/>
    </xf>
    <xf numFmtId="0" fontId="25" fillId="4" borderId="2" xfId="0" applyFont="1" applyFill="1" applyBorder="1" applyAlignment="1">
      <alignment vertical="center" wrapText="1"/>
    </xf>
    <xf numFmtId="0" fontId="0" fillId="2" borderId="0" xfId="0" applyFill="1" applyAlignment="1">
      <alignment vertical="top" wrapText="1"/>
    </xf>
    <xf numFmtId="10" fontId="20" fillId="8" borderId="8" xfId="0" applyNumberFormat="1" applyFont="1" applyFill="1" applyBorder="1" applyAlignment="1" applyProtection="1">
      <alignment horizontal="center" vertical="center"/>
      <protection locked="0"/>
    </xf>
    <xf numFmtId="10" fontId="20" fillId="8" borderId="13" xfId="0" applyNumberFormat="1" applyFont="1" applyFill="1" applyBorder="1" applyAlignment="1" applyProtection="1">
      <alignment horizontal="center" vertical="center"/>
      <protection locked="0"/>
    </xf>
    <xf numFmtId="44" fontId="27" fillId="8" borderId="23" xfId="0" applyNumberFormat="1" applyFont="1" applyFill="1" applyBorder="1" applyAlignment="1" applyProtection="1">
      <alignment horizontal="center" vertical="center"/>
      <protection locked="0"/>
    </xf>
    <xf numFmtId="44" fontId="27" fillId="8" borderId="24" xfId="0" applyNumberFormat="1" applyFont="1" applyFill="1" applyBorder="1" applyAlignment="1" applyProtection="1">
      <alignment horizontal="center" vertical="center"/>
      <protection locked="0"/>
    </xf>
    <xf numFmtId="0" fontId="22" fillId="0" borderId="0" xfId="0" applyFont="1" applyAlignment="1">
      <alignment vertical="center"/>
    </xf>
    <xf numFmtId="44" fontId="20" fillId="7" borderId="11" xfId="0" applyNumberFormat="1" applyFont="1" applyFill="1" applyBorder="1" applyAlignment="1">
      <alignment vertical="center"/>
    </xf>
    <xf numFmtId="44" fontId="20" fillId="7" borderId="20" xfId="0" applyNumberFormat="1" applyFont="1" applyFill="1" applyBorder="1" applyAlignment="1">
      <alignment vertical="center"/>
    </xf>
    <xf numFmtId="44" fontId="20" fillId="7" borderId="14" xfId="0" applyNumberFormat="1" applyFont="1" applyFill="1" applyBorder="1" applyAlignment="1">
      <alignment vertical="center"/>
    </xf>
    <xf numFmtId="0" fontId="20" fillId="0" borderId="27" xfId="0" applyFont="1" applyBorder="1" applyAlignment="1">
      <alignment vertical="center"/>
    </xf>
    <xf numFmtId="44" fontId="20" fillId="10" borderId="28" xfId="0" applyNumberFormat="1" applyFont="1" applyFill="1" applyBorder="1" applyAlignment="1">
      <alignment vertical="center"/>
    </xf>
    <xf numFmtId="10" fontId="20" fillId="8" borderId="28" xfId="0" applyNumberFormat="1" applyFont="1" applyFill="1" applyBorder="1" applyAlignment="1" applyProtection="1">
      <alignment horizontal="center" vertical="center"/>
      <protection locked="0"/>
    </xf>
    <xf numFmtId="44" fontId="20" fillId="7" borderId="29" xfId="0" applyNumberFormat="1" applyFont="1" applyFill="1" applyBorder="1" applyAlignment="1">
      <alignment vertical="center"/>
    </xf>
    <xf numFmtId="44" fontId="20" fillId="7" borderId="18" xfId="0" applyNumberFormat="1" applyFont="1" applyFill="1" applyBorder="1" applyAlignment="1">
      <alignment vertical="center"/>
    </xf>
    <xf numFmtId="0" fontId="20" fillId="0" borderId="25" xfId="0" applyFont="1" applyBorder="1" applyAlignment="1">
      <alignment horizontal="left" vertical="center" wrapText="1"/>
    </xf>
    <xf numFmtId="0" fontId="20" fillId="0" borderId="16" xfId="0" applyFont="1" applyBorder="1" applyAlignment="1">
      <alignment horizontal="left" vertical="center" wrapText="1"/>
    </xf>
    <xf numFmtId="0" fontId="20" fillId="0" borderId="26" xfId="0" applyFont="1" applyBorder="1" applyAlignment="1">
      <alignment horizontal="left" vertical="center" wrapText="1"/>
    </xf>
    <xf numFmtId="0" fontId="22" fillId="0" borderId="0" xfId="0" applyFont="1" applyAlignment="1">
      <alignment vertical="top" wrapText="1"/>
    </xf>
    <xf numFmtId="0" fontId="21" fillId="0" borderId="0" xfId="0" applyFont="1" applyAlignment="1">
      <alignment horizontal="right" vertical="center" indent="1"/>
    </xf>
    <xf numFmtId="0" fontId="22" fillId="0" borderId="0" xfId="0" applyFont="1" applyAlignment="1">
      <alignment vertical="top"/>
    </xf>
    <xf numFmtId="0" fontId="23" fillId="4" borderId="4" xfId="0" applyFont="1" applyFill="1" applyBorder="1" applyAlignment="1">
      <alignment vertical="center"/>
    </xf>
    <xf numFmtId="0" fontId="23" fillId="4" borderId="5" xfId="0" applyFont="1" applyFill="1" applyBorder="1" applyAlignment="1">
      <alignment vertical="center"/>
    </xf>
    <xf numFmtId="0" fontId="23" fillId="4" borderId="15" xfId="0" applyFont="1" applyFill="1" applyBorder="1" applyAlignment="1">
      <alignment vertical="center"/>
    </xf>
    <xf numFmtId="0" fontId="9" fillId="2" borderId="10" xfId="0" applyFont="1" applyFill="1" applyBorder="1" applyAlignment="1">
      <alignment horizontal="right" vertical="center" wrapText="1" indent="1"/>
    </xf>
    <xf numFmtId="0" fontId="9" fillId="2" borderId="9" xfId="0" applyFont="1" applyFill="1" applyBorder="1" applyAlignment="1">
      <alignment horizontal="right" vertical="center" wrapText="1" indent="1"/>
    </xf>
    <xf numFmtId="0" fontId="0" fillId="2" borderId="0" xfId="0" applyFill="1" applyAlignment="1">
      <alignment vertical="top" wrapText="1"/>
    </xf>
    <xf numFmtId="0" fontId="0" fillId="0" borderId="0" xfId="0" applyAlignment="1">
      <alignment wrapText="1"/>
    </xf>
    <xf numFmtId="0" fontId="12" fillId="2" borderId="0" xfId="0" applyFont="1" applyFill="1" applyAlignment="1">
      <alignment horizontal="left" vertical="center" wrapText="1" indent="1"/>
    </xf>
    <xf numFmtId="0" fontId="13" fillId="2" borderId="0" xfId="0" applyFont="1" applyFill="1" applyAlignment="1">
      <alignment horizontal="left" vertical="center" wrapText="1" indent="1"/>
    </xf>
    <xf numFmtId="0" fontId="28" fillId="3" borderId="7" xfId="0" applyFont="1" applyFill="1" applyBorder="1" applyAlignment="1" applyProtection="1">
      <alignment horizontal="center" vertical="center"/>
      <protection locked="0"/>
    </xf>
    <xf numFmtId="0" fontId="28" fillId="3" borderId="2" xfId="0" applyFont="1" applyFill="1" applyBorder="1" applyAlignment="1" applyProtection="1">
      <alignment horizontal="center" vertical="center"/>
      <protection locked="0"/>
    </xf>
    <xf numFmtId="0" fontId="10" fillId="4" borderId="4" xfId="0" applyFont="1" applyFill="1" applyBorder="1" applyAlignment="1">
      <alignment vertical="center"/>
    </xf>
    <xf numFmtId="0" fontId="10" fillId="4" borderId="5" xfId="0" applyFont="1" applyFill="1" applyBorder="1" applyAlignment="1">
      <alignment vertical="center"/>
    </xf>
    <xf numFmtId="0" fontId="10" fillId="4" borderId="6" xfId="0" applyFont="1" applyFill="1" applyBorder="1" applyAlignment="1">
      <alignment vertical="center"/>
    </xf>
    <xf numFmtId="0" fontId="17" fillId="0" borderId="0" xfId="0" applyFont="1" applyAlignment="1">
      <alignment vertical="center" wrapText="1"/>
    </xf>
  </cellXfs>
  <cellStyles count="1">
    <cellStyle name="Standaard"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3546566</xdr:colOff>
      <xdr:row>0</xdr:row>
      <xdr:rowOff>99061</xdr:rowOff>
    </xdr:from>
    <xdr:to>
      <xdr:col>4</xdr:col>
      <xdr:colOff>225969</xdr:colOff>
      <xdr:row>2</xdr:row>
      <xdr:rowOff>248073</xdr:rowOff>
    </xdr:to>
    <xdr:pic>
      <xdr:nvPicPr>
        <xdr:cNvPr id="2" name="Afbeelding 1" descr="Afbeelding met Lettertype, logo, symbool, Graphics&#10;&#10;Automatisch gegenereerde beschrijving">
          <a:extLst>
            <a:ext uri="{FF2B5EF4-FFF2-40B4-BE49-F238E27FC236}">
              <a16:creationId xmlns:a16="http://schemas.microsoft.com/office/drawing/2014/main" id="{C281105E-2F99-AD67-B048-5DFDBA5473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24459" y="99061"/>
          <a:ext cx="2176689" cy="1016059"/>
        </a:xfrm>
        <a:prstGeom prst="rect">
          <a:avLst/>
        </a:prstGeom>
      </xdr:spPr>
    </xdr:pic>
    <xdr:clientData/>
  </xdr:twoCellAnchor>
  <xdr:twoCellAnchor editAs="oneCell">
    <xdr:from>
      <xdr:col>3</xdr:col>
      <xdr:colOff>2964452</xdr:colOff>
      <xdr:row>29</xdr:row>
      <xdr:rowOff>322575</xdr:rowOff>
    </xdr:from>
    <xdr:to>
      <xdr:col>3</xdr:col>
      <xdr:colOff>5050427</xdr:colOff>
      <xdr:row>30</xdr:row>
      <xdr:rowOff>173856</xdr:rowOff>
    </xdr:to>
    <xdr:pic>
      <xdr:nvPicPr>
        <xdr:cNvPr id="3" name="Afbeelding 2">
          <a:extLst>
            <a:ext uri="{FF2B5EF4-FFF2-40B4-BE49-F238E27FC236}">
              <a16:creationId xmlns:a16="http://schemas.microsoft.com/office/drawing/2014/main" id="{D2007887-6629-8E37-2546-00EE55E266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49228" y="9412787"/>
          <a:ext cx="2085975" cy="3000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2151531</xdr:colOff>
      <xdr:row>0</xdr:row>
      <xdr:rowOff>0</xdr:rowOff>
    </xdr:from>
    <xdr:to>
      <xdr:col>5</xdr:col>
      <xdr:colOff>1986414</xdr:colOff>
      <xdr:row>2</xdr:row>
      <xdr:rowOff>132475</xdr:rowOff>
    </xdr:to>
    <xdr:pic>
      <xdr:nvPicPr>
        <xdr:cNvPr id="2" name="Afbeelding 1" descr="Afbeelding met Lettertype, logo, symbool, Graphics&#10;&#10;Automatisch gegenereerde beschrijving">
          <a:extLst>
            <a:ext uri="{FF2B5EF4-FFF2-40B4-BE49-F238E27FC236}">
              <a16:creationId xmlns:a16="http://schemas.microsoft.com/office/drawing/2014/main" id="{E91ED3BE-F5EC-4722-A2C7-6A2668510E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19766" y="313764"/>
          <a:ext cx="2178594" cy="102177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04E52-E4B8-4277-A97C-D7B076CDA8B7}">
  <sheetPr>
    <tabColor theme="5" tint="0.59999389629810485"/>
  </sheetPr>
  <dimension ref="A1:G32"/>
  <sheetViews>
    <sheetView showGridLines="0" zoomScaleNormal="100" zoomScaleSheetLayoutView="85" workbookViewId="0">
      <selection activeCell="C5" sqref="C5:D5"/>
    </sheetView>
  </sheetViews>
  <sheetFormatPr defaultRowHeight="14.4" x14ac:dyDescent="0.3"/>
  <cols>
    <col min="1" max="1" width="5.33203125" style="1" customWidth="1"/>
    <col min="2" max="2" width="31.33203125" customWidth="1"/>
    <col min="3" max="3" width="82.5546875" customWidth="1"/>
    <col min="4" max="4" width="80.109375" customWidth="1"/>
  </cols>
  <sheetData>
    <row r="1" spans="1:4" ht="34.950000000000003" customHeight="1" x14ac:dyDescent="0.5">
      <c r="A1" s="22"/>
      <c r="B1" s="21" t="s">
        <v>55</v>
      </c>
      <c r="C1" s="21"/>
      <c r="D1" s="23"/>
    </row>
    <row r="2" spans="1:4" ht="34.950000000000003" customHeight="1" x14ac:dyDescent="0.3">
      <c r="A2" s="20"/>
      <c r="B2" s="80" t="s">
        <v>54</v>
      </c>
      <c r="C2" s="80"/>
      <c r="D2" s="80"/>
    </row>
    <row r="3" spans="1:4" s="13" customFormat="1" ht="22.2" customHeight="1" x14ac:dyDescent="0.3"/>
    <row r="4" spans="1:4" s="13" customFormat="1" ht="25.2" customHeight="1" thickBot="1" x14ac:dyDescent="0.35"/>
    <row r="5" spans="1:4" ht="73.2" customHeight="1" thickBot="1" x14ac:dyDescent="0.35">
      <c r="A5" s="20"/>
      <c r="B5" s="4" t="s">
        <v>0</v>
      </c>
      <c r="C5" s="83"/>
      <c r="D5" s="84"/>
    </row>
    <row r="6" spans="1:4" ht="14.4" customHeight="1" x14ac:dyDescent="0.3"/>
    <row r="7" spans="1:4" ht="14.4" customHeight="1" x14ac:dyDescent="0.3"/>
    <row r="8" spans="1:4" ht="34.950000000000003" customHeight="1" x14ac:dyDescent="0.3">
      <c r="B8" s="11" t="s">
        <v>1</v>
      </c>
      <c r="C8" s="82" t="s">
        <v>2</v>
      </c>
      <c r="D8" s="81"/>
    </row>
    <row r="9" spans="1:4" ht="34.950000000000003" customHeight="1" x14ac:dyDescent="0.3">
      <c r="B9" s="37" t="s">
        <v>40</v>
      </c>
      <c r="C9" s="25" t="s">
        <v>41</v>
      </c>
      <c r="D9" s="26"/>
    </row>
    <row r="10" spans="1:4" ht="34.950000000000003" customHeight="1" x14ac:dyDescent="0.3">
      <c r="B10" s="10" t="s">
        <v>3</v>
      </c>
      <c r="C10" s="81" t="s">
        <v>4</v>
      </c>
      <c r="D10" s="81"/>
    </row>
    <row r="11" spans="1:4" ht="34.950000000000003" customHeight="1" x14ac:dyDescent="0.3">
      <c r="B11" s="8" t="s">
        <v>5</v>
      </c>
      <c r="C11" s="81" t="s">
        <v>7</v>
      </c>
      <c r="D11" s="81"/>
    </row>
    <row r="12" spans="1:4" ht="34.950000000000003" customHeight="1" thickBot="1" x14ac:dyDescent="0.35">
      <c r="A12" s="20"/>
      <c r="B12" s="27"/>
      <c r="C12" s="27"/>
      <c r="D12" s="28"/>
    </row>
    <row r="13" spans="1:4" ht="34.950000000000003" customHeight="1" thickBot="1" x14ac:dyDescent="0.35">
      <c r="A13" s="20"/>
      <c r="B13" s="85" t="s">
        <v>6</v>
      </c>
      <c r="C13" s="86"/>
      <c r="D13" s="87"/>
    </row>
    <row r="14" spans="1:4" ht="10.199999999999999" customHeight="1" x14ac:dyDescent="0.3">
      <c r="A14" s="20"/>
      <c r="B14" s="29"/>
      <c r="C14" s="29"/>
      <c r="D14" s="3"/>
    </row>
    <row r="15" spans="1:4" ht="25.2" customHeight="1" x14ac:dyDescent="0.3">
      <c r="B15" s="88" t="s">
        <v>8</v>
      </c>
      <c r="C15" s="88"/>
      <c r="D15" s="88"/>
    </row>
    <row r="16" spans="1:4" x14ac:dyDescent="0.3">
      <c r="A16" s="30" t="s">
        <v>9</v>
      </c>
      <c r="B16" s="79" t="s">
        <v>49</v>
      </c>
      <c r="C16" s="79"/>
      <c r="D16" s="79"/>
    </row>
    <row r="17" spans="1:7" x14ac:dyDescent="0.3">
      <c r="A17" s="30" t="s">
        <v>9</v>
      </c>
      <c r="B17" s="79" t="s">
        <v>50</v>
      </c>
      <c r="C17" s="79"/>
      <c r="D17" s="79"/>
    </row>
    <row r="18" spans="1:7" ht="30" customHeight="1" x14ac:dyDescent="0.3">
      <c r="A18" s="30" t="s">
        <v>9</v>
      </c>
      <c r="B18" s="79" t="s">
        <v>51</v>
      </c>
      <c r="C18" s="79"/>
      <c r="D18" s="79"/>
    </row>
    <row r="19" spans="1:7" ht="31.95" customHeight="1" x14ac:dyDescent="0.3">
      <c r="A19" s="30" t="s">
        <v>9</v>
      </c>
      <c r="B19" s="79" t="s">
        <v>52</v>
      </c>
      <c r="C19" s="79"/>
      <c r="D19" s="79"/>
    </row>
    <row r="20" spans="1:7" x14ac:dyDescent="0.3">
      <c r="A20" s="30" t="s">
        <v>9</v>
      </c>
      <c r="B20" s="79" t="s">
        <v>10</v>
      </c>
      <c r="C20" s="79"/>
      <c r="D20" s="79"/>
    </row>
    <row r="21" spans="1:7" x14ac:dyDescent="0.3">
      <c r="A21" s="30" t="s">
        <v>9</v>
      </c>
      <c r="B21" s="79" t="s">
        <v>11</v>
      </c>
      <c r="C21" s="79"/>
      <c r="D21" s="79"/>
    </row>
    <row r="22" spans="1:7" x14ac:dyDescent="0.3">
      <c r="A22" s="30" t="s">
        <v>9</v>
      </c>
      <c r="B22" s="79" t="s">
        <v>12</v>
      </c>
      <c r="C22" s="79"/>
      <c r="D22" s="79"/>
    </row>
    <row r="23" spans="1:7" x14ac:dyDescent="0.3">
      <c r="A23" s="30" t="s">
        <v>9</v>
      </c>
      <c r="B23" s="79" t="s">
        <v>53</v>
      </c>
      <c r="C23" s="79"/>
      <c r="D23" s="79"/>
    </row>
    <row r="24" spans="1:7" ht="15" thickBot="1" x14ac:dyDescent="0.35">
      <c r="A24" s="30"/>
      <c r="B24" s="54"/>
      <c r="C24" s="54"/>
      <c r="D24" s="54"/>
    </row>
    <row r="25" spans="1:7" ht="34.950000000000003" customHeight="1" thickBot="1" x14ac:dyDescent="0.55000000000000004">
      <c r="A25" s="31"/>
      <c r="B25" s="5" t="s">
        <v>56</v>
      </c>
      <c r="C25" s="6"/>
      <c r="D25" s="9"/>
    </row>
    <row r="26" spans="1:7" ht="34.950000000000003" customHeight="1" x14ac:dyDescent="0.3">
      <c r="A26" s="31"/>
      <c r="B26" s="77" t="s">
        <v>26</v>
      </c>
      <c r="C26" s="78"/>
      <c r="D26" s="17">
        <f>Prijzenblad!F10</f>
        <v>627200</v>
      </c>
      <c r="G26" s="12"/>
    </row>
    <row r="27" spans="1:7" ht="34.950000000000003" customHeight="1" x14ac:dyDescent="0.3">
      <c r="A27" s="31"/>
      <c r="B27" s="32"/>
      <c r="C27" s="12" t="s">
        <v>24</v>
      </c>
      <c r="D27" s="18">
        <f>Prijzenblad!F17</f>
        <v>0</v>
      </c>
    </row>
    <row r="28" spans="1:7" ht="34.950000000000003" customHeight="1" thickBot="1" x14ac:dyDescent="0.35">
      <c r="A28" s="31"/>
      <c r="B28" s="32"/>
      <c r="C28" s="12" t="s">
        <v>25</v>
      </c>
      <c r="D28" s="19">
        <f>Prijzenblad!F23</f>
        <v>0</v>
      </c>
    </row>
    <row r="29" spans="1:7" ht="34.950000000000003" customHeight="1" thickBot="1" x14ac:dyDescent="0.35">
      <c r="A29" s="31"/>
      <c r="B29" s="32"/>
      <c r="C29" s="12" t="s">
        <v>57</v>
      </c>
      <c r="D29" s="7">
        <f>SUM(D26:D28)</f>
        <v>627200</v>
      </c>
    </row>
    <row r="30" spans="1:7" ht="34.950000000000003" customHeight="1" x14ac:dyDescent="0.3">
      <c r="A30" s="31"/>
      <c r="B30" s="3"/>
      <c r="C30" s="3"/>
      <c r="D30" s="3"/>
    </row>
    <row r="31" spans="1:7" ht="34.950000000000003" customHeight="1" x14ac:dyDescent="0.3">
      <c r="A31" s="31"/>
      <c r="B31" s="3"/>
      <c r="C31" s="3"/>
      <c r="D31" s="3"/>
    </row>
    <row r="32" spans="1:7" ht="34.950000000000003" customHeight="1" x14ac:dyDescent="0.3">
      <c r="A32" s="2"/>
      <c r="B32" s="3"/>
      <c r="C32" s="3"/>
      <c r="D32" s="3"/>
    </row>
  </sheetData>
  <sheetProtection algorithmName="SHA-512" hashValue="iAbMzN7THjhaLjf2unskAyhv7qpNXl2FLITP0Y9yAnkuhJ4KXlZnIFEzdC/rbw/3qdjNYSSuYUKWEfQcNmaXQQ==" saltValue="C1UJ/iXDKvpkvUodCmHGyQ==" spinCount="100000" sheet="1" objects="1" scenarios="1" selectLockedCells="1"/>
  <mergeCells count="16">
    <mergeCell ref="B26:C26"/>
    <mergeCell ref="B23:D23"/>
    <mergeCell ref="B22:D22"/>
    <mergeCell ref="B21:D21"/>
    <mergeCell ref="B2:D2"/>
    <mergeCell ref="C11:D11"/>
    <mergeCell ref="C10:D10"/>
    <mergeCell ref="C8:D8"/>
    <mergeCell ref="C5:D5"/>
    <mergeCell ref="B13:D13"/>
    <mergeCell ref="B15:D15"/>
    <mergeCell ref="B17:D17"/>
    <mergeCell ref="B16:D16"/>
    <mergeCell ref="B20:D20"/>
    <mergeCell ref="B19:D19"/>
    <mergeCell ref="B18:D18"/>
  </mergeCells>
  <pageMargins left="0.7" right="0.7" top="0.75" bottom="0.75" header="0.3" footer="0.3"/>
  <pageSetup scale="47" orientation="landscape" r:id="rId1"/>
  <rowBreaks count="1" manualBreakCount="1">
    <brk id="3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A327D-B1F2-47B5-B694-0B8757EA1B5C}">
  <sheetPr>
    <tabColor theme="9" tint="0.39997558519241921"/>
    <pageSetUpPr fitToPage="1"/>
  </sheetPr>
  <dimension ref="A1:J41"/>
  <sheetViews>
    <sheetView showGridLines="0" tabSelected="1" zoomScale="85" zoomScaleNormal="85" zoomScaleSheetLayoutView="70" workbookViewId="0">
      <selection activeCell="C17" sqref="C17"/>
    </sheetView>
  </sheetViews>
  <sheetFormatPr defaultColWidth="8.88671875" defaultRowHeight="13.8" x14ac:dyDescent="0.3"/>
  <cols>
    <col min="1" max="1" width="3.33203125" style="13" customWidth="1"/>
    <col min="2" max="2" width="63.44140625" style="13" customWidth="1"/>
    <col min="3" max="3" width="26.6640625" style="13" customWidth="1"/>
    <col min="4" max="4" width="26.33203125" style="13" customWidth="1"/>
    <col min="5" max="5" width="34.33203125" style="13" customWidth="1"/>
    <col min="6" max="6" width="31.33203125" style="13" customWidth="1"/>
    <col min="7" max="7" width="8.88671875" style="13"/>
    <col min="8" max="9" width="12.33203125" style="13" bestFit="1" customWidth="1"/>
    <col min="10" max="10" width="12.21875" style="13" bestFit="1" customWidth="1"/>
    <col min="11" max="16384" width="8.88671875" style="13"/>
  </cols>
  <sheetData>
    <row r="1" spans="1:10" customFormat="1" ht="34.950000000000003" customHeight="1" x14ac:dyDescent="0.5">
      <c r="A1" s="22"/>
      <c r="B1" s="21" t="s">
        <v>39</v>
      </c>
      <c r="C1" s="21"/>
      <c r="D1" s="23"/>
      <c r="E1" s="3"/>
    </row>
    <row r="2" spans="1:10" customFormat="1" ht="34.950000000000003" customHeight="1" x14ac:dyDescent="0.3">
      <c r="A2" s="20"/>
      <c r="B2" s="3"/>
      <c r="C2" s="3"/>
      <c r="D2" s="24"/>
      <c r="E2" s="3"/>
    </row>
    <row r="3" spans="1:10" ht="22.2" customHeight="1" x14ac:dyDescent="0.3"/>
    <row r="4" spans="1:10" ht="25.2" customHeight="1" thickBot="1" x14ac:dyDescent="0.35"/>
    <row r="5" spans="1:10" s="14" customFormat="1" ht="49.95" customHeight="1" thickBot="1" x14ac:dyDescent="0.35">
      <c r="B5" s="51" t="s">
        <v>13</v>
      </c>
      <c r="C5" s="52" t="s">
        <v>46</v>
      </c>
      <c r="D5" s="52" t="s">
        <v>44</v>
      </c>
      <c r="E5" s="53" t="s">
        <v>45</v>
      </c>
      <c r="F5" s="41" t="s">
        <v>47</v>
      </c>
    </row>
    <row r="6" spans="1:10" s="14" customFormat="1" ht="34.950000000000003" customHeight="1" x14ac:dyDescent="0.3">
      <c r="B6" s="63" t="s">
        <v>14</v>
      </c>
      <c r="C6" s="64">
        <v>69300</v>
      </c>
      <c r="D6" s="65"/>
      <c r="E6" s="66">
        <f>C6*(1-D6)</f>
        <v>69300</v>
      </c>
      <c r="F6" s="67">
        <f>E6*4</f>
        <v>277200</v>
      </c>
      <c r="H6" s="15"/>
      <c r="I6" s="15"/>
      <c r="J6" s="15"/>
    </row>
    <row r="7" spans="1:10" s="14" customFormat="1" ht="34.950000000000003" customHeight="1" x14ac:dyDescent="0.3">
      <c r="B7" s="38" t="s">
        <v>15</v>
      </c>
      <c r="C7" s="35">
        <v>35700</v>
      </c>
      <c r="D7" s="55"/>
      <c r="E7" s="60">
        <f>C7*(1-D7)</f>
        <v>35700</v>
      </c>
      <c r="F7" s="61">
        <f>E7*4</f>
        <v>142800</v>
      </c>
      <c r="H7" s="15"/>
      <c r="I7" s="15"/>
      <c r="J7" s="15"/>
    </row>
    <row r="8" spans="1:10" s="14" customFormat="1" ht="34.950000000000003" customHeight="1" x14ac:dyDescent="0.3">
      <c r="B8" s="38" t="s">
        <v>16</v>
      </c>
      <c r="C8" s="35">
        <v>43500</v>
      </c>
      <c r="D8" s="55"/>
      <c r="E8" s="60">
        <f t="shared" ref="E8:E9" si="0">C8*(1-D8)</f>
        <v>43500</v>
      </c>
      <c r="F8" s="61">
        <f>E8*4</f>
        <v>174000</v>
      </c>
      <c r="H8" s="15"/>
      <c r="I8" s="15"/>
      <c r="J8" s="15"/>
    </row>
    <row r="9" spans="1:10" s="14" customFormat="1" ht="34.950000000000003" customHeight="1" thickBot="1" x14ac:dyDescent="0.35">
      <c r="B9" s="39" t="s">
        <v>17</v>
      </c>
      <c r="C9" s="36">
        <v>8300</v>
      </c>
      <c r="D9" s="56"/>
      <c r="E9" s="45">
        <f t="shared" si="0"/>
        <v>8300</v>
      </c>
      <c r="F9" s="62">
        <f>E9*4</f>
        <v>33200</v>
      </c>
      <c r="H9" s="15"/>
      <c r="I9" s="15"/>
      <c r="J9" s="15"/>
    </row>
    <row r="10" spans="1:10" s="14" customFormat="1" ht="34.950000000000003" customHeight="1" thickBot="1" x14ac:dyDescent="0.35">
      <c r="B10" s="72" t="s">
        <v>43</v>
      </c>
      <c r="C10" s="72"/>
      <c r="D10" s="72"/>
      <c r="E10" s="72"/>
      <c r="F10" s="40">
        <f>SUM(F6:F9)</f>
        <v>627200</v>
      </c>
      <c r="H10" s="15"/>
      <c r="I10" s="15"/>
    </row>
    <row r="11" spans="1:10" ht="34.950000000000003" customHeight="1" x14ac:dyDescent="0.3">
      <c r="H11" s="16"/>
      <c r="I11" s="16"/>
    </row>
    <row r="12" spans="1:10" ht="38.4" customHeight="1" x14ac:dyDescent="0.3">
      <c r="A12" s="34" t="s">
        <v>27</v>
      </c>
      <c r="B12" s="71" t="s">
        <v>30</v>
      </c>
      <c r="C12" s="71"/>
      <c r="D12" s="71"/>
      <c r="E12" s="71"/>
      <c r="F12" s="71"/>
      <c r="H12" s="16"/>
      <c r="I12" s="16"/>
    </row>
    <row r="13" spans="1:10" ht="19.95" customHeight="1" x14ac:dyDescent="0.3">
      <c r="A13" s="34" t="s">
        <v>28</v>
      </c>
      <c r="B13" s="73" t="s">
        <v>31</v>
      </c>
      <c r="C13" s="73"/>
      <c r="D13" s="73"/>
      <c r="E13" s="73"/>
      <c r="F13" s="73"/>
    </row>
    <row r="14" spans="1:10" ht="19.95" customHeight="1" x14ac:dyDescent="0.3">
      <c r="A14" s="34" t="s">
        <v>29</v>
      </c>
      <c r="B14" s="73" t="s">
        <v>32</v>
      </c>
      <c r="C14" s="73"/>
      <c r="D14" s="73"/>
      <c r="E14" s="73"/>
      <c r="F14" s="73"/>
    </row>
    <row r="15" spans="1:10" ht="25.95" customHeight="1" thickBot="1" x14ac:dyDescent="0.35"/>
    <row r="16" spans="1:10" ht="47.4" thickBot="1" x14ac:dyDescent="0.35">
      <c r="B16" s="46" t="s">
        <v>38</v>
      </c>
      <c r="C16" s="47" t="s">
        <v>18</v>
      </c>
      <c r="D16" s="48" t="s">
        <v>19</v>
      </c>
      <c r="E16" s="49" t="s">
        <v>20</v>
      </c>
      <c r="F16" s="42" t="s">
        <v>48</v>
      </c>
    </row>
    <row r="17" spans="1:6" ht="74.400000000000006" customHeight="1" thickBot="1" x14ac:dyDescent="0.35">
      <c r="B17" s="43" t="s">
        <v>21</v>
      </c>
      <c r="C17" s="57"/>
      <c r="D17" s="44">
        <v>240</v>
      </c>
      <c r="E17" s="45">
        <f>C17*D17</f>
        <v>0</v>
      </c>
      <c r="F17" s="40">
        <f>E17*48</f>
        <v>0</v>
      </c>
    </row>
    <row r="19" spans="1:6" x14ac:dyDescent="0.3">
      <c r="A19" s="34" t="s">
        <v>35</v>
      </c>
      <c r="B19" s="59" t="s">
        <v>36</v>
      </c>
    </row>
    <row r="20" spans="1:6" x14ac:dyDescent="0.3">
      <c r="A20" s="33"/>
    </row>
    <row r="21" spans="1:6" ht="19.95" customHeight="1" thickBot="1" x14ac:dyDescent="0.35">
      <c r="A21" s="33"/>
    </row>
    <row r="22" spans="1:6" ht="18" thickBot="1" x14ac:dyDescent="0.35">
      <c r="A22" s="33"/>
      <c r="B22" s="74" t="s">
        <v>37</v>
      </c>
      <c r="C22" s="75"/>
      <c r="D22" s="76"/>
      <c r="E22" s="50" t="s">
        <v>22</v>
      </c>
      <c r="F22" s="42" t="s">
        <v>42</v>
      </c>
    </row>
    <row r="23" spans="1:6" ht="40.950000000000003" customHeight="1" thickBot="1" x14ac:dyDescent="0.35">
      <c r="A23" s="33"/>
      <c r="B23" s="68" t="s">
        <v>23</v>
      </c>
      <c r="C23" s="69"/>
      <c r="D23" s="70"/>
      <c r="E23" s="58"/>
      <c r="F23" s="40">
        <f>E23</f>
        <v>0</v>
      </c>
    </row>
    <row r="24" spans="1:6" x14ac:dyDescent="0.3">
      <c r="A24" s="33"/>
    </row>
    <row r="25" spans="1:6" x14ac:dyDescent="0.3">
      <c r="A25" s="34" t="s">
        <v>33</v>
      </c>
      <c r="B25" s="71" t="s">
        <v>34</v>
      </c>
      <c r="C25" s="71"/>
      <c r="D25" s="71"/>
      <c r="E25" s="71"/>
      <c r="F25" s="71"/>
    </row>
    <row r="26" spans="1:6" ht="34.950000000000003" customHeight="1" x14ac:dyDescent="0.3"/>
    <row r="27" spans="1:6" ht="34.950000000000003" customHeight="1" x14ac:dyDescent="0.3"/>
    <row r="28" spans="1:6" ht="34.950000000000003" customHeight="1" x14ac:dyDescent="0.3"/>
    <row r="29" spans="1:6" ht="34.950000000000003" customHeight="1" x14ac:dyDescent="0.3"/>
    <row r="30" spans="1:6" ht="34.950000000000003" customHeight="1" x14ac:dyDescent="0.3"/>
    <row r="31" spans="1:6" ht="34.950000000000003" customHeight="1" x14ac:dyDescent="0.3"/>
    <row r="32" spans="1:6" ht="34.950000000000003" customHeight="1" x14ac:dyDescent="0.3"/>
    <row r="33" ht="34.950000000000003" customHeight="1" x14ac:dyDescent="0.3"/>
    <row r="34" ht="34.950000000000003" customHeight="1" x14ac:dyDescent="0.3"/>
    <row r="35" ht="34.950000000000003" customHeight="1" x14ac:dyDescent="0.3"/>
    <row r="36" ht="34.950000000000003" customHeight="1" x14ac:dyDescent="0.3"/>
    <row r="37" ht="34.950000000000003" customHeight="1" x14ac:dyDescent="0.3"/>
    <row r="38" ht="34.950000000000003" customHeight="1" x14ac:dyDescent="0.3"/>
    <row r="39" ht="34.950000000000003" customHeight="1" x14ac:dyDescent="0.3"/>
    <row r="40" ht="34.950000000000003" customHeight="1" x14ac:dyDescent="0.3"/>
    <row r="41" ht="37.950000000000003" customHeight="1" x14ac:dyDescent="0.3"/>
  </sheetData>
  <sheetProtection algorithmName="SHA-512" hashValue="rvIqWXJtL3/0DrD30RFk/rQK/RbuQ7PYQYUSn27dQJglyHa9YJ8Ui/FzqgIA2fKa0CH/FVc25+VmiewbGbKBQw==" saltValue="PF77iwI5zCTcV8HoWYlw+Q==" spinCount="100000" sheet="1" objects="1" scenarios="1" selectLockedCells="1"/>
  <mergeCells count="7">
    <mergeCell ref="B23:D23"/>
    <mergeCell ref="B25:F25"/>
    <mergeCell ref="B10:E10"/>
    <mergeCell ref="B12:F12"/>
    <mergeCell ref="B13:F13"/>
    <mergeCell ref="B14:F14"/>
    <mergeCell ref="B22:D22"/>
  </mergeCells>
  <pageMargins left="0.7" right="0.7" top="0.75" bottom="0.75" header="0.3" footer="0.3"/>
  <pageSetup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32DE5EFDD60641969F75156F8A62B4" ma:contentTypeVersion="4" ma:contentTypeDescription="Een nieuw document maken." ma:contentTypeScope="" ma:versionID="5c660745508460563292eac8fe2f415e">
  <xsd:schema xmlns:xsd="http://www.w3.org/2001/XMLSchema" xmlns:xs="http://www.w3.org/2001/XMLSchema" xmlns:p="http://schemas.microsoft.com/office/2006/metadata/properties" xmlns:ns2="c0a32d3a-98c6-451c-a21b-937b6002d979" targetNamespace="http://schemas.microsoft.com/office/2006/metadata/properties" ma:root="true" ma:fieldsID="0cefc597fd02575e84e20ad7cd19f99d" ns2:_="">
    <xsd:import namespace="c0a32d3a-98c6-451c-a21b-937b6002d9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32d3a-98c6-451c-a21b-937b6002d9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8F86B9-403E-4AB6-BDDA-76C7A9AFE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32d3a-98c6-451c-a21b-937b6002d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F41860-7162-4F86-BAF5-FC9C628BC4EF}">
  <ds:schemaRefs>
    <ds:schemaRef ds:uri="http://schemas.microsoft.com/sharepoint/v3/contenttype/forms"/>
  </ds:schemaRefs>
</ds:datastoreItem>
</file>

<file path=customXml/itemProps3.xml><?xml version="1.0" encoding="utf-8"?>
<ds:datastoreItem xmlns:ds="http://schemas.openxmlformats.org/officeDocument/2006/customXml" ds:itemID="{DBEB1F3B-FC83-48CE-B92C-5609BC70C66A}">
  <ds:schemaRefs>
    <ds:schemaRef ds:uri="http://www.w3.org/XML/1998/namespace"/>
    <ds:schemaRef ds:uri="http://schemas.openxmlformats.org/package/2006/metadata/core-propertie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c0a32d3a-98c6-451c-a21b-937b6002d97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Beoordelingsprijs</vt:lpstr>
      <vt:lpstr>Prijzenblad</vt:lpstr>
      <vt:lpstr>Beoordelingsprijs!Afdrukbereik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Rap</dc:creator>
  <cp:keywords/>
  <dc:description/>
  <cp:lastModifiedBy>Michiel Rap</cp:lastModifiedBy>
  <cp:revision/>
  <dcterms:created xsi:type="dcterms:W3CDTF">2024-04-17T10:13:35Z</dcterms:created>
  <dcterms:modified xsi:type="dcterms:W3CDTF">2026-08-14T15:13:20Z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0x010100F232DE5EFDD60641969F75156F8A62B4</vt:lpwstr>
  </property>
  <property fmtid="{D5CDD505-2E9C-101B-9397-08002B2CF9AE}" pid="3" name="MediaServiceImageTags">
    <vt:lpwstr/>
  </property>
</Properties>
</file>