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SH7138\Downloads\Publicatie (1)\Publicatie\"/>
    </mc:Choice>
  </mc:AlternateContent>
  <xr:revisionPtr revIDLastSave="25" documentId="13_ncr:1_{D5BB7FAD-0588-4CFD-B05B-736A9D9539CF}" xr6:coauthVersionLast="47" xr6:coauthVersionMax="47" xr10:uidLastSave="{24E4111B-BAB0-4022-B04F-E9662A1C87E5}"/>
  <bookViews>
    <workbookView xWindow="-110" yWindow="-110" windowWidth="19420" windowHeight="10300" activeTab="1" xr2:uid="{00000000-000D-0000-FFFF-FFFF00000000}"/>
  </bookViews>
  <sheets>
    <sheet name="1. Voorblad" sheetId="1" r:id="rId1"/>
    <sheet name="2. Prijzenblad" sheetId="2" r:id="rId2"/>
    <sheet name="3. Prijsbeoordeling" sheetId="3" r:id="rId3"/>
    <sheet name="4. Toelichtin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1" l="1"/>
  <c r="G8" i="2"/>
  <c r="B17" i="1"/>
  <c r="B14" i="1"/>
  <c r="G9" i="2" l="1"/>
  <c r="B13" i="3" l="1"/>
  <c r="B15" i="3" s="1"/>
  <c r="B13" i="1"/>
  <c r="B14" i="3" l="1"/>
  <c r="B15" i="1" s="1"/>
</calcChain>
</file>

<file path=xl/sharedStrings.xml><?xml version="1.0" encoding="utf-8"?>
<sst xmlns="http://schemas.openxmlformats.org/spreadsheetml/2006/main" count="83" uniqueCount="80">
  <si>
    <t>Bijlage 2 - Prijzenblad Loonwaarde-onderzoeken</t>
  </si>
  <si>
    <t>Aanbesteding NL/2026.011 - GR IJsselgemeenten</t>
  </si>
  <si>
    <t>Algemene gegevens inschrijver</t>
  </si>
  <si>
    <t>Contactpersoon</t>
  </si>
  <si>
    <t>E-mailadres</t>
  </si>
  <si>
    <t>Telefoonnummer</t>
  </si>
  <si>
    <t>Datum inschrijving</t>
  </si>
  <si>
    <t>Samenvatting prijsbeoordeling</t>
  </si>
  <si>
    <t>Fictieve beoordelingsprijs excl. btw</t>
  </si>
  <si>
    <t>Prijswaarde / beoordelingsmethode</t>
  </si>
  <si>
    <t>Behaalde prijsscore</t>
  </si>
  <si>
    <t>Maximale prijsscore</t>
  </si>
  <si>
    <t>Maximale waarde raamovereenkomst excl. btw</t>
  </si>
  <si>
    <t>Prijzenblad - in te vullen door inschrijver</t>
  </si>
  <si>
    <t>Instructie</t>
  </si>
  <si>
    <t>Fictieve aantallen</t>
  </si>
  <si>
    <t>Nr.</t>
  </si>
  <si>
    <t>Prijscomponent</t>
  </si>
  <si>
    <t>Eenheid</t>
  </si>
  <si>
    <t>Omschrijving</t>
  </si>
  <si>
    <t>Fictief aantal</t>
  </si>
  <si>
    <t>Tarief excl. btw</t>
  </si>
  <si>
    <t>Fictieve totaalprijs</t>
  </si>
  <si>
    <t>Opmerking</t>
  </si>
  <si>
    <t>Regulier loonwaarde-onderzoek</t>
  </si>
  <si>
    <t>per afgerond onderzoek</t>
  </si>
  <si>
    <t>Uitvoering regulier loonwaarde-onderzoek inclusief observatie, gesprekken, rapportage en afstemming.</t>
  </si>
  <si>
    <t>All-in tarief invullen.</t>
  </si>
  <si>
    <t>No-show</t>
  </si>
  <si>
    <t>Totale fictieve beoordelingsprijs excl. btw</t>
  </si>
  <si>
    <t>Prijsbeoordeling - absolute methode met omslagpunt</t>
  </si>
  <si>
    <t>Maximale score prijs</t>
  </si>
  <si>
    <t>Punten bij omslagpunt</t>
  </si>
  <si>
    <t>Minimale score prijs</t>
  </si>
  <si>
    <t>Prijswaarde</t>
  </si>
  <si>
    <t>Bedrag excl. btw</t>
  </si>
  <si>
    <t>Puntenscore</t>
  </si>
  <si>
    <t>Slechtste waarde: prijs bij minimum aantal punten</t>
  </si>
  <si>
    <t>Omslagpunt</t>
  </si>
  <si>
    <t>Beste waarde: prijs bij maximum aantal punten</t>
  </si>
  <si>
    <t>Maximale waarde raamovereenkomst</t>
  </si>
  <si>
    <t>Fictieve beoordelingsprijs inschrijver</t>
  </si>
  <si>
    <t>Controle grens raamovereenkomst</t>
  </si>
  <si>
    <t>Uitleg berekening</t>
  </si>
  <si>
    <t>Bij een fictieve beoordelingsprijs van € 520.000 of lager ontvangt inschrijver 30 punten.</t>
  </si>
  <si>
    <t>Bij een fictieve beoordelingsprijs van € 585.000 ontvangt inschrijver 15 punten.</t>
  </si>
  <si>
    <t>Bij een fictieve beoordelingsprijs van € 660.000 of hoger ontvangt inschrijver 0 punten.</t>
  </si>
  <si>
    <t>De score tussen deze waarden wordt lineair berekend.</t>
  </si>
  <si>
    <t>Negatieve scores worden niet toegekend.</t>
  </si>
  <si>
    <t>De score wordt afgerond op 2 decimalen.</t>
  </si>
  <si>
    <t>Toelichting bij Bijlage 2 Prijzenblad</t>
  </si>
  <si>
    <t>Onderwerp</t>
  </si>
  <si>
    <t>Toelichting</t>
  </si>
  <si>
    <t>Doel van het prijzenblad</t>
  </si>
  <si>
    <t>Het prijzenblad wordt gebruikt om de inschrijvingen op prijs op een gelijke en objectieve manier te beoordelen.</t>
  </si>
  <si>
    <t>All-in tarieven</t>
  </si>
  <si>
    <t>Alle tarieven zijn all-in en exclusief btw. In de tarieven zijn alle kosten opgenomen die nodig zijn voor de uitvoering van de opdracht.</t>
  </si>
  <si>
    <t>Geen aanvullende kosten</t>
  </si>
  <si>
    <t>Naast de geoffreerde tarieven kunnen geen aanvullende kosten in rekening worden gebracht, zoals reiskosten, reistijd, administratie, overleg of opleidingskosten.</t>
  </si>
  <si>
    <t>De fictieve aantallen zijn uitsluitend bedoeld voor de prijsbeoordeling. IJsselgemeenten garandeert geen minimale afname.</t>
  </si>
  <si>
    <t>No-show wordt automatisch berekend als 20% van het geoffreerde tarief voor een regulier loonwaarde-onderzoek. Dit tarief hoeft de inschrijver niet zelf in te vullen.</t>
  </si>
  <si>
    <t>Prijsbeoordeling</t>
  </si>
  <si>
    <t>De prijs wordt beoordeeld volgens een absolute methode met een beste waarde, omslagpunt en slechtste waarde.</t>
  </si>
  <si>
    <t>Beste waarde</t>
  </si>
  <si>
    <t>Een fictieve beoordelingsprijs van € 520.000 of lager ontvangt 30 punten.</t>
  </si>
  <si>
    <t>Een fictieve beoordelingsprijs van € 585.000 ontvangt 15 punten.</t>
  </si>
  <si>
    <t>Slechtste waarde</t>
  </si>
  <si>
    <t>Een fictieve beoordelingsprijs van € 660.000 of hoger ontvangt 0 punten.</t>
  </si>
  <si>
    <t>De maximale waarde van de raamovereenkomst bedraagt € 700.000 exclusief btw. Wanneer deze waarde wordt bereikt, eindigt de raamovereenkomst.</t>
  </si>
  <si>
    <t>Opvallende tarieven</t>
  </si>
  <si>
    <t>Als een tarief niet realistisch of niet marktconform lijkt, kan IJsselgemeenten de inschrijver vragen om een toelichting.</t>
  </si>
  <si>
    <t>Niet wijzigen</t>
  </si>
  <si>
    <t>Inschrijver mag de opzet, formules en fictieve aantallen van dit prijzenblad niet wijzigen.</t>
  </si>
  <si>
    <t>Indienen</t>
  </si>
  <si>
    <t>Het volledig ingevulde prijzenblad moet als Excelbestand worden ingediend via TenderNed.</t>
  </si>
  <si>
    <t>Versie</t>
  </si>
  <si>
    <t>Publicatieversie NL/2026.011</t>
  </si>
  <si>
    <t>Naam organisatie</t>
  </si>
  <si>
    <t>Handtekening vertegenwoordiger</t>
  </si>
  <si>
    <t xml:space="preserve">Vul alleen de gele cel in. Alle bedragen zijn exclusief btw en moeten positief zijn.
Het tarief is inclusief alle kosten, zoals voorbereiding, uitvoering, reistijd, reiskosten, administratie, overleg, rapportage en kwaliteitscontrole.
De aantallen zijn alleen bedoeld voor de prijsbeoordeling. Hieraan kunnen geen rechten of afnameverplichtingen worden ontleend.
De fictieve aantallen hebben betrekking op de volledige maximale looptijd van de raamovereenkomst, inclusief verlengingsopties.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</si>
</sst>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 #,##0.00"/>
  </numFmts>
  <fonts count="7">
    <font>
      <sz val="11"/>
      <name val="Carlito"/>
    </font>
    <font>
      <b/>
      <sz val="16"/>
      <color rgb="FFFFFFFF"/>
      <name val="Carlito"/>
    </font>
    <font>
      <b/>
      <sz val="12"/>
      <color rgb="FF000000"/>
      <name val="Carlito"/>
    </font>
    <font>
      <b/>
      <sz val="11"/>
      <color rgb="FFFFFFFF"/>
      <name val="Carlito"/>
    </font>
    <font>
      <b/>
      <sz val="11"/>
      <name val="Carlito"/>
    </font>
    <font>
      <b/>
      <sz val="15"/>
      <color rgb="FFFFFFFF"/>
      <name val="Carlito"/>
    </font>
    <font>
      <sz val="11"/>
      <name val="Carlito"/>
    </font>
  </fonts>
  <fills count="8">
    <fill>
      <patternFill patternType="none"/>
    </fill>
    <fill>
      <patternFill patternType="gray125"/>
    </fill>
    <fill>
      <patternFill patternType="solid">
        <fgColor rgb="FF008C8C"/>
      </patternFill>
    </fill>
    <fill>
      <patternFill patternType="solid">
        <fgColor rgb="FFDFF3F2"/>
      </patternFill>
    </fill>
    <fill>
      <patternFill patternType="solid">
        <fgColor rgb="FF1F4E78"/>
      </patternFill>
    </fill>
    <fill>
      <patternFill patternType="solid">
        <fgColor rgb="FFE7E6E6"/>
      </patternFill>
    </fill>
    <fill>
      <patternFill patternType="solid">
        <fgColor rgb="FFFFF2CC"/>
      </patternFill>
    </fill>
    <fill>
      <patternFill patternType="solid">
        <fgColor theme="0" tint="-0.14999847407452621"/>
        <bgColor indexed="64"/>
      </patternFill>
    </fill>
  </fills>
  <borders count="10">
    <border>
      <left/>
      <right/>
      <top/>
      <bottom/>
      <diagonal/>
    </border>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s>
  <cellStyleXfs count="3">
    <xf numFmtId="0" fontId="0" fillId="0" borderId="0"/>
    <xf numFmtId="0" fontId="6" fillId="0" borderId="0"/>
    <xf numFmtId="44" fontId="6" fillId="0" borderId="0" applyFont="0" applyFill="0" applyBorder="0" applyAlignment="0" applyProtection="0"/>
  </cellStyleXfs>
  <cellXfs count="60">
    <xf numFmtId="0" fontId="0" fillId="0" borderId="0" xfId="0"/>
    <xf numFmtId="0" fontId="3" fillId="4" borderId="1" xfId="1" applyFont="1" applyFill="1" applyBorder="1" applyAlignment="1">
      <alignment horizontal="center" vertical="center" wrapText="1"/>
    </xf>
    <xf numFmtId="0" fontId="0" fillId="0" borderId="0" xfId="1" applyFont="1" applyAlignment="1">
      <alignment vertical="center" wrapText="1"/>
    </xf>
    <xf numFmtId="0" fontId="0" fillId="0" borderId="1" xfId="1" applyFont="1" applyBorder="1" applyAlignment="1">
      <alignment vertical="center" wrapText="1"/>
    </xf>
    <xf numFmtId="164" fontId="0" fillId="0" borderId="1" xfId="1" applyNumberFormat="1" applyFont="1" applyBorder="1" applyAlignment="1">
      <alignment vertical="center" wrapText="1"/>
    </xf>
    <xf numFmtId="2" fontId="0" fillId="0" borderId="1" xfId="1" applyNumberFormat="1" applyFont="1" applyBorder="1" applyAlignment="1">
      <alignment vertical="center" wrapText="1"/>
    </xf>
    <xf numFmtId="0" fontId="4" fillId="6" borderId="1" xfId="1" applyFont="1" applyFill="1" applyBorder="1" applyAlignment="1">
      <alignment vertical="center" wrapText="1"/>
    </xf>
    <xf numFmtId="0" fontId="0" fillId="0" borderId="4" xfId="1" applyFont="1" applyBorder="1" applyAlignment="1">
      <alignment vertical="center" wrapText="1"/>
    </xf>
    <xf numFmtId="0" fontId="0" fillId="0" borderId="5" xfId="1" applyFont="1" applyBorder="1" applyAlignment="1">
      <alignment vertical="center" wrapText="1"/>
    </xf>
    <xf numFmtId="0" fontId="4" fillId="5" borderId="4" xfId="1" applyFont="1" applyFill="1" applyBorder="1" applyAlignment="1">
      <alignment vertical="center" wrapText="1"/>
    </xf>
    <xf numFmtId="2" fontId="0" fillId="0" borderId="5" xfId="1" applyNumberFormat="1" applyFont="1" applyBorder="1" applyAlignment="1">
      <alignment vertical="center" wrapText="1"/>
    </xf>
    <xf numFmtId="0" fontId="0" fillId="0" borderId="6" xfId="1" applyFont="1" applyBorder="1" applyAlignment="1">
      <alignment vertical="center" wrapText="1"/>
    </xf>
    <xf numFmtId="0" fontId="0" fillId="0" borderId="9" xfId="1" applyFont="1" applyBorder="1" applyAlignment="1">
      <alignment vertical="center" wrapText="1"/>
    </xf>
    <xf numFmtId="0" fontId="0" fillId="0" borderId="7" xfId="1" applyFont="1" applyBorder="1" applyAlignment="1">
      <alignment vertical="center" wrapText="1"/>
    </xf>
    <xf numFmtId="0" fontId="3" fillId="4" borderId="4" xfId="1" applyFont="1" applyFill="1" applyBorder="1" applyAlignment="1">
      <alignment horizontal="center" vertical="center" wrapText="1"/>
    </xf>
    <xf numFmtId="0" fontId="3" fillId="4" borderId="4" xfId="1" applyFont="1" applyFill="1" applyBorder="1" applyAlignment="1">
      <alignment vertical="center" wrapText="1"/>
    </xf>
    <xf numFmtId="0" fontId="3" fillId="4" borderId="5" xfId="1" applyFont="1" applyFill="1" applyBorder="1" applyAlignment="1">
      <alignment vertical="center" wrapText="1"/>
    </xf>
    <xf numFmtId="0" fontId="3" fillId="4" borderId="5" xfId="1" applyFont="1" applyFill="1" applyBorder="1" applyAlignment="1">
      <alignment horizontal="center" vertical="center" wrapText="1"/>
    </xf>
    <xf numFmtId="0" fontId="0" fillId="0" borderId="0" xfId="0" applyProtection="1">
      <protection locked="0"/>
    </xf>
    <xf numFmtId="0" fontId="0" fillId="0" borderId="0" xfId="1" applyFont="1" applyAlignment="1" applyProtection="1">
      <alignment vertical="center" wrapText="1"/>
      <protection locked="0"/>
    </xf>
    <xf numFmtId="0" fontId="4" fillId="5" borderId="2" xfId="1" applyFont="1" applyFill="1" applyBorder="1" applyAlignment="1">
      <alignment vertical="center" wrapText="1"/>
    </xf>
    <xf numFmtId="0" fontId="0" fillId="7" borderId="3" xfId="1" applyFont="1" applyFill="1" applyBorder="1" applyAlignment="1">
      <alignment vertical="center" wrapText="1"/>
    </xf>
    <xf numFmtId="0" fontId="0" fillId="7" borderId="5" xfId="1" applyFont="1" applyFill="1" applyBorder="1" applyAlignment="1">
      <alignment vertical="center" wrapText="1"/>
    </xf>
    <xf numFmtId="0" fontId="4" fillId="5" borderId="6" xfId="1" applyFont="1" applyFill="1" applyBorder="1" applyAlignment="1">
      <alignment vertical="center" wrapText="1"/>
    </xf>
    <xf numFmtId="0" fontId="0" fillId="7" borderId="7" xfId="1" applyFont="1" applyFill="1" applyBorder="1" applyAlignment="1">
      <alignment vertical="center" wrapText="1"/>
    </xf>
    <xf numFmtId="44" fontId="0" fillId="6" borderId="1" xfId="2" applyFont="1" applyFill="1" applyBorder="1" applyAlignment="1" applyProtection="1">
      <alignment vertical="center" wrapText="1"/>
      <protection locked="0"/>
    </xf>
    <xf numFmtId="0" fontId="0" fillId="6" borderId="5" xfId="1" applyFont="1" applyFill="1" applyBorder="1" applyAlignment="1" applyProtection="1">
      <alignment vertical="center" wrapText="1"/>
      <protection locked="0"/>
    </xf>
    <xf numFmtId="0" fontId="3" fillId="4" borderId="4" xfId="1" applyFont="1" applyFill="1" applyBorder="1" applyAlignment="1">
      <alignment horizontal="left" vertical="center" wrapText="1"/>
    </xf>
    <xf numFmtId="0" fontId="3" fillId="4" borderId="5" xfId="1" applyFont="1" applyFill="1" applyBorder="1" applyAlignment="1">
      <alignment horizontal="left" vertical="center" wrapText="1"/>
    </xf>
    <xf numFmtId="164" fontId="0" fillId="0" borderId="5" xfId="1" applyNumberFormat="1" applyFont="1" applyBorder="1" applyAlignment="1">
      <alignment vertical="center" wrapText="1"/>
    </xf>
    <xf numFmtId="164" fontId="0" fillId="0" borderId="7" xfId="1" applyNumberFormat="1" applyFont="1" applyBorder="1" applyAlignment="1">
      <alignment vertical="center" wrapText="1"/>
    </xf>
    <xf numFmtId="164" fontId="3" fillId="4" borderId="9" xfId="1" applyNumberFormat="1" applyFont="1" applyFill="1" applyBorder="1" applyAlignment="1">
      <alignment vertical="center" wrapText="1"/>
    </xf>
    <xf numFmtId="1" fontId="0" fillId="0" borderId="1" xfId="1" applyNumberFormat="1" applyFont="1" applyBorder="1" applyAlignment="1">
      <alignment vertical="center" wrapText="1"/>
    </xf>
    <xf numFmtId="0" fontId="3" fillId="4" borderId="2" xfId="1" applyFont="1" applyFill="1" applyBorder="1" applyAlignment="1">
      <alignment horizontal="center" vertical="center" wrapText="1"/>
    </xf>
    <xf numFmtId="0" fontId="3" fillId="4" borderId="8" xfId="1" applyFont="1" applyFill="1" applyBorder="1" applyAlignment="1">
      <alignment horizontal="center" vertical="center" wrapText="1"/>
    </xf>
    <xf numFmtId="0" fontId="3" fillId="4" borderId="3" xfId="1" applyFont="1" applyFill="1" applyBorder="1" applyAlignment="1">
      <alignment horizontal="center" vertical="center" wrapText="1"/>
    </xf>
    <xf numFmtId="0" fontId="0" fillId="7" borderId="8" xfId="1" applyFont="1" applyFill="1" applyBorder="1" applyAlignment="1">
      <alignment horizontal="left" vertical="center" wrapText="1"/>
    </xf>
    <xf numFmtId="0" fontId="0" fillId="7" borderId="3" xfId="1" applyFont="1" applyFill="1" applyBorder="1" applyAlignment="1">
      <alignment horizontal="left" vertical="center" wrapText="1"/>
    </xf>
    <xf numFmtId="0" fontId="0" fillId="7" borderId="1" xfId="1" applyFont="1" applyFill="1" applyBorder="1" applyAlignment="1">
      <alignment horizontal="left" vertical="center" wrapText="1"/>
    </xf>
    <xf numFmtId="0" fontId="0" fillId="7" borderId="5" xfId="1" applyFont="1" applyFill="1" applyBorder="1" applyAlignment="1">
      <alignment horizontal="left" vertical="center" wrapText="1"/>
    </xf>
    <xf numFmtId="0" fontId="0" fillId="7" borderId="9" xfId="1" applyFont="1" applyFill="1" applyBorder="1" applyAlignment="1">
      <alignment horizontal="left" vertical="center" wrapText="1"/>
    </xf>
    <xf numFmtId="0" fontId="0" fillId="7" borderId="7" xfId="1" applyFont="1" applyFill="1" applyBorder="1" applyAlignment="1">
      <alignment horizontal="left" vertical="center" wrapText="1"/>
    </xf>
    <xf numFmtId="0" fontId="5" fillId="2" borderId="0" xfId="1" applyFont="1" applyFill="1" applyAlignment="1">
      <alignment horizontal="center" vertical="center" wrapText="1"/>
    </xf>
    <xf numFmtId="0" fontId="4" fillId="7" borderId="2" xfId="1" applyFont="1" applyFill="1" applyBorder="1" applyAlignment="1">
      <alignment horizontal="center" vertical="center" wrapText="1"/>
    </xf>
    <xf numFmtId="0" fontId="4" fillId="7" borderId="4" xfId="1" applyFont="1" applyFill="1" applyBorder="1" applyAlignment="1">
      <alignment horizontal="center" vertical="center" wrapText="1"/>
    </xf>
    <xf numFmtId="0" fontId="4" fillId="7" borderId="6" xfId="1" applyFont="1" applyFill="1" applyBorder="1" applyAlignment="1">
      <alignment horizontal="center" vertical="center" wrapText="1"/>
    </xf>
    <xf numFmtId="0" fontId="1" fillId="2" borderId="2" xfId="1" applyFont="1" applyFill="1" applyBorder="1" applyAlignment="1">
      <alignment horizontal="left" vertical="center" wrapText="1"/>
    </xf>
    <xf numFmtId="0" fontId="1" fillId="2" borderId="3" xfId="1" applyFont="1" applyFill="1" applyBorder="1" applyAlignment="1">
      <alignment horizontal="left" vertical="center" wrapText="1"/>
    </xf>
    <xf numFmtId="0" fontId="2" fillId="3" borderId="4" xfId="1" applyFont="1" applyFill="1" applyBorder="1" applyAlignment="1">
      <alignment horizontal="left" vertical="center" wrapText="1"/>
    </xf>
    <xf numFmtId="0" fontId="2" fillId="3" borderId="5" xfId="1" applyFont="1" applyFill="1" applyBorder="1" applyAlignment="1">
      <alignment horizontal="left" vertical="center" wrapText="1"/>
    </xf>
    <xf numFmtId="0" fontId="3" fillId="4" borderId="4" xfId="1" applyFont="1" applyFill="1" applyBorder="1" applyAlignment="1">
      <alignment horizontal="left" vertical="center" wrapText="1"/>
    </xf>
    <xf numFmtId="0" fontId="3" fillId="4" borderId="5" xfId="1" applyFont="1" applyFill="1" applyBorder="1" applyAlignment="1">
      <alignment horizontal="left" vertical="center" wrapText="1"/>
    </xf>
    <xf numFmtId="0" fontId="5" fillId="2" borderId="2"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5" fillId="2" borderId="3" xfId="1" applyFont="1" applyFill="1" applyBorder="1" applyAlignment="1">
      <alignment horizontal="center" vertical="center" wrapText="1"/>
    </xf>
    <xf numFmtId="0" fontId="3" fillId="4" borderId="4" xfId="1" applyFont="1" applyFill="1" applyBorder="1" applyAlignment="1">
      <alignment vertical="center" wrapText="1"/>
    </xf>
    <xf numFmtId="0" fontId="3" fillId="4" borderId="1" xfId="1" applyFont="1" applyFill="1" applyBorder="1" applyAlignment="1">
      <alignment vertical="center" wrapText="1"/>
    </xf>
    <xf numFmtId="0" fontId="3" fillId="4" borderId="5" xfId="1" applyFont="1" applyFill="1" applyBorder="1" applyAlignment="1">
      <alignment vertical="center" wrapText="1"/>
    </xf>
    <xf numFmtId="0" fontId="5" fillId="2" borderId="2" xfId="1" applyFont="1" applyFill="1" applyBorder="1" applyAlignment="1">
      <alignment horizontal="left" vertical="center" wrapText="1"/>
    </xf>
    <xf numFmtId="0" fontId="5" fillId="2" borderId="3" xfId="1" applyFont="1" applyFill="1" applyBorder="1" applyAlignment="1">
      <alignment horizontal="left" vertical="center" wrapText="1"/>
    </xf>
  </cellXfs>
  <cellStyles count="3">
    <cellStyle name="Normal" xfId="1" xr:uid="{00000000-0005-0000-0000-000000000000}"/>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7"/>
  <sheetViews>
    <sheetView workbookViewId="0">
      <selection activeCell="D12" sqref="D12"/>
    </sheetView>
  </sheetViews>
  <sheetFormatPr defaultRowHeight="14"/>
  <cols>
    <col min="1" max="1" width="36" style="18" customWidth="1"/>
    <col min="2" max="2" width="46.75" style="18" customWidth="1"/>
    <col min="3" max="16384" width="8.6640625" style="18"/>
  </cols>
  <sheetData>
    <row r="1" spans="1:2" ht="22.65" customHeight="1">
      <c r="A1" s="46" t="s">
        <v>0</v>
      </c>
      <c r="B1" s="47"/>
    </row>
    <row r="2" spans="1:2" ht="16" customHeight="1">
      <c r="A2" s="48" t="s">
        <v>1</v>
      </c>
      <c r="B2" s="49"/>
    </row>
    <row r="3" spans="1:2">
      <c r="A3" s="7"/>
      <c r="B3" s="8"/>
    </row>
    <row r="4" spans="1:2">
      <c r="A4" s="27" t="s">
        <v>2</v>
      </c>
      <c r="B4" s="28"/>
    </row>
    <row r="5" spans="1:2">
      <c r="A5" s="9" t="s">
        <v>77</v>
      </c>
      <c r="B5" s="26"/>
    </row>
    <row r="6" spans="1:2">
      <c r="A6" s="9" t="s">
        <v>3</v>
      </c>
      <c r="B6" s="26"/>
    </row>
    <row r="7" spans="1:2">
      <c r="A7" s="9" t="s">
        <v>4</v>
      </c>
      <c r="B7" s="26"/>
    </row>
    <row r="8" spans="1:2">
      <c r="A8" s="9" t="s">
        <v>5</v>
      </c>
      <c r="B8" s="26"/>
    </row>
    <row r="9" spans="1:2">
      <c r="A9" s="9" t="s">
        <v>6</v>
      </c>
      <c r="B9" s="26"/>
    </row>
    <row r="10" spans="1:2" ht="51" customHeight="1">
      <c r="A10" s="9" t="s">
        <v>78</v>
      </c>
      <c r="B10" s="26"/>
    </row>
    <row r="11" spans="1:2">
      <c r="A11" s="7"/>
      <c r="B11" s="8"/>
    </row>
    <row r="12" spans="1:2">
      <c r="A12" s="50" t="s">
        <v>7</v>
      </c>
      <c r="B12" s="51"/>
    </row>
    <row r="13" spans="1:2">
      <c r="A13" s="9" t="s">
        <v>8</v>
      </c>
      <c r="B13" s="29">
        <f>'2. Prijzenblad'!G9</f>
        <v>0</v>
      </c>
    </row>
    <row r="14" spans="1:2">
      <c r="A14" s="9" t="s">
        <v>9</v>
      </c>
      <c r="B14" s="8" t="str">
        <f>'3. Prijsbeoordeling'!B8&amp;" / "&amp;'3. Prijsbeoordeling'!B9&amp;" / "&amp;'3. Prijsbeoordeling'!B10</f>
        <v>660000 / 585000 / 520000</v>
      </c>
    </row>
    <row r="15" spans="1:2">
      <c r="A15" s="9" t="s">
        <v>10</v>
      </c>
      <c r="B15" s="10" t="str">
        <f>'3. Prijsbeoordeling'!B14</f>
        <v/>
      </c>
    </row>
    <row r="16" spans="1:2">
      <c r="A16" s="9" t="s">
        <v>11</v>
      </c>
      <c r="B16" s="10">
        <f>'3. Prijsbeoordeling'!B5</f>
        <v>0</v>
      </c>
    </row>
    <row r="17" spans="1:2" ht="28.5" thickBot="1">
      <c r="A17" s="23" t="s">
        <v>12</v>
      </c>
      <c r="B17" s="30">
        <f>'3. Prijsbeoordeling'!B11</f>
        <v>700000</v>
      </c>
    </row>
    <row r="18" spans="1:2">
      <c r="A18" s="19"/>
      <c r="B18" s="19"/>
    </row>
    <row r="19" spans="1:2">
      <c r="A19" s="19"/>
      <c r="B19" s="19"/>
    </row>
    <row r="20" spans="1:2">
      <c r="A20" s="19"/>
      <c r="B20" s="19"/>
    </row>
    <row r="21" spans="1:2">
      <c r="A21" s="19"/>
      <c r="B21" s="19"/>
    </row>
    <row r="22" spans="1:2">
      <c r="A22" s="19"/>
      <c r="B22" s="19"/>
    </row>
    <row r="23" spans="1:2">
      <c r="A23" s="19"/>
      <c r="B23" s="19"/>
    </row>
    <row r="24" spans="1:2">
      <c r="A24" s="19"/>
      <c r="B24" s="19"/>
    </row>
    <row r="25" spans="1:2">
      <c r="A25" s="19"/>
      <c r="B25" s="19"/>
    </row>
    <row r="26" spans="1:2">
      <c r="A26" s="19"/>
      <c r="B26" s="19"/>
    </row>
    <row r="27" spans="1:2">
      <c r="A27" s="19"/>
      <c r="B27" s="19"/>
    </row>
    <row r="28" spans="1:2">
      <c r="A28" s="19"/>
      <c r="B28" s="19"/>
    </row>
    <row r="29" spans="1:2">
      <c r="A29" s="19"/>
      <c r="B29" s="19"/>
    </row>
    <row r="30" spans="1:2">
      <c r="A30" s="19"/>
      <c r="B30" s="19"/>
    </row>
    <row r="31" spans="1:2">
      <c r="A31" s="19"/>
      <c r="B31" s="19"/>
    </row>
    <row r="32" spans="1:2">
      <c r="A32" s="19"/>
      <c r="B32" s="19"/>
    </row>
    <row r="33" spans="1:2">
      <c r="A33" s="19"/>
      <c r="B33" s="19"/>
    </row>
    <row r="34" spans="1:2">
      <c r="A34" s="19"/>
      <c r="B34" s="19"/>
    </row>
    <row r="35" spans="1:2">
      <c r="A35" s="19"/>
      <c r="B35" s="19"/>
    </row>
    <row r="36" spans="1:2">
      <c r="A36" s="19"/>
      <c r="B36" s="19"/>
    </row>
    <row r="37" spans="1:2">
      <c r="A37" s="19"/>
      <c r="B37" s="19"/>
    </row>
  </sheetData>
  <sheetProtection algorithmName="SHA-512" hashValue="3faOt/TzVgWY9+sg3f+PaSerbwrdUUuEFR6t5zxU7K9ODmRBOr1znZJOrWJX7e45N8de94OcGSy3UfsRUwS13g==" saltValue="W0TrfN27FtBeMWKqkoGZGw==" spinCount="100000" sheet="1" objects="1" scenarios="1"/>
  <mergeCells count="3">
    <mergeCell ref="A1:B1"/>
    <mergeCell ref="A2:B2"/>
    <mergeCell ref="A12:B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4"/>
  <sheetViews>
    <sheetView tabSelected="1" zoomScale="85" zoomScaleNormal="85" workbookViewId="0">
      <selection activeCell="F8" sqref="F8"/>
    </sheetView>
  </sheetViews>
  <sheetFormatPr defaultRowHeight="14"/>
  <cols>
    <col min="1" max="1" width="12" style="18" customWidth="1"/>
    <col min="2" max="2" width="34" style="18" customWidth="1"/>
    <col min="3" max="3" width="24" style="18" customWidth="1"/>
    <col min="4" max="4" width="54" style="18" customWidth="1"/>
    <col min="5" max="5" width="22.1640625" style="18" customWidth="1"/>
    <col min="6" max="6" width="18" style="18" customWidth="1"/>
    <col min="7" max="7" width="24" style="18" customWidth="1"/>
    <col min="8" max="8" width="36" style="18" customWidth="1"/>
    <col min="9" max="16384" width="8.6640625" style="18"/>
  </cols>
  <sheetData>
    <row r="1" spans="1:8" ht="21.4" customHeight="1">
      <c r="A1" s="42" t="s">
        <v>13</v>
      </c>
      <c r="B1" s="42"/>
      <c r="C1" s="42"/>
      <c r="D1" s="42"/>
      <c r="E1" s="42"/>
      <c r="F1" s="42"/>
      <c r="G1" s="42"/>
      <c r="H1" s="42"/>
    </row>
    <row r="2" spans="1:8" ht="14.5" thickBot="1">
      <c r="A2" s="2"/>
      <c r="B2" s="2"/>
      <c r="C2" s="2"/>
      <c r="D2" s="2"/>
      <c r="E2" s="2"/>
      <c r="F2" s="2"/>
      <c r="G2" s="2"/>
      <c r="H2" s="2"/>
    </row>
    <row r="3" spans="1:8" ht="24" customHeight="1">
      <c r="A3" s="43" t="s">
        <v>14</v>
      </c>
      <c r="B3" s="36" t="s">
        <v>79</v>
      </c>
      <c r="C3" s="36"/>
      <c r="D3" s="37"/>
      <c r="E3" s="2"/>
      <c r="F3" s="2"/>
      <c r="G3" s="2"/>
      <c r="H3" s="2"/>
    </row>
    <row r="4" spans="1:8" ht="24" customHeight="1">
      <c r="A4" s="44"/>
      <c r="B4" s="38"/>
      <c r="C4" s="38"/>
      <c r="D4" s="39"/>
      <c r="E4" s="2"/>
      <c r="F4" s="2"/>
      <c r="G4" s="2"/>
      <c r="H4" s="2"/>
    </row>
    <row r="5" spans="1:8" ht="43.5" customHeight="1" thickBot="1">
      <c r="A5" s="45"/>
      <c r="B5" s="40"/>
      <c r="C5" s="40"/>
      <c r="D5" s="41"/>
      <c r="E5" s="2"/>
      <c r="F5" s="2"/>
      <c r="G5" s="2"/>
      <c r="H5" s="2"/>
    </row>
    <row r="6" spans="1:8" ht="14.5" thickBot="1">
      <c r="A6" s="2"/>
      <c r="B6" s="2"/>
      <c r="C6" s="2"/>
      <c r="D6" s="2"/>
      <c r="E6" s="2"/>
      <c r="F6" s="2"/>
      <c r="G6" s="2"/>
      <c r="H6" s="2"/>
    </row>
    <row r="7" spans="1:8" ht="18.649999999999999" customHeight="1">
      <c r="A7" s="33" t="s">
        <v>16</v>
      </c>
      <c r="B7" s="34" t="s">
        <v>17</v>
      </c>
      <c r="C7" s="34" t="s">
        <v>18</v>
      </c>
      <c r="D7" s="34" t="s">
        <v>19</v>
      </c>
      <c r="E7" s="34" t="s">
        <v>20</v>
      </c>
      <c r="F7" s="34" t="s">
        <v>21</v>
      </c>
      <c r="G7" s="34" t="s">
        <v>22</v>
      </c>
      <c r="H7" s="35" t="s">
        <v>23</v>
      </c>
    </row>
    <row r="8" spans="1:8" ht="54" customHeight="1">
      <c r="A8" s="7">
        <v>1</v>
      </c>
      <c r="B8" s="3" t="s">
        <v>24</v>
      </c>
      <c r="C8" s="3" t="s">
        <v>25</v>
      </c>
      <c r="D8" s="3" t="s">
        <v>26</v>
      </c>
      <c r="E8" s="32">
        <v>1000</v>
      </c>
      <c r="F8" s="25"/>
      <c r="G8" s="4" t="str">
        <f>IF(F8="","",E8*F8)</f>
        <v/>
      </c>
      <c r="H8" s="8" t="s">
        <v>27</v>
      </c>
    </row>
    <row r="9" spans="1:8" ht="79" customHeight="1" thickBot="1">
      <c r="A9" s="11"/>
      <c r="B9" s="12"/>
      <c r="C9" s="12"/>
      <c r="D9" s="12"/>
      <c r="E9" s="12"/>
      <c r="F9" s="31" t="s">
        <v>29</v>
      </c>
      <c r="G9" s="31">
        <f>SUM(G8:G8)</f>
        <v>0</v>
      </c>
      <c r="H9" s="13"/>
    </row>
    <row r="10" spans="1:8">
      <c r="A10" s="19"/>
      <c r="B10" s="19"/>
      <c r="C10" s="19"/>
      <c r="D10" s="19"/>
      <c r="E10" s="19"/>
      <c r="F10" s="19"/>
      <c r="G10" s="19"/>
      <c r="H10" s="19"/>
    </row>
    <row r="11" spans="1:8">
      <c r="A11" s="19"/>
      <c r="B11" s="19"/>
      <c r="C11" s="19"/>
      <c r="D11" s="19"/>
      <c r="E11" s="19"/>
      <c r="F11" s="19"/>
      <c r="G11" s="19"/>
      <c r="H11" s="19"/>
    </row>
    <row r="12" spans="1:8">
      <c r="A12" s="19"/>
      <c r="B12" s="19"/>
      <c r="C12" s="19"/>
      <c r="D12" s="19"/>
      <c r="E12" s="19"/>
      <c r="F12" s="19"/>
      <c r="G12" s="19"/>
      <c r="H12" s="19"/>
    </row>
    <row r="13" spans="1:8">
      <c r="A13" s="19"/>
      <c r="B13" s="19"/>
      <c r="C13" s="19"/>
      <c r="D13" s="19"/>
      <c r="E13" s="19"/>
      <c r="F13" s="19"/>
      <c r="G13" s="19"/>
      <c r="H13" s="19"/>
    </row>
    <row r="14" spans="1:8">
      <c r="A14" s="19"/>
      <c r="B14" s="19"/>
      <c r="C14" s="19"/>
      <c r="D14" s="19"/>
      <c r="E14" s="19"/>
      <c r="F14" s="19"/>
      <c r="G14" s="19"/>
      <c r="H14" s="19"/>
    </row>
    <row r="15" spans="1:8">
      <c r="A15" s="19"/>
      <c r="B15" s="19"/>
      <c r="C15" s="19"/>
      <c r="D15" s="19"/>
      <c r="E15" s="19"/>
      <c r="F15" s="19"/>
      <c r="G15" s="19"/>
      <c r="H15" s="19"/>
    </row>
    <row r="16" spans="1:8">
      <c r="A16" s="19"/>
      <c r="B16" s="19"/>
      <c r="C16" s="19"/>
      <c r="D16" s="19"/>
      <c r="E16" s="19"/>
      <c r="F16" s="19"/>
      <c r="G16" s="19"/>
      <c r="H16" s="19"/>
    </row>
    <row r="17" spans="1:8">
      <c r="A17" s="19"/>
      <c r="B17" s="19"/>
      <c r="C17" s="19"/>
      <c r="D17" s="19"/>
      <c r="E17" s="19"/>
      <c r="F17" s="19"/>
      <c r="G17" s="19"/>
      <c r="H17" s="19"/>
    </row>
    <row r="18" spans="1:8">
      <c r="A18" s="19"/>
      <c r="B18" s="19"/>
      <c r="C18" s="19"/>
      <c r="D18" s="19"/>
      <c r="E18" s="19"/>
      <c r="F18" s="19"/>
      <c r="G18" s="19"/>
      <c r="H18" s="19"/>
    </row>
    <row r="19" spans="1:8">
      <c r="A19" s="19"/>
      <c r="B19" s="19"/>
      <c r="C19" s="19"/>
      <c r="D19" s="19"/>
      <c r="E19" s="19"/>
      <c r="F19" s="19"/>
      <c r="G19" s="19"/>
      <c r="H19" s="19"/>
    </row>
    <row r="20" spans="1:8">
      <c r="A20" s="19"/>
      <c r="B20" s="19"/>
      <c r="C20" s="19"/>
      <c r="D20" s="19"/>
      <c r="E20" s="19"/>
      <c r="F20" s="19"/>
      <c r="G20" s="19"/>
      <c r="H20" s="19"/>
    </row>
    <row r="21" spans="1:8">
      <c r="A21" s="19"/>
      <c r="B21" s="19"/>
      <c r="C21" s="19"/>
      <c r="D21" s="19"/>
      <c r="E21" s="19"/>
      <c r="F21" s="19"/>
      <c r="G21" s="19"/>
      <c r="H21" s="19"/>
    </row>
    <row r="22" spans="1:8">
      <c r="A22" s="19"/>
      <c r="B22" s="19"/>
      <c r="C22" s="19"/>
      <c r="D22" s="19"/>
      <c r="E22" s="19"/>
      <c r="F22" s="19"/>
      <c r="G22" s="19"/>
      <c r="H22" s="19"/>
    </row>
    <row r="23" spans="1:8">
      <c r="A23" s="19"/>
      <c r="B23" s="19"/>
      <c r="C23" s="19"/>
      <c r="D23" s="19"/>
      <c r="E23" s="19"/>
      <c r="F23" s="19"/>
      <c r="G23" s="19"/>
      <c r="H23" s="19"/>
    </row>
    <row r="24" spans="1:8">
      <c r="A24" s="19"/>
      <c r="B24" s="19"/>
      <c r="C24" s="19"/>
      <c r="D24" s="19"/>
      <c r="E24" s="19"/>
      <c r="F24" s="19"/>
      <c r="G24" s="19"/>
      <c r="H24" s="19"/>
    </row>
    <row r="25" spans="1:8">
      <c r="A25" s="19"/>
      <c r="B25" s="19"/>
      <c r="C25" s="19"/>
      <c r="D25" s="19"/>
      <c r="E25" s="19"/>
      <c r="F25" s="19"/>
      <c r="G25" s="19"/>
      <c r="H25" s="19"/>
    </row>
    <row r="26" spans="1:8">
      <c r="A26" s="19"/>
      <c r="B26" s="19"/>
      <c r="C26" s="19"/>
      <c r="D26" s="19"/>
      <c r="E26" s="19"/>
      <c r="F26" s="19"/>
      <c r="G26" s="19"/>
      <c r="H26" s="19"/>
    </row>
    <row r="27" spans="1:8">
      <c r="A27" s="19"/>
      <c r="B27" s="19"/>
      <c r="C27" s="19"/>
      <c r="D27" s="19"/>
      <c r="E27" s="19"/>
      <c r="F27" s="19"/>
      <c r="G27" s="19"/>
      <c r="H27" s="19"/>
    </row>
    <row r="28" spans="1:8">
      <c r="A28" s="19"/>
      <c r="B28" s="19"/>
      <c r="C28" s="19"/>
      <c r="D28" s="19"/>
      <c r="E28" s="19"/>
      <c r="F28" s="19"/>
      <c r="G28" s="19"/>
      <c r="H28" s="19"/>
    </row>
    <row r="29" spans="1:8">
      <c r="A29" s="19"/>
      <c r="B29" s="19"/>
      <c r="C29" s="19"/>
      <c r="D29" s="19"/>
      <c r="E29" s="19"/>
      <c r="F29" s="19"/>
      <c r="G29" s="19"/>
      <c r="H29" s="19"/>
    </row>
    <row r="30" spans="1:8">
      <c r="A30" s="19"/>
      <c r="B30" s="19"/>
      <c r="C30" s="19"/>
      <c r="D30" s="19"/>
      <c r="E30" s="19"/>
      <c r="F30" s="19"/>
      <c r="G30" s="19"/>
      <c r="H30" s="19"/>
    </row>
    <row r="31" spans="1:8">
      <c r="A31" s="19"/>
      <c r="B31" s="19"/>
      <c r="C31" s="19"/>
      <c r="D31" s="19"/>
      <c r="E31" s="19"/>
      <c r="F31" s="19"/>
      <c r="G31" s="19"/>
      <c r="H31" s="19"/>
    </row>
    <row r="32" spans="1:8">
      <c r="A32" s="19"/>
      <c r="B32" s="19"/>
      <c r="C32" s="19"/>
      <c r="D32" s="19"/>
      <c r="E32" s="19"/>
      <c r="F32" s="19"/>
      <c r="G32" s="19"/>
      <c r="H32" s="19"/>
    </row>
    <row r="33" spans="1:8">
      <c r="A33" s="19"/>
      <c r="B33" s="19"/>
      <c r="C33" s="19"/>
      <c r="D33" s="19"/>
      <c r="E33" s="19"/>
      <c r="F33" s="19"/>
      <c r="G33" s="19"/>
      <c r="H33" s="19"/>
    </row>
    <row r="34" spans="1:8">
      <c r="A34" s="19"/>
      <c r="B34" s="19"/>
      <c r="C34" s="19"/>
      <c r="D34" s="19"/>
      <c r="E34" s="19"/>
      <c r="F34" s="19"/>
      <c r="G34" s="19"/>
      <c r="H34" s="19"/>
    </row>
  </sheetData>
  <sheetProtection algorithmName="SHA-512" hashValue="XYvk1nLFO+zRdy4TAuRfu3LMF7O8IB309I1B+R0AFeqxSppL61MhzySBEXw2GFQ2gOhN7s8G2Z9guU+ua0WbPg==" saltValue="AzXqbgdw0OS159uV8fVtVA==" spinCount="100000" sheet="1" objects="1" scenarios="1"/>
  <mergeCells count="3">
    <mergeCell ref="B3:D5"/>
    <mergeCell ref="A1:H1"/>
    <mergeCell ref="A3:A5"/>
  </mergeCells>
  <dataValidations count="1">
    <dataValidation type="decimal" operator="greaterThan" showInputMessage="1" showErrorMessage="1" errorTitle="Ongeldige invoer" error="Vul een positief bedrag in." promptTitle="Invullen tarief" prompt="Vul een positief bedrag in, exclusief btw." sqref="F8" xr:uid="{00000000-0002-0000-0100-000000000000}">
      <formula1>0</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0"/>
  <sheetViews>
    <sheetView zoomScale="85" zoomScaleNormal="85" workbookViewId="0">
      <selection activeCell="E14" sqref="E14"/>
    </sheetView>
  </sheetViews>
  <sheetFormatPr defaultRowHeight="14"/>
  <cols>
    <col min="1" max="1" width="52" customWidth="1"/>
    <col min="2" max="2" width="22" customWidth="1"/>
    <col min="3" max="3" width="14" customWidth="1"/>
    <col min="4" max="4" width="16" customWidth="1"/>
    <col min="5" max="5" width="18" customWidth="1"/>
    <col min="6" max="6" width="22" customWidth="1"/>
    <col min="7" max="7" width="34" customWidth="1"/>
  </cols>
  <sheetData>
    <row r="1" spans="1:7" ht="21.4" customHeight="1">
      <c r="A1" s="52" t="s">
        <v>30</v>
      </c>
      <c r="B1" s="53"/>
      <c r="C1" s="54"/>
      <c r="D1" s="2"/>
      <c r="E1" s="2"/>
      <c r="F1" s="2"/>
      <c r="G1" s="2"/>
    </row>
    <row r="2" spans="1:7">
      <c r="A2" s="7"/>
      <c r="B2" s="3"/>
      <c r="C2" s="8"/>
      <c r="D2" s="2"/>
      <c r="E2" s="2"/>
      <c r="F2" s="2"/>
      <c r="G2" s="2"/>
    </row>
    <row r="3" spans="1:7">
      <c r="A3" s="7" t="s">
        <v>31</v>
      </c>
      <c r="B3" s="3">
        <v>30</v>
      </c>
      <c r="C3" s="8"/>
      <c r="D3" s="2"/>
      <c r="E3" s="2"/>
      <c r="F3" s="2"/>
      <c r="G3" s="2"/>
    </row>
    <row r="4" spans="1:7">
      <c r="A4" s="7" t="s">
        <v>32</v>
      </c>
      <c r="B4" s="3">
        <v>15</v>
      </c>
      <c r="C4" s="8"/>
      <c r="D4" s="2"/>
      <c r="E4" s="2"/>
      <c r="F4" s="2"/>
      <c r="G4" s="2"/>
    </row>
    <row r="5" spans="1:7">
      <c r="A5" s="7" t="s">
        <v>33</v>
      </c>
      <c r="B5" s="3">
        <v>0</v>
      </c>
      <c r="C5" s="8"/>
      <c r="D5" s="2"/>
      <c r="E5" s="2"/>
      <c r="F5" s="2"/>
      <c r="G5" s="2"/>
    </row>
    <row r="6" spans="1:7">
      <c r="A6" s="7"/>
      <c r="B6" s="3"/>
      <c r="C6" s="8"/>
      <c r="D6" s="2"/>
      <c r="E6" s="2"/>
      <c r="F6" s="2"/>
      <c r="G6" s="2"/>
    </row>
    <row r="7" spans="1:7">
      <c r="A7" s="14" t="s">
        <v>34</v>
      </c>
      <c r="B7" s="1" t="s">
        <v>35</v>
      </c>
      <c r="C7" s="17" t="s">
        <v>36</v>
      </c>
      <c r="D7" s="2"/>
      <c r="E7" s="2"/>
      <c r="F7" s="2"/>
      <c r="G7" s="2"/>
    </row>
    <row r="8" spans="1:7">
      <c r="A8" s="9" t="s">
        <v>37</v>
      </c>
      <c r="B8" s="4">
        <v>660000</v>
      </c>
      <c r="C8" s="10">
        <v>0</v>
      </c>
      <c r="D8" s="2"/>
      <c r="E8" s="2"/>
      <c r="F8" s="2"/>
      <c r="G8" s="2"/>
    </row>
    <row r="9" spans="1:7">
      <c r="A9" s="9" t="s">
        <v>38</v>
      </c>
      <c r="B9" s="4">
        <v>585000</v>
      </c>
      <c r="C9" s="10">
        <v>15</v>
      </c>
      <c r="D9" s="2"/>
      <c r="E9" s="2"/>
      <c r="F9" s="2"/>
      <c r="G9" s="2"/>
    </row>
    <row r="10" spans="1:7">
      <c r="A10" s="9" t="s">
        <v>39</v>
      </c>
      <c r="B10" s="4">
        <v>520000</v>
      </c>
      <c r="C10" s="10">
        <v>30</v>
      </c>
      <c r="D10" s="2"/>
      <c r="E10" s="2"/>
      <c r="F10" s="2"/>
      <c r="G10" s="2"/>
    </row>
    <row r="11" spans="1:7">
      <c r="A11" s="9" t="s">
        <v>40</v>
      </c>
      <c r="B11" s="4">
        <v>700000</v>
      </c>
      <c r="C11" s="8"/>
      <c r="D11" s="2"/>
      <c r="E11" s="2"/>
      <c r="F11" s="2"/>
      <c r="G11" s="2"/>
    </row>
    <row r="12" spans="1:7">
      <c r="A12" s="7"/>
      <c r="B12" s="3"/>
      <c r="C12" s="8"/>
      <c r="D12" s="2"/>
      <c r="E12" s="2"/>
      <c r="F12" s="2"/>
      <c r="G12" s="2"/>
    </row>
    <row r="13" spans="1:7">
      <c r="A13" s="9" t="s">
        <v>41</v>
      </c>
      <c r="B13" s="4">
        <f>'2. Prijzenblad'!G9</f>
        <v>0</v>
      </c>
      <c r="C13" s="8"/>
      <c r="D13" s="2"/>
      <c r="E13" s="2"/>
      <c r="F13" s="2"/>
      <c r="G13" s="2"/>
    </row>
    <row r="14" spans="1:7">
      <c r="A14" s="9" t="s">
        <v>10</v>
      </c>
      <c r="B14" s="5" t="str">
        <f>IF(OR(B13="",B13=0),"",ROUND(IF(B13&lt;=$B$10,$C$10,IF(B13&gt;=$B$8,$C$8,IF(B13&lt;=$B$9,$C$10+($C$9-$C$10)/($B$9-$B$10)*(B13-$B$10),$C$9+($C$8-$C$9)/($B$8-$B$9)*(B13-$B$9)))),2))</f>
        <v/>
      </c>
      <c r="C14" s="8"/>
      <c r="D14" s="2"/>
      <c r="E14" s="2"/>
      <c r="F14" s="2"/>
      <c r="G14" s="2"/>
    </row>
    <row r="15" spans="1:7" ht="42">
      <c r="A15" s="9" t="s">
        <v>42</v>
      </c>
      <c r="B15" s="6" t="str">
        <f>IF(B13&gt;$B$11,"Boven maximale waarde raamovereenkomst","Binnen maximale waarde raamovereenkomst")</f>
        <v>Binnen maximale waarde raamovereenkomst</v>
      </c>
      <c r="C15" s="8"/>
      <c r="D15" s="2"/>
      <c r="E15" s="2"/>
      <c r="F15" s="2"/>
      <c r="G15" s="2"/>
    </row>
    <row r="16" spans="1:7">
      <c r="A16" s="7"/>
      <c r="B16" s="3"/>
      <c r="C16" s="8"/>
      <c r="D16" s="2"/>
      <c r="E16" s="2"/>
      <c r="F16" s="2"/>
      <c r="G16" s="2"/>
    </row>
    <row r="17" spans="1:7">
      <c r="A17" s="7"/>
      <c r="B17" s="3"/>
      <c r="C17" s="8"/>
      <c r="D17" s="2"/>
      <c r="E17" s="2"/>
      <c r="F17" s="2"/>
      <c r="G17" s="2"/>
    </row>
    <row r="18" spans="1:7">
      <c r="A18" s="55" t="s">
        <v>43</v>
      </c>
      <c r="B18" s="56"/>
      <c r="C18" s="57"/>
      <c r="D18" s="2"/>
      <c r="E18" s="2"/>
      <c r="F18" s="2"/>
      <c r="G18" s="2"/>
    </row>
    <row r="19" spans="1:7" ht="28">
      <c r="A19" s="7" t="s">
        <v>44</v>
      </c>
      <c r="B19" s="3"/>
      <c r="C19" s="8"/>
      <c r="D19" s="2"/>
      <c r="E19" s="2"/>
      <c r="F19" s="2"/>
      <c r="G19" s="2"/>
    </row>
    <row r="20" spans="1:7" ht="28">
      <c r="A20" s="7" t="s">
        <v>45</v>
      </c>
      <c r="B20" s="3"/>
      <c r="C20" s="8"/>
      <c r="D20" s="2"/>
      <c r="E20" s="2"/>
      <c r="F20" s="2"/>
      <c r="G20" s="2"/>
    </row>
    <row r="21" spans="1:7" ht="28">
      <c r="A21" s="7" t="s">
        <v>46</v>
      </c>
      <c r="B21" s="3"/>
      <c r="C21" s="8"/>
      <c r="D21" s="2"/>
      <c r="E21" s="2"/>
      <c r="F21" s="2"/>
      <c r="G21" s="2"/>
    </row>
    <row r="22" spans="1:7">
      <c r="A22" s="7" t="s">
        <v>47</v>
      </c>
      <c r="B22" s="3"/>
      <c r="C22" s="8"/>
      <c r="D22" s="2"/>
      <c r="E22" s="2"/>
      <c r="F22" s="2"/>
      <c r="G22" s="2"/>
    </row>
    <row r="23" spans="1:7">
      <c r="A23" s="7" t="s">
        <v>48</v>
      </c>
      <c r="B23" s="3"/>
      <c r="C23" s="8"/>
      <c r="D23" s="2"/>
      <c r="E23" s="2"/>
      <c r="F23" s="2"/>
      <c r="G23" s="2"/>
    </row>
    <row r="24" spans="1:7" ht="14.5" thickBot="1">
      <c r="A24" s="11" t="s">
        <v>49</v>
      </c>
      <c r="B24" s="12"/>
      <c r="C24" s="13"/>
      <c r="D24" s="2"/>
      <c r="E24" s="2"/>
      <c r="F24" s="2"/>
      <c r="G24" s="2"/>
    </row>
    <row r="25" spans="1:7">
      <c r="A25" s="2"/>
      <c r="B25" s="2"/>
      <c r="C25" s="2"/>
      <c r="D25" s="2"/>
      <c r="E25" s="2"/>
      <c r="F25" s="2"/>
      <c r="G25" s="2"/>
    </row>
    <row r="26" spans="1:7">
      <c r="A26" s="2"/>
      <c r="B26" s="2"/>
      <c r="C26" s="2"/>
      <c r="D26" s="2"/>
      <c r="E26" s="2"/>
      <c r="F26" s="2"/>
      <c r="G26" s="2"/>
    </row>
    <row r="27" spans="1:7">
      <c r="A27" s="2"/>
      <c r="B27" s="2"/>
      <c r="C27" s="2"/>
      <c r="D27" s="2"/>
      <c r="E27" s="2"/>
      <c r="F27" s="2"/>
      <c r="G27" s="2"/>
    </row>
    <row r="28" spans="1:7">
      <c r="A28" s="2"/>
      <c r="B28" s="2"/>
      <c r="C28" s="2"/>
      <c r="D28" s="2"/>
      <c r="E28" s="2"/>
      <c r="F28" s="2"/>
      <c r="G28" s="2"/>
    </row>
    <row r="29" spans="1:7">
      <c r="A29" s="2"/>
      <c r="B29" s="2"/>
      <c r="C29" s="2"/>
      <c r="D29" s="2"/>
      <c r="E29" s="2"/>
      <c r="F29" s="2"/>
      <c r="G29" s="2"/>
    </row>
    <row r="30" spans="1:7">
      <c r="A30" s="2"/>
      <c r="B30" s="2"/>
      <c r="C30" s="2"/>
      <c r="D30" s="2"/>
      <c r="E30" s="2"/>
      <c r="F30" s="2"/>
      <c r="G30" s="2"/>
    </row>
    <row r="31" spans="1:7">
      <c r="A31" s="2"/>
      <c r="B31" s="2"/>
      <c r="C31" s="2"/>
      <c r="D31" s="2"/>
      <c r="E31" s="2"/>
      <c r="F31" s="2"/>
      <c r="G31" s="2"/>
    </row>
    <row r="32" spans="1:7">
      <c r="A32" s="2"/>
      <c r="B32" s="2"/>
      <c r="C32" s="2"/>
      <c r="D32" s="2"/>
      <c r="E32" s="2"/>
      <c r="F32" s="2"/>
      <c r="G32" s="2"/>
    </row>
    <row r="33" spans="1:7">
      <c r="A33" s="2"/>
      <c r="B33" s="2"/>
      <c r="C33" s="2"/>
      <c r="D33" s="2"/>
      <c r="E33" s="2"/>
      <c r="F33" s="2"/>
      <c r="G33" s="2"/>
    </row>
    <row r="34" spans="1:7">
      <c r="A34" s="2"/>
      <c r="B34" s="2"/>
      <c r="C34" s="2"/>
      <c r="D34" s="2"/>
      <c r="E34" s="2"/>
      <c r="F34" s="2"/>
      <c r="G34" s="2"/>
    </row>
    <row r="35" spans="1:7">
      <c r="A35" s="2"/>
      <c r="B35" s="2"/>
      <c r="C35" s="2"/>
      <c r="D35" s="2"/>
      <c r="E35" s="2"/>
      <c r="F35" s="2"/>
      <c r="G35" s="2"/>
    </row>
    <row r="36" spans="1:7">
      <c r="A36" s="2"/>
      <c r="B36" s="2"/>
      <c r="C36" s="2"/>
      <c r="D36" s="2"/>
      <c r="E36" s="2"/>
      <c r="F36" s="2"/>
      <c r="G36" s="2"/>
    </row>
    <row r="37" spans="1:7">
      <c r="A37" s="2"/>
      <c r="B37" s="2"/>
      <c r="C37" s="2"/>
      <c r="D37" s="2"/>
      <c r="E37" s="2"/>
      <c r="F37" s="2"/>
      <c r="G37" s="2"/>
    </row>
    <row r="38" spans="1:7">
      <c r="A38" s="2"/>
      <c r="B38" s="2"/>
      <c r="C38" s="2"/>
      <c r="D38" s="2"/>
      <c r="E38" s="2"/>
      <c r="F38" s="2"/>
      <c r="G38" s="2"/>
    </row>
    <row r="39" spans="1:7">
      <c r="A39" s="2"/>
      <c r="B39" s="2"/>
      <c r="C39" s="2"/>
      <c r="D39" s="2"/>
      <c r="E39" s="2"/>
      <c r="F39" s="2"/>
      <c r="G39" s="2"/>
    </row>
    <row r="40" spans="1:7">
      <c r="A40" s="2"/>
      <c r="B40" s="2"/>
      <c r="C40" s="2"/>
      <c r="D40" s="2"/>
      <c r="E40" s="2"/>
      <c r="F40" s="2"/>
      <c r="G40" s="2"/>
    </row>
  </sheetData>
  <sheetProtection algorithmName="SHA-512" hashValue="NSvoVA63FSmqT3iTBOKvfo8DU2jj9GftaUi4AdK5lDq4NaCn7tnp0PxJJx0nhFrdh0Hx0ThyVJSYKb8IKQuk2g==" saltValue="IsMCzIAcJ4vJMFM1P7ezpw==" spinCount="100000" sheet="1" objects="1" scenarios="1"/>
  <mergeCells count="2">
    <mergeCell ref="A1:C1"/>
    <mergeCell ref="A18:C18"/>
  </mergeCells>
  <conditionalFormatting sqref="B14">
    <cfRule type="colorScale" priority="1">
      <colorScale>
        <cfvo type="min"/>
        <cfvo type="percentile" val="50"/>
        <cfvo type="max"/>
        <color rgb="FFF8CBAD"/>
        <color rgb="FFFFF2CC"/>
        <color rgb="FFE2F0D9"/>
      </colorScale>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9"/>
  <sheetViews>
    <sheetView zoomScale="85" zoomScaleNormal="85" workbookViewId="0">
      <selection activeCell="E17" sqref="E17"/>
    </sheetView>
  </sheetViews>
  <sheetFormatPr defaultRowHeight="14"/>
  <cols>
    <col min="1" max="1" width="32" customWidth="1"/>
    <col min="2" max="2" width="90" customWidth="1"/>
  </cols>
  <sheetData>
    <row r="1" spans="1:2" ht="21.4" customHeight="1">
      <c r="A1" s="58" t="s">
        <v>50</v>
      </c>
      <c r="B1" s="59"/>
    </row>
    <row r="2" spans="1:2" ht="14.5" thickBot="1">
      <c r="A2" s="15" t="s">
        <v>51</v>
      </c>
      <c r="B2" s="16" t="s">
        <v>52</v>
      </c>
    </row>
    <row r="3" spans="1:2">
      <c r="A3" s="20" t="s">
        <v>53</v>
      </c>
      <c r="B3" s="21" t="s">
        <v>54</v>
      </c>
    </row>
    <row r="4" spans="1:2" ht="28">
      <c r="A4" s="9" t="s">
        <v>55</v>
      </c>
      <c r="B4" s="22" t="s">
        <v>56</v>
      </c>
    </row>
    <row r="5" spans="1:2" ht="28">
      <c r="A5" s="9" t="s">
        <v>57</v>
      </c>
      <c r="B5" s="22" t="s">
        <v>58</v>
      </c>
    </row>
    <row r="6" spans="1:2" ht="28">
      <c r="A6" s="9" t="s">
        <v>15</v>
      </c>
      <c r="B6" s="22" t="s">
        <v>59</v>
      </c>
    </row>
    <row r="7" spans="1:2" ht="28">
      <c r="A7" s="9" t="s">
        <v>28</v>
      </c>
      <c r="B7" s="22" t="s">
        <v>60</v>
      </c>
    </row>
    <row r="8" spans="1:2" ht="28">
      <c r="A8" s="9" t="s">
        <v>61</v>
      </c>
      <c r="B8" s="22" t="s">
        <v>62</v>
      </c>
    </row>
    <row r="9" spans="1:2">
      <c r="A9" s="9" t="s">
        <v>63</v>
      </c>
      <c r="B9" s="22" t="s">
        <v>64</v>
      </c>
    </row>
    <row r="10" spans="1:2">
      <c r="A10" s="9" t="s">
        <v>38</v>
      </c>
      <c r="B10" s="22" t="s">
        <v>65</v>
      </c>
    </row>
    <row r="11" spans="1:2">
      <c r="A11" s="9" t="s">
        <v>66</v>
      </c>
      <c r="B11" s="22" t="s">
        <v>67</v>
      </c>
    </row>
    <row r="12" spans="1:2" ht="28">
      <c r="A12" s="9" t="s">
        <v>40</v>
      </c>
      <c r="B12" s="22" t="s">
        <v>68</v>
      </c>
    </row>
    <row r="13" spans="1:2" ht="28">
      <c r="A13" s="9" t="s">
        <v>69</v>
      </c>
      <c r="B13" s="22" t="s">
        <v>70</v>
      </c>
    </row>
    <row r="14" spans="1:2">
      <c r="A14" s="9" t="s">
        <v>71</v>
      </c>
      <c r="B14" s="22" t="s">
        <v>72</v>
      </c>
    </row>
    <row r="15" spans="1:2">
      <c r="A15" s="9" t="s">
        <v>73</v>
      </c>
      <c r="B15" s="22" t="s">
        <v>74</v>
      </c>
    </row>
    <row r="16" spans="1:2" ht="14.5" thickBot="1">
      <c r="A16" s="23" t="s">
        <v>75</v>
      </c>
      <c r="B16" s="24" t="s">
        <v>76</v>
      </c>
    </row>
    <row r="17" spans="1:2">
      <c r="A17" s="2"/>
      <c r="B17" s="2"/>
    </row>
    <row r="18" spans="1:2">
      <c r="A18" s="2"/>
      <c r="B18" s="2"/>
    </row>
    <row r="19" spans="1:2">
      <c r="A19" s="2"/>
      <c r="B19" s="2"/>
    </row>
    <row r="20" spans="1:2">
      <c r="A20" s="2"/>
      <c r="B20" s="2"/>
    </row>
    <row r="21" spans="1:2">
      <c r="A21" s="2"/>
      <c r="B21" s="2"/>
    </row>
    <row r="22" spans="1:2">
      <c r="A22" s="2"/>
      <c r="B22" s="2"/>
    </row>
    <row r="23" spans="1:2">
      <c r="A23" s="2"/>
      <c r="B23" s="2"/>
    </row>
    <row r="24" spans="1:2">
      <c r="A24" s="2"/>
      <c r="B24" s="2"/>
    </row>
    <row r="25" spans="1:2">
      <c r="A25" s="2"/>
      <c r="B25" s="2"/>
    </row>
    <row r="26" spans="1:2">
      <c r="A26" s="2"/>
      <c r="B26" s="2"/>
    </row>
    <row r="27" spans="1:2">
      <c r="A27" s="2"/>
      <c r="B27" s="2"/>
    </row>
    <row r="28" spans="1:2">
      <c r="A28" s="2"/>
      <c r="B28" s="2"/>
    </row>
    <row r="29" spans="1:2">
      <c r="A29" s="2"/>
      <c r="B29" s="2"/>
    </row>
    <row r="30" spans="1:2">
      <c r="A30" s="2"/>
      <c r="B30" s="2"/>
    </row>
    <row r="31" spans="1:2">
      <c r="A31" s="2"/>
      <c r="B31" s="2"/>
    </row>
    <row r="32" spans="1:2">
      <c r="A32" s="2"/>
      <c r="B32" s="2"/>
    </row>
    <row r="33" spans="1:2">
      <c r="A33" s="2"/>
      <c r="B33" s="2"/>
    </row>
    <row r="34" spans="1:2">
      <c r="A34" s="2"/>
      <c r="B34" s="2"/>
    </row>
    <row r="35" spans="1:2">
      <c r="A35" s="2"/>
      <c r="B35" s="2"/>
    </row>
    <row r="36" spans="1:2">
      <c r="A36" s="2"/>
      <c r="B36" s="2"/>
    </row>
    <row r="37" spans="1:2">
      <c r="A37" s="2"/>
      <c r="B37" s="2"/>
    </row>
    <row r="38" spans="1:2">
      <c r="A38" s="2"/>
      <c r="B38" s="2"/>
    </row>
    <row r="39" spans="1:2">
      <c r="A39" s="2"/>
      <c r="B39" s="2"/>
    </row>
  </sheetData>
  <sheetProtection algorithmName="SHA-512" hashValue="9682XYh/VERQ+4gFFNrLYD8oyC8U7e8FsjczQGv/qAodgsfVpDxjsCa2hECx+qH9tFP2AqBzqFL+3JR4jfAtjg==" saltValue="HxRsJyO6o8dMcEWFFAjbeg==" spinCount="100000" sheet="1" objects="1" scenarios="1"/>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1C922CE1EA4A44390F120EE3C5F73D5" ma:contentTypeVersion="3" ma:contentTypeDescription="Een nieuw document maken." ma:contentTypeScope="" ma:versionID="0fd7668f3f71ef9417c853f83a949702">
  <xsd:schema xmlns:xsd="http://www.w3.org/2001/XMLSchema" xmlns:xs="http://www.w3.org/2001/XMLSchema" xmlns:p="http://schemas.microsoft.com/office/2006/metadata/properties" xmlns:ns2="e702b832-5679-45ed-9e48-746d56706260" targetNamespace="http://schemas.microsoft.com/office/2006/metadata/properties" ma:root="true" ma:fieldsID="598afd1cc086e521825d82e35b1148bc" ns2:_="">
    <xsd:import namespace="e702b832-5679-45ed-9e48-746d5670626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02b832-5679-45ed-9e48-746d567062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2AEA7CD-1C2D-4C58-8782-30FFB5D24CB7}">
  <ds:schemaRefs>
    <ds:schemaRef ds:uri="http://schemas.microsoft.com/sharepoint/v3/contenttype/forms"/>
  </ds:schemaRefs>
</ds:datastoreItem>
</file>

<file path=customXml/itemProps2.xml><?xml version="1.0" encoding="utf-8"?>
<ds:datastoreItem xmlns:ds="http://schemas.openxmlformats.org/officeDocument/2006/customXml" ds:itemID="{97871315-E450-4021-880B-C56F454E67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02b832-5679-45ed-9e48-746d567062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FFE3A7-32D6-465A-B106-FB18CCBE76C2}">
  <ds:schemaRefs>
    <ds:schemaRef ds:uri="http://www.w3.org/XML/1998/namespace"/>
    <ds:schemaRef ds:uri="http://purl.org/dc/terms/"/>
    <ds:schemaRef ds:uri="http://purl.org/dc/elements/1.1/"/>
    <ds:schemaRef ds:uri="http://schemas.microsoft.com/office/2006/documentManagement/types"/>
    <ds:schemaRef ds:uri="e702b832-5679-45ed-9e48-746d56706260"/>
    <ds:schemaRef ds:uri="http://purl.org/dc/dcmitype/"/>
    <ds:schemaRef ds:uri="http://schemas.openxmlformats.org/package/2006/metadata/core-propertie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1. Voorblad</vt:lpstr>
      <vt:lpstr>2. Prijzenblad</vt:lpstr>
      <vt:lpstr>3. Prijsbeoordeling</vt:lpstr>
      <vt:lpstr>4. Toelichting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Sherwin Chaturi</cp:lastModifiedBy>
  <dcterms:modified xsi:type="dcterms:W3CDTF">2026-08-15T09:05:26Z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0x01010001C922CE1EA4A44390F120EE3C5F73D5</vt:lpwstr>
  </property>
</Properties>
</file>