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365almere.sharepoint.com/sites/FC-Aanbesteding-Thema/Gedeelde documenten/Registratie/2026/01. Jan/IA2026.01.01 - Beveiliging/Projectdossier_Beveiliging/01 Offerteaanvraag - Bestek/Bijlagen/"/>
    </mc:Choice>
  </mc:AlternateContent>
  <xr:revisionPtr revIDLastSave="0" documentId="8_{08E77475-72BB-4989-BB38-3D55A555E84F}" xr6:coauthVersionLast="47" xr6:coauthVersionMax="47" xr10:uidLastSave="{00000000-0000-0000-0000-000000000000}"/>
  <bookViews>
    <workbookView xWindow="-98" yWindow="-98" windowWidth="21795" windowHeight="13875" xr2:uid="{FEAFC40E-93E4-4F6D-B38D-6ACCF4982DC3}"/>
  </bookViews>
  <sheets>
    <sheet name="SLA Basis" sheetId="3" r:id="rId1"/>
    <sheet name="SLA Score" sheetId="4" r:id="rId2"/>
    <sheet name="SLA Personeel" sheetId="8" r:id="rId3"/>
  </sheets>
  <definedNames>
    <definedName name="_xlnm.Print_Area" localSheetId="0">'SLA Basis'!$A$1:$O$75</definedName>
    <definedName name="_xlnm.Print_Area" localSheetId="1">'SLA Score'!$A$1:$M$40</definedName>
    <definedName name="_xlnm.Print_Titles" localSheetId="0">'SLA Basis'!$1:$10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4" l="1"/>
  <c r="AK27" i="8"/>
  <c r="AH27" i="8"/>
  <c r="AE27" i="8"/>
  <c r="AB27" i="8"/>
  <c r="Y27" i="8"/>
  <c r="V27" i="8"/>
  <c r="T27" i="8"/>
  <c r="Q27" i="8"/>
  <c r="N27" i="8"/>
  <c r="K27" i="8"/>
  <c r="H27" i="8"/>
  <c r="D27" i="8"/>
  <c r="H24" i="4" l="1"/>
  <c r="H36" i="4"/>
  <c r="I36" i="4" s="1"/>
  <c r="H34" i="4"/>
  <c r="H32" i="4"/>
  <c r="H31" i="4"/>
  <c r="H30" i="4"/>
  <c r="H29" i="4"/>
  <c r="H25" i="4"/>
  <c r="H22" i="4"/>
  <c r="H21" i="4"/>
  <c r="H20" i="4"/>
  <c r="H19" i="4"/>
  <c r="H18" i="4"/>
  <c r="H17" i="4"/>
  <c r="H16" i="4"/>
  <c r="H15" i="4"/>
  <c r="H12" i="4"/>
  <c r="H11" i="4"/>
  <c r="F36" i="4"/>
  <c r="F24" i="4"/>
  <c r="F14" i="4"/>
  <c r="E12" i="4"/>
  <c r="E11" i="4"/>
  <c r="I24" i="4" l="1"/>
  <c r="I14" i="4"/>
  <c r="F11" i="4"/>
  <c r="F38" i="4" s="1"/>
  <c r="I11" i="4"/>
  <c r="I38" i="4" l="1"/>
</calcChain>
</file>

<file path=xl/sharedStrings.xml><?xml version="1.0" encoding="utf-8"?>
<sst xmlns="http://schemas.openxmlformats.org/spreadsheetml/2006/main" count="585" uniqueCount="264">
  <si>
    <t>Openbare Europese Aanbesteding Beveiliging gemeente Almere</t>
  </si>
  <si>
    <t>Aanbestedingsnummer: IA2026.01.01</t>
  </si>
  <si>
    <t>Service Level Agreement (SLA) - Basis</t>
  </si>
  <si>
    <t>Categorie</t>
  </si>
  <si>
    <t>Onderwerp</t>
  </si>
  <si>
    <t>KPI</t>
  </si>
  <si>
    <t xml:space="preserve">Norm </t>
  </si>
  <si>
    <t>Norm waardering</t>
  </si>
  <si>
    <t>Vorig kwartaal (fictief), zie verslag en AB-lijst met toelichting</t>
  </si>
  <si>
    <t>Huidig kwartaal (opdrachtnemer), zie verslag en AB-lijst met toelichting</t>
  </si>
  <si>
    <t xml:space="preserve">Actie bij onvoldoende </t>
  </si>
  <si>
    <t>Frequentie (per jaar)</t>
  </si>
  <si>
    <t>Documentatie</t>
  </si>
  <si>
    <t>Prijs</t>
  </si>
  <si>
    <t>Tariefstelling</t>
  </si>
  <si>
    <t>Opdrachtnemer conformeert (en voldoet aan) criteria ten aanzien van tariefstelling en indexatie.</t>
  </si>
  <si>
    <t>100% compliancy ten aanzien van budget, tariefstelling en indexactie, conform randvoorwaarden</t>
  </si>
  <si>
    <r>
      <rPr>
        <b/>
        <sz val="8"/>
        <rFont val="Aptos Narrow"/>
        <family val="2"/>
        <scheme val="minor"/>
      </rPr>
      <t>Voldoende</t>
    </r>
    <r>
      <rPr>
        <sz val="8"/>
        <rFont val="Aptos Narrow"/>
        <family val="2"/>
        <scheme val="minor"/>
      </rPr>
      <t xml:space="preserve"> = 100% compliancy                    
</t>
    </r>
    <r>
      <rPr>
        <b/>
        <sz val="8"/>
        <rFont val="Aptos Narrow"/>
        <family val="2"/>
        <scheme val="minor"/>
      </rPr>
      <t xml:space="preserve">Aandacht = </t>
    </r>
    <r>
      <rPr>
        <sz val="8"/>
        <rFont val="Aptos Narrow"/>
        <family val="2"/>
        <scheme val="minor"/>
      </rPr>
      <t xml:space="preserve">discussie over tariefstelling en/of indexatie (termijnen worden niet behaald)
</t>
    </r>
    <r>
      <rPr>
        <b/>
        <sz val="8"/>
        <rFont val="Aptos Narrow"/>
        <family val="2"/>
        <scheme val="minor"/>
      </rPr>
      <t xml:space="preserve">
Onvoldoende = </t>
    </r>
    <r>
      <rPr>
        <sz val="8"/>
        <rFont val="Aptos Narrow"/>
        <family val="2"/>
        <scheme val="minor"/>
      </rPr>
      <t xml:space="preserve">&lt; 100% compliancy    </t>
    </r>
  </si>
  <si>
    <t>Tenminste éénmaal per kwartaal onderwerp van gesprek in tactisch overleg. Als gedurende twee opeenvolgende kwartalen onvoldoende wordt gescoord, ontvangt Opdrachtnemer van Opdrachtgever een  ingebrekestelling. Strructurele wanprestatie kan aanleiding geven om de Overeenkomst te beëindigen en de Wachtkamerovereenkomst aan te spreken.</t>
  </si>
  <si>
    <t>4x</t>
  </si>
  <si>
    <t>Managementrapportage</t>
  </si>
  <si>
    <t>Facturatie</t>
  </si>
  <si>
    <t xml:space="preserve">Opdrachtnemer conformeert (en voldoet aan) criteria ten aanzien van facturatie en verzorgt proactief inzicht in geleverde (extra) diensten. Opdrachtgever conformeert zich aan afgestemde procedures en administratieve verplichting, zoals het aanleveren van opdrachtnummers. </t>
  </si>
  <si>
    <t>Compliancy ten aanzien van randvoorwaarden</t>
  </si>
  <si>
    <r>
      <rPr>
        <b/>
        <sz val="8"/>
        <rFont val="Aptos Narrow"/>
        <family val="2"/>
        <scheme val="minor"/>
      </rPr>
      <t>Voldoende</t>
    </r>
    <r>
      <rPr>
        <sz val="8"/>
        <rFont val="Aptos Narrow"/>
        <family val="2"/>
        <scheme val="minor"/>
      </rPr>
      <t xml:space="preserve"> = minimaal elf facturen zijn correct en binnen budgetkader geaggregeerd.            
</t>
    </r>
    <r>
      <rPr>
        <b/>
        <sz val="8"/>
        <rFont val="Aptos Narrow"/>
        <family val="2"/>
        <scheme val="minor"/>
      </rPr>
      <t>Onvoldoende</t>
    </r>
    <r>
      <rPr>
        <sz val="8"/>
        <rFont val="Aptos Narrow"/>
        <family val="2"/>
        <scheme val="minor"/>
      </rPr>
      <t xml:space="preserve"> = twee of meer facturen zijn niet correct en binnen budgetkader geaggregeerd.</t>
    </r>
  </si>
  <si>
    <t>Onderdelen die onvoldoende scoren dienen volgend kwartaaloverleg voldoende te scoren naar aanleiding van een verbetervoorstel door Opdrachtnemer. Als gedurende twee opeenvolgende kwartalen onvoldoende wordt gescoord ontvangt Opdrachtnemer van Opdrachtgever een ingebrekestelling.</t>
  </si>
  <si>
    <t>12x</t>
  </si>
  <si>
    <t>Maandrapportage met overzicht facturen (vast en extra) met status en specificatie van de facturen. Overzicht status facturen pending en nog in betalingsflow</t>
  </si>
  <si>
    <t>Prestatie</t>
  </si>
  <si>
    <t xml:space="preserve">Kwaliteitsmeting Opdrachtnemer                              </t>
  </si>
  <si>
    <t>Voldoende scoren op de kwaliteitsmetingen uitgevoerd door Opdrachtgever of derde minimaal 1 x per jaar of zoveel vaker als Opdrachtgever nodig acht.</t>
  </si>
  <si>
    <t xml:space="preserve">Voldoende score op kwaliteitsmeting met inwerkprotocol, periodieke kennistoets, actualiteit en naleving werkinstructies, dienstrapportages en pro actief handelen beveiligers (vakprofessionals) als vast meetpunten. </t>
  </si>
  <si>
    <r>
      <rPr>
        <b/>
        <sz val="8"/>
        <rFont val="Aptos Narrow"/>
        <family val="2"/>
        <scheme val="minor"/>
      </rPr>
      <t>Voldoende</t>
    </r>
    <r>
      <rPr>
        <sz val="8"/>
        <rFont val="Aptos Narrow"/>
        <family val="2"/>
        <scheme val="minor"/>
      </rPr>
      <t xml:space="preserve"> = kwaliteitsmeting volgens overeengekomen planning én met voldoende beoordeling
</t>
    </r>
    <r>
      <rPr>
        <b/>
        <sz val="8"/>
        <rFont val="Aptos Narrow"/>
        <family val="2"/>
        <scheme val="minor"/>
      </rPr>
      <t>Aandacht</t>
    </r>
    <r>
      <rPr>
        <sz val="8"/>
        <rFont val="Aptos Narrow"/>
        <family val="2"/>
        <scheme val="minor"/>
      </rPr>
      <t xml:space="preserve"> = kwaliteitsmeting volgens overeengekomen planning en met onvoldoende beoordeling, verbeterplan aangeleverd
</t>
    </r>
    <r>
      <rPr>
        <b/>
        <sz val="8"/>
        <rFont val="Aptos Narrow"/>
        <family val="2"/>
        <scheme val="minor"/>
      </rPr>
      <t>Onvoldoende</t>
    </r>
    <r>
      <rPr>
        <sz val="8"/>
        <rFont val="Aptos Narrow"/>
        <family val="2"/>
        <scheme val="minor"/>
      </rPr>
      <t xml:space="preserve"> = kwaliteitsmeting niet volgens overeengekomen planning en/of met onvoldoende beoordeling, zonder verbeterplan</t>
    </r>
  </si>
  <si>
    <t xml:space="preserve">4x </t>
  </si>
  <si>
    <t>Rapportage n.a.v. mystery visit, audit of kwaliteitsmetingen.</t>
  </si>
  <si>
    <t>Inspanningsverplichting (bij calamiteit)</t>
  </si>
  <si>
    <t xml:space="preserve">Adequate extra inzet bij opschaling  waarbij aan een inspanningsverplichting wordt voldaan binnen de afgesproken tijd. </t>
  </si>
  <si>
    <t>Voldoen aan de inspanningsverplichting (aanvraag is korter dan 24 uur vooraf door de Opdrachtgever gedaan) bij extra inzet vanwege opschaling bij een calamiteit. De meettijd is niet het moment van aanvragen maar het moment waarop de (extra) dienst zou moeten zijn ingevuld.</t>
  </si>
  <si>
    <r>
      <t xml:space="preserve">
</t>
    </r>
    <r>
      <rPr>
        <b/>
        <sz val="8"/>
        <rFont val="Aptos Narrow"/>
        <family val="2"/>
        <scheme val="minor"/>
      </rPr>
      <t>Voldoende</t>
    </r>
    <r>
      <rPr>
        <sz val="8"/>
        <rFont val="Aptos Narrow"/>
        <family val="2"/>
        <scheme val="minor"/>
      </rPr>
      <t xml:space="preserve"> = 100% bezetting in aanvullende dienstverlening (calamiteiten) met extra (reserve) capaciteit
</t>
    </r>
    <r>
      <rPr>
        <b/>
        <sz val="8"/>
        <rFont val="Aptos Narrow"/>
        <family val="2"/>
        <scheme val="minor"/>
      </rPr>
      <t xml:space="preserve">Aandacht </t>
    </r>
    <r>
      <rPr>
        <sz val="8"/>
        <rFont val="Aptos Narrow"/>
        <family val="2"/>
        <scheme val="minor"/>
      </rPr>
      <t xml:space="preserve">= incidentele afwijking van leveringsverplichting of structurele invulling ten koste van reguliere dienstverlening
</t>
    </r>
    <r>
      <rPr>
        <b/>
        <sz val="8"/>
        <rFont val="Aptos Narrow"/>
        <family val="2"/>
        <scheme val="minor"/>
      </rPr>
      <t>Onvoldoende</t>
    </r>
    <r>
      <rPr>
        <sz val="8"/>
        <rFont val="Aptos Narrow"/>
        <family val="2"/>
        <scheme val="minor"/>
      </rPr>
      <t xml:space="preserve"> = structurele afwijking van leveringsverplichting
</t>
    </r>
  </si>
  <si>
    <t>Rapportage en rooster waarmee wordt aangetoond dat is voldaan aan de inspanningsverplichting.</t>
  </si>
  <si>
    <t>Ten behoeve van calamiteiten is Opdrachtnemer (wachtdienst) 7 dagen per week, 24 uur per dag bereikbaar. Indien coördinatie gewenst is dient binnen twee uur een met het object bekende coördinator van Opdrachtnemer ter plaatse zijn.</t>
  </si>
  <si>
    <t>2x</t>
  </si>
  <si>
    <t>Werkinstructies</t>
  </si>
  <si>
    <t xml:space="preserve">Security gerelateerde werkinstructies en procedures zijn door Opdrachtnemer up-to-date gehouden en worden periodiek gereviewd conform afgestemde procedures. Security gerelateerde werkinstructies worden ieder kwartaal goedgekeurd door Opdrachtgever en (mede) ondergetekend door Opdrachtnemer. </t>
  </si>
  <si>
    <t>Uiterlijk drie maanden na gunning van de opdracht moet een handboek werkinstructies en procedures beschikbaar zijn dat continue actueel is en aantoonbaar wordt onderhouden door Opdrachtnemer.</t>
  </si>
  <si>
    <r>
      <rPr>
        <b/>
        <sz val="8"/>
        <rFont val="Aptos Narrow"/>
        <family val="2"/>
        <scheme val="minor"/>
      </rPr>
      <t>Voldoende =</t>
    </r>
    <r>
      <rPr>
        <sz val="8"/>
        <rFont val="Aptos Narrow"/>
        <family val="2"/>
        <scheme val="minor"/>
      </rPr>
      <t xml:space="preserve"> 100% compliancy
</t>
    </r>
    <r>
      <rPr>
        <b/>
        <sz val="8"/>
        <rFont val="Aptos Narrow"/>
        <family val="2"/>
        <scheme val="minor"/>
      </rPr>
      <t xml:space="preserve">Aandacht </t>
    </r>
    <r>
      <rPr>
        <sz val="8"/>
        <rFont val="Aptos Narrow"/>
        <family val="2"/>
        <scheme val="minor"/>
      </rPr>
      <t xml:space="preserve">= uitloop in overleg
</t>
    </r>
    <r>
      <rPr>
        <b/>
        <sz val="8"/>
        <rFont val="Aptos Narrow"/>
        <family val="2"/>
        <scheme val="minor"/>
      </rPr>
      <t>Onvoldoende</t>
    </r>
    <r>
      <rPr>
        <sz val="8"/>
        <rFont val="Aptos Narrow"/>
        <family val="2"/>
        <scheme val="minor"/>
      </rPr>
      <t xml:space="preserve"> = &lt; 100% compliancy
</t>
    </r>
  </si>
  <si>
    <t>Managementrapportage met handboek (werkdocument) als bijlage waar naar verwezen wordt</t>
  </si>
  <si>
    <t xml:space="preserve">Binnen drie maanden na gunning wordt door Opdrachtnemer een handboek opgesteld met de actuele proceduresen gerelateerde werkinstructies. Dit handboek wordt actueel gehouden conform (bovenstaande) afgestemde procedures. </t>
  </si>
  <si>
    <t>1x</t>
  </si>
  <si>
    <t>Inwerkprotocol</t>
  </si>
  <si>
    <t>Het door partijen overeengekomen inwerkprotocol wordt gevolgd en dienstverlening wordt uitgevoerd door aantoonbaar ingewerkte beveiligers, met expliciet akkoord van Opdrachtgever (ondertekening inwerkchecklist).</t>
  </si>
  <si>
    <t xml:space="preserve">Behoudens calamiteiten wordt de dienstverlening uitgevoerd door ingewerkte aantoonbaar ingewerkte beveiligers, met expliciet akkoord van Opdrachtgever. </t>
  </si>
  <si>
    <r>
      <t>Voldoende</t>
    </r>
    <r>
      <rPr>
        <sz val="8"/>
        <rFont val="Aptos Narrow"/>
        <family val="2"/>
        <scheme val="minor"/>
      </rPr>
      <t xml:space="preserve"> = 100% compliancy
</t>
    </r>
    <r>
      <rPr>
        <b/>
        <sz val="8"/>
        <rFont val="Aptos Narrow"/>
        <family val="2"/>
        <scheme val="minor"/>
      </rPr>
      <t xml:space="preserve">Aandacht </t>
    </r>
    <r>
      <rPr>
        <sz val="8"/>
        <rFont val="Aptos Narrow"/>
        <family val="2"/>
        <scheme val="minor"/>
      </rPr>
      <t xml:space="preserve">= afwijkingen in overleg
</t>
    </r>
    <r>
      <rPr>
        <b/>
        <sz val="8"/>
        <rFont val="Aptos Narrow"/>
        <family val="2"/>
        <scheme val="minor"/>
      </rPr>
      <t>Onvoldoende</t>
    </r>
    <r>
      <rPr>
        <sz val="8"/>
        <rFont val="Aptos Narrow"/>
        <family val="2"/>
        <scheme val="minor"/>
      </rPr>
      <t xml:space="preserve"> = &lt; 100% compliancy
</t>
    </r>
  </si>
  <si>
    <t>Onderdelen die onvoldoende scoren dienen volgend kwartaaloverleg voldoende te scoren naar aanleiding van een verbetervoorstel door Opdrachtnemer. Als gedurende twee opeenvolgende kwartalen onvoldoende wordt gescoord ontvangt Opdrachtnemer van Opdrachtgever een ingebrekestelling. ingebrekestelling.</t>
  </si>
  <si>
    <t>Planning en rapportage waarmee wordt aangetoond welke activiteiten uit het inwerkprotocol succesvol zijn uitgevoerd.</t>
  </si>
  <si>
    <t>Bijdrage van Opdrachtnemer</t>
  </si>
  <si>
    <t>Bij wijziging van procedures of bij bijzondere situaties denkt Opdrachtnemer hierin mee en stelt zich flexibel op.</t>
  </si>
  <si>
    <t>De dienstverlening die Opdrachtnemer levert is proactief, flexibel en biedt voorschrijdend inzicht met betrekking tot zaken die bij de Opdrachtgever spelen. Mocht een onderdeel onvoldoende scoren is het de bedoeling dat dit meegenomen wordt als actiepunt voor het volgende kwartaaloverleg.</t>
  </si>
  <si>
    <r>
      <rPr>
        <b/>
        <sz val="8"/>
        <rFont val="Aptos Narrow"/>
        <family val="2"/>
        <scheme val="minor"/>
      </rPr>
      <t>Voldoende</t>
    </r>
    <r>
      <rPr>
        <sz val="8"/>
        <rFont val="Aptos Narrow"/>
        <family val="2"/>
        <scheme val="minor"/>
      </rPr>
      <t xml:space="preserve"> = Minimaal 3 van de 4 punten zijn positief.                             
</t>
    </r>
    <r>
      <rPr>
        <b/>
        <sz val="8"/>
        <rFont val="Aptos Narrow"/>
        <family val="2"/>
        <scheme val="minor"/>
      </rPr>
      <t>Onvoldoende</t>
    </r>
    <r>
      <rPr>
        <sz val="8"/>
        <rFont val="Aptos Narrow"/>
        <family val="2"/>
        <scheme val="minor"/>
      </rPr>
      <t xml:space="preserve"> = Maximaal 2 van de 4 punten zijn positief</t>
    </r>
  </si>
  <si>
    <t>(SMART) rapportage waarmee inzicht wordt gegeven in de klachten en de afhandeling. Openstaande acties worden besproken en vastgelegd in het operationeel overleg. Actie en besluitenlijst is toegevoegd aan dit document. Tevens borgen in kennistoetsen.</t>
  </si>
  <si>
    <t>De wijze waarop Opdrachtnemer haar werk (af)levert draagt bij aan het gevoel van veiligheid onder de medewerkers van Opdrachtnemer.</t>
  </si>
  <si>
    <t>De medewerkers van Opdrachtnemer kennen de procedures in doorsnee goed.</t>
  </si>
  <si>
    <t xml:space="preserve">De Opdrachtnemer stelt zich proactief op in het delen van (veiligheids)informatie/voorlichtingssessies m.b.t. veranderende risico’s, werkwijzen en voortschrijdend inzicht van zaken die binnen de dienstverlening bij de Opdrachtgever spelen. </t>
  </si>
  <si>
    <t>Aansturing</t>
  </si>
  <si>
    <t>Logboeken/dienstrapportages, e.d. zijn door Opdrachtnemer up to date gehouden.</t>
  </si>
  <si>
    <t>Op gebied van aansturing is het belangrijk dat Opdrachtnemer structureel blijft werken aan het behalen van deadlines, het bijhouden van logboeken en het verbeteren van KPI's  die in vorige meetperiode minder scoorden. Door deze continue updates en verbeteringen zorgt de Opdrachtnemer ervoor dat de kwaliteit van de dienstverlening iedere meetperiode op niveau blijft.</t>
  </si>
  <si>
    <r>
      <rPr>
        <b/>
        <sz val="8"/>
        <rFont val="Aptos Narrow"/>
        <family val="2"/>
        <scheme val="minor"/>
      </rPr>
      <t>Voldoende</t>
    </r>
    <r>
      <rPr>
        <sz val="8"/>
        <rFont val="Aptos Narrow"/>
        <family val="2"/>
        <scheme val="minor"/>
      </rPr>
      <t xml:space="preserve"> = Minimaal 5 onderwerpen kunnen met 'Ja' beantwoord worden.                                           
</t>
    </r>
    <r>
      <rPr>
        <b/>
        <sz val="8"/>
        <rFont val="Aptos Narrow"/>
        <family val="2"/>
        <scheme val="minor"/>
      </rPr>
      <t>Onvoldoende</t>
    </r>
    <r>
      <rPr>
        <sz val="8"/>
        <rFont val="Aptos Narrow"/>
        <family val="2"/>
        <scheme val="minor"/>
      </rPr>
      <t xml:space="preserve"> = Maximaal 4 onderwerpen kunnen met 'ja' beantwoord worden.</t>
    </r>
  </si>
  <si>
    <t>Logboeken, matrices en rapportages worden SMART gepresenteerd door Opdrachtnemer, daarnaast worden verbeterpunten besproken.</t>
  </si>
  <si>
    <t>De communicatiematrix met haar agendapunten (zie PvE) is gehaald.</t>
  </si>
  <si>
    <t>Op herstel- en/of verbeterpunten is herkenbaar gestuurd door Opdrachtnemer</t>
  </si>
  <si>
    <t xml:space="preserve"> Er is herkenbaar gestuurd op houding en gedrag als bedoeld in het rolmodel (zachte eisen)  (zie PvE)</t>
  </si>
  <si>
    <t>In de meetperiode was er één aanspreekpunt voor operationele inzet, voor afstemming met benoemde vertegenwoordiger bij Gemeente Almere</t>
  </si>
  <si>
    <t>Opdrachtgever heeft voor alle locaties een vast aanspreekpunt voor aansturing, evaluatie, bijsturing en bijstelling van de operationele werkzaamheden</t>
  </si>
  <si>
    <t xml:space="preserve">Werkinstructies en procedures zijn/worden door Opdrachtnemer up to date gehouden  kan eruit, idem aan regel 16
</t>
  </si>
  <si>
    <t>Dienstrapportages, logboeken, etc.  zijn door leverancier up to date gehouden Kan eruit idem aan regel:23</t>
  </si>
  <si>
    <t>Onderaannemer</t>
  </si>
  <si>
    <t>Opdrachtnemer is bij gebruik van een onderaannemer, of inzet van een ZZP'er onder alle omstandigheden als enige verantwoordelijk en aansprakelijk voor uitvoering van de Opdracht.</t>
  </si>
  <si>
    <t xml:space="preserve">Norm is centrale verantwoordelijkheid en aansprakelijkheid via hoofdaannemer. </t>
  </si>
  <si>
    <r>
      <rPr>
        <b/>
        <sz val="8"/>
        <rFont val="Aptos Narrow"/>
        <family val="2"/>
        <scheme val="minor"/>
      </rPr>
      <t>Voldoende</t>
    </r>
    <r>
      <rPr>
        <sz val="8"/>
        <rFont val="Aptos Narrow"/>
        <family val="2"/>
        <scheme val="minor"/>
      </rPr>
      <t xml:space="preserve"> = 100% compliancy
</t>
    </r>
    <r>
      <rPr>
        <b/>
        <sz val="8"/>
        <rFont val="Aptos Narrow"/>
        <family val="2"/>
        <scheme val="minor"/>
      </rPr>
      <t xml:space="preserve">Aandacht </t>
    </r>
    <r>
      <rPr>
        <sz val="8"/>
        <rFont val="Aptos Narrow"/>
        <family val="2"/>
        <scheme val="minor"/>
      </rPr>
      <t xml:space="preserve">= afwijkingen in overleg
</t>
    </r>
    <r>
      <rPr>
        <b/>
        <sz val="8"/>
        <rFont val="Aptos Narrow"/>
        <family val="2"/>
        <scheme val="minor"/>
      </rPr>
      <t xml:space="preserve">Onvoldoende </t>
    </r>
    <r>
      <rPr>
        <sz val="8"/>
        <rFont val="Aptos Narrow"/>
        <family val="2"/>
        <scheme val="minor"/>
      </rPr>
      <t>= &lt; 100% compliancy</t>
    </r>
  </si>
  <si>
    <t>(SMART) Rapportage waarmee inzicht wordt gegeven in aantal tewerkgestelde onderaannemers of ZZP's. Conform uitgangspunten aanbestedingsdocumenten en inschrijving.</t>
  </si>
  <si>
    <t>Klantbeleving</t>
  </si>
  <si>
    <t xml:space="preserve">Opdrachtnemer kan bij Opdrachtgever aantoonbaar maken dat Opdrachtnemer de zaken volledig onder controle heeft. Een en ander aantoonbaar te maken met bijvoorbeeld klanttevredenheidsonderzoek Opdrachtnemer, waarbij KTO minimaal het cijfer 7 moet hebben. Een en ander wordt vastgelegd in AB lijst tactisch overleg. </t>
  </si>
  <si>
    <t>Het voorkomen van klachten is wenselijk maar nooit tot nul te reduceren. Het primaire doel is klachtenvermindering, -opvolging en verbeteringen van processen. In het eerste contractjaar kunnen afwijkingen van gewenst gedrag of terechte klachten die hieraan gerelateerd zijn voorkomen en zal de norm in samenspraak worden vastgesteld. Uitgangspunt bij klachten is dat binnen 5 werkdagn na melding hoor/wederhoor heeft plaatsgevonden en dat binnen 5 werkdagen terugkoppeling wordt gegeven aan klager.</t>
  </si>
  <si>
    <r>
      <t xml:space="preserve">
</t>
    </r>
    <r>
      <rPr>
        <b/>
        <sz val="8"/>
        <rFont val="Aptos Narrow"/>
        <family val="2"/>
        <scheme val="minor"/>
      </rPr>
      <t>Voldoende</t>
    </r>
    <r>
      <rPr>
        <sz val="8"/>
        <rFont val="Aptos Narrow"/>
        <family val="2"/>
        <scheme val="minor"/>
      </rPr>
      <t xml:space="preserve"> = Minimaal 5 van de 5 eisen dienen positief te zijn voor voldoende. Hierbij geldt: Maximaal 24 (officiële) klachten per jaar, met een maximum van 4 per maand. 
Er is een vastgesteld klachtenprotocol en methodiek ter afhandeling.                                                                                 
</t>
    </r>
    <r>
      <rPr>
        <b/>
        <sz val="8"/>
        <rFont val="Aptos Narrow"/>
        <family val="2"/>
        <scheme val="minor"/>
      </rPr>
      <t>Onvoldoende</t>
    </r>
    <r>
      <rPr>
        <sz val="8"/>
        <rFont val="Aptos Narrow"/>
        <family val="2"/>
        <scheme val="minor"/>
      </rPr>
      <t xml:space="preserve"> = Er wordt door Opdrachtnemer voldaan aan maximaal 4 van de 5 eisen. Voor de klachten geldt dat er beduidend meer dan 24 (officiële) klachten zijn (en/of meer dan 4 officiële klachten per maand) zonder dat Opdrachtnemer hier een schappelijke reden voor heeft.</t>
    </r>
  </si>
  <si>
    <t>(SMART) Rapportage waarmee inzicht wordt gegeven in de klachten en de afhandeling.</t>
  </si>
  <si>
    <t xml:space="preserve">Opdrachtnemer kan bij Opdrachtgever aantoonbaar maken dat Opdrachtgever minder ‘omkijken’ heeft naar de dienstverlening. Een en ander aantoonbaar te maken met bijvoorbeeld klanttevredenheidsonderzoek Opdrachtnemer, waarbij KTO minimaal het cijfer 7 moet hebben. Een en ander wordt vastgelegd in AB lijst operationeel overleg. </t>
  </si>
  <si>
    <t xml:space="preserve">Gevalideerde (schriftelijke) klachten worden effectief afgehandelt waarbij gelet wordt op snelheid, helderheid, proactiviteit en terugkoppeling naar Opdrachtgever. Binnen twee werkdagen na melding volgt een eerste schrifelijke terugkoppeling aan Opdrachtgever . Klachten worden afgestemd conform afgestemde procedures. </t>
  </si>
  <si>
    <t>Het aangeboden klantenportaal van Opdrachtnemer is volledig en bevat een up-to-date overzicht van de minimaal aangeboden informatie. Klantportalen worden ontwikkeld en onderhouden conform afgestemde procedures.</t>
  </si>
  <si>
    <t>Aard en aantal gevalideerde (schriftelijke) klachten worden duidelijk gerapporteerd aan Opdrachtgever.</t>
  </si>
  <si>
    <t>Proactief partnerschap</t>
  </si>
  <si>
    <r>
      <rPr>
        <b/>
        <sz val="8"/>
        <rFont val="Aptos Narrow"/>
        <family val="2"/>
        <scheme val="minor"/>
      </rPr>
      <t>Sturend</t>
    </r>
    <r>
      <rPr>
        <sz val="8"/>
        <rFont val="Aptos Narrow"/>
        <family val="2"/>
        <scheme val="minor"/>
      </rPr>
      <t xml:space="preserve">: Opdrachtnemer stuurt actief op de uitvoering van werkzaamheden  (bijvoorbeeld: (bijstelling van) werkinstructies, voeren werkoverleg, e.d.) </t>
    </r>
  </si>
  <si>
    <t>Vanuit de Opdrachtgever wordt verwacht dat Opdrachtnemer de kwaliteiten bezit om een goede partner in dienstverlening te zijn. Deze onderdelen vormen de basis voor dit partnerschap.</t>
  </si>
  <si>
    <r>
      <rPr>
        <b/>
        <sz val="8"/>
        <rFont val="Aptos Narrow"/>
        <family val="2"/>
        <scheme val="minor"/>
      </rPr>
      <t>Voldoende</t>
    </r>
    <r>
      <rPr>
        <sz val="8"/>
        <rFont val="Aptos Narrow"/>
        <family val="2"/>
        <scheme val="minor"/>
      </rPr>
      <t xml:space="preserve"> = Opdrachtnemer scoort positief op alle onderdelen en voldoet boven verwachting aan de verwachtingen van Opdrachtgever.                                      
</t>
    </r>
    <r>
      <rPr>
        <b/>
        <sz val="8"/>
        <rFont val="Aptos Narrow"/>
        <family val="2"/>
        <scheme val="minor"/>
      </rPr>
      <t>Aandacht</t>
    </r>
    <r>
      <rPr>
        <sz val="8"/>
        <rFont val="Aptos Narrow"/>
        <family val="2"/>
        <scheme val="minor"/>
      </rPr>
      <t xml:space="preserve"> = Minimaal 3 van de 4 punten dienen positief te zijn voor voldoende.            
</t>
    </r>
    <r>
      <rPr>
        <b/>
        <sz val="8"/>
        <rFont val="Aptos Narrow"/>
        <family val="2"/>
        <scheme val="minor"/>
      </rPr>
      <t>Onvoldoende</t>
    </r>
    <r>
      <rPr>
        <sz val="8"/>
        <rFont val="Aptos Narrow"/>
        <family val="2"/>
        <scheme val="minor"/>
      </rPr>
      <t xml:space="preserve"> = 2 of minder onderdelen scoren voldoende. </t>
    </r>
  </si>
  <si>
    <t>Rapportage na overleg door Opdrachtgever.</t>
  </si>
  <si>
    <r>
      <rPr>
        <b/>
        <sz val="8"/>
        <rFont val="Aptos Narrow"/>
        <family val="2"/>
        <scheme val="minor"/>
      </rPr>
      <t>Signalerend</t>
    </r>
    <r>
      <rPr>
        <sz val="8"/>
        <rFont val="Aptos Narrow"/>
        <family val="2"/>
        <scheme val="minor"/>
      </rPr>
      <t>: Opdrachtnemer signaleert afwijkingen in actuele proceduresen, gerelateerde werkinstructies en effectiviteit bij de uitvoering van haar werkzaamheden en informeert Opdrachtgever over de aard, oorzaak en consequenties.</t>
    </r>
  </si>
  <si>
    <r>
      <rPr>
        <b/>
        <sz val="8"/>
        <rFont val="Aptos Narrow"/>
        <family val="2"/>
        <scheme val="minor"/>
      </rPr>
      <t>Adviserend</t>
    </r>
    <r>
      <rPr>
        <sz val="8"/>
        <rFont val="Aptos Narrow"/>
        <family val="2"/>
        <scheme val="minor"/>
      </rPr>
      <t>: Opdrachtnemer adviseert gevraagd en ongevraagd. Toont haar deskundigheid op het vakgebied bij afwijkingen met een terugkerend karakter</t>
    </r>
  </si>
  <si>
    <r>
      <t>Partner in dienstverlening:</t>
    </r>
    <r>
      <rPr>
        <sz val="8"/>
        <rFont val="Aptos Narrow"/>
        <family val="2"/>
        <scheme val="minor"/>
      </rPr>
      <t xml:space="preserve"> toont betrokkenheid bij de dienstverlening</t>
    </r>
  </si>
  <si>
    <t>Personeel</t>
  </si>
  <si>
    <t xml:space="preserve">Harde eisen </t>
  </si>
  <si>
    <t>Medewerkers voldoen aan het vastgestelde functieprofiel en hebben de overeengekomen competenties</t>
  </si>
  <si>
    <t>De harde eisen vormen de basis van de kwaliteit van de Opdrachtnemer. Om deze reden geldt 100% compliancy als eis, bij voorkeur met aantoonbaar toegevoegde waarde voor Opdrachtgever</t>
  </si>
  <si>
    <r>
      <t>Voldoende</t>
    </r>
    <r>
      <rPr>
        <sz val="8"/>
        <rFont val="Aptos Narrow"/>
        <family val="2"/>
        <scheme val="minor"/>
      </rPr>
      <t xml:space="preserve"> = 100% compliancy
</t>
    </r>
    <r>
      <rPr>
        <b/>
        <sz val="8"/>
        <rFont val="Aptos Narrow"/>
        <family val="2"/>
        <scheme val="minor"/>
      </rPr>
      <t>Aandacht =</t>
    </r>
    <r>
      <rPr>
        <sz val="8"/>
        <rFont val="Aptos Narrow"/>
        <family val="2"/>
        <scheme val="minor"/>
      </rPr>
      <t xml:space="preserve"> afwijkingen in overleg
</t>
    </r>
    <r>
      <rPr>
        <b/>
        <sz val="8"/>
        <rFont val="Aptos Narrow"/>
        <family val="2"/>
        <scheme val="minor"/>
      </rPr>
      <t>Onvoldoende</t>
    </r>
    <r>
      <rPr>
        <sz val="8"/>
        <rFont val="Aptos Narrow"/>
        <family val="2"/>
        <scheme val="minor"/>
      </rPr>
      <t xml:space="preserve"> = &lt; 100% compliancy
</t>
    </r>
  </si>
  <si>
    <t>Medewerkers hebben gewenste uiterlijke verzorging en bedrijfskleding</t>
  </si>
  <si>
    <t>Medewerkers zijn (bij voorkeur) vast in dienst bij Opdrachtnemer</t>
  </si>
  <si>
    <t>Het door partijen overeengekomen inwerkprotocol is gevolgd</t>
  </si>
  <si>
    <t>       Ongewenst verloop op de opdracht, bijvoorbeeld als gevolg van herplaatsing van medewerkers, is 
maximaal 5% per contractjaar.</t>
  </si>
  <si>
    <t>De afgesproken trainingen, oefeningen of cursussen zijn gevolgd. Er is geen sprake geweest van verlopen certificaten, diploma’s, verplichte geldigheid documenten</t>
  </si>
  <si>
    <t xml:space="preserve">Extra diensten, afgeroepen binnen de afgesproken tijd, zijn geleverd binnen de gestelde tijd in het PvE. Extra diensten worden afgeroepen conform afgestemde procedures. </t>
  </si>
  <si>
    <t xml:space="preserve">Extra diensten zijn geleverd met het (voor die inzet) afgesproken functieprofiel </t>
  </si>
  <si>
    <t>De afgesproken trainingen, oefeningen of cursussen zijn gevolgd. Dubbel benoemt ?)</t>
  </si>
  <si>
    <t>Bovenstaande is opgenomen in een jaarplan opgesteld vanuit Opdrachtnemer.</t>
  </si>
  <si>
    <t xml:space="preserve">Zachte criteria </t>
  </si>
  <si>
    <t>Medewerkers worden door Opdrachtnemer geselecteerd en beoordeeld op de ‘zachte’ eisen zoals omschreven in het rolmodel (zie PvE).</t>
  </si>
  <si>
    <t>100% compliancy aan minimale vereisten en bij voorkeur aantoonbaar toegevoegde waarde voor Opdrachtgever.</t>
  </si>
  <si>
    <r>
      <t>Voldoende</t>
    </r>
    <r>
      <rPr>
        <sz val="8"/>
        <rFont val="Aptos Narrow"/>
        <family val="2"/>
        <scheme val="minor"/>
      </rPr>
      <t xml:space="preserve"> = 100% compliancy
</t>
    </r>
    <r>
      <rPr>
        <b/>
        <sz val="8"/>
        <rFont val="Aptos Narrow"/>
        <family val="2"/>
        <scheme val="minor"/>
      </rPr>
      <t xml:space="preserve">
Aandacht =</t>
    </r>
    <r>
      <rPr>
        <sz val="8"/>
        <rFont val="Aptos Narrow"/>
        <family val="2"/>
        <scheme val="minor"/>
      </rPr>
      <t xml:space="preserve"> afwijkingen in overleg
</t>
    </r>
    <r>
      <rPr>
        <b/>
        <sz val="8"/>
        <rFont val="Aptos Narrow"/>
        <family val="2"/>
        <scheme val="minor"/>
      </rPr>
      <t xml:space="preserve">
Onvoldoende</t>
    </r>
    <r>
      <rPr>
        <sz val="8"/>
        <rFont val="Aptos Narrow"/>
        <family val="2"/>
        <scheme val="minor"/>
      </rPr>
      <t xml:space="preserve"> = &lt; 100% compliancy</t>
    </r>
  </si>
  <si>
    <t>Medewerkers en hun gedrag/handelingen worden door Opdrachtnemer in samenspraak met Opdrachtgever beoordeeld op de ‘zachte’ eisen zoals omschreven in het rolmodel (zie PvE) en conform de daarin opgenomen ‘meetbare criteria’.</t>
  </si>
  <si>
    <t>Medewerkers hebben zich gedragen en gehandeld conform de wensen en eisen zoals omschreven in bijgevoegd rolmodel Kan eruit, is Dubbel benoemt ? Zie regel 51</t>
  </si>
  <si>
    <t>Kennisniveau</t>
  </si>
  <si>
    <t>Medewerkers van Opdrachtnemer uit het vaste bestand en back-up dragen kennis van de gemeentelijke objecten en werkprocessen. Deze kennis wordt up-to-date gehouden en periodiek getoetst conform afgestemde procedures (kennistoetsen).</t>
  </si>
  <si>
    <t>Kennis wordt eventueel up-to-date gehouden door roulerend werken of stages.</t>
  </si>
  <si>
    <r>
      <rPr>
        <b/>
        <sz val="8"/>
        <rFont val="Aptos Narrow"/>
        <family val="2"/>
        <scheme val="minor"/>
      </rPr>
      <t xml:space="preserve">Voldoende </t>
    </r>
    <r>
      <rPr>
        <sz val="8"/>
        <rFont val="Aptos Narrow"/>
        <family val="2"/>
        <scheme val="minor"/>
      </rPr>
      <t xml:space="preserve">= 100% compliancy
</t>
    </r>
    <r>
      <rPr>
        <b/>
        <sz val="8"/>
        <rFont val="Aptos Narrow"/>
        <family val="2"/>
        <scheme val="minor"/>
      </rPr>
      <t>Aandacht</t>
    </r>
    <r>
      <rPr>
        <sz val="8"/>
        <rFont val="Aptos Narrow"/>
        <family val="2"/>
        <scheme val="minor"/>
      </rPr>
      <t xml:space="preserve"> = afwijkingen in overleg
</t>
    </r>
    <r>
      <rPr>
        <b/>
        <sz val="8"/>
        <rFont val="Aptos Narrow"/>
        <family val="2"/>
        <scheme val="minor"/>
      </rPr>
      <t>Onvoldoende</t>
    </r>
    <r>
      <rPr>
        <sz val="8"/>
        <rFont val="Aptos Narrow"/>
        <family val="2"/>
        <scheme val="minor"/>
      </rPr>
      <t xml:space="preserve"> = &lt; 100% compliancy</t>
    </r>
  </si>
  <si>
    <t xml:space="preserve">Managementrapportage </t>
  </si>
  <si>
    <t>Beschikbaarheid</t>
  </si>
  <si>
    <t xml:space="preserve">Dienstdoende beveiligers zijn tijdig aanwezig voor dienstoverdracht. </t>
  </si>
  <si>
    <t>Aanwezigheid en uitvoering van geplance diensten zijn correct, volledig en tijdig uitgevoerd.</t>
  </si>
  <si>
    <r>
      <rPr>
        <b/>
        <sz val="8"/>
        <rFont val="Aptos Narrow"/>
        <family val="2"/>
        <scheme val="minor"/>
      </rPr>
      <t>Voldoende</t>
    </r>
    <r>
      <rPr>
        <sz val="8"/>
        <rFont val="Aptos Narrow"/>
        <family val="2"/>
        <scheme val="minor"/>
      </rPr>
      <t xml:space="preserve"> = minimaal 98% van de diensten zijn tijdig, correct en volledig uitgevoerd.
</t>
    </r>
    <r>
      <rPr>
        <b/>
        <sz val="8"/>
        <rFont val="Aptos Narrow"/>
        <family val="2"/>
        <scheme val="minor"/>
      </rPr>
      <t xml:space="preserve">
Onvoldoende</t>
    </r>
    <r>
      <rPr>
        <sz val="8"/>
        <rFont val="Aptos Narrow"/>
        <family val="2"/>
        <scheme val="minor"/>
      </rPr>
      <t xml:space="preserve"> = minder dan 98% van de diensten zijn tijdig, correct en volledig uitgevoerd.</t>
    </r>
  </si>
  <si>
    <t xml:space="preserve">Managementrapportage en/of borging AB-lijst operationeel overleg. </t>
  </si>
  <si>
    <t>Managementrapportages</t>
  </si>
  <si>
    <t>Opdrachtnemer legt verantwoording af over de dienstverlening middels management- en/of voortgangsrapportages in een door Opdrachtgever goedgekeurd format en frequentie.</t>
  </si>
  <si>
    <t xml:space="preserve">Norm is tijdige en concrete managementrapportages conform uitgangspunten uit het Programma van Eisen en (eventueel) aanvullende (redelijke) wensen van Opdrachtgever. </t>
  </si>
  <si>
    <r>
      <rPr>
        <b/>
        <sz val="8"/>
        <rFont val="Aptos Narrow"/>
        <family val="2"/>
        <scheme val="minor"/>
      </rPr>
      <t xml:space="preserve">Voldoende = </t>
    </r>
    <r>
      <rPr>
        <sz val="8"/>
        <rFont val="Aptos Narrow"/>
        <family val="2"/>
        <scheme val="minor"/>
      </rPr>
      <t xml:space="preserve">tijdige en concrete managementrapportages ingediend bij Opdrachtgever
</t>
    </r>
    <r>
      <rPr>
        <b/>
        <sz val="8"/>
        <rFont val="Aptos Narrow"/>
        <family val="2"/>
        <scheme val="minor"/>
      </rPr>
      <t>Aandacht =</t>
    </r>
    <r>
      <rPr>
        <sz val="8"/>
        <rFont val="Aptos Narrow"/>
        <family val="2"/>
        <scheme val="minor"/>
      </rPr>
      <t xml:space="preserve"> afwijkingen in overleg
</t>
    </r>
    <r>
      <rPr>
        <b/>
        <sz val="8"/>
        <rFont val="Aptos Narrow"/>
        <family val="2"/>
        <scheme val="minor"/>
      </rPr>
      <t xml:space="preserve">Onvoldoende = </t>
    </r>
    <r>
      <rPr>
        <sz val="8"/>
        <rFont val="Aptos Narrow"/>
        <family val="2"/>
        <scheme val="minor"/>
      </rPr>
      <t>niet tijdige of onvoldoende concrete managementrapportages ingediend bij Opdrachtgever</t>
    </r>
  </si>
  <si>
    <t xml:space="preserve">Managementrapportage en borging AB-lijst operationeel overleg. </t>
  </si>
  <si>
    <t>Jaarplan</t>
  </si>
  <si>
    <t xml:space="preserve">Opdrachtnemer verzorgt een jaarverslag (afgelopen jaar) en geconcretiseerd jaarplan (volgend jaar) over ontwikkeling van zijn personeel en met name het beveiligingsteam bij Opdrachtgever. Eventueel worden aanpassingen van functieprofiel en/of opleidingsplan daarin meegenomen. </t>
  </si>
  <si>
    <t>Dit Service Level Agreement en de kwartaalrapportages worden gebruikt als basis voor het jaarplan</t>
  </si>
  <si>
    <r>
      <rPr>
        <b/>
        <sz val="8"/>
        <rFont val="Aptos Narrow"/>
        <family val="2"/>
        <scheme val="minor"/>
      </rPr>
      <t xml:space="preserve">Voldoende = </t>
    </r>
    <r>
      <rPr>
        <sz val="8"/>
        <rFont val="Aptos Narrow"/>
        <family val="2"/>
        <scheme val="minor"/>
      </rPr>
      <t xml:space="preserve">tijdig een concreet voorstel ingediend bij Opdrachtgever
</t>
    </r>
    <r>
      <rPr>
        <b/>
        <sz val="8"/>
        <rFont val="Aptos Narrow"/>
        <family val="2"/>
        <scheme val="minor"/>
      </rPr>
      <t xml:space="preserve">Onvoldoende = </t>
    </r>
    <r>
      <rPr>
        <sz val="8"/>
        <rFont val="Aptos Narrow"/>
        <family val="2"/>
        <scheme val="minor"/>
      </rPr>
      <t>niet tijdig of onvolledig voorstel ingediend bij Opdrachtgever</t>
    </r>
  </si>
  <si>
    <t>Jaarplan wordt besproken door Opdrachtnemer en Opdrachtgever. Eventuele aanpassingen worden doorgevoerd managementrapportages.</t>
  </si>
  <si>
    <t>Opleidingsplan</t>
  </si>
  <si>
    <t>Opdrachtnemer geeft uitvoering aan het vereiste opleidingsplan conform functieprofiel.
Hierna worden de aanvullende opleidingen/ trainingen behaald conform afspraken met Opdrachtgever.</t>
  </si>
  <si>
    <t>Aanvullende trainingen, crusussen en opleidingen zijn 100% behaald.</t>
  </si>
  <si>
    <r>
      <rPr>
        <b/>
        <sz val="8"/>
        <rFont val="Aptos Narrow"/>
        <family val="2"/>
        <scheme val="minor"/>
      </rPr>
      <t>Voldoende</t>
    </r>
    <r>
      <rPr>
        <sz val="8"/>
        <rFont val="Aptos Narrow"/>
        <family val="2"/>
        <scheme val="minor"/>
      </rPr>
      <t xml:space="preserve"> </t>
    </r>
    <r>
      <rPr>
        <b/>
        <sz val="8"/>
        <rFont val="Aptos Narrow"/>
        <family val="2"/>
        <scheme val="minor"/>
      </rPr>
      <t>=</t>
    </r>
    <r>
      <rPr>
        <sz val="8"/>
        <rFont val="Aptos Narrow"/>
        <family val="2"/>
        <scheme val="minor"/>
      </rPr>
      <t xml:space="preserve"> Iedere individuele medewerker is geslaagd voor de overeengekomen trainingen, cursussen en opleidingen.
</t>
    </r>
    <r>
      <rPr>
        <b/>
        <sz val="8"/>
        <rFont val="Aptos Narrow"/>
        <family val="2"/>
        <scheme val="minor"/>
      </rPr>
      <t>Onvoldoende</t>
    </r>
    <r>
      <rPr>
        <sz val="8"/>
        <rFont val="Aptos Narrow"/>
        <family val="2"/>
        <scheme val="minor"/>
      </rPr>
      <t xml:space="preserve"> </t>
    </r>
    <r>
      <rPr>
        <b/>
        <sz val="8"/>
        <rFont val="Aptos Narrow"/>
        <family val="2"/>
        <scheme val="minor"/>
      </rPr>
      <t>=</t>
    </r>
    <r>
      <rPr>
        <sz val="8"/>
        <rFont val="Aptos Narrow"/>
        <family val="2"/>
        <scheme val="minor"/>
      </rPr>
      <t xml:space="preserve"> Een individuele medewerker is niet  geslaagd voor een overeengekomen training, cursus of opleiding. </t>
    </r>
  </si>
  <si>
    <t>Rapportage waarmee wordt aangetoond welke opleidingen / trainingen succesvol zijn uitgevoerd.</t>
  </si>
  <si>
    <t>Inwerken</t>
  </si>
  <si>
    <t xml:space="preserve">Medewerkers van Opdrachtnemer  worden ingewerkt conform procedures, na positieve uitkomst uit pre emplolyment screening én goedkeuring van Opdrachtgever. Datum afronding inwerkprocedure en goedkeuring door Opdrachtgever worden vastgelegd in een administratie.  </t>
  </si>
  <si>
    <t>Het geldende inwerktraject is gevolgd zoals beschreven in de werkinstructies, medewerkers worden pas ingezet na goedkeuring.</t>
  </si>
  <si>
    <r>
      <rPr>
        <b/>
        <sz val="8"/>
        <rFont val="Aptos Narrow"/>
        <family val="2"/>
        <scheme val="minor"/>
      </rPr>
      <t>Voldoende</t>
    </r>
    <r>
      <rPr>
        <sz val="8"/>
        <rFont val="Aptos Narrow"/>
        <family val="2"/>
        <scheme val="minor"/>
      </rPr>
      <t xml:space="preserve"> = het geldende inwerktraject is volledig gevolgd, de medewerker is ingezet na akkoord.
</t>
    </r>
    <r>
      <rPr>
        <b/>
        <sz val="8"/>
        <rFont val="Aptos Narrow"/>
        <family val="2"/>
        <scheme val="minor"/>
      </rPr>
      <t>Onvoldoende</t>
    </r>
    <r>
      <rPr>
        <sz val="8"/>
        <rFont val="Aptos Narrow"/>
        <family val="2"/>
        <scheme val="minor"/>
      </rPr>
      <t xml:space="preserve"> =  het geldende inwerktraject is niet volgens de werkinstructies gevolgd en/of er is geen akkoord bevonden voor een medewerker terwijl deze medewerker wel is ingezet.</t>
    </r>
  </si>
  <si>
    <t>Opdrachtnemer dient zich te verantwoorden bij Opdrachtgever op basis van hoor en wederhoor. Passende maatregelen worden a.d.h.v. dit gesprek genomen.</t>
  </si>
  <si>
    <t>N.V.T.</t>
  </si>
  <si>
    <t>Rapportage waarmee wordt aangetoond welke medewerkers zijn ingewerkt. Eventuele bewijslast ligt bij Opdrachtnemer. Borging AB-lijst operationeel overleg.</t>
  </si>
  <si>
    <t>Een nieuwe medewerker dient tijdens de inwerkperiode boven de reguliere bezetting op de locatie te worden ingezet.</t>
  </si>
  <si>
    <t>Inwerktoets na inwerken</t>
  </si>
  <si>
    <t>Inwerken vindt plaats op basis van geactualiseerde objectinstructies en wordt afgesloten op basis van 
een inwerktoets.</t>
  </si>
  <si>
    <t>Indien geen nieuwe medewerkers instromen blijft de KPI in het betreffende kwartaal buiten beschouwing</t>
  </si>
  <si>
    <r>
      <rPr>
        <b/>
        <sz val="8"/>
        <rFont val="Aptos Narrow"/>
        <family val="2"/>
        <scheme val="minor"/>
      </rPr>
      <t>Voldoende =</t>
    </r>
    <r>
      <rPr>
        <sz val="8"/>
        <rFont val="Aptos Narrow"/>
        <family val="2"/>
        <scheme val="minor"/>
      </rPr>
      <t xml:space="preserve"> 100% van de nieuwe medewerkers slaagt voor de kennis- en inwerktoets voor voldoende. 
</t>
    </r>
    <r>
      <rPr>
        <b/>
        <sz val="8"/>
        <rFont val="Aptos Narrow"/>
        <family val="2"/>
        <scheme val="minor"/>
      </rPr>
      <t xml:space="preserve">
Onvoldoende =</t>
    </r>
    <r>
      <rPr>
        <sz val="8"/>
        <rFont val="Aptos Narrow"/>
        <family val="2"/>
        <scheme val="minor"/>
      </rPr>
      <t xml:space="preserve"> Niet iedere nieuwe medewerker is geslaagd voor de kennis- en inwerktoets.</t>
    </r>
  </si>
  <si>
    <t>Rapportage op basis van uitslag kennis- en inwerktoets, af te nemen door Opdrachtgever is samenwerking met Supervisor Opdrachtnemer</t>
  </si>
  <si>
    <t>Afhandeling alarmopvolging</t>
  </si>
  <si>
    <t xml:space="preserve">
Het opvolgen van binnenkomende alarmmeldingen conform de vastgestelde tijdseenheid 
</t>
  </si>
  <si>
    <t xml:space="preserve">Norm is uivoering van dienstverlening conform werkinstructies en uitgangspunten uit het Programma van Eisen. Afwijkingen moeten direct gesignaleerd en gemeld worden teneinde het beveiligingssysteem maximaal efficiënt en effectief te onderhouden. </t>
  </si>
  <si>
    <r>
      <t>Voldoende</t>
    </r>
    <r>
      <rPr>
        <sz val="8"/>
        <rFont val="Aptos Narrow"/>
        <family val="2"/>
        <scheme val="minor"/>
      </rPr>
      <t xml:space="preserve"> = &gt; 95% behaald
</t>
    </r>
    <r>
      <rPr>
        <b/>
        <sz val="8"/>
        <rFont val="Aptos Narrow"/>
        <family val="2"/>
        <scheme val="minor"/>
      </rPr>
      <t>Aandach</t>
    </r>
    <r>
      <rPr>
        <sz val="8"/>
        <rFont val="Aptos Narrow"/>
        <family val="2"/>
        <scheme val="minor"/>
      </rPr>
      <t xml:space="preserve">t = 75% tot 95% behaald
</t>
    </r>
    <r>
      <rPr>
        <b/>
        <sz val="8"/>
        <rFont val="Aptos Narrow"/>
        <family val="2"/>
        <scheme val="minor"/>
      </rPr>
      <t xml:space="preserve">
Onvoldoende</t>
    </r>
    <r>
      <rPr>
        <sz val="8"/>
        <rFont val="Aptos Narrow"/>
        <family val="2"/>
        <scheme val="minor"/>
      </rPr>
      <t xml:space="preserve"> = &lt; 75% compliancy
</t>
    </r>
  </si>
  <si>
    <t>Onderdelen die onvoldoende scoren dienen volgend kwartaaloverleg voldoende te scoren n.a.v. een verbetervoorstel door Opdrachtnemer. Indien er 2 kwartalen achter elkaar opeenvolgend onvoldoende wordt gescoord ontvangt Opdrachtnemer van Opdrachtgever ingebrekestelling.</t>
  </si>
  <si>
    <t>12x rapporteren, 4x overleg</t>
  </si>
  <si>
    <t xml:space="preserve">Duidelijke (SMART) rapportage volgens vastgesteld format waarmee wordt aangetoond dat is voldaan aan alle vereisten. Klantportalen lijken hiervoor als medium geschikt. </t>
  </si>
  <si>
    <t>Het signaleren en rapporteren aan de gemeente Almere van defecten aan beveiligingscomponenten, verlichtingen, infrastructuur en dergelijke</t>
  </si>
  <si>
    <t>Direct optreden bij alarm en calamiteiten die binnenkomen via de CMK, waaronder het alarmeren van hulpdiensten en het tijdig aanwezig zijn (hebben van beveiligers) op de locatie van de melding.</t>
  </si>
  <si>
    <t>Juistheid en volledigheid van signalering, opvolging en registratie van situaties en werkzaamheden</t>
  </si>
  <si>
    <t xml:space="preserve">Observatie en signalering van verdachte situaties, onder andere op basis van technische hulpmiddelen als camera’s en observatie door werknemers.
</t>
  </si>
  <si>
    <t>Om verdachte situaties niet te laten ontplooien tot incidenten of gevaarlijke situaties is het van belang dat deze tijdig gesignaleerd worden. Van Opdrachtnemer wordt verwacht dat er pro-actief gesignaleerd wordt, dat incidenten en verdachte situaties tijdig gemeld worden en dat er effectief optredend gehandelt wordt zonder dat Opdrachtgever hier omkijken naar heeft.</t>
  </si>
  <si>
    <r>
      <rPr>
        <b/>
        <sz val="8"/>
        <rFont val="Aptos Narrow"/>
        <family val="2"/>
        <scheme val="minor"/>
      </rPr>
      <t>Voldoende</t>
    </r>
    <r>
      <rPr>
        <sz val="8"/>
        <rFont val="Aptos Narrow"/>
        <family val="2"/>
        <scheme val="minor"/>
      </rPr>
      <t xml:space="preserve"> = Opdrachtnemer signaleert verdachte situaties tijdig o.a. door technische hulpmiddelen en observatie door werknemers en weet hierdoor incidenten te voorkomen.             
</t>
    </r>
    <r>
      <rPr>
        <b/>
        <sz val="8"/>
        <rFont val="Aptos Narrow"/>
        <family val="2"/>
        <scheme val="minor"/>
      </rPr>
      <t xml:space="preserve">
Aandacht</t>
    </r>
    <r>
      <rPr>
        <sz val="8"/>
        <rFont val="Aptos Narrow"/>
        <family val="2"/>
        <scheme val="minor"/>
      </rPr>
      <t xml:space="preserve"> = Opdrachtnemer signaleert verdachte situaties in sommige gevallen tijdig o.a. door technische hulpmiddelen en observatie door werknemers en weet hierdoor incidenten te voorkomen.                                                       
</t>
    </r>
    <r>
      <rPr>
        <b/>
        <sz val="8"/>
        <rFont val="Aptos Narrow"/>
        <family val="2"/>
        <scheme val="minor"/>
      </rPr>
      <t>Onvoldoende</t>
    </r>
    <r>
      <rPr>
        <sz val="8"/>
        <rFont val="Aptos Narrow"/>
        <family val="2"/>
        <scheme val="minor"/>
      </rPr>
      <t xml:space="preserve"> = Opdrachtnemer signaleren of acteert op verdachte situaties niet tijdig waardoor één of meerdere malen incidenten zijn ontstaan.</t>
    </r>
  </si>
  <si>
    <t>Het volgens door de gemeente Almere vastgestelde werkinstructies uitvoeren van alarmopvolging. Inclusief bijvoorbeeld ontvangen en beoordelen van de door alarmapparatuur verzonden signalen en zo nodig inschakelen van hulpverleningsdiensten, andere overheidsinstanties of particulieren.</t>
  </si>
  <si>
    <t xml:space="preserve">Norm is uitvoering van dienstverlening conform werkinstructies en uitgangspunten uit het Programma van Eisen. </t>
  </si>
  <si>
    <r>
      <rPr>
        <b/>
        <sz val="8"/>
        <rFont val="Aptos Narrow"/>
        <family val="2"/>
        <scheme val="minor"/>
      </rPr>
      <t>Voldoende</t>
    </r>
    <r>
      <rPr>
        <sz val="8"/>
        <rFont val="Aptos Narrow"/>
        <family val="2"/>
        <scheme val="minor"/>
      </rPr>
      <t xml:space="preserve"> = 100% compliancy
</t>
    </r>
    <r>
      <rPr>
        <b/>
        <sz val="8"/>
        <rFont val="Aptos Narrow"/>
        <family val="2"/>
        <scheme val="minor"/>
      </rPr>
      <t xml:space="preserve">
Aandacht </t>
    </r>
    <r>
      <rPr>
        <sz val="8"/>
        <rFont val="Aptos Narrow"/>
        <family val="2"/>
        <scheme val="minor"/>
      </rPr>
      <t xml:space="preserve">= afwijkingen in overleg
</t>
    </r>
    <r>
      <rPr>
        <b/>
        <sz val="8"/>
        <rFont val="Aptos Narrow"/>
        <family val="2"/>
        <scheme val="minor"/>
      </rPr>
      <t xml:space="preserve">
Onvoldoende</t>
    </r>
    <r>
      <rPr>
        <sz val="8"/>
        <rFont val="Aptos Narrow"/>
        <family val="2"/>
        <scheme val="minor"/>
      </rPr>
      <t xml:space="preserve"> = &lt; 100% compliancy</t>
    </r>
  </si>
  <si>
    <t>Alarmopvolgingsn die niet voldoen aan overeengekomen normen (kwaliteit en respontijd) zijn niet declarabel.
Onderdelen die onvoldoende scoren dienen volgend kwartaaloverleg voldoende te scoren n.a.v. een verbetervoorstel door Opdrachtnemer. Indien er 2 kwartalen achter elkaar opeenvolgend onvoldoende wordt gescoord ontvangt Opdrachtnemer van Opdrachtgever ingebrekestelling.</t>
  </si>
  <si>
    <t xml:space="preserve"> Duidelijke (SMART) rapportage volgens vastgesteld format waarmee wordt aangetoond dat is voldaan aan alle vereisten. Klantportalen lijken hiervoor als medium geschikt. </t>
  </si>
  <si>
    <t>Het pro-actief signaleren, optredend handelen en melden van incidenten/verdachte situaties.</t>
  </si>
  <si>
    <t>Het registreren van alle verdachte situaties, incidenten en calamiteiten volgens een vastgesteld format voor dagelijkse en periodieke rapportages ten behoeve van o.a. een analyse voor het bepalen van strategische inzet van preventieve surveillance en managementinformatie.</t>
  </si>
  <si>
    <r>
      <rPr>
        <b/>
        <sz val="8"/>
        <rFont val="Aptos Narrow"/>
        <family val="2"/>
        <scheme val="minor"/>
      </rPr>
      <t>Voldoende</t>
    </r>
    <r>
      <rPr>
        <sz val="8"/>
        <rFont val="Aptos Narrow"/>
        <family val="2"/>
        <scheme val="minor"/>
      </rPr>
      <t xml:space="preserve"> = Registratie voorloopt volgens een vastgesteld format en periodieke rapportages worden compleet en tijdig geleverd. In deze rapportages zijn alle verdachte situaties, incidenten en calamiteiten vermeld volgens procedure.                                     
</t>
    </r>
    <r>
      <rPr>
        <b/>
        <sz val="8"/>
        <rFont val="Aptos Narrow"/>
        <family val="2"/>
        <scheme val="minor"/>
      </rPr>
      <t>Onvoldoende</t>
    </r>
    <r>
      <rPr>
        <sz val="8"/>
        <rFont val="Aptos Narrow"/>
        <family val="2"/>
        <scheme val="minor"/>
      </rPr>
      <t xml:space="preserve"> = Registratie voorloopt niet volgens vastgesteld format en/of wordt niet tijdig geleverd en/of meer dan 5% van incidenten, verdachte situaties of calamiteiten is niet geregistreerd.</t>
    </r>
  </si>
  <si>
    <t>12x rapporteren, 
4x overleg</t>
  </si>
  <si>
    <t>Het registreren van alle verdachte situaties, incidenten en calamiteiten volgens een vastgesteld format ten behoeve van dagelijkse en periodieke rapportages, onder andere voor analyse en het bepalen van strategische inzet van preventieve surveillance en managementinformatie.</t>
  </si>
  <si>
    <t xml:space="preserve">Norm is registratie en rapportage conform werkinstructies, vastgestelde sjablonen en uitgangspunten uit het Programma van Eisen. </t>
  </si>
  <si>
    <t xml:space="preserve">Beveiliging van objecten en gebouwen van de gemeente Almere, met de (waar van toepassing) daarbij behorende brand- en sluitronde.
</t>
  </si>
  <si>
    <t xml:space="preserve">Norm is uivoering van dienstverlening conform werkinstructies en uitgangspunten uit het Programma van Eisen. </t>
  </si>
  <si>
    <t>Duurzaamheid</t>
  </si>
  <si>
    <t>Maatschappelijk Verantwoord Inkopen</t>
  </si>
  <si>
    <t>Opdrachtnemer conformeert (en voldoet aan) criteria ten aanzien van Social Return on Investment (SROI), duurzame mobiliteit en gebruik van circulaire bedrijfskleding.</t>
  </si>
  <si>
    <r>
      <t>Voldoende</t>
    </r>
    <r>
      <rPr>
        <sz val="8"/>
        <rFont val="Aptos Narrow"/>
        <family val="2"/>
        <scheme val="minor"/>
      </rPr>
      <t xml:space="preserve"> = alle onderwerpen voldoen aan minimale eisen
</t>
    </r>
    <r>
      <rPr>
        <b/>
        <sz val="8"/>
        <rFont val="Aptos Narrow"/>
        <family val="2"/>
        <scheme val="minor"/>
      </rPr>
      <t xml:space="preserve">Aandacht </t>
    </r>
    <r>
      <rPr>
        <sz val="8"/>
        <rFont val="Aptos Narrow"/>
        <family val="2"/>
        <scheme val="minor"/>
      </rPr>
      <t xml:space="preserve">= één van drie onderwerpen voldoet niet aan minimale eisen
</t>
    </r>
    <r>
      <rPr>
        <b/>
        <sz val="8"/>
        <rFont val="Aptos Narrow"/>
        <family val="2"/>
        <scheme val="minor"/>
      </rPr>
      <t xml:space="preserve">
Onvoldoende</t>
    </r>
    <r>
      <rPr>
        <sz val="8"/>
        <rFont val="Aptos Narrow"/>
        <family val="2"/>
        <scheme val="minor"/>
      </rPr>
      <t xml:space="preserve"> = meer dan één van drie onderwerpen voldoen niet aan minimale eisen
</t>
    </r>
  </si>
  <si>
    <t>Onderdeel van het tactisch overleg en borging AB-lijst operationeel overleg.</t>
  </si>
  <si>
    <t>Totaal %</t>
  </si>
  <si>
    <t>Totaal samenvatting</t>
  </si>
  <si>
    <t>In samenvatting voldoet de dienstverlening aan de doelstellingen van de gemeente Almere [fictief voorbeeld]</t>
  </si>
  <si>
    <t>In samenvatting voldoet de dienstverlening aan de doelstellingen van de gemeente Almere, met aandachtspunten voor verbetering.</t>
  </si>
  <si>
    <t>Service Level Agreement (SLA) - Score</t>
  </si>
  <si>
    <t>Vorig kwartaal (fictief)</t>
  </si>
  <si>
    <t>Huidig kwartaal (fictief)</t>
  </si>
  <si>
    <t>V</t>
  </si>
  <si>
    <t>A</t>
  </si>
  <si>
    <t xml:space="preserve">Klantbeleving </t>
  </si>
  <si>
    <t>X</t>
  </si>
  <si>
    <t>Zachte criteria</t>
  </si>
  <si>
    <t xml:space="preserve">V </t>
  </si>
  <si>
    <t>Totaal</t>
  </si>
  <si>
    <t>Service Level Agreement (SLA) - Personeel</t>
  </si>
  <si>
    <t>Aantal</t>
  </si>
  <si>
    <t>Loondienst</t>
  </si>
  <si>
    <t>Instroom</t>
  </si>
  <si>
    <t>Pre-employment screening</t>
  </si>
  <si>
    <t>In-employment screening</t>
  </si>
  <si>
    <t>Beveiliger 2</t>
  </si>
  <si>
    <t>Harde eisen overig</t>
  </si>
  <si>
    <t>Rolmodel</t>
  </si>
  <si>
    <t>Uiterlijke verzorging</t>
  </si>
  <si>
    <t>Integriteitstoets</t>
  </si>
  <si>
    <t>Uitstroom</t>
  </si>
  <si>
    <t>Vaste dienst</t>
  </si>
  <si>
    <t>Opmerkingen</t>
  </si>
  <si>
    <t>Personeelsnummer</t>
  </si>
  <si>
    <t>Invoer</t>
  </si>
  <si>
    <t>Output</t>
  </si>
  <si>
    <t>Datum</t>
  </si>
  <si>
    <t>Geldigheid</t>
  </si>
  <si>
    <t>Personeel 1</t>
  </si>
  <si>
    <t>Aantal 1</t>
  </si>
  <si>
    <t>Aantal 2</t>
  </si>
  <si>
    <t>Loondienst 1</t>
  </si>
  <si>
    <t>Loondienst 2</t>
  </si>
  <si>
    <t>Instroom 1</t>
  </si>
  <si>
    <t>Instroom 2</t>
  </si>
  <si>
    <t>Instroom 3</t>
  </si>
  <si>
    <t>Pre 1</t>
  </si>
  <si>
    <t>Pre 2</t>
  </si>
  <si>
    <t>Pre 3</t>
  </si>
  <si>
    <t>In 1</t>
  </si>
  <si>
    <t>In 2</t>
  </si>
  <si>
    <t>In 3</t>
  </si>
  <si>
    <t>Inwerken 1</t>
  </si>
  <si>
    <t>Inwerken 2</t>
  </si>
  <si>
    <t>Inwerken 3</t>
  </si>
  <si>
    <t>Beveiliger 1</t>
  </si>
  <si>
    <t>Etc 1</t>
  </si>
  <si>
    <t>Etc 2</t>
  </si>
  <si>
    <t>Etc 3</t>
  </si>
  <si>
    <t>Roll 1</t>
  </si>
  <si>
    <t>Roll 2</t>
  </si>
  <si>
    <t>Roll3</t>
  </si>
  <si>
    <t>Uiterlijk 1</t>
  </si>
  <si>
    <t>Uiterlijk 2</t>
  </si>
  <si>
    <t>Uiterlijk 3</t>
  </si>
  <si>
    <t>Integriteit 1</t>
  </si>
  <si>
    <t>Integriteit 2</t>
  </si>
  <si>
    <t>Integriteit 3</t>
  </si>
  <si>
    <t>Uitstroom 1</t>
  </si>
  <si>
    <t>Uitstroom 2</t>
  </si>
  <si>
    <t>Uitstroom 3</t>
  </si>
  <si>
    <t>Vast 1</t>
  </si>
  <si>
    <t>Vast 2</t>
  </si>
  <si>
    <t>Ja</t>
  </si>
  <si>
    <t>?</t>
  </si>
  <si>
    <t>Fail</t>
  </si>
  <si>
    <t>Nee</t>
  </si>
  <si>
    <t xml:space="preserve"> </t>
  </si>
  <si>
    <t>ZZP</t>
  </si>
  <si>
    <t>Onderaanneming</t>
  </si>
  <si>
    <t>Niet meer werkzaam op project</t>
  </si>
  <si>
    <t>Aspirant in opleiding</t>
  </si>
  <si>
    <t>Totalen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</si>
</sst>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6" x14ac:knownFonts="1">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1"/>
      <name val="Aptos Narrow"/>
      <family val="2"/>
      <scheme val="minor"/>
    </font>
    <font>
      <sz val="8"/>
      <name val="Aptos Narrow"/>
      <family val="2"/>
      <scheme val="minor"/>
    </font>
    <font>
      <b/>
      <sz val="8"/>
      <name val="Aptos Narrow"/>
      <family val="2"/>
      <scheme val="minor"/>
    </font>
    <font>
      <sz val="8"/>
      <color rgb="FFFF0000"/>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b/>
      <sz val="16"/>
      <color rgb="FFFF0000"/>
      <name val="Aptos Narrow"/>
      <family val="2"/>
      <scheme val="minor"/>
    </font>
    <font>
      <b/>
      <sz val="11"/>
      <color rgb="FFFF0000"/>
      <name val="Aptos Narrow"/>
      <family val="2"/>
      <scheme val="minor"/>
    </font>
    <font>
      <sz val="8"/>
      <color theme="1"/>
      <name val="Aptos Narrow"/>
      <family val="2"/>
      <scheme val="minor"/>
    </font>
    <font>
      <b/>
      <sz val="8"/>
      <color theme="1"/>
      <name val="Aptos Narrow"/>
      <family val="2"/>
      <scheme val="minor"/>
    </font>
    <font>
      <b/>
      <sz val="8"/>
      <color rgb="FFFF000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s>
  <borders count="47">
    <border>
      <left/>
      <right/>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s>
  <cellStyleXfs count="1">
    <xf numFmtId="0" fontId="0" fillId="0" borderId="0"/>
  </cellStyleXfs>
  <cellXfs count="278">
    <xf numFmtId="0" fontId="0" fillId="0" borderId="0" xfId="0"/>
    <xf numFmtId="0" fontId="1" fillId="2" borderId="0" xfId="0" applyFont="1" applyFill="1"/>
    <xf numFmtId="0" fontId="1" fillId="0" borderId="0" xfId="0" applyFont="1"/>
    <xf numFmtId="0" fontId="1" fillId="2" borderId="2" xfId="0" applyFont="1" applyFill="1" applyBorder="1"/>
    <xf numFmtId="0" fontId="1" fillId="0" borderId="3" xfId="0" applyFont="1" applyBorder="1" applyAlignment="1">
      <alignment horizontal="center"/>
    </xf>
    <xf numFmtId="0" fontId="1" fillId="2" borderId="3" xfId="0" applyFont="1" applyFill="1" applyBorder="1" applyAlignment="1">
      <alignment horizontal="center"/>
    </xf>
    <xf numFmtId="0" fontId="1" fillId="2" borderId="4" xfId="0" applyFont="1" applyFill="1" applyBorder="1"/>
    <xf numFmtId="0" fontId="1" fillId="2" borderId="5" xfId="0" applyFont="1" applyFill="1" applyBorder="1"/>
    <xf numFmtId="0" fontId="1" fillId="2" borderId="8" xfId="0" applyFont="1" applyFill="1" applyBorder="1"/>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0" xfId="0" applyFont="1" applyFill="1" applyAlignment="1">
      <alignment horizontal="left" vertical="center"/>
    </xf>
    <xf numFmtId="0" fontId="5" fillId="2" borderId="5" xfId="0" applyFont="1" applyFill="1" applyBorder="1" applyAlignment="1">
      <alignment horizontal="left" vertical="center"/>
    </xf>
    <xf numFmtId="0" fontId="6" fillId="0" borderId="11" xfId="0" applyFont="1" applyBorder="1" applyAlignment="1">
      <alignment horizontal="center" vertical="center"/>
    </xf>
    <xf numFmtId="0" fontId="5"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5" fillId="2" borderId="8" xfId="0" applyFont="1" applyFill="1" applyBorder="1" applyAlignment="1">
      <alignment horizontal="left" vertical="center"/>
    </xf>
    <xf numFmtId="0" fontId="5" fillId="0" borderId="0" xfId="0" applyFont="1" applyAlignment="1">
      <alignment horizontal="left" vertical="center"/>
    </xf>
    <xf numFmtId="0" fontId="5" fillId="2" borderId="0" xfId="0" applyFont="1" applyFill="1" applyAlignment="1">
      <alignment vertical="center"/>
    </xf>
    <xf numFmtId="0" fontId="5" fillId="2" borderId="5" xfId="0" applyFont="1" applyFill="1" applyBorder="1" applyAlignment="1">
      <alignment vertical="center"/>
    </xf>
    <xf numFmtId="0" fontId="5" fillId="2" borderId="8" xfId="0" applyFont="1" applyFill="1" applyBorder="1" applyAlignment="1">
      <alignment vertical="center"/>
    </xf>
    <xf numFmtId="0" fontId="5" fillId="0" borderId="0" xfId="0" applyFont="1" applyAlignment="1">
      <alignment vertical="center"/>
    </xf>
    <xf numFmtId="0" fontId="5" fillId="2" borderId="0" xfId="0" applyFont="1" applyFill="1"/>
    <xf numFmtId="0" fontId="5" fillId="2" borderId="5" xfId="0" applyFont="1" applyFill="1" applyBorder="1"/>
    <xf numFmtId="0" fontId="6" fillId="0" borderId="11" xfId="0" applyFont="1" applyBorder="1" applyAlignment="1">
      <alignment horizontal="center" vertical="center" wrapText="1"/>
    </xf>
    <xf numFmtId="0" fontId="5" fillId="2" borderId="8" xfId="0" applyFont="1" applyFill="1" applyBorder="1"/>
    <xf numFmtId="0" fontId="5" fillId="0" borderId="0" xfId="0" applyFont="1"/>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5" xfId="0" applyFont="1" applyBorder="1"/>
    <xf numFmtId="0" fontId="5"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5" fillId="5" borderId="5" xfId="0" applyFont="1" applyFill="1" applyBorder="1"/>
    <xf numFmtId="0" fontId="5" fillId="0" borderId="8" xfId="0" applyFont="1" applyBorder="1"/>
    <xf numFmtId="0" fontId="1"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5" fillId="0" borderId="26" xfId="0" applyFont="1" applyBorder="1" applyAlignment="1">
      <alignment horizontal="center" vertical="center"/>
    </xf>
    <xf numFmtId="0" fontId="5" fillId="0" borderId="28" xfId="0" applyFont="1" applyBorder="1" applyAlignment="1">
      <alignment horizontal="center" vertical="center" wrapText="1"/>
    </xf>
    <xf numFmtId="10" fontId="4" fillId="0" borderId="35" xfId="0" applyNumberFormat="1" applyFont="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1" fillId="0" borderId="0" xfId="0" applyFont="1" applyAlignment="1">
      <alignment horizontal="center" vertical="center"/>
    </xf>
    <xf numFmtId="0" fontId="5" fillId="0" borderId="9" xfId="0" applyFont="1" applyBorder="1" applyAlignment="1">
      <alignment horizontal="center" vertical="center" wrapText="1"/>
    </xf>
    <xf numFmtId="0" fontId="1" fillId="2" borderId="8" xfId="0" applyFont="1" applyFill="1" applyBorder="1" applyAlignment="1">
      <alignment horizontal="center" vertical="center"/>
    </xf>
    <xf numFmtId="0" fontId="1" fillId="2" borderId="14" xfId="0" applyFont="1" applyFill="1" applyBorder="1"/>
    <xf numFmtId="0" fontId="1" fillId="2" borderId="37" xfId="0" applyFont="1" applyFill="1" applyBorder="1"/>
    <xf numFmtId="0" fontId="1" fillId="2" borderId="38" xfId="0" applyFont="1" applyFill="1" applyBorder="1"/>
    <xf numFmtId="0" fontId="6"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0" xfId="0" applyFont="1" applyBorder="1" applyAlignment="1">
      <alignment horizontal="center" vertical="center" wrapText="1"/>
    </xf>
    <xf numFmtId="0" fontId="0" fillId="0" borderId="0" xfId="0" applyAlignment="1">
      <alignment vertical="center"/>
    </xf>
    <xf numFmtId="0" fontId="9" fillId="0" borderId="0" xfId="0" applyFont="1" applyAlignment="1">
      <alignment horizontal="left" vertical="center"/>
    </xf>
    <xf numFmtId="10" fontId="0" fillId="0" borderId="0" xfId="0" applyNumberFormat="1" applyAlignment="1">
      <alignment vertical="center"/>
    </xf>
    <xf numFmtId="0" fontId="0" fillId="0" borderId="2" xfId="0" applyBorder="1" applyAlignment="1">
      <alignment vertical="center"/>
    </xf>
    <xf numFmtId="0" fontId="9" fillId="0" borderId="1" xfId="0" applyFont="1" applyBorder="1" applyAlignment="1">
      <alignment horizontal="left" vertical="center"/>
    </xf>
    <xf numFmtId="0" fontId="0" fillId="0" borderId="1" xfId="0" applyBorder="1" applyAlignment="1">
      <alignment vertical="center"/>
    </xf>
    <xf numFmtId="10" fontId="0" fillId="0" borderId="1" xfId="0" applyNumberForma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xf>
    <xf numFmtId="0" fontId="0" fillId="0" borderId="8" xfId="0" applyBorder="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0" fillId="0" borderId="8" xfId="0" applyBorder="1" applyAlignment="1">
      <alignment vertical="center"/>
    </xf>
    <xf numFmtId="10" fontId="0" fillId="0" borderId="10" xfId="0" applyNumberFormat="1" applyBorder="1" applyAlignment="1">
      <alignment vertical="center"/>
    </xf>
    <xf numFmtId="0" fontId="0" fillId="0" borderId="37" xfId="0" applyBorder="1" applyAlignment="1">
      <alignment vertical="center"/>
    </xf>
    <xf numFmtId="10" fontId="0" fillId="0" borderId="35" xfId="0" applyNumberFormat="1" applyBorder="1" applyAlignment="1">
      <alignment vertical="center"/>
    </xf>
    <xf numFmtId="10" fontId="0" fillId="0" borderId="37" xfId="0" applyNumberFormat="1" applyBorder="1" applyAlignment="1">
      <alignment vertical="center"/>
    </xf>
    <xf numFmtId="10" fontId="0" fillId="0" borderId="45" xfId="0" applyNumberFormat="1" applyBorder="1" applyAlignment="1">
      <alignment vertical="center"/>
    </xf>
    <xf numFmtId="0" fontId="0" fillId="0" borderId="37" xfId="0" applyBorder="1" applyAlignment="1">
      <alignment vertical="center" wrapText="1"/>
    </xf>
    <xf numFmtId="0" fontId="9" fillId="0" borderId="9" xfId="0" applyFont="1" applyBorder="1" applyAlignment="1">
      <alignment horizontal="left" vertical="center"/>
    </xf>
    <xf numFmtId="0" fontId="0" fillId="0" borderId="3" xfId="0" applyBorder="1" applyAlignment="1">
      <alignment vertical="center"/>
    </xf>
    <xf numFmtId="10" fontId="0" fillId="0" borderId="9" xfId="0" applyNumberFormat="1" applyBorder="1" applyAlignment="1">
      <alignment vertical="center"/>
    </xf>
    <xf numFmtId="10" fontId="0" fillId="0" borderId="3" xfId="0" applyNumberFormat="1" applyBorder="1" applyAlignment="1">
      <alignment vertical="center"/>
    </xf>
    <xf numFmtId="0" fontId="0" fillId="0" borderId="14" xfId="0" applyBorder="1" applyAlignment="1">
      <alignment vertical="center"/>
    </xf>
    <xf numFmtId="0" fontId="9" fillId="0" borderId="37" xfId="0" applyFont="1" applyBorder="1" applyAlignment="1">
      <alignment horizontal="left" vertical="center"/>
    </xf>
    <xf numFmtId="0" fontId="0" fillId="0" borderId="38" xfId="0" applyBorder="1" applyAlignment="1">
      <alignment vertical="center"/>
    </xf>
    <xf numFmtId="10" fontId="4" fillId="0" borderId="0" xfId="0" applyNumberFormat="1" applyFont="1" applyAlignment="1">
      <alignment horizontal="center" vertical="center" wrapText="1"/>
    </xf>
    <xf numFmtId="10" fontId="9" fillId="0" borderId="0" xfId="0" applyNumberFormat="1" applyFont="1" applyAlignment="1">
      <alignment horizontal="center" vertical="center"/>
    </xf>
    <xf numFmtId="10" fontId="9" fillId="0" borderId="1" xfId="0" applyNumberFormat="1" applyFont="1" applyBorder="1" applyAlignment="1">
      <alignment horizontal="center" vertical="center"/>
    </xf>
    <xf numFmtId="10" fontId="9" fillId="0" borderId="9" xfId="0" applyNumberFormat="1" applyFont="1" applyBorder="1" applyAlignment="1">
      <alignment horizontal="center" vertical="center"/>
    </xf>
    <xf numFmtId="10" fontId="9" fillId="0" borderId="37" xfId="0" applyNumberFormat="1" applyFont="1" applyBorder="1" applyAlignment="1">
      <alignment horizontal="center" vertical="center"/>
    </xf>
    <xf numFmtId="10" fontId="4" fillId="5" borderId="35" xfId="0" applyNumberFormat="1" applyFont="1" applyFill="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10" fontId="9" fillId="0" borderId="3" xfId="0" applyNumberFormat="1" applyFont="1" applyBorder="1" applyAlignment="1">
      <alignment horizontal="center" vertical="center"/>
    </xf>
    <xf numFmtId="0" fontId="6"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19" xfId="0" applyFont="1" applyFill="1" applyBorder="1" applyAlignment="1">
      <alignment horizontal="center" vertical="center"/>
    </xf>
    <xf numFmtId="0" fontId="7" fillId="6" borderId="19" xfId="0" applyFont="1" applyFill="1" applyBorder="1" applyAlignment="1">
      <alignment horizontal="center" vertical="center" wrapText="1"/>
    </xf>
    <xf numFmtId="0" fontId="6" fillId="6" borderId="11"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22" xfId="0" applyFont="1" applyFill="1" applyBorder="1" applyAlignment="1">
      <alignment horizontal="center" vertical="center" wrapText="1"/>
    </xf>
    <xf numFmtId="0" fontId="6" fillId="6" borderId="22" xfId="0" applyFont="1" applyFill="1" applyBorder="1" applyAlignment="1">
      <alignment horizontal="center" vertical="center"/>
    </xf>
    <xf numFmtId="0" fontId="6" fillId="6" borderId="41" xfId="0" applyFont="1" applyFill="1" applyBorder="1" applyAlignment="1">
      <alignment horizontal="center" vertical="center" wrapText="1"/>
    </xf>
    <xf numFmtId="0" fontId="6" fillId="6" borderId="42"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27" xfId="0" applyFont="1" applyFill="1" applyBorder="1" applyAlignment="1">
      <alignment horizontal="center" vertical="center"/>
    </xf>
    <xf numFmtId="0" fontId="6" fillId="6" borderId="26"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6" xfId="0" applyFont="1" applyFill="1" applyBorder="1" applyAlignment="1">
      <alignment horizontal="center" vertical="center"/>
    </xf>
    <xf numFmtId="0" fontId="5" fillId="6" borderId="28" xfId="0" applyFont="1" applyFill="1" applyBorder="1" applyAlignment="1">
      <alignment horizontal="center" vertical="center" wrapText="1"/>
    </xf>
    <xf numFmtId="0" fontId="0" fillId="0" borderId="2" xfId="0" applyBorder="1"/>
    <xf numFmtId="0" fontId="0" fillId="0" borderId="1" xfId="0" applyBorder="1"/>
    <xf numFmtId="0" fontId="0" fillId="0" borderId="4" xfId="0" applyBorder="1"/>
    <xf numFmtId="0" fontId="0" fillId="0" borderId="5" xfId="0" applyBorder="1"/>
    <xf numFmtId="0" fontId="0" fillId="0" borderId="8" xfId="0" applyBorder="1"/>
    <xf numFmtId="164" fontId="0" fillId="0" borderId="0" xfId="0" applyNumberFormat="1" applyAlignment="1">
      <alignment horizontal="center"/>
    </xf>
    <xf numFmtId="0" fontId="9" fillId="0" borderId="0" xfId="0" applyFont="1"/>
    <xf numFmtId="0" fontId="9" fillId="0" borderId="22" xfId="0" applyFont="1" applyBorder="1"/>
    <xf numFmtId="0" fontId="9" fillId="0" borderId="0" xfId="0" applyFont="1" applyAlignment="1">
      <alignment horizontal="center"/>
    </xf>
    <xf numFmtId="164" fontId="9" fillId="0" borderId="0" xfId="0" applyNumberFormat="1" applyFont="1" applyAlignment="1">
      <alignment horizontal="center"/>
    </xf>
    <xf numFmtId="0" fontId="13" fillId="0" borderId="0" xfId="0" applyFont="1"/>
    <xf numFmtId="0" fontId="14" fillId="0" borderId="0" xfId="0" applyFont="1" applyAlignment="1">
      <alignment horizontal="center"/>
    </xf>
    <xf numFmtId="0" fontId="14" fillId="0" borderId="0" xfId="0" applyFont="1"/>
    <xf numFmtId="0" fontId="15" fillId="0" borderId="0" xfId="0" applyFont="1" applyAlignment="1">
      <alignment horizontal="center"/>
    </xf>
    <xf numFmtId="164" fontId="15" fillId="0" borderId="0" xfId="0" applyNumberFormat="1" applyFont="1" applyAlignment="1">
      <alignment horizontal="center"/>
    </xf>
    <xf numFmtId="0" fontId="14" fillId="0" borderId="8" xfId="0" applyFont="1" applyBorder="1"/>
    <xf numFmtId="0" fontId="14" fillId="0" borderId="0" xfId="0" applyFont="1" applyAlignment="1">
      <alignment horizontal="left"/>
    </xf>
    <xf numFmtId="164" fontId="14" fillId="0" borderId="0" xfId="0" applyNumberFormat="1" applyFont="1" applyAlignment="1">
      <alignment horizontal="center"/>
    </xf>
    <xf numFmtId="0" fontId="14" fillId="5" borderId="0" xfId="0" applyFont="1" applyFill="1" applyAlignment="1">
      <alignment horizontal="left"/>
    </xf>
    <xf numFmtId="0" fontId="14" fillId="5" borderId="0" xfId="0" applyFont="1" applyFill="1" applyAlignment="1">
      <alignment horizontal="center"/>
    </xf>
    <xf numFmtId="0" fontId="14" fillId="5" borderId="0" xfId="0" applyFont="1" applyFill="1"/>
    <xf numFmtId="164" fontId="14" fillId="5" borderId="0" xfId="0" applyNumberFormat="1" applyFont="1" applyFill="1" applyAlignment="1">
      <alignment horizontal="center"/>
    </xf>
    <xf numFmtId="0" fontId="9" fillId="0" borderId="8" xfId="0" applyFont="1" applyBorder="1"/>
    <xf numFmtId="0" fontId="0" fillId="0" borderId="14" xfId="0" applyBorder="1"/>
    <xf numFmtId="0" fontId="0" fillId="0" borderId="37" xfId="0" applyBorder="1" applyAlignment="1">
      <alignment horizontal="left"/>
    </xf>
    <xf numFmtId="0" fontId="0" fillId="0" borderId="37" xfId="0" applyBorder="1" applyAlignment="1">
      <alignment horizontal="center"/>
    </xf>
    <xf numFmtId="164" fontId="0" fillId="0" borderId="37" xfId="0" applyNumberFormat="1" applyBorder="1" applyAlignment="1">
      <alignment horizontal="left"/>
    </xf>
    <xf numFmtId="0" fontId="0" fillId="0" borderId="38" xfId="0" applyBorder="1" applyAlignment="1">
      <alignment horizontal="left"/>
    </xf>
    <xf numFmtId="0" fontId="5"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3" xfId="0" applyFont="1" applyFill="1" applyBorder="1" applyAlignment="1">
      <alignment horizontal="center" vertical="center" wrapText="1"/>
    </xf>
    <xf numFmtId="10" fontId="4" fillId="2" borderId="0" xfId="0" applyNumberFormat="1" applyFont="1" applyFill="1" applyAlignment="1">
      <alignment horizontal="center" vertical="center" wrapText="1"/>
    </xf>
    <xf numFmtId="0" fontId="9" fillId="0" borderId="22" xfId="0" applyFont="1" applyBorder="1" applyAlignment="1">
      <alignment horizontal="center"/>
    </xf>
    <xf numFmtId="0" fontId="10" fillId="0" borderId="6" xfId="0" applyFont="1" applyBorder="1" applyAlignment="1">
      <alignment horizontal="center" vertical="center" wrapText="1"/>
    </xf>
    <xf numFmtId="0" fontId="10" fillId="0" borderId="3" xfId="0" applyFont="1" applyBorder="1" applyAlignment="1">
      <alignment horizontal="center" vertical="center"/>
    </xf>
    <xf numFmtId="0" fontId="0" fillId="0" borderId="3" xfId="0" applyBorder="1"/>
    <xf numFmtId="0" fontId="0" fillId="0" borderId="7" xfId="0" applyBorder="1"/>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xf numFmtId="0" fontId="1" fillId="0" borderId="7" xfId="0" applyFont="1" applyBorder="1"/>
    <xf numFmtId="0" fontId="0" fillId="0" borderId="0" xfId="0" applyAlignment="1">
      <alignment horizontal="center"/>
    </xf>
    <xf numFmtId="0" fontId="10" fillId="0" borderId="6" xfId="0" applyFont="1" applyBorder="1" applyAlignment="1">
      <alignment horizontal="center" vertical="center"/>
    </xf>
    <xf numFmtId="0" fontId="0" fillId="0" borderId="22" xfId="0" applyBorder="1" applyAlignment="1">
      <alignment horizontal="center"/>
    </xf>
    <xf numFmtId="10" fontId="9" fillId="0" borderId="22" xfId="0" applyNumberFormat="1" applyFont="1" applyBorder="1" applyAlignment="1">
      <alignment horizontal="center"/>
    </xf>
    <xf numFmtId="0" fontId="12" fillId="0" borderId="41" xfId="0" applyFont="1" applyBorder="1" applyAlignment="1">
      <alignment horizontal="center"/>
    </xf>
    <xf numFmtId="0" fontId="12" fillId="0" borderId="46" xfId="0" applyFont="1" applyBorder="1" applyAlignment="1">
      <alignment horizontal="center"/>
    </xf>
    <xf numFmtId="0" fontId="12" fillId="0" borderId="42" xfId="0" applyFont="1" applyBorder="1" applyAlignment="1">
      <alignment horizontal="center"/>
    </xf>
    <xf numFmtId="0" fontId="12" fillId="0" borderId="22" xfId="0" applyFont="1" applyBorder="1" applyAlignment="1">
      <alignment horizontal="center"/>
    </xf>
    <xf numFmtId="0" fontId="3" fillId="3" borderId="6" xfId="0" applyFont="1" applyFill="1" applyBorder="1" applyAlignment="1">
      <alignment horizontal="left" vertical="center"/>
    </xf>
    <xf numFmtId="0" fontId="3" fillId="3" borderId="3" xfId="0" applyFont="1" applyFill="1" applyBorder="1" applyAlignment="1">
      <alignment horizontal="left" vertical="center"/>
    </xf>
    <xf numFmtId="0" fontId="3" fillId="3" borderId="7" xfId="0" applyFont="1" applyFill="1" applyBorder="1" applyAlignment="1">
      <alignment horizontal="left" vertical="center"/>
    </xf>
    <xf numFmtId="0" fontId="1" fillId="0" borderId="1"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1" fillId="0" borderId="3" xfId="0" applyFont="1" applyBorder="1" applyAlignment="1">
      <alignment horizont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6" borderId="2"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15"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23" xfId="0" applyFont="1" applyFill="1" applyBorder="1" applyAlignment="1">
      <alignment horizontal="center" vertical="center" wrapText="1"/>
    </xf>
    <xf numFmtId="0" fontId="6" fillId="6" borderId="15" xfId="0" applyFont="1" applyFill="1" applyBorder="1" applyAlignment="1">
      <alignment horizontal="center" vertical="center"/>
    </xf>
    <xf numFmtId="0" fontId="6" fillId="6" borderId="21" xfId="0" applyFont="1" applyFill="1" applyBorder="1" applyAlignment="1">
      <alignment horizontal="center" vertical="center"/>
    </xf>
    <xf numFmtId="0" fontId="6" fillId="6" borderId="18"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18" xfId="0" applyFont="1" applyFill="1" applyBorder="1" applyAlignment="1">
      <alignment horizontal="center" vertical="center"/>
    </xf>
    <xf numFmtId="0" fontId="5" fillId="6" borderId="12"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5" fillId="6" borderId="12" xfId="0" applyFont="1" applyFill="1" applyBorder="1" applyAlignment="1">
      <alignment horizontal="center" vertical="center"/>
    </xf>
    <xf numFmtId="0" fontId="1" fillId="6" borderId="24" xfId="0" applyFont="1" applyFill="1" applyBorder="1" applyAlignment="1">
      <alignment horizontal="center" vertical="center"/>
    </xf>
    <xf numFmtId="0" fontId="5" fillId="2" borderId="17"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6"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16"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xf>
    <xf numFmtId="0" fontId="5"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0" xfId="0" applyFont="1" applyBorder="1" applyAlignment="1">
      <alignment horizontal="center" vertical="center" wrapText="1"/>
    </xf>
    <xf numFmtId="0" fontId="6" fillId="6" borderId="16"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19" xfId="0" applyFont="1" applyFill="1" applyBorder="1" applyAlignment="1">
      <alignment horizontal="center" vertical="center"/>
    </xf>
    <xf numFmtId="0" fontId="6"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0"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1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6"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0" xfId="0" applyFont="1" applyBorder="1" applyAlignment="1">
      <alignment horizontal="center" vertical="center"/>
    </xf>
    <xf numFmtId="0" fontId="9" fillId="0" borderId="45" xfId="0" applyFont="1" applyBorder="1" applyAlignment="1">
      <alignment horizontal="center" vertical="center"/>
    </xf>
    <xf numFmtId="0" fontId="9" fillId="0" borderId="35" xfId="0" applyFont="1" applyBorder="1" applyAlignment="1">
      <alignment horizontal="center" vertical="center"/>
    </xf>
    <xf numFmtId="0" fontId="9" fillId="0" borderId="10" xfId="0" applyFont="1" applyBorder="1" applyAlignment="1">
      <alignment horizontal="left" vertical="center"/>
    </xf>
    <xf numFmtId="0" fontId="9" fillId="0" borderId="45" xfId="0" applyFont="1" applyBorder="1" applyAlignment="1">
      <alignment horizontal="left" vertical="center"/>
    </xf>
    <xf numFmtId="0" fontId="9" fillId="0" borderId="35" xfId="0" applyFont="1" applyBorder="1" applyAlignment="1">
      <alignment horizontal="left" vertical="center"/>
    </xf>
    <xf numFmtId="10" fontId="9" fillId="0" borderId="10" xfId="0" applyNumberFormat="1" applyFont="1" applyBorder="1" applyAlignment="1">
      <alignment horizontal="center" vertical="center"/>
    </xf>
    <xf numFmtId="10" fontId="9" fillId="0" borderId="45" xfId="0" applyNumberFormat="1" applyFont="1" applyBorder="1" applyAlignment="1">
      <alignment horizontal="center" vertical="center"/>
    </xf>
    <xf numFmtId="10" fontId="9" fillId="0" borderId="35" xfId="0" applyNumberFormat="1" applyFont="1"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019-322D-4F08-9DE5-826D7CB28F73}">
  <sheetPr>
    <pageSetUpPr fitToPage="1"/>
  </sheetPr>
  <dimension ref="A1:O89"/>
  <sheetViews>
    <sheetView tabSelected="1" view="pageBreakPreview" zoomScaleNormal="100" zoomScaleSheetLayoutView="100" workbookViewId="0">
      <selection activeCell="F67" sqref="F67"/>
    </sheetView>
  </sheetViews>
  <sheetFormatPr defaultColWidth="8.86328125" defaultRowHeight="14.25" x14ac:dyDescent="0.45"/>
  <cols>
    <col min="1" max="1" width="9.265625" style="2" customWidth="1"/>
    <col min="2" max="2" width="2.73046875" style="2" customWidth="1"/>
    <col min="3" max="3" width="22.59765625" style="2" customWidth="1"/>
    <col min="4" max="4" width="18.59765625" style="2" customWidth="1"/>
    <col min="5" max="5" width="76" style="2" customWidth="1"/>
    <col min="6" max="7" width="31.265625" style="2" customWidth="1"/>
    <col min="8" max="9" width="27.73046875" style="1" bestFit="1" customWidth="1"/>
    <col min="10" max="10" width="27.73046875" style="1" customWidth="1"/>
    <col min="11" max="11" width="29.73046875" style="2" customWidth="1"/>
    <col min="12" max="12" width="17.3984375" style="2" customWidth="1"/>
    <col min="13" max="13" width="35.73046875" style="2" customWidth="1"/>
    <col min="14" max="14" width="2.73046875" style="2" customWidth="1"/>
    <col min="15" max="16384" width="8.86328125" style="2"/>
  </cols>
  <sheetData>
    <row r="1" spans="1:15" ht="14.65" thickBot="1" x14ac:dyDescent="0.5">
      <c r="A1" s="1"/>
      <c r="B1" s="1"/>
      <c r="C1" s="186"/>
      <c r="D1" s="186"/>
      <c r="E1" s="186"/>
      <c r="F1" s="186"/>
      <c r="G1" s="186"/>
      <c r="H1" s="186"/>
      <c r="I1" s="186"/>
      <c r="J1" s="186"/>
      <c r="K1" s="186"/>
      <c r="L1" s="186"/>
      <c r="M1" s="186"/>
      <c r="N1" s="1"/>
    </row>
    <row r="2" spans="1:15" ht="14.65" thickBot="1" x14ac:dyDescent="0.5">
      <c r="A2" s="1"/>
      <c r="B2" s="3"/>
      <c r="C2" s="4"/>
      <c r="D2" s="4"/>
      <c r="E2" s="4"/>
      <c r="F2" s="4"/>
      <c r="G2" s="4"/>
      <c r="H2" s="5"/>
      <c r="I2" s="5"/>
      <c r="J2" s="5"/>
      <c r="K2" s="4"/>
      <c r="L2" s="4"/>
      <c r="M2" s="4"/>
      <c r="N2" s="6"/>
    </row>
    <row r="3" spans="1:15" ht="51" customHeight="1" thickBot="1" x14ac:dyDescent="0.5">
      <c r="A3" s="1"/>
      <c r="B3" s="7"/>
      <c r="C3" s="187" t="s">
        <v>0</v>
      </c>
      <c r="D3" s="172"/>
      <c r="E3" s="172"/>
      <c r="F3" s="172"/>
      <c r="G3" s="172"/>
      <c r="H3" s="172"/>
      <c r="I3" s="172"/>
      <c r="J3" s="172"/>
      <c r="K3" s="172"/>
      <c r="L3" s="172"/>
      <c r="M3" s="188"/>
      <c r="N3" s="8"/>
    </row>
    <row r="4" spans="1:15" ht="14.65" thickBot="1" x14ac:dyDescent="0.5">
      <c r="A4" s="1"/>
      <c r="B4" s="7"/>
      <c r="C4" s="4"/>
      <c r="D4" s="4"/>
      <c r="E4" s="4"/>
      <c r="F4" s="4"/>
      <c r="G4" s="4"/>
      <c r="H4" s="5"/>
      <c r="I4" s="5"/>
      <c r="J4" s="5"/>
      <c r="K4" s="4"/>
      <c r="L4" s="4"/>
      <c r="M4" s="4"/>
      <c r="N4" s="8"/>
    </row>
    <row r="5" spans="1:15" ht="51" customHeight="1" thickBot="1" x14ac:dyDescent="0.5">
      <c r="A5" s="1"/>
      <c r="B5" s="7"/>
      <c r="C5" s="171" t="s">
        <v>1</v>
      </c>
      <c r="D5" s="172"/>
      <c r="E5" s="172"/>
      <c r="F5" s="172"/>
      <c r="G5" s="172"/>
      <c r="H5" s="172"/>
      <c r="I5" s="172"/>
      <c r="J5" s="172"/>
      <c r="K5" s="172"/>
      <c r="L5" s="172"/>
      <c r="M5" s="188"/>
      <c r="N5" s="8"/>
    </row>
    <row r="6" spans="1:15" ht="14.65" thickBot="1" x14ac:dyDescent="0.5">
      <c r="A6" s="1"/>
      <c r="B6" s="7"/>
      <c r="C6" s="189"/>
      <c r="D6" s="189"/>
      <c r="E6" s="189"/>
      <c r="F6" s="189"/>
      <c r="G6" s="189"/>
      <c r="H6" s="189"/>
      <c r="I6" s="189"/>
      <c r="J6" s="189"/>
      <c r="K6" s="189"/>
      <c r="L6" s="189"/>
      <c r="M6" s="189"/>
      <c r="N6" s="8"/>
    </row>
    <row r="7" spans="1:15" ht="51" customHeight="1" thickBot="1" x14ac:dyDescent="0.5">
      <c r="A7" s="1"/>
      <c r="B7" s="7"/>
      <c r="C7" s="171" t="s">
        <v>2</v>
      </c>
      <c r="D7" s="172"/>
      <c r="E7" s="172"/>
      <c r="F7" s="172"/>
      <c r="G7" s="172"/>
      <c r="H7" s="172"/>
      <c r="I7" s="172"/>
      <c r="J7" s="172"/>
      <c r="K7" s="172"/>
      <c r="L7" s="172"/>
      <c r="M7" s="188"/>
      <c r="N7" s="8"/>
    </row>
    <row r="8" spans="1:15" ht="14.65" thickBot="1" x14ac:dyDescent="0.5">
      <c r="A8" s="1"/>
      <c r="B8" s="7"/>
      <c r="C8" s="4"/>
      <c r="D8" s="4"/>
      <c r="E8" s="4"/>
      <c r="F8" s="4"/>
      <c r="G8" s="4"/>
      <c r="H8" s="5"/>
      <c r="I8" s="5"/>
      <c r="J8" s="5"/>
      <c r="K8" s="4"/>
      <c r="L8" s="4"/>
      <c r="M8" s="4"/>
      <c r="N8" s="8"/>
    </row>
    <row r="9" spans="1:15" ht="21.6" customHeight="1" thickBot="1" x14ac:dyDescent="0.5">
      <c r="A9" s="1"/>
      <c r="B9" s="7"/>
      <c r="C9" s="183"/>
      <c r="D9" s="184"/>
      <c r="E9" s="184"/>
      <c r="F9" s="184"/>
      <c r="G9" s="184"/>
      <c r="H9" s="184"/>
      <c r="I9" s="184"/>
      <c r="J9" s="184"/>
      <c r="K9" s="184"/>
      <c r="L9" s="184"/>
      <c r="M9" s="185"/>
      <c r="N9" s="8"/>
    </row>
    <row r="10" spans="1:15" ht="45" customHeight="1" thickBot="1" x14ac:dyDescent="0.5">
      <c r="A10" s="1"/>
      <c r="B10" s="7"/>
      <c r="C10" s="9" t="s">
        <v>3</v>
      </c>
      <c r="D10" s="10" t="s">
        <v>4</v>
      </c>
      <c r="E10" s="10" t="s">
        <v>5</v>
      </c>
      <c r="F10" s="10" t="s">
        <v>6</v>
      </c>
      <c r="G10" s="11" t="s">
        <v>7</v>
      </c>
      <c r="H10" s="12" t="s">
        <v>8</v>
      </c>
      <c r="I10" s="12" t="s">
        <v>9</v>
      </c>
      <c r="J10" s="12" t="s">
        <v>9</v>
      </c>
      <c r="K10" s="13" t="s">
        <v>10</v>
      </c>
      <c r="L10" s="13" t="s">
        <v>11</v>
      </c>
      <c r="M10" s="10" t="s">
        <v>12</v>
      </c>
      <c r="N10" s="8"/>
      <c r="O10" s="1"/>
    </row>
    <row r="11" spans="1:15" s="22" customFormat="1" ht="120" customHeight="1" thickBot="1" x14ac:dyDescent="0.5">
      <c r="A11" s="14"/>
      <c r="B11" s="15"/>
      <c r="C11" s="190" t="s">
        <v>13</v>
      </c>
      <c r="D11" s="16" t="s">
        <v>14</v>
      </c>
      <c r="E11" s="17" t="s">
        <v>15</v>
      </c>
      <c r="F11" s="17" t="s">
        <v>16</v>
      </c>
      <c r="G11" s="17" t="s">
        <v>17</v>
      </c>
      <c r="H11" s="18"/>
      <c r="I11" s="18"/>
      <c r="J11" s="18"/>
      <c r="K11" s="17" t="s">
        <v>18</v>
      </c>
      <c r="L11" s="19" t="s">
        <v>19</v>
      </c>
      <c r="M11" s="20" t="s">
        <v>20</v>
      </c>
      <c r="N11" s="21"/>
      <c r="O11" s="14"/>
    </row>
    <row r="12" spans="1:15" s="26" customFormat="1" ht="120" customHeight="1" thickBot="1" x14ac:dyDescent="0.5">
      <c r="A12" s="23"/>
      <c r="B12" s="24"/>
      <c r="C12" s="191"/>
      <c r="D12" s="16" t="s">
        <v>21</v>
      </c>
      <c r="E12" s="17" t="s">
        <v>22</v>
      </c>
      <c r="F12" s="17" t="s">
        <v>23</v>
      </c>
      <c r="G12" s="17" t="s">
        <v>24</v>
      </c>
      <c r="H12" s="18"/>
      <c r="I12" s="18"/>
      <c r="J12" s="18"/>
      <c r="K12" s="17" t="s">
        <v>25</v>
      </c>
      <c r="L12" s="19" t="s">
        <v>26</v>
      </c>
      <c r="M12" s="20" t="s">
        <v>27</v>
      </c>
      <c r="N12" s="25"/>
      <c r="O12" s="23"/>
    </row>
    <row r="13" spans="1:15" s="31" customFormat="1" ht="150" customHeight="1" thickBot="1" x14ac:dyDescent="0.4">
      <c r="A13" s="27"/>
      <c r="B13" s="28"/>
      <c r="C13" s="192" t="s">
        <v>28</v>
      </c>
      <c r="D13" s="102" t="s">
        <v>29</v>
      </c>
      <c r="E13" s="103" t="s">
        <v>30</v>
      </c>
      <c r="F13" s="103" t="s">
        <v>31</v>
      </c>
      <c r="G13" s="103" t="s">
        <v>32</v>
      </c>
      <c r="H13" s="104"/>
      <c r="I13" s="104"/>
      <c r="J13" s="104"/>
      <c r="K13" s="103" t="s">
        <v>25</v>
      </c>
      <c r="L13" s="103" t="s">
        <v>33</v>
      </c>
      <c r="M13" s="105" t="s">
        <v>34</v>
      </c>
      <c r="N13" s="30"/>
      <c r="O13" s="27"/>
    </row>
    <row r="14" spans="1:15" s="31" customFormat="1" ht="75" customHeight="1" x14ac:dyDescent="0.35">
      <c r="A14" s="27"/>
      <c r="B14" s="28"/>
      <c r="C14" s="193"/>
      <c r="D14" s="195" t="s">
        <v>35</v>
      </c>
      <c r="E14" s="106" t="s">
        <v>36</v>
      </c>
      <c r="F14" s="197" t="s">
        <v>37</v>
      </c>
      <c r="G14" s="197" t="s">
        <v>38</v>
      </c>
      <c r="H14" s="107"/>
      <c r="I14" s="107"/>
      <c r="J14" s="107"/>
      <c r="K14" s="197" t="s">
        <v>25</v>
      </c>
      <c r="L14" s="106" t="s">
        <v>33</v>
      </c>
      <c r="M14" s="201" t="s">
        <v>39</v>
      </c>
      <c r="N14" s="30"/>
      <c r="O14" s="27"/>
    </row>
    <row r="15" spans="1:15" s="31" customFormat="1" ht="75" customHeight="1" thickBot="1" x14ac:dyDescent="0.4">
      <c r="A15" s="27"/>
      <c r="B15" s="28"/>
      <c r="C15" s="193"/>
      <c r="D15" s="196"/>
      <c r="E15" s="108" t="s">
        <v>40</v>
      </c>
      <c r="F15" s="198"/>
      <c r="G15" s="198"/>
      <c r="H15" s="109"/>
      <c r="I15" s="109"/>
      <c r="J15" s="109"/>
      <c r="K15" s="198"/>
      <c r="L15" s="108" t="s">
        <v>41</v>
      </c>
      <c r="M15" s="202"/>
      <c r="N15" s="30"/>
      <c r="O15" s="27"/>
    </row>
    <row r="16" spans="1:15" s="31" customFormat="1" ht="75" customHeight="1" x14ac:dyDescent="0.35">
      <c r="A16" s="27"/>
      <c r="B16" s="28"/>
      <c r="C16" s="193"/>
      <c r="D16" s="195" t="s">
        <v>42</v>
      </c>
      <c r="E16" s="106" t="s">
        <v>43</v>
      </c>
      <c r="F16" s="197" t="s">
        <v>44</v>
      </c>
      <c r="G16" s="197" t="s">
        <v>45</v>
      </c>
      <c r="H16" s="107"/>
      <c r="I16" s="107"/>
      <c r="J16" s="107"/>
      <c r="K16" s="197" t="s">
        <v>25</v>
      </c>
      <c r="L16" s="106" t="s">
        <v>33</v>
      </c>
      <c r="M16" s="201" t="s">
        <v>46</v>
      </c>
      <c r="N16" s="30"/>
      <c r="O16" s="27"/>
    </row>
    <row r="17" spans="1:15" s="31" customFormat="1" ht="75" customHeight="1" thickBot="1" x14ac:dyDescent="0.4">
      <c r="A17" s="27"/>
      <c r="B17" s="36"/>
      <c r="C17" s="193"/>
      <c r="D17" s="196"/>
      <c r="E17" s="108" t="s">
        <v>47</v>
      </c>
      <c r="F17" s="198"/>
      <c r="G17" s="203"/>
      <c r="H17" s="110"/>
      <c r="I17" s="110"/>
      <c r="J17" s="110"/>
      <c r="K17" s="198"/>
      <c r="L17" s="111" t="s">
        <v>48</v>
      </c>
      <c r="M17" s="202"/>
      <c r="N17" s="30"/>
      <c r="O17" s="27"/>
    </row>
    <row r="18" spans="1:15" s="31" customFormat="1" ht="120" customHeight="1" thickBot="1" x14ac:dyDescent="0.4">
      <c r="A18" s="27"/>
      <c r="B18" s="28"/>
      <c r="C18" s="193"/>
      <c r="D18" s="112" t="s">
        <v>49</v>
      </c>
      <c r="E18" s="103" t="s">
        <v>50</v>
      </c>
      <c r="F18" s="103" t="s">
        <v>51</v>
      </c>
      <c r="G18" s="104" t="s">
        <v>52</v>
      </c>
      <c r="H18" s="104"/>
      <c r="I18" s="104"/>
      <c r="J18" s="104"/>
      <c r="K18" s="103" t="s">
        <v>53</v>
      </c>
      <c r="L18" s="113" t="s">
        <v>33</v>
      </c>
      <c r="M18" s="105" t="s">
        <v>54</v>
      </c>
      <c r="N18" s="30"/>
      <c r="O18" s="27"/>
    </row>
    <row r="19" spans="1:15" s="31" customFormat="1" ht="37.5" customHeight="1" x14ac:dyDescent="0.35">
      <c r="A19" s="27"/>
      <c r="B19" s="28"/>
      <c r="C19" s="193"/>
      <c r="D19" s="195" t="s">
        <v>55</v>
      </c>
      <c r="E19" s="106" t="s">
        <v>56</v>
      </c>
      <c r="F19" s="197" t="s">
        <v>57</v>
      </c>
      <c r="G19" s="197" t="s">
        <v>58</v>
      </c>
      <c r="H19" s="107"/>
      <c r="I19" s="107"/>
      <c r="J19" s="107"/>
      <c r="K19" s="197" t="s">
        <v>25</v>
      </c>
      <c r="L19" s="206" t="s">
        <v>33</v>
      </c>
      <c r="M19" s="201" t="s">
        <v>59</v>
      </c>
      <c r="N19" s="30"/>
      <c r="O19" s="27"/>
    </row>
    <row r="20" spans="1:15" s="31" customFormat="1" ht="37.5" customHeight="1" x14ac:dyDescent="0.35">
      <c r="A20" s="27"/>
      <c r="B20" s="28"/>
      <c r="C20" s="193"/>
      <c r="D20" s="199"/>
      <c r="E20" s="114" t="s">
        <v>60</v>
      </c>
      <c r="F20" s="200"/>
      <c r="G20" s="200"/>
      <c r="H20" s="115"/>
      <c r="I20" s="110"/>
      <c r="J20" s="115"/>
      <c r="K20" s="200"/>
      <c r="L20" s="207"/>
      <c r="M20" s="209"/>
      <c r="N20" s="30"/>
      <c r="O20" s="27"/>
    </row>
    <row r="21" spans="1:15" s="31" customFormat="1" ht="37.5" customHeight="1" x14ac:dyDescent="0.35">
      <c r="A21" s="27"/>
      <c r="B21" s="28"/>
      <c r="C21" s="193"/>
      <c r="D21" s="199"/>
      <c r="E21" s="114" t="s">
        <v>61</v>
      </c>
      <c r="F21" s="200"/>
      <c r="G21" s="200"/>
      <c r="H21" s="116"/>
      <c r="I21" s="119"/>
      <c r="J21" s="117"/>
      <c r="K21" s="200"/>
      <c r="L21" s="207"/>
      <c r="M21" s="209"/>
      <c r="N21" s="30"/>
      <c r="O21" s="27"/>
    </row>
    <row r="22" spans="1:15" s="31" customFormat="1" ht="37.5" customHeight="1" thickBot="1" x14ac:dyDescent="0.4">
      <c r="A22" s="27"/>
      <c r="B22" s="28"/>
      <c r="C22" s="193"/>
      <c r="D22" s="196"/>
      <c r="E22" s="108" t="s">
        <v>62</v>
      </c>
      <c r="F22" s="198"/>
      <c r="G22" s="198"/>
      <c r="H22" s="109"/>
      <c r="I22" s="118"/>
      <c r="J22" s="109"/>
      <c r="K22" s="198"/>
      <c r="L22" s="208"/>
      <c r="M22" s="202"/>
      <c r="N22" s="30"/>
      <c r="O22" s="27"/>
    </row>
    <row r="23" spans="1:15" s="31" customFormat="1" ht="37.5" customHeight="1" x14ac:dyDescent="0.35">
      <c r="A23" s="27"/>
      <c r="B23" s="28"/>
      <c r="C23" s="193"/>
      <c r="D23" s="210" t="s">
        <v>63</v>
      </c>
      <c r="E23" s="106" t="s">
        <v>64</v>
      </c>
      <c r="F23" s="197" t="s">
        <v>65</v>
      </c>
      <c r="G23" s="197" t="s">
        <v>66</v>
      </c>
      <c r="H23" s="107"/>
      <c r="I23" s="107"/>
      <c r="J23" s="107"/>
      <c r="K23" s="197" t="s">
        <v>25</v>
      </c>
      <c r="L23" s="206" t="s">
        <v>33</v>
      </c>
      <c r="M23" s="201" t="s">
        <v>67</v>
      </c>
      <c r="N23" s="30"/>
      <c r="O23" s="27"/>
    </row>
    <row r="24" spans="1:15" s="31" customFormat="1" ht="37.5" customHeight="1" x14ac:dyDescent="0.35">
      <c r="A24" s="27"/>
      <c r="B24" s="28"/>
      <c r="C24" s="193"/>
      <c r="D24" s="211"/>
      <c r="E24" s="114" t="s">
        <v>68</v>
      </c>
      <c r="F24" s="200"/>
      <c r="G24" s="200"/>
      <c r="H24" s="119"/>
      <c r="I24" s="119"/>
      <c r="J24" s="119"/>
      <c r="K24" s="200"/>
      <c r="L24" s="207"/>
      <c r="M24" s="209"/>
      <c r="N24" s="30"/>
      <c r="O24" s="27"/>
    </row>
    <row r="25" spans="1:15" s="31" customFormat="1" ht="37.5" customHeight="1" x14ac:dyDescent="0.35">
      <c r="A25" s="27"/>
      <c r="B25" s="28"/>
      <c r="C25" s="193"/>
      <c r="D25" s="211"/>
      <c r="E25" s="114" t="s">
        <v>69</v>
      </c>
      <c r="F25" s="200"/>
      <c r="G25" s="200"/>
      <c r="H25" s="119"/>
      <c r="I25" s="119"/>
      <c r="J25" s="119"/>
      <c r="K25" s="200"/>
      <c r="L25" s="207"/>
      <c r="M25" s="209"/>
      <c r="N25" s="30"/>
      <c r="O25" s="27"/>
    </row>
    <row r="26" spans="1:15" s="31" customFormat="1" ht="37.5" customHeight="1" x14ac:dyDescent="0.35">
      <c r="A26" s="27"/>
      <c r="B26" s="28"/>
      <c r="C26" s="193"/>
      <c r="D26" s="211"/>
      <c r="E26" s="114" t="s">
        <v>70</v>
      </c>
      <c r="F26" s="200"/>
      <c r="G26" s="200"/>
      <c r="H26" s="119"/>
      <c r="I26" s="119"/>
      <c r="J26" s="119"/>
      <c r="K26" s="200"/>
      <c r="L26" s="207"/>
      <c r="M26" s="209"/>
      <c r="N26" s="30"/>
      <c r="O26" s="27"/>
    </row>
    <row r="27" spans="1:15" s="31" customFormat="1" ht="37.5" customHeight="1" x14ac:dyDescent="0.35">
      <c r="A27" s="27"/>
      <c r="B27" s="28"/>
      <c r="C27" s="193"/>
      <c r="D27" s="211"/>
      <c r="E27" s="114" t="s">
        <v>71</v>
      </c>
      <c r="F27" s="200"/>
      <c r="G27" s="200"/>
      <c r="H27" s="119"/>
      <c r="I27" s="119"/>
      <c r="J27" s="119"/>
      <c r="K27" s="200"/>
      <c r="L27" s="207"/>
      <c r="M27" s="209"/>
      <c r="N27" s="30"/>
      <c r="O27" s="27"/>
    </row>
    <row r="28" spans="1:15" s="31" customFormat="1" ht="37.5" customHeight="1" thickBot="1" x14ac:dyDescent="0.4">
      <c r="A28" s="27"/>
      <c r="B28" s="28"/>
      <c r="C28" s="193"/>
      <c r="D28" s="211"/>
      <c r="E28" s="114" t="s">
        <v>72</v>
      </c>
      <c r="F28" s="200"/>
      <c r="G28" s="200"/>
      <c r="H28" s="119"/>
      <c r="I28" s="119"/>
      <c r="J28" s="119"/>
      <c r="K28" s="200"/>
      <c r="L28" s="207"/>
      <c r="M28" s="209"/>
      <c r="N28" s="30"/>
      <c r="O28" s="27"/>
    </row>
    <row r="29" spans="1:15" s="31" customFormat="1" ht="21" hidden="1" x14ac:dyDescent="0.35">
      <c r="A29" s="27"/>
      <c r="B29" s="39"/>
      <c r="C29" s="193"/>
      <c r="D29" s="211"/>
      <c r="E29" s="114" t="s">
        <v>73</v>
      </c>
      <c r="F29" s="200"/>
      <c r="G29" s="200"/>
      <c r="H29" s="119"/>
      <c r="I29" s="119"/>
      <c r="J29" s="119"/>
      <c r="K29" s="200"/>
      <c r="L29" s="207"/>
      <c r="M29" s="209"/>
      <c r="N29" s="30"/>
      <c r="O29" s="27"/>
    </row>
    <row r="30" spans="1:15" s="31" customFormat="1" ht="10.9" hidden="1" thickBot="1" x14ac:dyDescent="0.4">
      <c r="A30" s="27"/>
      <c r="B30" s="39"/>
      <c r="C30" s="193"/>
      <c r="D30" s="212"/>
      <c r="E30" s="108" t="s">
        <v>74</v>
      </c>
      <c r="F30" s="198"/>
      <c r="G30" s="198"/>
      <c r="H30" s="109"/>
      <c r="I30" s="109"/>
      <c r="J30" s="109"/>
      <c r="K30" s="198"/>
      <c r="L30" s="208"/>
      <c r="M30" s="202"/>
      <c r="N30" s="30"/>
      <c r="O30" s="27"/>
    </row>
    <row r="31" spans="1:15" s="31" customFormat="1" ht="120" customHeight="1" thickBot="1" x14ac:dyDescent="0.4">
      <c r="A31" s="27"/>
      <c r="B31" s="28"/>
      <c r="C31" s="193"/>
      <c r="D31" s="112" t="s">
        <v>75</v>
      </c>
      <c r="E31" s="103" t="s">
        <v>76</v>
      </c>
      <c r="F31" s="103" t="s">
        <v>77</v>
      </c>
      <c r="G31" s="103" t="s">
        <v>78</v>
      </c>
      <c r="H31" s="104"/>
      <c r="I31" s="104"/>
      <c r="J31" s="104"/>
      <c r="K31" s="103" t="s">
        <v>25</v>
      </c>
      <c r="L31" s="113" t="s">
        <v>19</v>
      </c>
      <c r="M31" s="105" t="s">
        <v>79</v>
      </c>
      <c r="N31" s="30"/>
      <c r="O31" s="27"/>
    </row>
    <row r="32" spans="1:15" s="31" customFormat="1" ht="49.9" customHeight="1" x14ac:dyDescent="0.35">
      <c r="A32" s="27"/>
      <c r="B32" s="28"/>
      <c r="C32" s="193"/>
      <c r="D32" s="210" t="s">
        <v>80</v>
      </c>
      <c r="E32" s="106" t="s">
        <v>81</v>
      </c>
      <c r="F32" s="215" t="s">
        <v>82</v>
      </c>
      <c r="G32" s="215" t="s">
        <v>83</v>
      </c>
      <c r="H32" s="107"/>
      <c r="I32" s="107"/>
      <c r="J32" s="104"/>
      <c r="K32" s="215" t="s">
        <v>25</v>
      </c>
      <c r="L32" s="217" t="s">
        <v>33</v>
      </c>
      <c r="M32" s="204" t="s">
        <v>84</v>
      </c>
      <c r="N32" s="30"/>
      <c r="O32" s="27"/>
    </row>
    <row r="33" spans="1:15" s="31" customFormat="1" ht="49.9" customHeight="1" x14ac:dyDescent="0.35">
      <c r="B33" s="36"/>
      <c r="C33" s="193"/>
      <c r="D33" s="213"/>
      <c r="E33" s="114" t="s">
        <v>85</v>
      </c>
      <c r="F33" s="216"/>
      <c r="G33" s="216"/>
      <c r="H33" s="119"/>
      <c r="I33" s="119"/>
      <c r="J33" s="118"/>
      <c r="K33" s="216"/>
      <c r="L33" s="218"/>
      <c r="M33" s="205"/>
      <c r="N33" s="40"/>
    </row>
    <row r="34" spans="1:15" s="31" customFormat="1" ht="49.9" customHeight="1" x14ac:dyDescent="0.35">
      <c r="A34" s="27"/>
      <c r="B34" s="28"/>
      <c r="C34" s="193"/>
      <c r="D34" s="213"/>
      <c r="E34" s="114" t="s">
        <v>86</v>
      </c>
      <c r="F34" s="216"/>
      <c r="G34" s="216"/>
      <c r="H34" s="119"/>
      <c r="I34" s="119"/>
      <c r="J34" s="118"/>
      <c r="K34" s="216"/>
      <c r="L34" s="218"/>
      <c r="M34" s="205"/>
      <c r="N34" s="30"/>
      <c r="O34" s="27"/>
    </row>
    <row r="35" spans="1:15" s="31" customFormat="1" ht="49.9" customHeight="1" x14ac:dyDescent="0.35">
      <c r="A35" s="27"/>
      <c r="B35" s="28"/>
      <c r="C35" s="193"/>
      <c r="D35" s="213"/>
      <c r="E35" s="114" t="s">
        <v>87</v>
      </c>
      <c r="F35" s="216"/>
      <c r="G35" s="216"/>
      <c r="H35" s="119"/>
      <c r="I35" s="119"/>
      <c r="J35" s="118"/>
      <c r="K35" s="216"/>
      <c r="L35" s="218"/>
      <c r="M35" s="205"/>
      <c r="N35" s="30"/>
      <c r="O35" s="27"/>
    </row>
    <row r="36" spans="1:15" s="31" customFormat="1" ht="49.9" customHeight="1" thickBot="1" x14ac:dyDescent="0.4">
      <c r="A36" s="27"/>
      <c r="B36" s="28"/>
      <c r="C36" s="193"/>
      <c r="D36" s="214"/>
      <c r="E36" s="108" t="s">
        <v>88</v>
      </c>
      <c r="F36" s="216"/>
      <c r="G36" s="216"/>
      <c r="H36" s="109"/>
      <c r="I36" s="109"/>
      <c r="J36" s="118"/>
      <c r="K36" s="216"/>
      <c r="L36" s="218"/>
      <c r="M36" s="205"/>
      <c r="N36" s="30"/>
      <c r="O36" s="27"/>
    </row>
    <row r="37" spans="1:15" s="31" customFormat="1" ht="49.9" customHeight="1" x14ac:dyDescent="0.35">
      <c r="A37" s="27"/>
      <c r="B37" s="28"/>
      <c r="C37" s="193"/>
      <c r="D37" s="195" t="s">
        <v>89</v>
      </c>
      <c r="E37" s="106" t="s">
        <v>90</v>
      </c>
      <c r="F37" s="197" t="s">
        <v>91</v>
      </c>
      <c r="G37" s="197" t="s">
        <v>92</v>
      </c>
      <c r="H37" s="235"/>
      <c r="I37" s="235"/>
      <c r="J37" s="107"/>
      <c r="K37" s="197" t="s">
        <v>25</v>
      </c>
      <c r="L37" s="206" t="s">
        <v>33</v>
      </c>
      <c r="M37" s="201" t="s">
        <v>93</v>
      </c>
      <c r="N37" s="30"/>
      <c r="O37" s="27"/>
    </row>
    <row r="38" spans="1:15" s="31" customFormat="1" ht="49.9" customHeight="1" x14ac:dyDescent="0.35">
      <c r="A38" s="27"/>
      <c r="B38" s="28"/>
      <c r="C38" s="193"/>
      <c r="D38" s="199"/>
      <c r="E38" s="114" t="s">
        <v>94</v>
      </c>
      <c r="F38" s="200"/>
      <c r="G38" s="200"/>
      <c r="H38" s="236"/>
      <c r="I38" s="238"/>
      <c r="J38" s="119"/>
      <c r="K38" s="200"/>
      <c r="L38" s="207"/>
      <c r="M38" s="209"/>
      <c r="N38" s="30"/>
      <c r="O38" s="27"/>
    </row>
    <row r="39" spans="1:15" s="31" customFormat="1" ht="49.9" customHeight="1" x14ac:dyDescent="0.35">
      <c r="A39" s="27"/>
      <c r="B39" s="28"/>
      <c r="C39" s="193"/>
      <c r="D39" s="199"/>
      <c r="E39" s="114" t="s">
        <v>95</v>
      </c>
      <c r="F39" s="200"/>
      <c r="G39" s="200"/>
      <c r="H39" s="236"/>
      <c r="I39" s="238"/>
      <c r="J39" s="119"/>
      <c r="K39" s="200"/>
      <c r="L39" s="207"/>
      <c r="M39" s="209"/>
      <c r="N39" s="30"/>
      <c r="O39" s="27"/>
    </row>
    <row r="40" spans="1:15" s="31" customFormat="1" ht="49.9" customHeight="1" thickBot="1" x14ac:dyDescent="0.4">
      <c r="A40" s="27"/>
      <c r="B40" s="28"/>
      <c r="C40" s="194"/>
      <c r="D40" s="196"/>
      <c r="E40" s="109" t="s">
        <v>96</v>
      </c>
      <c r="F40" s="198"/>
      <c r="G40" s="198"/>
      <c r="H40" s="237"/>
      <c r="I40" s="239"/>
      <c r="J40" s="109"/>
      <c r="K40" s="198"/>
      <c r="L40" s="208"/>
      <c r="M40" s="202"/>
      <c r="N40" s="30"/>
      <c r="O40" s="27"/>
    </row>
    <row r="41" spans="1:15" s="31" customFormat="1" ht="30" customHeight="1" x14ac:dyDescent="0.35">
      <c r="A41" s="27"/>
      <c r="B41" s="28"/>
      <c r="C41" s="265" t="s">
        <v>97</v>
      </c>
      <c r="D41" s="222" t="s">
        <v>98</v>
      </c>
      <c r="E41" s="32" t="s">
        <v>99</v>
      </c>
      <c r="F41" s="225" t="s">
        <v>100</v>
      </c>
      <c r="G41" s="228" t="s">
        <v>101</v>
      </c>
      <c r="H41" s="60"/>
      <c r="I41" s="38"/>
      <c r="J41" s="62"/>
      <c r="K41" s="225" t="s">
        <v>25</v>
      </c>
      <c r="L41" s="229" t="s">
        <v>26</v>
      </c>
      <c r="M41" s="232" t="s">
        <v>20</v>
      </c>
      <c r="N41" s="30"/>
      <c r="O41" s="27"/>
    </row>
    <row r="42" spans="1:15" s="31" customFormat="1" ht="30" customHeight="1" x14ac:dyDescent="0.35">
      <c r="A42" s="27"/>
      <c r="B42" s="28"/>
      <c r="C42" s="266"/>
      <c r="D42" s="223"/>
      <c r="E42" s="37" t="s">
        <v>102</v>
      </c>
      <c r="F42" s="226"/>
      <c r="G42" s="226"/>
      <c r="H42" s="41"/>
      <c r="I42" s="59"/>
      <c r="J42" s="38"/>
      <c r="K42" s="226"/>
      <c r="L42" s="230"/>
      <c r="M42" s="233"/>
      <c r="N42" s="30"/>
      <c r="O42" s="27"/>
    </row>
    <row r="43" spans="1:15" s="31" customFormat="1" ht="30" customHeight="1" x14ac:dyDescent="0.35">
      <c r="A43" s="27"/>
      <c r="B43" s="28"/>
      <c r="C43" s="266"/>
      <c r="D43" s="223"/>
      <c r="E43" s="37" t="s">
        <v>103</v>
      </c>
      <c r="F43" s="226"/>
      <c r="G43" s="226"/>
      <c r="H43" s="38"/>
      <c r="I43" s="38"/>
      <c r="J43" s="38"/>
      <c r="K43" s="226"/>
      <c r="L43" s="230"/>
      <c r="M43" s="233"/>
      <c r="N43" s="30"/>
      <c r="O43" s="27"/>
    </row>
    <row r="44" spans="1:15" s="31" customFormat="1" ht="30" customHeight="1" x14ac:dyDescent="0.35">
      <c r="A44" s="27"/>
      <c r="B44" s="28"/>
      <c r="C44" s="266"/>
      <c r="D44" s="223"/>
      <c r="E44" s="37" t="s">
        <v>104</v>
      </c>
      <c r="F44" s="226"/>
      <c r="G44" s="226"/>
      <c r="H44" s="38"/>
      <c r="I44" s="38"/>
      <c r="J44" s="38"/>
      <c r="K44" s="226"/>
      <c r="L44" s="230"/>
      <c r="M44" s="233"/>
      <c r="N44" s="30"/>
      <c r="O44" s="27"/>
    </row>
    <row r="45" spans="1:15" s="31" customFormat="1" ht="30" customHeight="1" x14ac:dyDescent="0.35">
      <c r="A45" s="27"/>
      <c r="B45" s="28"/>
      <c r="C45" s="266"/>
      <c r="D45" s="223"/>
      <c r="E45" s="37" t="s">
        <v>105</v>
      </c>
      <c r="F45" s="226"/>
      <c r="G45" s="226"/>
      <c r="H45" s="38"/>
      <c r="I45" s="35"/>
      <c r="J45" s="38"/>
      <c r="K45" s="226"/>
      <c r="L45" s="230"/>
      <c r="M45" s="233"/>
      <c r="N45" s="30"/>
      <c r="O45" s="27"/>
    </row>
    <row r="46" spans="1:15" s="31" customFormat="1" ht="30" customHeight="1" x14ac:dyDescent="0.35">
      <c r="A46" s="27"/>
      <c r="B46" s="28"/>
      <c r="C46" s="266"/>
      <c r="D46" s="223"/>
      <c r="E46" s="37" t="s">
        <v>106</v>
      </c>
      <c r="F46" s="226"/>
      <c r="G46" s="226"/>
      <c r="H46" s="58"/>
      <c r="I46" s="38"/>
      <c r="J46" s="61"/>
      <c r="K46" s="226"/>
      <c r="L46" s="230"/>
      <c r="M46" s="233"/>
      <c r="N46" s="30"/>
      <c r="O46" s="27"/>
    </row>
    <row r="47" spans="1:15" s="31" customFormat="1" ht="30" customHeight="1" x14ac:dyDescent="0.35">
      <c r="A47" s="27"/>
      <c r="B47" s="28"/>
      <c r="C47" s="266"/>
      <c r="D47" s="223"/>
      <c r="E47" s="37" t="s">
        <v>107</v>
      </c>
      <c r="F47" s="226"/>
      <c r="G47" s="226"/>
      <c r="H47" s="38"/>
      <c r="I47" s="59"/>
      <c r="J47" s="38"/>
      <c r="K47" s="226"/>
      <c r="L47" s="230"/>
      <c r="M47" s="233"/>
      <c r="N47" s="30"/>
      <c r="O47" s="27"/>
    </row>
    <row r="48" spans="1:15" s="31" customFormat="1" ht="30" customHeight="1" x14ac:dyDescent="0.35">
      <c r="A48" s="27"/>
      <c r="B48" s="28"/>
      <c r="C48" s="266"/>
      <c r="D48" s="223"/>
      <c r="E48" s="37" t="s">
        <v>108</v>
      </c>
      <c r="F48" s="226"/>
      <c r="G48" s="226"/>
      <c r="H48" s="38"/>
      <c r="I48" s="38"/>
      <c r="J48" s="38"/>
      <c r="K48" s="226"/>
      <c r="L48" s="230"/>
      <c r="M48" s="233"/>
      <c r="N48" s="30"/>
      <c r="O48" s="27"/>
    </row>
    <row r="49" spans="1:15" s="31" customFormat="1" ht="30" hidden="1" customHeight="1" x14ac:dyDescent="0.35">
      <c r="A49" s="27"/>
      <c r="B49" s="28"/>
      <c r="C49" s="266"/>
      <c r="D49" s="223"/>
      <c r="E49" s="37" t="s">
        <v>109</v>
      </c>
      <c r="F49" s="226"/>
      <c r="G49" s="226"/>
      <c r="H49" s="38"/>
      <c r="I49" s="38"/>
      <c r="J49" s="38"/>
      <c r="K49" s="226"/>
      <c r="L49" s="230"/>
      <c r="M49" s="233"/>
      <c r="N49" s="30"/>
      <c r="O49" s="27"/>
    </row>
    <row r="50" spans="1:15" s="31" customFormat="1" ht="30" customHeight="1" thickBot="1" x14ac:dyDescent="0.4">
      <c r="A50" s="27"/>
      <c r="B50" s="28"/>
      <c r="C50" s="266"/>
      <c r="D50" s="224"/>
      <c r="E50" s="34" t="s">
        <v>110</v>
      </c>
      <c r="F50" s="227"/>
      <c r="G50" s="227"/>
      <c r="H50" s="35"/>
      <c r="I50" s="35"/>
      <c r="J50" s="35"/>
      <c r="K50" s="227"/>
      <c r="L50" s="231"/>
      <c r="M50" s="234"/>
      <c r="N50" s="30"/>
      <c r="O50" s="27"/>
    </row>
    <row r="51" spans="1:15" s="31" customFormat="1" ht="30" customHeight="1" x14ac:dyDescent="0.35">
      <c r="B51" s="36"/>
      <c r="C51" s="266"/>
      <c r="D51" s="240" t="s">
        <v>111</v>
      </c>
      <c r="E51" s="153" t="s">
        <v>112</v>
      </c>
      <c r="F51" s="246" t="s">
        <v>113</v>
      </c>
      <c r="G51" s="243" t="s">
        <v>114</v>
      </c>
      <c r="H51" s="155"/>
      <c r="I51" s="154"/>
      <c r="J51" s="154"/>
      <c r="K51" s="246" t="s">
        <v>25</v>
      </c>
      <c r="L51" s="247" t="s">
        <v>26</v>
      </c>
      <c r="M51" s="219" t="s">
        <v>20</v>
      </c>
      <c r="N51" s="40"/>
    </row>
    <row r="52" spans="1:15" s="31" customFormat="1" ht="30" customHeight="1" thickBot="1" x14ac:dyDescent="0.4">
      <c r="B52" s="36"/>
      <c r="C52" s="266"/>
      <c r="D52" s="241"/>
      <c r="E52" s="157" t="s">
        <v>115</v>
      </c>
      <c r="F52" s="244"/>
      <c r="G52" s="244"/>
      <c r="H52" s="158"/>
      <c r="I52" s="159"/>
      <c r="J52" s="159"/>
      <c r="K52" s="244"/>
      <c r="L52" s="248"/>
      <c r="M52" s="220"/>
      <c r="N52" s="40"/>
    </row>
    <row r="53" spans="1:15" s="31" customFormat="1" ht="22.15" hidden="1" customHeight="1" thickBot="1" x14ac:dyDescent="0.4">
      <c r="B53" s="39"/>
      <c r="C53" s="266"/>
      <c r="D53" s="242"/>
      <c r="E53" s="160" t="s">
        <v>116</v>
      </c>
      <c r="F53" s="245"/>
      <c r="G53" s="245"/>
      <c r="H53" s="161"/>
      <c r="I53" s="162"/>
      <c r="J53" s="162"/>
      <c r="K53" s="245"/>
      <c r="L53" s="249"/>
      <c r="M53" s="221"/>
      <c r="N53" s="40"/>
    </row>
    <row r="54" spans="1:15" s="31" customFormat="1" ht="60" customHeight="1" thickBot="1" x14ac:dyDescent="0.4">
      <c r="A54" s="27"/>
      <c r="B54" s="28"/>
      <c r="C54" s="266"/>
      <c r="D54" s="29" t="s">
        <v>117</v>
      </c>
      <c r="E54" s="17" t="s">
        <v>118</v>
      </c>
      <c r="F54" s="17" t="s">
        <v>119</v>
      </c>
      <c r="G54" s="17" t="s">
        <v>120</v>
      </c>
      <c r="H54" s="57"/>
      <c r="I54" s="38"/>
      <c r="J54" s="63"/>
      <c r="K54" s="17"/>
      <c r="L54" s="19" t="s">
        <v>26</v>
      </c>
      <c r="M54" s="20" t="s">
        <v>121</v>
      </c>
      <c r="N54" s="30"/>
      <c r="O54" s="27"/>
    </row>
    <row r="55" spans="1:15" s="31" customFormat="1" ht="60" customHeight="1" thickBot="1" x14ac:dyDescent="0.4">
      <c r="A55" s="27"/>
      <c r="B55" s="28"/>
      <c r="C55" s="266"/>
      <c r="D55" s="29" t="s">
        <v>122</v>
      </c>
      <c r="E55" s="17" t="s">
        <v>123</v>
      </c>
      <c r="F55" s="17" t="s">
        <v>124</v>
      </c>
      <c r="G55" s="17" t="s">
        <v>125</v>
      </c>
      <c r="H55" s="18"/>
      <c r="I55" s="56"/>
      <c r="J55" s="18"/>
      <c r="K55" s="17"/>
      <c r="L55" s="19" t="s">
        <v>26</v>
      </c>
      <c r="M55" s="20" t="s">
        <v>126</v>
      </c>
      <c r="N55" s="30"/>
      <c r="O55" s="27"/>
    </row>
    <row r="56" spans="1:15" s="31" customFormat="1" ht="120" customHeight="1" thickBot="1" x14ac:dyDescent="0.4">
      <c r="A56" s="27"/>
      <c r="B56" s="28"/>
      <c r="C56" s="266"/>
      <c r="D56" s="29" t="s">
        <v>127</v>
      </c>
      <c r="E56" s="17" t="s">
        <v>128</v>
      </c>
      <c r="F56" s="17" t="s">
        <v>129</v>
      </c>
      <c r="G56" s="42" t="s">
        <v>130</v>
      </c>
      <c r="H56" s="18"/>
      <c r="I56" s="18"/>
      <c r="J56" s="18"/>
      <c r="K56" s="17" t="s">
        <v>25</v>
      </c>
      <c r="L56" s="19" t="s">
        <v>26</v>
      </c>
      <c r="M56" s="20" t="s">
        <v>131</v>
      </c>
      <c r="N56" s="30"/>
      <c r="O56" s="27"/>
    </row>
    <row r="57" spans="1:15" s="31" customFormat="1" ht="75" customHeight="1" thickBot="1" x14ac:dyDescent="0.4">
      <c r="A57" s="27"/>
      <c r="B57" s="28"/>
      <c r="C57" s="266"/>
      <c r="D57" s="43" t="s">
        <v>132</v>
      </c>
      <c r="E57" s="42" t="s">
        <v>133</v>
      </c>
      <c r="F57" s="42" t="s">
        <v>134</v>
      </c>
      <c r="G57" s="42" t="s">
        <v>135</v>
      </c>
      <c r="H57" s="44"/>
      <c r="I57" s="44"/>
      <c r="J57" s="44"/>
      <c r="K57" s="42" t="s">
        <v>25</v>
      </c>
      <c r="L57" s="45" t="s">
        <v>48</v>
      </c>
      <c r="M57" s="46" t="s">
        <v>136</v>
      </c>
      <c r="N57" s="30"/>
      <c r="O57" s="27"/>
    </row>
    <row r="58" spans="1:15" s="31" customFormat="1" ht="75" customHeight="1" thickBot="1" x14ac:dyDescent="0.4">
      <c r="A58" s="27"/>
      <c r="B58" s="28"/>
      <c r="C58" s="266"/>
      <c r="D58" s="43" t="s">
        <v>137</v>
      </c>
      <c r="E58" s="42" t="s">
        <v>138</v>
      </c>
      <c r="F58" s="42" t="s">
        <v>139</v>
      </c>
      <c r="G58" s="42" t="s">
        <v>140</v>
      </c>
      <c r="H58" s="44"/>
      <c r="I58" s="44"/>
      <c r="J58" s="44"/>
      <c r="K58" s="42" t="s">
        <v>25</v>
      </c>
      <c r="L58" s="45" t="s">
        <v>19</v>
      </c>
      <c r="M58" s="46" t="s">
        <v>141</v>
      </c>
      <c r="N58" s="40"/>
      <c r="O58" s="27"/>
    </row>
    <row r="59" spans="1:15" s="31" customFormat="1" ht="60" customHeight="1" x14ac:dyDescent="0.35">
      <c r="A59" s="27"/>
      <c r="B59" s="28"/>
      <c r="C59" s="266"/>
      <c r="D59" s="257" t="s">
        <v>142</v>
      </c>
      <c r="E59" s="32" t="s">
        <v>143</v>
      </c>
      <c r="F59" s="225" t="s">
        <v>144</v>
      </c>
      <c r="G59" s="225" t="s">
        <v>145</v>
      </c>
      <c r="H59" s="33"/>
      <c r="I59" s="33"/>
      <c r="J59" s="33"/>
      <c r="K59" s="225" t="s">
        <v>146</v>
      </c>
      <c r="L59" s="229" t="s">
        <v>147</v>
      </c>
      <c r="M59" s="232" t="s">
        <v>148</v>
      </c>
      <c r="N59" s="40"/>
      <c r="O59" s="27"/>
    </row>
    <row r="60" spans="1:15" s="31" customFormat="1" ht="60" customHeight="1" thickBot="1" x14ac:dyDescent="0.4">
      <c r="A60" s="27"/>
      <c r="B60" s="28"/>
      <c r="C60" s="266"/>
      <c r="D60" s="258"/>
      <c r="E60" s="34" t="s">
        <v>149</v>
      </c>
      <c r="F60" s="227"/>
      <c r="G60" s="227"/>
      <c r="H60" s="35"/>
      <c r="I60" s="35"/>
      <c r="J60" s="35"/>
      <c r="K60" s="227"/>
      <c r="L60" s="231"/>
      <c r="M60" s="234"/>
      <c r="N60" s="40"/>
      <c r="O60" s="27"/>
    </row>
    <row r="61" spans="1:15" s="31" customFormat="1" ht="75" customHeight="1" thickBot="1" x14ac:dyDescent="0.4">
      <c r="A61" s="27"/>
      <c r="B61" s="28"/>
      <c r="C61" s="266"/>
      <c r="D61" s="29" t="s">
        <v>150</v>
      </c>
      <c r="E61" s="17" t="s">
        <v>151</v>
      </c>
      <c r="F61" s="17" t="s">
        <v>152</v>
      </c>
      <c r="G61" s="17" t="s">
        <v>153</v>
      </c>
      <c r="H61" s="18"/>
      <c r="I61" s="18"/>
      <c r="J61" s="18"/>
      <c r="K61" s="17" t="s">
        <v>25</v>
      </c>
      <c r="L61" s="19" t="s">
        <v>33</v>
      </c>
      <c r="M61" s="163" t="s">
        <v>154</v>
      </c>
      <c r="N61" s="30"/>
      <c r="O61" s="27"/>
    </row>
    <row r="62" spans="1:15" s="31" customFormat="1" ht="40.15" customHeight="1" x14ac:dyDescent="0.35">
      <c r="A62" s="27"/>
      <c r="B62" s="28"/>
      <c r="C62" s="266"/>
      <c r="D62" s="222" t="s">
        <v>155</v>
      </c>
      <c r="E62" s="32" t="s">
        <v>156</v>
      </c>
      <c r="F62" s="253" t="s">
        <v>157</v>
      </c>
      <c r="G62" s="250" t="s">
        <v>158</v>
      </c>
      <c r="H62" s="33"/>
      <c r="I62" s="33"/>
      <c r="J62" s="18"/>
      <c r="K62" s="253" t="s">
        <v>159</v>
      </c>
      <c r="L62" s="253" t="s">
        <v>160</v>
      </c>
      <c r="M62" s="254" t="s">
        <v>161</v>
      </c>
      <c r="N62" s="30"/>
      <c r="O62" s="27"/>
    </row>
    <row r="63" spans="1:15" s="31" customFormat="1" ht="40.15" customHeight="1" x14ac:dyDescent="0.35">
      <c r="A63" s="27"/>
      <c r="B63" s="28"/>
      <c r="C63" s="266"/>
      <c r="D63" s="223"/>
      <c r="E63" s="37" t="s">
        <v>162</v>
      </c>
      <c r="F63" s="251"/>
      <c r="G63" s="251"/>
      <c r="H63" s="38"/>
      <c r="I63" s="38"/>
      <c r="J63" s="56"/>
      <c r="K63" s="251"/>
      <c r="L63" s="251"/>
      <c r="M63" s="255"/>
      <c r="N63" s="30"/>
      <c r="O63" s="27"/>
    </row>
    <row r="64" spans="1:15" s="31" customFormat="1" ht="40.15" customHeight="1" thickBot="1" x14ac:dyDescent="0.4">
      <c r="A64" s="27"/>
      <c r="B64" s="28"/>
      <c r="C64" s="266"/>
      <c r="D64" s="224"/>
      <c r="E64" s="34" t="s">
        <v>163</v>
      </c>
      <c r="F64" s="252"/>
      <c r="G64" s="252"/>
      <c r="H64" s="35"/>
      <c r="I64" s="35"/>
      <c r="J64" s="56"/>
      <c r="K64" s="252"/>
      <c r="L64" s="252"/>
      <c r="M64" s="256"/>
      <c r="N64" s="30"/>
      <c r="O64" s="27"/>
    </row>
    <row r="65" spans="1:15" s="31" customFormat="1" ht="160.15" customHeight="1" x14ac:dyDescent="0.35">
      <c r="A65" s="27"/>
      <c r="B65" s="28"/>
      <c r="C65" s="266"/>
      <c r="D65" s="222" t="s">
        <v>164</v>
      </c>
      <c r="E65" s="32" t="s">
        <v>165</v>
      </c>
      <c r="F65" s="32" t="s">
        <v>166</v>
      </c>
      <c r="G65" s="32" t="s">
        <v>167</v>
      </c>
      <c r="H65" s="33"/>
      <c r="I65" s="33"/>
      <c r="J65" s="33"/>
      <c r="K65" s="32" t="s">
        <v>159</v>
      </c>
      <c r="L65" s="32" t="s">
        <v>160</v>
      </c>
      <c r="M65" s="156" t="s">
        <v>161</v>
      </c>
      <c r="N65" s="30"/>
      <c r="O65" s="27"/>
    </row>
    <row r="66" spans="1:15" s="31" customFormat="1" ht="120" customHeight="1" x14ac:dyDescent="0.35">
      <c r="A66" s="27"/>
      <c r="B66" s="28"/>
      <c r="C66" s="266"/>
      <c r="D66" s="223"/>
      <c r="E66" s="37" t="s">
        <v>168</v>
      </c>
      <c r="F66" s="37" t="s">
        <v>169</v>
      </c>
      <c r="G66" s="37" t="s">
        <v>170</v>
      </c>
      <c r="H66" s="38"/>
      <c r="I66" s="38"/>
      <c r="J66" s="38"/>
      <c r="K66" s="37" t="s">
        <v>171</v>
      </c>
      <c r="L66" s="37" t="s">
        <v>26</v>
      </c>
      <c r="M66" s="164" t="s">
        <v>172</v>
      </c>
      <c r="N66" s="30"/>
      <c r="O66" s="27"/>
    </row>
    <row r="67" spans="1:15" s="31" customFormat="1" ht="120" customHeight="1" thickBot="1" x14ac:dyDescent="0.4">
      <c r="A67" s="27"/>
      <c r="B67" s="28"/>
      <c r="C67" s="266"/>
      <c r="D67" s="223"/>
      <c r="E67" s="37" t="s">
        <v>173</v>
      </c>
      <c r="F67" s="37" t="s">
        <v>174</v>
      </c>
      <c r="G67" s="37" t="s">
        <v>175</v>
      </c>
      <c r="H67" s="38"/>
      <c r="I67" s="38"/>
      <c r="J67" s="38"/>
      <c r="K67" s="37" t="s">
        <v>159</v>
      </c>
      <c r="L67" s="37" t="s">
        <v>176</v>
      </c>
      <c r="M67" s="164" t="s">
        <v>161</v>
      </c>
      <c r="N67" s="30"/>
      <c r="O67" s="27"/>
    </row>
    <row r="68" spans="1:15" s="31" customFormat="1" ht="120" customHeight="1" thickBot="1" x14ac:dyDescent="0.4">
      <c r="A68" s="27"/>
      <c r="B68" s="28"/>
      <c r="C68" s="266"/>
      <c r="D68" s="223"/>
      <c r="E68" s="37" t="s">
        <v>177</v>
      </c>
      <c r="F68" s="34" t="s">
        <v>178</v>
      </c>
      <c r="G68" s="37" t="s">
        <v>170</v>
      </c>
      <c r="H68" s="38"/>
      <c r="I68" s="38"/>
      <c r="J68" s="38"/>
      <c r="K68" s="37" t="s">
        <v>159</v>
      </c>
      <c r="L68" s="19" t="s">
        <v>26</v>
      </c>
      <c r="M68" s="164" t="s">
        <v>172</v>
      </c>
      <c r="N68" s="30"/>
      <c r="O68" s="27"/>
    </row>
    <row r="69" spans="1:15" s="31" customFormat="1" ht="120" customHeight="1" thickBot="1" x14ac:dyDescent="0.4">
      <c r="A69" s="27"/>
      <c r="B69" s="28"/>
      <c r="C69" s="267"/>
      <c r="D69" s="224"/>
      <c r="E69" s="34" t="s">
        <v>179</v>
      </c>
      <c r="F69" s="34" t="s">
        <v>180</v>
      </c>
      <c r="G69" s="37" t="s">
        <v>170</v>
      </c>
      <c r="H69" s="35"/>
      <c r="I69" s="35"/>
      <c r="J69" s="35"/>
      <c r="K69" s="34" t="s">
        <v>25</v>
      </c>
      <c r="L69" s="19" t="s">
        <v>26</v>
      </c>
      <c r="M69" s="164" t="s">
        <v>161</v>
      </c>
      <c r="N69" s="30"/>
      <c r="O69" s="27"/>
    </row>
    <row r="70" spans="1:15" s="31" customFormat="1" ht="120" customHeight="1" thickBot="1" x14ac:dyDescent="0.4">
      <c r="A70" s="27"/>
      <c r="B70" s="28"/>
      <c r="C70" s="120" t="s">
        <v>181</v>
      </c>
      <c r="D70" s="121" t="s">
        <v>182</v>
      </c>
      <c r="E70" s="122" t="s">
        <v>183</v>
      </c>
      <c r="F70" s="122" t="s">
        <v>113</v>
      </c>
      <c r="G70" s="121" t="s">
        <v>184</v>
      </c>
      <c r="H70" s="121"/>
      <c r="I70" s="121"/>
      <c r="J70" s="121"/>
      <c r="K70" s="122" t="s">
        <v>18</v>
      </c>
      <c r="L70" s="123" t="s">
        <v>19</v>
      </c>
      <c r="M70" s="124" t="s">
        <v>185</v>
      </c>
      <c r="N70" s="30"/>
    </row>
    <row r="71" spans="1:15" ht="40.15" customHeight="1" thickBot="1" x14ac:dyDescent="0.5">
      <c r="A71" s="1"/>
      <c r="B71" s="7"/>
      <c r="C71" s="259" t="s">
        <v>186</v>
      </c>
      <c r="D71" s="260"/>
      <c r="E71" s="261"/>
      <c r="H71" s="47"/>
      <c r="I71" s="98"/>
      <c r="J71" s="98"/>
      <c r="N71" s="8"/>
    </row>
    <row r="72" spans="1:15" s="50" customFormat="1" ht="40.15" customHeight="1" thickBot="1" x14ac:dyDescent="0.5">
      <c r="A72" s="48"/>
      <c r="B72" s="49"/>
      <c r="C72" s="262" t="s">
        <v>187</v>
      </c>
      <c r="D72" s="263"/>
      <c r="E72" s="264"/>
      <c r="H72" s="51" t="s">
        <v>188</v>
      </c>
      <c r="I72" s="51"/>
      <c r="J72" s="51" t="s">
        <v>189</v>
      </c>
      <c r="N72" s="52"/>
    </row>
    <row r="73" spans="1:15" ht="14.65" thickBot="1" x14ac:dyDescent="0.5">
      <c r="A73" s="1"/>
      <c r="B73" s="53"/>
      <c r="C73" s="54"/>
      <c r="D73" s="54"/>
      <c r="E73" s="54"/>
      <c r="F73" s="54"/>
      <c r="G73" s="54"/>
      <c r="H73" s="54"/>
      <c r="I73" s="54"/>
      <c r="J73" s="54"/>
      <c r="K73" s="54"/>
      <c r="L73" s="54"/>
      <c r="M73" s="54"/>
      <c r="N73" s="55"/>
    </row>
    <row r="74" spans="1:15" x14ac:dyDescent="0.45">
      <c r="A74" s="1"/>
      <c r="B74" s="1"/>
      <c r="C74" s="1"/>
      <c r="D74" s="1"/>
      <c r="E74" s="1"/>
      <c r="F74" s="1"/>
      <c r="G74" s="1"/>
      <c r="K74" s="1"/>
      <c r="L74" s="1"/>
      <c r="M74" s="1"/>
      <c r="N74" s="1"/>
    </row>
    <row r="75" spans="1:15" x14ac:dyDescent="0.45">
      <c r="A75" s="1"/>
      <c r="B75" s="1"/>
      <c r="C75" s="1"/>
      <c r="D75" s="1"/>
      <c r="E75" s="1"/>
      <c r="F75" s="1"/>
      <c r="G75" s="1"/>
      <c r="K75" s="1"/>
      <c r="L75" s="1"/>
      <c r="M75" s="1"/>
      <c r="N75" s="1"/>
    </row>
    <row r="76" spans="1:15" x14ac:dyDescent="0.45">
      <c r="A76" s="1"/>
      <c r="B76" s="1"/>
      <c r="C76" s="1"/>
      <c r="D76" s="1"/>
      <c r="E76" s="1"/>
      <c r="F76" s="1"/>
      <c r="G76" s="1"/>
      <c r="K76" s="1"/>
      <c r="L76" s="1"/>
      <c r="M76" s="1"/>
      <c r="N76" s="1"/>
    </row>
    <row r="77" spans="1:15" x14ac:dyDescent="0.45">
      <c r="A77" s="1"/>
      <c r="B77" s="1"/>
      <c r="C77" s="1"/>
      <c r="D77" s="1"/>
      <c r="E77" s="1"/>
      <c r="F77" s="1"/>
      <c r="G77" s="1"/>
      <c r="K77" s="1"/>
      <c r="L77" s="1"/>
      <c r="M77" s="1"/>
      <c r="N77" s="1"/>
    </row>
    <row r="78" spans="1:15" x14ac:dyDescent="0.45">
      <c r="A78" s="1"/>
      <c r="B78" s="1"/>
      <c r="C78" s="1"/>
      <c r="D78" s="1"/>
      <c r="E78" s="1"/>
      <c r="F78" s="1"/>
      <c r="G78" s="1"/>
      <c r="K78" s="1"/>
      <c r="L78" s="1"/>
      <c r="M78" s="1"/>
      <c r="N78" s="1"/>
    </row>
    <row r="79" spans="1:15" x14ac:dyDescent="0.45">
      <c r="A79" s="1"/>
      <c r="B79" s="1"/>
      <c r="C79" s="1"/>
      <c r="D79" s="1"/>
      <c r="E79" s="1"/>
      <c r="F79" s="1"/>
      <c r="G79" s="1"/>
      <c r="K79" s="1"/>
      <c r="L79" s="1"/>
      <c r="M79" s="1"/>
      <c r="N79" s="1"/>
    </row>
    <row r="80" spans="1:15" x14ac:dyDescent="0.45">
      <c r="A80" s="1"/>
      <c r="B80" s="1"/>
      <c r="C80" s="1"/>
      <c r="D80" s="1"/>
      <c r="E80" s="1"/>
      <c r="F80" s="1"/>
      <c r="G80" s="1"/>
      <c r="K80" s="1"/>
      <c r="L80" s="1"/>
      <c r="M80" s="1"/>
      <c r="N80" s="1"/>
    </row>
    <row r="81" spans="1:14" x14ac:dyDescent="0.45">
      <c r="A81" s="1"/>
      <c r="B81" s="1"/>
      <c r="C81" s="1"/>
      <c r="D81" s="1"/>
      <c r="E81" s="1"/>
      <c r="F81" s="1"/>
      <c r="G81" s="1"/>
      <c r="K81" s="1"/>
      <c r="L81" s="1"/>
      <c r="M81" s="1"/>
      <c r="N81" s="1"/>
    </row>
    <row r="82" spans="1:14" x14ac:dyDescent="0.45">
      <c r="A82" s="1"/>
      <c r="B82" s="1"/>
      <c r="C82" s="1"/>
      <c r="D82" s="1"/>
      <c r="E82" s="1"/>
      <c r="F82" s="1"/>
      <c r="G82" s="1"/>
      <c r="K82" s="1"/>
      <c r="L82" s="1"/>
      <c r="M82" s="1"/>
      <c r="N82" s="1"/>
    </row>
    <row r="83" spans="1:14" x14ac:dyDescent="0.45">
      <c r="C83" s="1"/>
      <c r="D83" s="1"/>
      <c r="E83" s="1"/>
      <c r="F83" s="1"/>
      <c r="G83" s="1"/>
      <c r="K83" s="1"/>
      <c r="L83" s="1"/>
      <c r="M83" s="1"/>
      <c r="N83" s="1"/>
    </row>
    <row r="84" spans="1:14" x14ac:dyDescent="0.45">
      <c r="C84" s="1"/>
      <c r="D84" s="1"/>
      <c r="E84" s="1"/>
      <c r="F84" s="1"/>
      <c r="G84" s="1"/>
      <c r="K84" s="1"/>
      <c r="L84" s="1"/>
      <c r="M84" s="1"/>
    </row>
    <row r="85" spans="1:14" x14ac:dyDescent="0.45">
      <c r="C85" s="1"/>
      <c r="D85" s="1"/>
      <c r="E85" s="1"/>
      <c r="F85" s="1"/>
      <c r="G85" s="1"/>
      <c r="K85" s="1"/>
      <c r="L85" s="1"/>
      <c r="M85" s="1"/>
    </row>
    <row r="86" spans="1:14" x14ac:dyDescent="0.45">
      <c r="C86" s="1"/>
      <c r="D86" s="1"/>
      <c r="E86" s="1"/>
      <c r="F86" s="1"/>
      <c r="G86" s="1"/>
      <c r="K86" s="1"/>
      <c r="L86" s="1"/>
      <c r="M86" s="1"/>
    </row>
    <row r="87" spans="1:14" x14ac:dyDescent="0.45">
      <c r="C87" s="1"/>
      <c r="D87" s="1"/>
      <c r="E87" s="1"/>
      <c r="F87" s="1"/>
      <c r="G87" s="1"/>
      <c r="K87" s="1"/>
      <c r="L87" s="1"/>
      <c r="M87" s="1"/>
    </row>
    <row r="88" spans="1:14" x14ac:dyDescent="0.45">
      <c r="C88" s="1"/>
      <c r="D88" s="1"/>
      <c r="E88" s="1"/>
      <c r="F88" s="1"/>
      <c r="G88" s="1"/>
      <c r="K88" s="1"/>
      <c r="L88" s="1"/>
      <c r="M88" s="1"/>
    </row>
    <row r="89" spans="1:14" x14ac:dyDescent="0.45">
      <c r="M89" s="1"/>
    </row>
  </sheetData>
  <mergeCells count="72">
    <mergeCell ref="D65:D69"/>
    <mergeCell ref="C71:E71"/>
    <mergeCell ref="C72:E72"/>
    <mergeCell ref="D62:D64"/>
    <mergeCell ref="F62:F64"/>
    <mergeCell ref="C41:C69"/>
    <mergeCell ref="F51:F53"/>
    <mergeCell ref="M62:M64"/>
    <mergeCell ref="D59:D60"/>
    <mergeCell ref="F59:F60"/>
    <mergeCell ref="G59:G60"/>
    <mergeCell ref="K59:K60"/>
    <mergeCell ref="L59:L60"/>
    <mergeCell ref="M59:M60"/>
    <mergeCell ref="G51:G53"/>
    <mergeCell ref="K51:K53"/>
    <mergeCell ref="L51:L53"/>
    <mergeCell ref="G62:G64"/>
    <mergeCell ref="K62:K64"/>
    <mergeCell ref="L62:L64"/>
    <mergeCell ref="M51:M53"/>
    <mergeCell ref="L37:L40"/>
    <mergeCell ref="M37:M40"/>
    <mergeCell ref="D41:D50"/>
    <mergeCell ref="F41:F50"/>
    <mergeCell ref="G41:G50"/>
    <mergeCell ref="K41:K50"/>
    <mergeCell ref="L41:L50"/>
    <mergeCell ref="M41:M50"/>
    <mergeCell ref="D37:D40"/>
    <mergeCell ref="F37:F40"/>
    <mergeCell ref="G37:G40"/>
    <mergeCell ref="H37:H40"/>
    <mergeCell ref="I37:I40"/>
    <mergeCell ref="K37:K40"/>
    <mergeCell ref="D51:D53"/>
    <mergeCell ref="M32:M36"/>
    <mergeCell ref="L19:L22"/>
    <mergeCell ref="M19:M22"/>
    <mergeCell ref="D23:D30"/>
    <mergeCell ref="F23:F30"/>
    <mergeCell ref="G23:G30"/>
    <mergeCell ref="K23:K30"/>
    <mergeCell ref="L23:L30"/>
    <mergeCell ref="M23:M30"/>
    <mergeCell ref="K19:K22"/>
    <mergeCell ref="D32:D36"/>
    <mergeCell ref="F32:F36"/>
    <mergeCell ref="G32:G36"/>
    <mergeCell ref="K32:K36"/>
    <mergeCell ref="L32:L36"/>
    <mergeCell ref="M14:M15"/>
    <mergeCell ref="D16:D17"/>
    <mergeCell ref="F16:F17"/>
    <mergeCell ref="G16:G17"/>
    <mergeCell ref="K16:K17"/>
    <mergeCell ref="M16:M17"/>
    <mergeCell ref="K14:K15"/>
    <mergeCell ref="C11:C12"/>
    <mergeCell ref="C13:C40"/>
    <mergeCell ref="D14:D15"/>
    <mergeCell ref="F14:F15"/>
    <mergeCell ref="G14:G15"/>
    <mergeCell ref="D19:D22"/>
    <mergeCell ref="F19:F22"/>
    <mergeCell ref="G19:G22"/>
    <mergeCell ref="C9:M9"/>
    <mergeCell ref="C1:M1"/>
    <mergeCell ref="C3:M3"/>
    <mergeCell ref="C5:M5"/>
    <mergeCell ref="C6:M6"/>
    <mergeCell ref="C7:M7"/>
  </mergeCells>
  <pageMargins left="0.70866141732283472" right="0.70866141732283472" top="0.74803149606299213" bottom="0.74803149606299213" header="0.31496062992125984" footer="0.31496062992125984"/>
  <pageSetup paperSize="9" scale="35" fitToHeight="0" orientation="landscape" horizontalDpi="4294967293" r:id="rId1"/>
  <rowBreaks count="4" manualBreakCount="4">
    <brk id="18" max="14" man="1"/>
    <brk id="40" max="14" man="1"/>
    <brk id="60" max="14" man="1"/>
    <brk id="6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088B-4656-4302-ABCA-3BD87CC2AB85}">
  <sheetPr>
    <pageSetUpPr fitToPage="1"/>
  </sheetPr>
  <dimension ref="B1:AT39"/>
  <sheetViews>
    <sheetView topLeftCell="A11" workbookViewId="0">
      <selection activeCell="C7" sqref="C7:I7"/>
    </sheetView>
  </sheetViews>
  <sheetFormatPr defaultColWidth="8.86328125" defaultRowHeight="14.25" x14ac:dyDescent="0.45"/>
  <cols>
    <col min="1" max="1" width="8.86328125" style="64"/>
    <col min="2" max="2" width="2.73046875" style="64" customWidth="1"/>
    <col min="3" max="3" width="14" style="65" bestFit="1" customWidth="1"/>
    <col min="4" max="4" width="53" style="64" customWidth="1"/>
    <col min="5" max="5" width="8.1328125" style="66" bestFit="1" customWidth="1"/>
    <col min="6" max="6" width="15.73046875" style="94" customWidth="1"/>
    <col min="7" max="7" width="8.1328125" style="94" customWidth="1"/>
    <col min="8" max="8" width="8.1328125" style="66" bestFit="1" customWidth="1"/>
    <col min="9" max="9" width="15.73046875" style="94" customWidth="1"/>
    <col min="10" max="10" width="2.73046875" style="64" customWidth="1"/>
    <col min="11" max="11" width="8.86328125" style="64"/>
    <col min="12" max="12" width="75.73046875" style="64" customWidth="1"/>
    <col min="13" max="16384" width="8.86328125" style="64"/>
  </cols>
  <sheetData>
    <row r="1" spans="2:46" ht="14.65" thickBot="1" x14ac:dyDescent="0.5"/>
    <row r="2" spans="2:46" ht="14.65" thickBot="1" x14ac:dyDescent="0.5">
      <c r="B2" s="67"/>
      <c r="C2" s="68"/>
      <c r="D2" s="69"/>
      <c r="E2" s="70"/>
      <c r="F2" s="95"/>
      <c r="G2" s="95"/>
      <c r="H2" s="70"/>
      <c r="I2" s="95"/>
      <c r="J2" s="71"/>
    </row>
    <row r="3" spans="2:46" ht="51" customHeight="1" thickBot="1" x14ac:dyDescent="0.5">
      <c r="B3" s="72"/>
      <c r="C3" s="167" t="s">
        <v>0</v>
      </c>
      <c r="D3" s="274"/>
      <c r="E3" s="274"/>
      <c r="F3" s="274"/>
      <c r="G3" s="274"/>
      <c r="H3" s="274"/>
      <c r="I3" s="275"/>
      <c r="J3" s="73"/>
      <c r="K3" s="74"/>
      <c r="L3" s="74"/>
      <c r="M3" s="74"/>
      <c r="N3"/>
      <c r="O3"/>
      <c r="P3"/>
      <c r="Q3"/>
      <c r="R3"/>
      <c r="S3"/>
      <c r="T3"/>
      <c r="U3"/>
      <c r="V3"/>
      <c r="W3"/>
      <c r="X3"/>
      <c r="Y3"/>
      <c r="Z3"/>
      <c r="AA3"/>
      <c r="AB3"/>
      <c r="AC3"/>
      <c r="AD3"/>
      <c r="AE3"/>
      <c r="AF3"/>
      <c r="AG3"/>
      <c r="AH3"/>
      <c r="AI3"/>
      <c r="AJ3"/>
      <c r="AK3"/>
      <c r="AL3"/>
      <c r="AM3"/>
      <c r="AN3"/>
      <c r="AO3"/>
      <c r="AP3"/>
      <c r="AQ3"/>
      <c r="AR3"/>
      <c r="AS3"/>
      <c r="AT3"/>
    </row>
    <row r="4" spans="2:46" ht="14.65" thickBot="1" x14ac:dyDescent="0.5">
      <c r="B4" s="72"/>
      <c r="C4" s="75"/>
      <c r="D4" s="75"/>
      <c r="E4" s="75"/>
      <c r="F4" s="75"/>
      <c r="G4" s="75"/>
      <c r="H4" s="75"/>
      <c r="I4" s="75"/>
      <c r="J4" s="76"/>
      <c r="K4" s="75"/>
      <c r="L4" s="75"/>
      <c r="M4" s="75"/>
      <c r="N4"/>
      <c r="O4"/>
      <c r="P4"/>
      <c r="Q4"/>
      <c r="R4"/>
      <c r="S4"/>
      <c r="T4"/>
      <c r="U4"/>
      <c r="V4"/>
      <c r="W4"/>
      <c r="X4"/>
      <c r="Y4"/>
      <c r="Z4"/>
      <c r="AA4"/>
      <c r="AB4"/>
      <c r="AC4"/>
      <c r="AD4"/>
      <c r="AE4"/>
      <c r="AF4"/>
      <c r="AG4"/>
      <c r="AH4"/>
      <c r="AI4"/>
      <c r="AJ4"/>
      <c r="AK4"/>
      <c r="AL4"/>
      <c r="AM4"/>
      <c r="AN4"/>
      <c r="AO4"/>
      <c r="AP4"/>
      <c r="AQ4"/>
      <c r="AR4"/>
      <c r="AS4"/>
      <c r="AT4"/>
    </row>
    <row r="5" spans="2:46" ht="51" customHeight="1" thickBot="1" x14ac:dyDescent="0.5">
      <c r="B5" s="72"/>
      <c r="C5" s="171" t="s">
        <v>1</v>
      </c>
      <c r="D5" s="276"/>
      <c r="E5" s="276"/>
      <c r="F5" s="276"/>
      <c r="G5" s="276"/>
      <c r="H5" s="276"/>
      <c r="I5" s="277"/>
      <c r="J5" s="77"/>
      <c r="K5" s="78"/>
      <c r="L5" s="78"/>
      <c r="M5" s="78"/>
      <c r="N5"/>
      <c r="O5"/>
      <c r="P5"/>
      <c r="Q5"/>
      <c r="R5"/>
      <c r="S5"/>
      <c r="T5"/>
      <c r="U5"/>
      <c r="V5"/>
      <c r="W5"/>
      <c r="X5"/>
      <c r="Y5"/>
      <c r="Z5"/>
      <c r="AA5"/>
      <c r="AB5"/>
      <c r="AC5"/>
      <c r="AD5"/>
      <c r="AE5"/>
      <c r="AF5"/>
      <c r="AG5"/>
      <c r="AH5"/>
      <c r="AI5"/>
      <c r="AJ5"/>
      <c r="AK5"/>
      <c r="AL5"/>
      <c r="AM5"/>
      <c r="AN5"/>
      <c r="AO5"/>
      <c r="AP5"/>
      <c r="AQ5"/>
      <c r="AR5"/>
      <c r="AS5"/>
      <c r="AT5"/>
    </row>
    <row r="6" spans="2:46" ht="14.65" thickBot="1" x14ac:dyDescent="0.5">
      <c r="B6" s="72"/>
      <c r="C6" s="75"/>
      <c r="D6" s="75"/>
      <c r="E6" s="75"/>
      <c r="F6" s="75"/>
      <c r="G6" s="75"/>
      <c r="H6" s="75"/>
      <c r="I6" s="75"/>
      <c r="J6" s="76"/>
      <c r="K6" s="75"/>
      <c r="L6" s="75"/>
      <c r="M6" s="75"/>
      <c r="N6"/>
      <c r="O6"/>
      <c r="P6"/>
      <c r="Q6"/>
      <c r="R6"/>
      <c r="S6"/>
      <c r="T6"/>
      <c r="U6"/>
      <c r="V6"/>
      <c r="W6"/>
      <c r="X6"/>
      <c r="Y6"/>
      <c r="Z6"/>
      <c r="AA6"/>
      <c r="AB6"/>
      <c r="AC6"/>
      <c r="AD6"/>
      <c r="AE6"/>
      <c r="AF6"/>
      <c r="AG6"/>
      <c r="AH6"/>
      <c r="AI6"/>
      <c r="AJ6"/>
      <c r="AK6"/>
      <c r="AL6"/>
      <c r="AM6"/>
      <c r="AN6"/>
      <c r="AO6"/>
      <c r="AP6"/>
      <c r="AQ6"/>
      <c r="AR6"/>
      <c r="AS6"/>
      <c r="AT6"/>
    </row>
    <row r="7" spans="2:46" ht="51" customHeight="1" thickBot="1" x14ac:dyDescent="0.5">
      <c r="B7" s="72"/>
      <c r="C7" s="176" t="s">
        <v>190</v>
      </c>
      <c r="D7" s="274"/>
      <c r="E7" s="274"/>
      <c r="F7" s="274"/>
      <c r="G7" s="274"/>
      <c r="H7" s="274"/>
      <c r="I7" s="275"/>
      <c r="J7" s="73"/>
      <c r="K7" s="74"/>
      <c r="L7" s="74"/>
      <c r="M7" s="74"/>
      <c r="N7"/>
      <c r="O7"/>
      <c r="P7"/>
      <c r="Q7"/>
      <c r="R7"/>
      <c r="S7"/>
      <c r="T7"/>
      <c r="U7"/>
      <c r="V7"/>
      <c r="W7"/>
      <c r="X7"/>
      <c r="Y7"/>
      <c r="Z7"/>
      <c r="AA7"/>
      <c r="AB7"/>
      <c r="AC7"/>
      <c r="AD7"/>
      <c r="AE7"/>
      <c r="AF7"/>
      <c r="AG7"/>
      <c r="AH7"/>
      <c r="AI7"/>
      <c r="AJ7"/>
      <c r="AK7"/>
      <c r="AL7"/>
      <c r="AM7"/>
      <c r="AN7"/>
      <c r="AO7"/>
      <c r="AP7"/>
      <c r="AQ7"/>
      <c r="AR7"/>
      <c r="AS7"/>
      <c r="AT7"/>
    </row>
    <row r="8" spans="2:46" ht="15" customHeight="1" x14ac:dyDescent="0.45">
      <c r="B8" s="72"/>
      <c r="J8" s="79"/>
    </row>
    <row r="9" spans="2:46" ht="28.5" x14ac:dyDescent="0.45">
      <c r="B9" s="72"/>
      <c r="F9" s="93" t="s">
        <v>191</v>
      </c>
      <c r="G9" s="93"/>
      <c r="I9" s="165" t="s">
        <v>192</v>
      </c>
      <c r="J9" s="79"/>
      <c r="L9" s="100"/>
    </row>
    <row r="10" spans="2:46" ht="14.65" thickBot="1" x14ac:dyDescent="0.5">
      <c r="B10" s="72"/>
      <c r="J10" s="79"/>
    </row>
    <row r="11" spans="2:46" ht="30" customHeight="1" x14ac:dyDescent="0.45">
      <c r="B11" s="72"/>
      <c r="C11" s="268" t="s">
        <v>13</v>
      </c>
      <c r="D11" s="69" t="s">
        <v>14</v>
      </c>
      <c r="E11" s="80">
        <f>1/1</f>
        <v>1</v>
      </c>
      <c r="F11" s="271">
        <f>AVERAGE(E11:E12)</f>
        <v>1</v>
      </c>
      <c r="G11" s="95" t="s">
        <v>193</v>
      </c>
      <c r="H11" s="70">
        <f>1/1</f>
        <v>1</v>
      </c>
      <c r="I11" s="271">
        <f>AVERAGE(H11:H12)</f>
        <v>1</v>
      </c>
      <c r="J11" s="79"/>
    </row>
    <row r="12" spans="2:46" ht="30" customHeight="1" thickBot="1" x14ac:dyDescent="0.5">
      <c r="B12" s="72"/>
      <c r="C12" s="270"/>
      <c r="D12" s="81" t="s">
        <v>21</v>
      </c>
      <c r="E12" s="82">
        <f>1/1</f>
        <v>1</v>
      </c>
      <c r="F12" s="273"/>
      <c r="G12" s="97" t="s">
        <v>193</v>
      </c>
      <c r="H12" s="83">
        <f>1/1</f>
        <v>1</v>
      </c>
      <c r="I12" s="273"/>
      <c r="J12" s="79"/>
    </row>
    <row r="13" spans="2:46" ht="14.65" thickBot="1" x14ac:dyDescent="0.5">
      <c r="B13" s="72"/>
      <c r="J13" s="79"/>
    </row>
    <row r="14" spans="2:46" ht="30" customHeight="1" x14ac:dyDescent="0.45">
      <c r="B14" s="72"/>
      <c r="C14" s="268" t="s">
        <v>28</v>
      </c>
      <c r="D14" s="69" t="s">
        <v>29</v>
      </c>
      <c r="E14" s="80">
        <v>0</v>
      </c>
      <c r="F14" s="271">
        <f>AVERAGE(E14:E22)</f>
        <v>0.63611111111111107</v>
      </c>
      <c r="G14" s="95" t="s">
        <v>194</v>
      </c>
      <c r="H14" s="70">
        <f>0/1</f>
        <v>0</v>
      </c>
      <c r="I14" s="271">
        <f>AVERAGE(H14:H22)</f>
        <v>0.75</v>
      </c>
      <c r="J14" s="79"/>
    </row>
    <row r="15" spans="2:46" ht="30" customHeight="1" x14ac:dyDescent="0.45">
      <c r="B15" s="72"/>
      <c r="C15" s="269"/>
      <c r="D15" s="64" t="s">
        <v>35</v>
      </c>
      <c r="E15" s="84">
        <v>1</v>
      </c>
      <c r="F15" s="272"/>
      <c r="G15" s="94" t="s">
        <v>193</v>
      </c>
      <c r="H15" s="66">
        <f>2/2</f>
        <v>1</v>
      </c>
      <c r="I15" s="272"/>
      <c r="J15" s="79"/>
    </row>
    <row r="16" spans="2:46" ht="30" customHeight="1" x14ac:dyDescent="0.45">
      <c r="B16" s="72"/>
      <c r="C16" s="269"/>
      <c r="D16" s="64" t="s">
        <v>42</v>
      </c>
      <c r="E16" s="84">
        <v>0.75</v>
      </c>
      <c r="F16" s="272"/>
      <c r="G16" s="94" t="s">
        <v>193</v>
      </c>
      <c r="H16" s="66">
        <f>2/2</f>
        <v>1</v>
      </c>
      <c r="I16" s="272"/>
      <c r="J16" s="79"/>
    </row>
    <row r="17" spans="2:12" ht="30" customHeight="1" x14ac:dyDescent="0.45">
      <c r="B17" s="72"/>
      <c r="C17" s="269"/>
      <c r="D17" s="64" t="s">
        <v>49</v>
      </c>
      <c r="E17" s="84">
        <v>0.5</v>
      </c>
      <c r="F17" s="272"/>
      <c r="G17" s="94" t="s">
        <v>193</v>
      </c>
      <c r="H17" s="66">
        <f>1/1</f>
        <v>1</v>
      </c>
      <c r="I17" s="272"/>
      <c r="J17" s="79"/>
    </row>
    <row r="18" spans="2:12" ht="30" customHeight="1" x14ac:dyDescent="0.45">
      <c r="B18" s="72"/>
      <c r="C18" s="269"/>
      <c r="D18" s="64" t="s">
        <v>55</v>
      </c>
      <c r="E18" s="84">
        <v>0.5</v>
      </c>
      <c r="F18" s="272"/>
      <c r="G18" s="94" t="s">
        <v>194</v>
      </c>
      <c r="H18" s="66">
        <f>3/4</f>
        <v>0.75</v>
      </c>
      <c r="I18" s="272"/>
      <c r="J18" s="79"/>
    </row>
    <row r="19" spans="2:12" ht="30" customHeight="1" x14ac:dyDescent="0.45">
      <c r="B19" s="72"/>
      <c r="C19" s="269"/>
      <c r="D19" s="64" t="s">
        <v>63</v>
      </c>
      <c r="E19" s="84">
        <v>0.75</v>
      </c>
      <c r="F19" s="272"/>
      <c r="G19" s="94" t="s">
        <v>193</v>
      </c>
      <c r="H19" s="66">
        <f>6/6</f>
        <v>1</v>
      </c>
      <c r="I19" s="272"/>
      <c r="J19" s="79"/>
    </row>
    <row r="20" spans="2:12" ht="30" customHeight="1" x14ac:dyDescent="0.45">
      <c r="B20" s="72"/>
      <c r="C20" s="269"/>
      <c r="D20" s="64" t="s">
        <v>75</v>
      </c>
      <c r="E20" s="84">
        <v>1</v>
      </c>
      <c r="F20" s="272"/>
      <c r="G20" s="94" t="s">
        <v>193</v>
      </c>
      <c r="H20" s="66">
        <f>1/1</f>
        <v>1</v>
      </c>
      <c r="I20" s="272"/>
      <c r="J20" s="79"/>
      <c r="L20" s="99"/>
    </row>
    <row r="21" spans="2:12" ht="30" customHeight="1" x14ac:dyDescent="0.45">
      <c r="B21" s="72"/>
      <c r="C21" s="269"/>
      <c r="D21" s="64" t="s">
        <v>195</v>
      </c>
      <c r="E21" s="84">
        <v>0.6</v>
      </c>
      <c r="F21" s="272"/>
      <c r="G21" s="94" t="s">
        <v>194</v>
      </c>
      <c r="H21" s="66">
        <f>0/5</f>
        <v>0</v>
      </c>
      <c r="I21" s="272"/>
      <c r="J21" s="79"/>
    </row>
    <row r="22" spans="2:12" ht="30" customHeight="1" thickBot="1" x14ac:dyDescent="0.5">
      <c r="B22" s="72"/>
      <c r="C22" s="270"/>
      <c r="D22" s="81" t="s">
        <v>89</v>
      </c>
      <c r="E22" s="82">
        <v>0.625</v>
      </c>
      <c r="F22" s="273"/>
      <c r="G22" s="97" t="s">
        <v>193</v>
      </c>
      <c r="H22" s="83">
        <f>4/4</f>
        <v>1</v>
      </c>
      <c r="I22" s="273"/>
      <c r="J22" s="79"/>
    </row>
    <row r="23" spans="2:12" ht="14.65" thickBot="1" x14ac:dyDescent="0.5">
      <c r="B23" s="72"/>
      <c r="J23" s="79"/>
    </row>
    <row r="24" spans="2:12" ht="30" customHeight="1" x14ac:dyDescent="0.45">
      <c r="B24" s="72"/>
      <c r="C24" s="268" t="s">
        <v>97</v>
      </c>
      <c r="D24" s="69" t="s">
        <v>98</v>
      </c>
      <c r="E24" s="80">
        <v>0.75</v>
      </c>
      <c r="F24" s="271">
        <f>AVERAGE(E24:E34)</f>
        <v>0.59090909090909094</v>
      </c>
      <c r="G24" s="95" t="s">
        <v>196</v>
      </c>
      <c r="H24" s="70">
        <f>8/9</f>
        <v>0.88888888888888884</v>
      </c>
      <c r="I24" s="271">
        <f>AVERAGE(H24:H34)</f>
        <v>0.94444444444444453</v>
      </c>
      <c r="J24" s="79"/>
      <c r="L24" s="99"/>
    </row>
    <row r="25" spans="2:12" ht="30" customHeight="1" x14ac:dyDescent="0.45">
      <c r="B25" s="72"/>
      <c r="C25" s="269"/>
      <c r="D25" s="64" t="s">
        <v>197</v>
      </c>
      <c r="E25" s="84">
        <v>0.5</v>
      </c>
      <c r="F25" s="272"/>
      <c r="G25" s="94" t="s">
        <v>194</v>
      </c>
      <c r="H25" s="66">
        <f>2/2</f>
        <v>1</v>
      </c>
      <c r="I25" s="272"/>
      <c r="J25" s="79"/>
    </row>
    <row r="26" spans="2:12" ht="30" customHeight="1" x14ac:dyDescent="0.45">
      <c r="B26" s="72"/>
      <c r="C26" s="269"/>
      <c r="D26" s="64" t="s">
        <v>117</v>
      </c>
      <c r="E26" s="84">
        <v>0.5</v>
      </c>
      <c r="F26" s="272"/>
      <c r="G26" s="94" t="s">
        <v>194</v>
      </c>
      <c r="H26" s="66">
        <v>0.5</v>
      </c>
      <c r="I26" s="272"/>
      <c r="J26" s="79"/>
    </row>
    <row r="27" spans="2:12" ht="30" customHeight="1" x14ac:dyDescent="0.45">
      <c r="B27" s="72"/>
      <c r="C27" s="269"/>
      <c r="D27" s="64" t="s">
        <v>122</v>
      </c>
      <c r="E27" s="84">
        <v>1</v>
      </c>
      <c r="F27" s="272"/>
      <c r="G27" s="94" t="s">
        <v>198</v>
      </c>
      <c r="H27" s="66">
        <v>1</v>
      </c>
      <c r="I27" s="272"/>
      <c r="J27" s="79"/>
    </row>
    <row r="28" spans="2:12" ht="30" customHeight="1" x14ac:dyDescent="0.45">
      <c r="B28" s="72"/>
      <c r="C28" s="269"/>
      <c r="D28" s="64" t="s">
        <v>127</v>
      </c>
      <c r="E28" s="84">
        <v>0.5</v>
      </c>
      <c r="F28" s="272"/>
      <c r="G28" s="94" t="s">
        <v>193</v>
      </c>
      <c r="H28" s="66">
        <v>1</v>
      </c>
      <c r="I28" s="272"/>
      <c r="J28" s="79"/>
    </row>
    <row r="29" spans="2:12" ht="30" customHeight="1" x14ac:dyDescent="0.45">
      <c r="B29" s="72"/>
      <c r="C29" s="269"/>
      <c r="D29" s="64" t="s">
        <v>132</v>
      </c>
      <c r="E29" s="84">
        <v>0.5</v>
      </c>
      <c r="F29" s="272"/>
      <c r="G29" s="94" t="s">
        <v>193</v>
      </c>
      <c r="H29" s="66">
        <f>1/1</f>
        <v>1</v>
      </c>
      <c r="I29" s="272"/>
      <c r="J29" s="79"/>
    </row>
    <row r="30" spans="2:12" ht="30" customHeight="1" x14ac:dyDescent="0.45">
      <c r="B30" s="72"/>
      <c r="C30" s="269"/>
      <c r="D30" s="64" t="s">
        <v>137</v>
      </c>
      <c r="E30" s="84">
        <v>0.5</v>
      </c>
      <c r="F30" s="272"/>
      <c r="G30" s="94" t="s">
        <v>193</v>
      </c>
      <c r="H30" s="66">
        <f>1/1</f>
        <v>1</v>
      </c>
      <c r="I30" s="272"/>
      <c r="J30" s="79"/>
    </row>
    <row r="31" spans="2:12" ht="30" customHeight="1" x14ac:dyDescent="0.45">
      <c r="B31" s="72"/>
      <c r="C31" s="269"/>
      <c r="D31" s="64" t="s">
        <v>142</v>
      </c>
      <c r="E31" s="84">
        <v>0.5</v>
      </c>
      <c r="F31" s="272"/>
      <c r="G31" s="94" t="s">
        <v>193</v>
      </c>
      <c r="H31" s="66">
        <f>2/2</f>
        <v>1</v>
      </c>
      <c r="I31" s="272"/>
      <c r="J31" s="79"/>
    </row>
    <row r="32" spans="2:12" ht="30" customHeight="1" x14ac:dyDescent="0.45">
      <c r="B32" s="72"/>
      <c r="C32" s="269"/>
      <c r="D32" s="64" t="s">
        <v>150</v>
      </c>
      <c r="E32" s="84">
        <v>0</v>
      </c>
      <c r="F32" s="272"/>
      <c r="G32" s="94" t="s">
        <v>193</v>
      </c>
      <c r="H32" s="66">
        <f>1/1</f>
        <v>1</v>
      </c>
      <c r="I32" s="272"/>
      <c r="J32" s="79"/>
    </row>
    <row r="33" spans="2:10" ht="30" customHeight="1" x14ac:dyDescent="0.45">
      <c r="B33" s="72"/>
      <c r="C33" s="269"/>
      <c r="D33" s="64" t="s">
        <v>155</v>
      </c>
      <c r="E33" s="84">
        <v>1</v>
      </c>
      <c r="F33" s="272"/>
      <c r="G33" s="94" t="s">
        <v>193</v>
      </c>
      <c r="H33" s="66">
        <v>1</v>
      </c>
      <c r="I33" s="272"/>
      <c r="J33" s="79"/>
    </row>
    <row r="34" spans="2:10" ht="28.9" thickBot="1" x14ac:dyDescent="0.5">
      <c r="B34" s="72"/>
      <c r="C34" s="270"/>
      <c r="D34" s="85" t="s">
        <v>164</v>
      </c>
      <c r="E34" s="82">
        <v>0.75</v>
      </c>
      <c r="F34" s="273"/>
      <c r="G34" s="97" t="s">
        <v>193</v>
      </c>
      <c r="H34" s="83">
        <f>5/5</f>
        <v>1</v>
      </c>
      <c r="I34" s="273"/>
      <c r="J34" s="79"/>
    </row>
    <row r="35" spans="2:10" ht="14.65" thickBot="1" x14ac:dyDescent="0.5">
      <c r="B35" s="72"/>
      <c r="J35" s="79"/>
    </row>
    <row r="36" spans="2:10" ht="30" customHeight="1" thickBot="1" x14ac:dyDescent="0.5">
      <c r="B36" s="72"/>
      <c r="C36" s="86" t="s">
        <v>181</v>
      </c>
      <c r="D36" s="87" t="s">
        <v>182</v>
      </c>
      <c r="E36" s="88">
        <v>1</v>
      </c>
      <c r="F36" s="96">
        <f>AVERAGE(E36)</f>
        <v>1</v>
      </c>
      <c r="G36" s="101" t="s">
        <v>193</v>
      </c>
      <c r="H36" s="89">
        <f>1/1</f>
        <v>1</v>
      </c>
      <c r="I36" s="96">
        <f>AVERAGE(H36)</f>
        <v>1</v>
      </c>
      <c r="J36" s="79"/>
    </row>
    <row r="37" spans="2:10" ht="14.65" thickBot="1" x14ac:dyDescent="0.5">
      <c r="B37" s="72"/>
      <c r="J37" s="79"/>
    </row>
    <row r="38" spans="2:10" ht="30" customHeight="1" thickBot="1" x14ac:dyDescent="0.5">
      <c r="B38" s="72"/>
      <c r="C38" s="86" t="s">
        <v>199</v>
      </c>
      <c r="D38" s="87"/>
      <c r="E38" s="89"/>
      <c r="F38" s="96">
        <f>AVERAGE(F11,F14,F24,F36)</f>
        <v>0.80675505050505047</v>
      </c>
      <c r="G38" s="101"/>
      <c r="H38" s="89"/>
      <c r="I38" s="96">
        <f>AVERAGE(I11,I14,I24,I36)</f>
        <v>0.92361111111111116</v>
      </c>
      <c r="J38" s="79"/>
    </row>
    <row r="39" spans="2:10" ht="14.65" thickBot="1" x14ac:dyDescent="0.5">
      <c r="B39" s="90"/>
      <c r="C39" s="91"/>
      <c r="D39" s="81"/>
      <c r="E39" s="83"/>
      <c r="F39" s="97"/>
      <c r="G39" s="97"/>
      <c r="H39" s="83"/>
      <c r="I39" s="97"/>
      <c r="J39" s="92"/>
    </row>
  </sheetData>
  <mergeCells count="12">
    <mergeCell ref="C3:I3"/>
    <mergeCell ref="C5:I5"/>
    <mergeCell ref="C7:I7"/>
    <mergeCell ref="C11:C12"/>
    <mergeCell ref="F11:F12"/>
    <mergeCell ref="I11:I12"/>
    <mergeCell ref="C14:C22"/>
    <mergeCell ref="F14:F22"/>
    <mergeCell ref="I14:I22"/>
    <mergeCell ref="C24:C34"/>
    <mergeCell ref="F24:F34"/>
    <mergeCell ref="I24:I34"/>
  </mergeCells>
  <pageMargins left="0.7" right="0.7" top="0.75" bottom="0.75" header="0.3" footer="0.3"/>
  <pageSetup paperSize="9" scale="46" orientation="landscape" horizontalDpi="4294967293" verticalDpi="0" r:id="rId1"/>
  <ignoredErrors>
    <ignoredError sqref="H11 H31 H3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E54AB-6FFD-483D-9188-29ACF8016836}">
  <dimension ref="B1:AN28"/>
  <sheetViews>
    <sheetView topLeftCell="I3" workbookViewId="0">
      <selection activeCell="U34" sqref="U34"/>
    </sheetView>
  </sheetViews>
  <sheetFormatPr defaultRowHeight="15" customHeight="1" x14ac:dyDescent="0.45"/>
  <cols>
    <col min="2" max="2" width="2.73046875" customWidth="1"/>
    <col min="3" max="3" width="18.73046875" bestFit="1" customWidth="1"/>
    <col min="4" max="4" width="6.3984375" bestFit="1" customWidth="1"/>
    <col min="5" max="5" width="6.3984375" customWidth="1"/>
    <col min="6" max="6" width="6.3984375" bestFit="1" customWidth="1"/>
    <col min="7" max="7" width="12.3984375" bestFit="1" customWidth="1"/>
    <col min="8" max="10" width="6.3984375" customWidth="1"/>
    <col min="22" max="22" width="6.3984375" bestFit="1" customWidth="1"/>
    <col min="23" max="23" width="7" bestFit="1" customWidth="1"/>
    <col min="24" max="24" width="10.265625" bestFit="1" customWidth="1"/>
    <col min="25" max="33" width="7" customWidth="1"/>
    <col min="39" max="39" width="27.1328125" bestFit="1" customWidth="1"/>
    <col min="40" max="40" width="2.73046875" customWidth="1"/>
  </cols>
  <sheetData>
    <row r="1" spans="2:40" ht="14.25" x14ac:dyDescent="0.45"/>
    <row r="2" spans="2:40" ht="14.25" x14ac:dyDescent="0.45">
      <c r="B2" s="125"/>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7"/>
    </row>
    <row r="3" spans="2:40" ht="51" customHeight="1" x14ac:dyDescent="0.45">
      <c r="B3" s="128"/>
      <c r="C3" s="167" t="s">
        <v>0</v>
      </c>
      <c r="D3" s="168"/>
      <c r="E3" s="168"/>
      <c r="F3" s="168"/>
      <c r="G3" s="168"/>
      <c r="H3" s="168"/>
      <c r="I3" s="168"/>
      <c r="J3" s="168"/>
      <c r="K3" s="168"/>
      <c r="L3" s="168"/>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c r="AN3" s="129"/>
    </row>
    <row r="4" spans="2:40" ht="14.25" x14ac:dyDescent="0.45">
      <c r="B4" s="128"/>
      <c r="C4" s="75"/>
      <c r="D4" s="75"/>
      <c r="E4" s="75"/>
      <c r="F4" s="75"/>
      <c r="G4" s="75"/>
      <c r="H4" s="75"/>
      <c r="I4" s="75"/>
      <c r="J4" s="75"/>
      <c r="K4" s="75"/>
      <c r="L4" s="75"/>
      <c r="AN4" s="129"/>
    </row>
    <row r="5" spans="2:40" ht="51" customHeight="1" x14ac:dyDescent="0.45">
      <c r="B5" s="128"/>
      <c r="C5" s="171" t="s">
        <v>1</v>
      </c>
      <c r="D5" s="172"/>
      <c r="E5" s="172"/>
      <c r="F5" s="172"/>
      <c r="G5" s="172"/>
      <c r="H5" s="172"/>
      <c r="I5" s="172"/>
      <c r="J5" s="172"/>
      <c r="K5" s="172"/>
      <c r="L5" s="172"/>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4"/>
      <c r="AN5" s="129"/>
    </row>
    <row r="6" spans="2:40" ht="14.25" x14ac:dyDescent="0.45">
      <c r="B6" s="128"/>
      <c r="C6" s="175"/>
      <c r="D6" s="175"/>
      <c r="E6" s="175"/>
      <c r="F6" s="175"/>
      <c r="G6" s="175"/>
      <c r="H6" s="175"/>
      <c r="I6" s="175"/>
      <c r="J6" s="175"/>
      <c r="K6" s="175"/>
      <c r="L6" s="175"/>
      <c r="AN6" s="129"/>
    </row>
    <row r="7" spans="2:40" ht="51" customHeight="1" x14ac:dyDescent="0.45">
      <c r="B7" s="128"/>
      <c r="C7" s="176" t="s">
        <v>200</v>
      </c>
      <c r="D7" s="168"/>
      <c r="E7" s="168"/>
      <c r="F7" s="168"/>
      <c r="G7" s="168"/>
      <c r="H7" s="168"/>
      <c r="I7" s="168"/>
      <c r="J7" s="168"/>
      <c r="K7" s="168"/>
      <c r="L7" s="168"/>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70"/>
      <c r="AN7" s="129"/>
    </row>
    <row r="8" spans="2:40" ht="14.25" x14ac:dyDescent="0.45">
      <c r="B8" s="128"/>
      <c r="AN8" s="129"/>
    </row>
    <row r="9" spans="2:40" ht="14.25" x14ac:dyDescent="0.45">
      <c r="B9" s="128"/>
      <c r="D9" s="75"/>
      <c r="E9" s="75"/>
      <c r="F9" s="75"/>
      <c r="G9" s="75"/>
      <c r="H9" s="75"/>
      <c r="I9" s="75"/>
      <c r="J9" s="75"/>
      <c r="K9" s="75"/>
      <c r="N9" s="75"/>
      <c r="Q9" s="75"/>
      <c r="T9" s="75"/>
      <c r="U9" s="75"/>
      <c r="V9" s="75"/>
      <c r="W9" s="75"/>
      <c r="X9" s="130"/>
      <c r="Y9" s="75"/>
      <c r="Z9" s="75"/>
      <c r="AA9" s="75"/>
      <c r="AB9" s="75"/>
      <c r="AC9" s="75"/>
      <c r="AD9" s="75"/>
      <c r="AE9" s="75"/>
      <c r="AF9" s="75"/>
      <c r="AG9" s="75"/>
      <c r="AH9" s="75"/>
      <c r="AI9" s="75"/>
      <c r="AJ9" s="75"/>
      <c r="AK9" s="75"/>
      <c r="AL9" s="75"/>
      <c r="AN9" s="129"/>
    </row>
    <row r="10" spans="2:40" ht="14.45" customHeight="1" x14ac:dyDescent="0.45">
      <c r="B10" s="128"/>
      <c r="C10" s="131"/>
      <c r="D10" s="166" t="s">
        <v>201</v>
      </c>
      <c r="E10" s="177"/>
      <c r="F10" s="166" t="s">
        <v>202</v>
      </c>
      <c r="G10" s="177"/>
      <c r="H10" s="166" t="s">
        <v>203</v>
      </c>
      <c r="I10" s="177"/>
      <c r="J10" s="177"/>
      <c r="K10" s="166" t="s">
        <v>204</v>
      </c>
      <c r="L10" s="166"/>
      <c r="M10" s="166"/>
      <c r="N10" s="166" t="s">
        <v>205</v>
      </c>
      <c r="O10" s="166"/>
      <c r="P10" s="166"/>
      <c r="Q10" s="166" t="s">
        <v>142</v>
      </c>
      <c r="R10" s="166"/>
      <c r="S10" s="166"/>
      <c r="T10" s="178" t="s">
        <v>206</v>
      </c>
      <c r="U10" s="178"/>
      <c r="V10" s="179" t="s">
        <v>207</v>
      </c>
      <c r="W10" s="180"/>
      <c r="X10" s="181"/>
      <c r="Y10" s="182" t="s">
        <v>208</v>
      </c>
      <c r="Z10" s="182"/>
      <c r="AA10" s="182"/>
      <c r="AB10" s="166" t="s">
        <v>209</v>
      </c>
      <c r="AC10" s="177"/>
      <c r="AD10" s="177"/>
      <c r="AE10" s="166" t="s">
        <v>210</v>
      </c>
      <c r="AF10" s="166"/>
      <c r="AG10" s="166"/>
      <c r="AH10" s="166" t="s">
        <v>211</v>
      </c>
      <c r="AI10" s="177"/>
      <c r="AJ10" s="177"/>
      <c r="AK10" s="166" t="s">
        <v>212</v>
      </c>
      <c r="AL10" s="166"/>
      <c r="AM10" s="132" t="s">
        <v>213</v>
      </c>
      <c r="AN10" s="129"/>
    </row>
    <row r="11" spans="2:40" ht="14.25" x14ac:dyDescent="0.45">
      <c r="B11" s="128"/>
      <c r="C11" s="131" t="s">
        <v>214</v>
      </c>
      <c r="D11" s="133" t="s">
        <v>215</v>
      </c>
      <c r="E11" s="133" t="s">
        <v>216</v>
      </c>
      <c r="F11" s="133" t="s">
        <v>215</v>
      </c>
      <c r="G11" s="133" t="s">
        <v>216</v>
      </c>
      <c r="H11" s="133" t="s">
        <v>215</v>
      </c>
      <c r="I11" s="133" t="s">
        <v>216</v>
      </c>
      <c r="J11" s="133" t="s">
        <v>217</v>
      </c>
      <c r="K11" s="133" t="s">
        <v>215</v>
      </c>
      <c r="L11" s="133" t="s">
        <v>216</v>
      </c>
      <c r="M11" s="133" t="s">
        <v>217</v>
      </c>
      <c r="N11" s="133" t="s">
        <v>215</v>
      </c>
      <c r="O11" s="133" t="s">
        <v>216</v>
      </c>
      <c r="P11" s="133" t="s">
        <v>217</v>
      </c>
      <c r="Q11" s="133" t="s">
        <v>215</v>
      </c>
      <c r="R11" s="133" t="s">
        <v>216</v>
      </c>
      <c r="S11" s="133" t="s">
        <v>217</v>
      </c>
      <c r="T11" s="133" t="s">
        <v>215</v>
      </c>
      <c r="U11" s="133" t="s">
        <v>216</v>
      </c>
      <c r="V11" s="133" t="s">
        <v>215</v>
      </c>
      <c r="W11" s="133" t="s">
        <v>216</v>
      </c>
      <c r="X11" s="134" t="s">
        <v>218</v>
      </c>
      <c r="Y11" s="133" t="s">
        <v>215</v>
      </c>
      <c r="Z11" s="133" t="s">
        <v>216</v>
      </c>
      <c r="AA11" s="133" t="s">
        <v>217</v>
      </c>
      <c r="AB11" s="133" t="s">
        <v>215</v>
      </c>
      <c r="AC11" s="133" t="s">
        <v>216</v>
      </c>
      <c r="AD11" s="133" t="s">
        <v>217</v>
      </c>
      <c r="AE11" s="133" t="s">
        <v>215</v>
      </c>
      <c r="AF11" s="133" t="s">
        <v>216</v>
      </c>
      <c r="AG11" s="133" t="s">
        <v>217</v>
      </c>
      <c r="AH11" s="133" t="s">
        <v>215</v>
      </c>
      <c r="AI11" s="133" t="s">
        <v>216</v>
      </c>
      <c r="AJ11" s="133" t="s">
        <v>217</v>
      </c>
      <c r="AK11" s="133" t="s">
        <v>215</v>
      </c>
      <c r="AL11" s="133" t="s">
        <v>216</v>
      </c>
      <c r="AM11" s="131"/>
      <c r="AN11" s="129"/>
    </row>
    <row r="12" spans="2:40" ht="14.25" x14ac:dyDescent="0.45">
      <c r="B12" s="128"/>
      <c r="C12" s="135" t="s">
        <v>219</v>
      </c>
      <c r="D12" s="136" t="s">
        <v>220</v>
      </c>
      <c r="E12" s="136" t="s">
        <v>221</v>
      </c>
      <c r="F12" s="136" t="s">
        <v>222</v>
      </c>
      <c r="G12" s="136" t="s">
        <v>223</v>
      </c>
      <c r="H12" s="136" t="s">
        <v>224</v>
      </c>
      <c r="I12" s="136" t="s">
        <v>225</v>
      </c>
      <c r="J12" s="136" t="s">
        <v>226</v>
      </c>
      <c r="K12" s="136" t="s">
        <v>227</v>
      </c>
      <c r="L12" s="137" t="s">
        <v>228</v>
      </c>
      <c r="M12" s="137" t="s">
        <v>229</v>
      </c>
      <c r="N12" s="136" t="s">
        <v>230</v>
      </c>
      <c r="O12" s="137" t="s">
        <v>231</v>
      </c>
      <c r="P12" s="137" t="s">
        <v>232</v>
      </c>
      <c r="Q12" s="136" t="s">
        <v>233</v>
      </c>
      <c r="R12" s="137" t="s">
        <v>234</v>
      </c>
      <c r="S12" s="137" t="s">
        <v>235</v>
      </c>
      <c r="T12" s="136" t="s">
        <v>236</v>
      </c>
      <c r="U12" s="136" t="s">
        <v>206</v>
      </c>
      <c r="V12" s="138" t="s">
        <v>237</v>
      </c>
      <c r="W12" s="138" t="s">
        <v>238</v>
      </c>
      <c r="X12" s="139" t="s">
        <v>239</v>
      </c>
      <c r="Y12" s="136" t="s">
        <v>240</v>
      </c>
      <c r="Z12" s="136" t="s">
        <v>241</v>
      </c>
      <c r="AA12" s="136" t="s">
        <v>242</v>
      </c>
      <c r="AB12" s="136" t="s">
        <v>243</v>
      </c>
      <c r="AC12" s="136" t="s">
        <v>244</v>
      </c>
      <c r="AD12" s="136" t="s">
        <v>245</v>
      </c>
      <c r="AE12" s="136" t="s">
        <v>246</v>
      </c>
      <c r="AF12" s="136" t="s">
        <v>247</v>
      </c>
      <c r="AG12" s="136" t="s">
        <v>248</v>
      </c>
      <c r="AH12" s="136" t="s">
        <v>249</v>
      </c>
      <c r="AI12" s="136" t="s">
        <v>250</v>
      </c>
      <c r="AJ12" s="136" t="s">
        <v>251</v>
      </c>
      <c r="AK12" s="136" t="s">
        <v>252</v>
      </c>
      <c r="AL12" s="136" t="s">
        <v>253</v>
      </c>
      <c r="AM12" s="137"/>
      <c r="AN12" s="140"/>
    </row>
    <row r="13" spans="2:40" ht="14.25" x14ac:dyDescent="0.45">
      <c r="B13" s="128"/>
      <c r="C13" s="141">
        <v>0</v>
      </c>
      <c r="D13" s="136">
        <v>1</v>
      </c>
      <c r="E13" s="136" t="s">
        <v>254</v>
      </c>
      <c r="F13" s="136">
        <v>1</v>
      </c>
      <c r="G13" s="136" t="s">
        <v>202</v>
      </c>
      <c r="H13" s="136">
        <v>1</v>
      </c>
      <c r="I13" s="136" t="s">
        <v>254</v>
      </c>
      <c r="J13" s="136"/>
      <c r="K13" s="136">
        <v>1</v>
      </c>
      <c r="L13" s="137" t="s">
        <v>254</v>
      </c>
      <c r="M13" s="137"/>
      <c r="N13" s="136">
        <v>1</v>
      </c>
      <c r="O13" s="137" t="s">
        <v>254</v>
      </c>
      <c r="P13" s="137"/>
      <c r="Q13" s="136">
        <v>1</v>
      </c>
      <c r="R13" s="137" t="s">
        <v>254</v>
      </c>
      <c r="S13" s="137"/>
      <c r="T13" s="136">
        <v>1</v>
      </c>
      <c r="U13" s="136" t="s">
        <v>254</v>
      </c>
      <c r="V13" s="136">
        <v>1</v>
      </c>
      <c r="W13" s="136" t="s">
        <v>254</v>
      </c>
      <c r="X13" s="142"/>
      <c r="Y13" s="136" t="s">
        <v>255</v>
      </c>
      <c r="Z13" s="136" t="s">
        <v>256</v>
      </c>
      <c r="AA13" s="136"/>
      <c r="AB13" s="136">
        <v>1</v>
      </c>
      <c r="AC13" s="136" t="s">
        <v>254</v>
      </c>
      <c r="AD13" s="136"/>
      <c r="AE13" s="136">
        <v>1</v>
      </c>
      <c r="AF13" s="136" t="s">
        <v>254</v>
      </c>
      <c r="AG13" s="136"/>
      <c r="AH13" s="136">
        <v>0</v>
      </c>
      <c r="AI13" s="136" t="s">
        <v>257</v>
      </c>
      <c r="AJ13" s="136"/>
      <c r="AK13" s="136">
        <v>1</v>
      </c>
      <c r="AL13" s="136" t="s">
        <v>254</v>
      </c>
      <c r="AM13" s="137" t="s">
        <v>258</v>
      </c>
      <c r="AN13" s="140"/>
    </row>
    <row r="14" spans="2:40" ht="14.25" x14ac:dyDescent="0.45">
      <c r="B14" s="128"/>
      <c r="C14" s="141">
        <v>1</v>
      </c>
      <c r="D14" s="136">
        <v>1</v>
      </c>
      <c r="E14" s="136" t="s">
        <v>254</v>
      </c>
      <c r="F14" s="136">
        <v>2</v>
      </c>
      <c r="G14" s="136" t="s">
        <v>259</v>
      </c>
      <c r="H14" s="136">
        <v>1</v>
      </c>
      <c r="I14" s="136" t="s">
        <v>254</v>
      </c>
      <c r="J14" s="136"/>
      <c r="K14" s="136">
        <v>1</v>
      </c>
      <c r="L14" s="137" t="s">
        <v>254</v>
      </c>
      <c r="M14" s="137"/>
      <c r="N14" s="136">
        <v>1</v>
      </c>
      <c r="O14" s="137" t="s">
        <v>254</v>
      </c>
      <c r="P14" s="137"/>
      <c r="Q14" s="136">
        <v>1</v>
      </c>
      <c r="R14" s="137" t="s">
        <v>254</v>
      </c>
      <c r="S14" s="137"/>
      <c r="T14" s="136">
        <v>1</v>
      </c>
      <c r="U14" s="136" t="s">
        <v>254</v>
      </c>
      <c r="V14" s="136">
        <v>1</v>
      </c>
      <c r="W14" s="136" t="s">
        <v>254</v>
      </c>
      <c r="X14" s="142"/>
      <c r="Y14" s="136" t="s">
        <v>255</v>
      </c>
      <c r="Z14" s="136" t="s">
        <v>256</v>
      </c>
      <c r="AA14" s="136"/>
      <c r="AB14" s="136">
        <v>1</v>
      </c>
      <c r="AC14" s="136" t="s">
        <v>254</v>
      </c>
      <c r="AD14" s="136"/>
      <c r="AE14" s="136">
        <v>1</v>
      </c>
      <c r="AF14" s="136" t="s">
        <v>254</v>
      </c>
      <c r="AG14" s="136"/>
      <c r="AH14" s="136">
        <v>0</v>
      </c>
      <c r="AI14" s="136" t="s">
        <v>257</v>
      </c>
      <c r="AJ14" s="136"/>
      <c r="AK14" s="136">
        <v>1</v>
      </c>
      <c r="AL14" s="136" t="s">
        <v>254</v>
      </c>
      <c r="AM14" s="137"/>
      <c r="AN14" s="140"/>
    </row>
    <row r="15" spans="2:40" ht="14.25" x14ac:dyDescent="0.45">
      <c r="B15" s="128"/>
      <c r="C15" s="141">
        <v>2</v>
      </c>
      <c r="D15" s="136">
        <v>1</v>
      </c>
      <c r="E15" s="136" t="s">
        <v>254</v>
      </c>
      <c r="F15" s="136">
        <v>3</v>
      </c>
      <c r="G15" s="136" t="s">
        <v>260</v>
      </c>
      <c r="H15" s="136">
        <v>1</v>
      </c>
      <c r="I15" s="136" t="s">
        <v>254</v>
      </c>
      <c r="J15" s="136"/>
      <c r="K15" s="136">
        <v>1</v>
      </c>
      <c r="L15" s="137" t="s">
        <v>254</v>
      </c>
      <c r="M15" s="137"/>
      <c r="N15" s="136">
        <v>1</v>
      </c>
      <c r="O15" s="137" t="s">
        <v>254</v>
      </c>
      <c r="P15" s="137"/>
      <c r="Q15" s="136">
        <v>1</v>
      </c>
      <c r="R15" s="137" t="s">
        <v>254</v>
      </c>
      <c r="S15" s="137"/>
      <c r="T15" s="136">
        <v>1</v>
      </c>
      <c r="U15" s="136" t="s">
        <v>254</v>
      </c>
      <c r="V15" s="136">
        <v>1</v>
      </c>
      <c r="W15" s="136" t="s">
        <v>254</v>
      </c>
      <c r="X15" s="142"/>
      <c r="Y15" s="136" t="s">
        <v>255</v>
      </c>
      <c r="Z15" s="136" t="s">
        <v>256</v>
      </c>
      <c r="AA15" s="136"/>
      <c r="AB15" s="136">
        <v>1</v>
      </c>
      <c r="AC15" s="136" t="s">
        <v>254</v>
      </c>
      <c r="AD15" s="136"/>
      <c r="AE15" s="136">
        <v>1</v>
      </c>
      <c r="AF15" s="136" t="s">
        <v>254</v>
      </c>
      <c r="AG15" s="136"/>
      <c r="AH15" s="136">
        <v>0</v>
      </c>
      <c r="AI15" s="136" t="s">
        <v>257</v>
      </c>
      <c r="AJ15" s="136"/>
      <c r="AK15" s="136">
        <v>1</v>
      </c>
      <c r="AL15" s="136" t="s">
        <v>254</v>
      </c>
      <c r="AM15" s="137"/>
      <c r="AN15" s="140"/>
    </row>
    <row r="16" spans="2:40" ht="14.25" x14ac:dyDescent="0.45">
      <c r="B16" s="128"/>
      <c r="C16" s="141">
        <v>3</v>
      </c>
      <c r="D16" s="136">
        <v>1</v>
      </c>
      <c r="E16" s="136" t="s">
        <v>254</v>
      </c>
      <c r="F16" s="136">
        <v>1</v>
      </c>
      <c r="G16" s="136" t="s">
        <v>202</v>
      </c>
      <c r="H16" s="136">
        <v>1</v>
      </c>
      <c r="I16" s="136" t="s">
        <v>254</v>
      </c>
      <c r="J16" s="136"/>
      <c r="K16" s="136">
        <v>1</v>
      </c>
      <c r="L16" s="137" t="s">
        <v>254</v>
      </c>
      <c r="M16" s="137"/>
      <c r="N16" s="136">
        <v>1</v>
      </c>
      <c r="O16" s="137" t="s">
        <v>254</v>
      </c>
      <c r="P16" s="137"/>
      <c r="Q16" s="136">
        <v>1</v>
      </c>
      <c r="R16" s="137" t="s">
        <v>254</v>
      </c>
      <c r="S16" s="137"/>
      <c r="T16" s="136">
        <v>1</v>
      </c>
      <c r="U16" s="136" t="s">
        <v>254</v>
      </c>
      <c r="V16" s="136">
        <v>1</v>
      </c>
      <c r="W16" s="136" t="s">
        <v>254</v>
      </c>
      <c r="X16" s="142"/>
      <c r="Y16" s="136" t="s">
        <v>255</v>
      </c>
      <c r="Z16" s="136" t="s">
        <v>256</v>
      </c>
      <c r="AA16" s="136"/>
      <c r="AB16" s="136">
        <v>1</v>
      </c>
      <c r="AC16" s="136" t="s">
        <v>254</v>
      </c>
      <c r="AD16" s="136"/>
      <c r="AE16" s="136">
        <v>1</v>
      </c>
      <c r="AF16" s="136" t="s">
        <v>254</v>
      </c>
      <c r="AG16" s="136"/>
      <c r="AH16" s="136">
        <v>0</v>
      </c>
      <c r="AI16" s="136" t="s">
        <v>257</v>
      </c>
      <c r="AJ16" s="136"/>
      <c r="AK16" s="136">
        <v>1</v>
      </c>
      <c r="AL16" s="136" t="s">
        <v>254</v>
      </c>
      <c r="AM16" s="137"/>
      <c r="AN16" s="140"/>
    </row>
    <row r="17" spans="2:40" ht="14.25" x14ac:dyDescent="0.45">
      <c r="B17" s="128"/>
      <c r="C17" s="141">
        <v>4</v>
      </c>
      <c r="D17" s="136">
        <v>1</v>
      </c>
      <c r="E17" s="136" t="s">
        <v>254</v>
      </c>
      <c r="F17" s="136">
        <v>2</v>
      </c>
      <c r="G17" s="136" t="s">
        <v>259</v>
      </c>
      <c r="H17" s="136">
        <v>1</v>
      </c>
      <c r="I17" s="136" t="s">
        <v>254</v>
      </c>
      <c r="J17" s="136"/>
      <c r="K17" s="136">
        <v>1</v>
      </c>
      <c r="L17" s="137" t="s">
        <v>254</v>
      </c>
      <c r="M17" s="137"/>
      <c r="N17" s="136">
        <v>1</v>
      </c>
      <c r="O17" s="137" t="s">
        <v>254</v>
      </c>
      <c r="P17" s="137"/>
      <c r="Q17" s="136">
        <v>1</v>
      </c>
      <c r="R17" s="137" t="s">
        <v>254</v>
      </c>
      <c r="S17" s="137"/>
      <c r="T17" s="136">
        <v>1</v>
      </c>
      <c r="U17" s="136" t="s">
        <v>254</v>
      </c>
      <c r="V17" s="136">
        <v>1</v>
      </c>
      <c r="W17" s="136" t="s">
        <v>254</v>
      </c>
      <c r="X17" s="142"/>
      <c r="Y17" s="136" t="s">
        <v>255</v>
      </c>
      <c r="Z17" s="136" t="s">
        <v>256</v>
      </c>
      <c r="AA17" s="136"/>
      <c r="AB17" s="136">
        <v>1</v>
      </c>
      <c r="AC17" s="136" t="s">
        <v>254</v>
      </c>
      <c r="AD17" s="136"/>
      <c r="AE17" s="136"/>
      <c r="AF17" s="136" t="s">
        <v>257</v>
      </c>
      <c r="AG17" s="136"/>
      <c r="AH17" s="136">
        <v>0</v>
      </c>
      <c r="AI17" s="136" t="s">
        <v>257</v>
      </c>
      <c r="AJ17" s="136"/>
      <c r="AK17" s="136">
        <v>1</v>
      </c>
      <c r="AL17" s="136" t="s">
        <v>254</v>
      </c>
      <c r="AM17" s="137"/>
      <c r="AN17" s="140"/>
    </row>
    <row r="18" spans="2:40" ht="14.25" x14ac:dyDescent="0.45">
      <c r="B18" s="128"/>
      <c r="C18" s="141">
        <v>5</v>
      </c>
      <c r="D18" s="136">
        <v>1</v>
      </c>
      <c r="E18" s="136" t="s">
        <v>254</v>
      </c>
      <c r="F18" s="136">
        <v>3</v>
      </c>
      <c r="G18" s="136" t="s">
        <v>260</v>
      </c>
      <c r="H18" s="136">
        <v>1</v>
      </c>
      <c r="I18" s="136" t="s">
        <v>254</v>
      </c>
      <c r="J18" s="136"/>
      <c r="K18" s="136">
        <v>1</v>
      </c>
      <c r="L18" s="137" t="s">
        <v>254</v>
      </c>
      <c r="M18" s="137"/>
      <c r="N18" s="136">
        <v>1</v>
      </c>
      <c r="O18" s="137" t="s">
        <v>254</v>
      </c>
      <c r="P18" s="137"/>
      <c r="Q18" s="136">
        <v>1</v>
      </c>
      <c r="R18" s="137" t="s">
        <v>254</v>
      </c>
      <c r="S18" s="137"/>
      <c r="T18" s="136">
        <v>1</v>
      </c>
      <c r="U18" s="136" t="s">
        <v>254</v>
      </c>
      <c r="V18" s="136">
        <v>1</v>
      </c>
      <c r="W18" s="136" t="s">
        <v>254</v>
      </c>
      <c r="X18" s="142"/>
      <c r="Y18" s="136" t="s">
        <v>255</v>
      </c>
      <c r="Z18" s="136" t="s">
        <v>256</v>
      </c>
      <c r="AA18" s="136"/>
      <c r="AB18" s="136">
        <v>1</v>
      </c>
      <c r="AC18" s="136" t="s">
        <v>254</v>
      </c>
      <c r="AD18" s="136"/>
      <c r="AE18" s="136"/>
      <c r="AF18" s="136" t="s">
        <v>257</v>
      </c>
      <c r="AG18" s="136"/>
      <c r="AH18" s="136">
        <v>0</v>
      </c>
      <c r="AI18" s="136" t="s">
        <v>257</v>
      </c>
      <c r="AJ18" s="136"/>
      <c r="AK18" s="136">
        <v>1</v>
      </c>
      <c r="AL18" s="136" t="s">
        <v>254</v>
      </c>
      <c r="AM18" s="137"/>
      <c r="AN18" s="140"/>
    </row>
    <row r="19" spans="2:40" ht="14.25" x14ac:dyDescent="0.45">
      <c r="B19" s="128"/>
      <c r="C19" s="143">
        <v>6</v>
      </c>
      <c r="D19" s="144">
        <v>1</v>
      </c>
      <c r="E19" s="144" t="s">
        <v>254</v>
      </c>
      <c r="F19" s="144">
        <v>1</v>
      </c>
      <c r="G19" s="144" t="s">
        <v>202</v>
      </c>
      <c r="H19" s="144">
        <v>1</v>
      </c>
      <c r="I19" s="144" t="s">
        <v>254</v>
      </c>
      <c r="J19" s="144"/>
      <c r="K19" s="144">
        <v>0</v>
      </c>
      <c r="L19" s="145" t="s">
        <v>257</v>
      </c>
      <c r="M19" s="145"/>
      <c r="N19" s="144">
        <v>1</v>
      </c>
      <c r="O19" s="145" t="s">
        <v>254</v>
      </c>
      <c r="P19" s="145"/>
      <c r="Q19" s="144">
        <v>1</v>
      </c>
      <c r="R19" s="145" t="s">
        <v>254</v>
      </c>
      <c r="S19" s="145"/>
      <c r="T19" s="144">
        <v>1</v>
      </c>
      <c r="U19" s="144" t="s">
        <v>254</v>
      </c>
      <c r="V19" s="144">
        <v>0</v>
      </c>
      <c r="W19" s="144" t="s">
        <v>257</v>
      </c>
      <c r="X19" s="146"/>
      <c r="Y19" s="144" t="s">
        <v>255</v>
      </c>
      <c r="Z19" s="144" t="s">
        <v>256</v>
      </c>
      <c r="AA19" s="144"/>
      <c r="AB19" s="144">
        <v>1</v>
      </c>
      <c r="AC19" s="144" t="s">
        <v>254</v>
      </c>
      <c r="AD19" s="144"/>
      <c r="AE19" s="144"/>
      <c r="AF19" s="144" t="s">
        <v>257</v>
      </c>
      <c r="AG19" s="144"/>
      <c r="AH19" s="144">
        <v>0</v>
      </c>
      <c r="AI19" s="144" t="s">
        <v>257</v>
      </c>
      <c r="AJ19" s="144"/>
      <c r="AK19" s="144">
        <v>0</v>
      </c>
      <c r="AL19" s="144" t="s">
        <v>257</v>
      </c>
      <c r="AM19" s="145" t="s">
        <v>261</v>
      </c>
      <c r="AN19" s="140"/>
    </row>
    <row r="20" spans="2:40" ht="14.25" x14ac:dyDescent="0.45">
      <c r="B20" s="128"/>
      <c r="C20" s="141">
        <v>7</v>
      </c>
      <c r="D20" s="136">
        <v>1</v>
      </c>
      <c r="E20" s="136" t="s">
        <v>254</v>
      </c>
      <c r="F20" s="136">
        <v>2</v>
      </c>
      <c r="G20" s="136" t="s">
        <v>259</v>
      </c>
      <c r="H20" s="136">
        <v>1</v>
      </c>
      <c r="I20" s="136" t="s">
        <v>254</v>
      </c>
      <c r="J20" s="136"/>
      <c r="K20" s="136">
        <v>1</v>
      </c>
      <c r="L20" s="137" t="s">
        <v>254</v>
      </c>
      <c r="M20" s="137"/>
      <c r="N20" s="136">
        <v>1</v>
      </c>
      <c r="O20" s="137" t="s">
        <v>254</v>
      </c>
      <c r="P20" s="137"/>
      <c r="Q20" s="136">
        <v>1</v>
      </c>
      <c r="R20" s="137" t="s">
        <v>254</v>
      </c>
      <c r="S20" s="137"/>
      <c r="T20" s="136">
        <v>1</v>
      </c>
      <c r="U20" s="136" t="s">
        <v>254</v>
      </c>
      <c r="V20" s="136">
        <v>0</v>
      </c>
      <c r="W20" s="136" t="s">
        <v>257</v>
      </c>
      <c r="X20" s="142"/>
      <c r="Y20" s="136" t="s">
        <v>255</v>
      </c>
      <c r="Z20" s="136" t="s">
        <v>256</v>
      </c>
      <c r="AA20" s="136"/>
      <c r="AB20" s="136">
        <v>1</v>
      </c>
      <c r="AC20" s="136" t="s">
        <v>254</v>
      </c>
      <c r="AD20" s="136"/>
      <c r="AE20" s="136">
        <v>1</v>
      </c>
      <c r="AF20" s="136" t="s">
        <v>254</v>
      </c>
      <c r="AG20" s="136"/>
      <c r="AH20" s="136">
        <v>0</v>
      </c>
      <c r="AI20" s="136" t="s">
        <v>257</v>
      </c>
      <c r="AJ20" s="136"/>
      <c r="AK20" s="136">
        <v>0</v>
      </c>
      <c r="AL20" s="136" t="s">
        <v>257</v>
      </c>
      <c r="AM20" s="137"/>
      <c r="AN20" s="140"/>
    </row>
    <row r="21" spans="2:40" ht="14.25" x14ac:dyDescent="0.45">
      <c r="B21" s="128"/>
      <c r="C21" s="141">
        <v>8</v>
      </c>
      <c r="D21" s="136">
        <v>1</v>
      </c>
      <c r="E21" s="136" t="s">
        <v>254</v>
      </c>
      <c r="F21" s="136">
        <v>3</v>
      </c>
      <c r="G21" s="136" t="s">
        <v>260</v>
      </c>
      <c r="H21" s="136">
        <v>1</v>
      </c>
      <c r="I21" s="136" t="s">
        <v>254</v>
      </c>
      <c r="J21" s="136"/>
      <c r="K21" s="136">
        <v>1</v>
      </c>
      <c r="L21" s="137" t="s">
        <v>254</v>
      </c>
      <c r="M21" s="137"/>
      <c r="N21" s="136">
        <v>1</v>
      </c>
      <c r="O21" s="137" t="s">
        <v>254</v>
      </c>
      <c r="P21" s="137"/>
      <c r="Q21" s="136">
        <v>1</v>
      </c>
      <c r="R21" s="137" t="s">
        <v>254</v>
      </c>
      <c r="S21" s="137"/>
      <c r="T21" s="136">
        <v>1</v>
      </c>
      <c r="U21" s="136" t="s">
        <v>254</v>
      </c>
      <c r="V21" s="136">
        <v>1</v>
      </c>
      <c r="W21" s="136" t="s">
        <v>254</v>
      </c>
      <c r="X21" s="142"/>
      <c r="Y21" s="136" t="s">
        <v>255</v>
      </c>
      <c r="Z21" s="136" t="s">
        <v>256</v>
      </c>
      <c r="AA21" s="136"/>
      <c r="AB21" s="136">
        <v>1</v>
      </c>
      <c r="AC21" s="136" t="s">
        <v>254</v>
      </c>
      <c r="AD21" s="136"/>
      <c r="AE21" s="136">
        <v>1</v>
      </c>
      <c r="AF21" s="136" t="s">
        <v>254</v>
      </c>
      <c r="AG21" s="136"/>
      <c r="AH21" s="136">
        <v>0</v>
      </c>
      <c r="AI21" s="136" t="s">
        <v>257</v>
      </c>
      <c r="AJ21" s="136"/>
      <c r="AK21" s="136">
        <v>0</v>
      </c>
      <c r="AL21" s="136" t="s">
        <v>257</v>
      </c>
      <c r="AM21" s="137"/>
      <c r="AN21" s="140"/>
    </row>
    <row r="22" spans="2:40" ht="14.25" x14ac:dyDescent="0.45">
      <c r="B22" s="128"/>
      <c r="C22" s="141">
        <v>9</v>
      </c>
      <c r="D22" s="136">
        <v>1</v>
      </c>
      <c r="E22" s="136" t="s">
        <v>254</v>
      </c>
      <c r="F22" s="136">
        <v>1</v>
      </c>
      <c r="G22" s="136" t="s">
        <v>202</v>
      </c>
      <c r="H22" s="136">
        <v>1</v>
      </c>
      <c r="I22" s="136" t="s">
        <v>254</v>
      </c>
      <c r="J22" s="136"/>
      <c r="K22" s="136">
        <v>1</v>
      </c>
      <c r="L22" s="137" t="s">
        <v>254</v>
      </c>
      <c r="M22" s="137"/>
      <c r="N22" s="136">
        <v>1</v>
      </c>
      <c r="O22" s="137" t="s">
        <v>254</v>
      </c>
      <c r="P22" s="137"/>
      <c r="Q22" s="136">
        <v>1</v>
      </c>
      <c r="R22" s="137" t="s">
        <v>254</v>
      </c>
      <c r="S22" s="137"/>
      <c r="T22" s="136">
        <v>1</v>
      </c>
      <c r="U22" s="136" t="s">
        <v>254</v>
      </c>
      <c r="V22" s="136">
        <v>1</v>
      </c>
      <c r="W22" s="136" t="s">
        <v>254</v>
      </c>
      <c r="X22" s="142"/>
      <c r="Y22" s="136" t="s">
        <v>255</v>
      </c>
      <c r="Z22" s="136" t="s">
        <v>256</v>
      </c>
      <c r="AA22" s="136"/>
      <c r="AB22" s="136">
        <v>1</v>
      </c>
      <c r="AC22" s="136" t="s">
        <v>254</v>
      </c>
      <c r="AD22" s="136"/>
      <c r="AE22" s="136">
        <v>1</v>
      </c>
      <c r="AF22" s="136" t="s">
        <v>254</v>
      </c>
      <c r="AG22" s="136"/>
      <c r="AH22" s="136">
        <v>0</v>
      </c>
      <c r="AI22" s="136" t="s">
        <v>257</v>
      </c>
      <c r="AJ22" s="136"/>
      <c r="AK22" s="136">
        <v>0</v>
      </c>
      <c r="AL22" s="136" t="s">
        <v>257</v>
      </c>
      <c r="AM22" s="137"/>
      <c r="AN22" s="140"/>
    </row>
    <row r="23" spans="2:40" ht="14.25" x14ac:dyDescent="0.45">
      <c r="B23" s="128"/>
      <c r="C23" s="141">
        <v>10</v>
      </c>
      <c r="D23" s="136">
        <v>1</v>
      </c>
      <c r="E23" s="136" t="s">
        <v>254</v>
      </c>
      <c r="F23" s="136">
        <v>2</v>
      </c>
      <c r="G23" s="136" t="s">
        <v>259</v>
      </c>
      <c r="H23" s="136">
        <v>1</v>
      </c>
      <c r="I23" s="136" t="s">
        <v>254</v>
      </c>
      <c r="J23" s="136"/>
      <c r="K23" s="136">
        <v>1</v>
      </c>
      <c r="L23" s="137" t="s">
        <v>254</v>
      </c>
      <c r="M23" s="137"/>
      <c r="N23" s="136">
        <v>1</v>
      </c>
      <c r="O23" s="137" t="s">
        <v>254</v>
      </c>
      <c r="P23" s="137"/>
      <c r="Q23" s="136">
        <v>1</v>
      </c>
      <c r="R23" s="137" t="s">
        <v>254</v>
      </c>
      <c r="S23" s="137"/>
      <c r="T23" s="136">
        <v>1</v>
      </c>
      <c r="U23" s="136" t="s">
        <v>254</v>
      </c>
      <c r="V23" s="136">
        <v>1</v>
      </c>
      <c r="W23" s="136" t="s">
        <v>254</v>
      </c>
      <c r="X23" s="142"/>
      <c r="Y23" s="136" t="s">
        <v>255</v>
      </c>
      <c r="Z23" s="136" t="s">
        <v>256</v>
      </c>
      <c r="AA23" s="136"/>
      <c r="AB23" s="136">
        <v>1</v>
      </c>
      <c r="AC23" s="136" t="s">
        <v>254</v>
      </c>
      <c r="AD23" s="136"/>
      <c r="AE23" s="136">
        <v>1</v>
      </c>
      <c r="AF23" s="136" t="s">
        <v>254</v>
      </c>
      <c r="AG23" s="136"/>
      <c r="AH23" s="136">
        <v>0</v>
      </c>
      <c r="AI23" s="136" t="s">
        <v>257</v>
      </c>
      <c r="AJ23" s="136"/>
      <c r="AK23" s="136">
        <v>0</v>
      </c>
      <c r="AL23" s="136" t="s">
        <v>257</v>
      </c>
      <c r="AM23" s="137"/>
      <c r="AN23" s="140"/>
    </row>
    <row r="24" spans="2:40" ht="14.25" x14ac:dyDescent="0.45">
      <c r="B24" s="128"/>
      <c r="C24" s="143">
        <v>11</v>
      </c>
      <c r="D24" s="144">
        <v>1</v>
      </c>
      <c r="E24" s="144" t="s">
        <v>254</v>
      </c>
      <c r="F24" s="144">
        <v>1</v>
      </c>
      <c r="G24" s="144" t="s">
        <v>202</v>
      </c>
      <c r="H24" s="144">
        <v>1</v>
      </c>
      <c r="I24" s="144" t="s">
        <v>254</v>
      </c>
      <c r="J24" s="144"/>
      <c r="K24" s="144">
        <v>1</v>
      </c>
      <c r="L24" s="145" t="s">
        <v>254</v>
      </c>
      <c r="M24" s="145"/>
      <c r="N24" s="144">
        <v>1</v>
      </c>
      <c r="O24" s="145" t="s">
        <v>254</v>
      </c>
      <c r="P24" s="145"/>
      <c r="Q24" s="144">
        <v>1</v>
      </c>
      <c r="R24" s="145" t="s">
        <v>254</v>
      </c>
      <c r="S24" s="145"/>
      <c r="T24" s="144">
        <v>0</v>
      </c>
      <c r="U24" s="144" t="s">
        <v>257</v>
      </c>
      <c r="V24" s="144">
        <v>0</v>
      </c>
      <c r="W24" s="144" t="s">
        <v>257</v>
      </c>
      <c r="X24" s="146"/>
      <c r="Y24" s="144" t="s">
        <v>255</v>
      </c>
      <c r="Z24" s="144" t="s">
        <v>256</v>
      </c>
      <c r="AA24" s="144"/>
      <c r="AB24" s="144">
        <v>1</v>
      </c>
      <c r="AC24" s="144" t="s">
        <v>254</v>
      </c>
      <c r="AD24" s="144"/>
      <c r="AE24" s="144">
        <v>1</v>
      </c>
      <c r="AF24" s="144" t="s">
        <v>254</v>
      </c>
      <c r="AG24" s="144"/>
      <c r="AH24" s="144">
        <v>0</v>
      </c>
      <c r="AI24" s="144" t="s">
        <v>257</v>
      </c>
      <c r="AJ24" s="144"/>
      <c r="AK24" s="144">
        <v>0</v>
      </c>
      <c r="AL24" s="144" t="s">
        <v>257</v>
      </c>
      <c r="AM24" s="145" t="s">
        <v>262</v>
      </c>
      <c r="AN24" s="140"/>
    </row>
    <row r="25" spans="2:40" ht="14.25" x14ac:dyDescent="0.45">
      <c r="B25" s="128"/>
      <c r="C25" s="141">
        <v>12</v>
      </c>
      <c r="D25" s="136">
        <v>1</v>
      </c>
      <c r="E25" s="136" t="s">
        <v>254</v>
      </c>
      <c r="F25" s="136">
        <v>2</v>
      </c>
      <c r="G25" s="136" t="s">
        <v>259</v>
      </c>
      <c r="H25" s="136">
        <v>1</v>
      </c>
      <c r="I25" s="136" t="s">
        <v>254</v>
      </c>
      <c r="J25" s="136"/>
      <c r="K25" s="136">
        <v>1</v>
      </c>
      <c r="L25" s="137" t="s">
        <v>254</v>
      </c>
      <c r="M25" s="137"/>
      <c r="N25" s="136">
        <v>1</v>
      </c>
      <c r="O25" s="137" t="s">
        <v>254</v>
      </c>
      <c r="P25" s="137"/>
      <c r="Q25" s="136">
        <v>1</v>
      </c>
      <c r="R25" s="137" t="s">
        <v>254</v>
      </c>
      <c r="S25" s="137"/>
      <c r="T25" s="136">
        <v>1</v>
      </c>
      <c r="U25" s="136" t="s">
        <v>254</v>
      </c>
      <c r="V25" s="136">
        <v>1</v>
      </c>
      <c r="W25" s="136" t="s">
        <v>254</v>
      </c>
      <c r="X25" s="142"/>
      <c r="Y25" s="136" t="s">
        <v>255</v>
      </c>
      <c r="Z25" s="136" t="s">
        <v>256</v>
      </c>
      <c r="AA25" s="136"/>
      <c r="AB25" s="136">
        <v>1</v>
      </c>
      <c r="AC25" s="136" t="s">
        <v>254</v>
      </c>
      <c r="AD25" s="136"/>
      <c r="AE25" s="136">
        <v>1</v>
      </c>
      <c r="AF25" s="136" t="s">
        <v>254</v>
      </c>
      <c r="AG25" s="136"/>
      <c r="AH25" s="136">
        <v>0</v>
      </c>
      <c r="AI25" s="136" t="s">
        <v>257</v>
      </c>
      <c r="AJ25" s="136"/>
      <c r="AK25" s="136">
        <v>0</v>
      </c>
      <c r="AL25" s="136" t="s">
        <v>257</v>
      </c>
      <c r="AM25" s="137"/>
      <c r="AN25" s="140"/>
    </row>
    <row r="26" spans="2:40" ht="14.25" x14ac:dyDescent="0.45">
      <c r="B26" s="128"/>
      <c r="C26" s="141">
        <v>13</v>
      </c>
      <c r="D26" s="136">
        <v>1</v>
      </c>
      <c r="E26" s="136" t="s">
        <v>254</v>
      </c>
      <c r="F26" s="136">
        <v>3</v>
      </c>
      <c r="G26" s="136" t="s">
        <v>260</v>
      </c>
      <c r="H26" s="136">
        <v>1</v>
      </c>
      <c r="I26" s="136" t="s">
        <v>254</v>
      </c>
      <c r="J26" s="136"/>
      <c r="K26" s="136">
        <v>1</v>
      </c>
      <c r="L26" s="137" t="s">
        <v>254</v>
      </c>
      <c r="M26" s="137"/>
      <c r="N26" s="136">
        <v>1</v>
      </c>
      <c r="O26" s="137" t="s">
        <v>254</v>
      </c>
      <c r="P26" s="137"/>
      <c r="Q26" s="136">
        <v>1</v>
      </c>
      <c r="R26" s="137" t="s">
        <v>254</v>
      </c>
      <c r="S26" s="137"/>
      <c r="T26" s="136">
        <v>1</v>
      </c>
      <c r="U26" s="136" t="s">
        <v>254</v>
      </c>
      <c r="V26" s="136">
        <v>1</v>
      </c>
      <c r="W26" s="136" t="s">
        <v>254</v>
      </c>
      <c r="X26" s="142"/>
      <c r="Y26" s="136" t="s">
        <v>255</v>
      </c>
      <c r="Z26" s="136" t="s">
        <v>256</v>
      </c>
      <c r="AA26" s="136"/>
      <c r="AB26" s="136">
        <v>1</v>
      </c>
      <c r="AC26" s="136" t="s">
        <v>254</v>
      </c>
      <c r="AD26" s="136"/>
      <c r="AE26" s="136">
        <v>1</v>
      </c>
      <c r="AF26" s="136" t="s">
        <v>254</v>
      </c>
      <c r="AG26" s="136"/>
      <c r="AH26" s="136">
        <v>0</v>
      </c>
      <c r="AI26" s="136" t="s">
        <v>257</v>
      </c>
      <c r="AJ26" s="136"/>
      <c r="AK26" s="136">
        <v>0</v>
      </c>
      <c r="AL26" s="136" t="s">
        <v>257</v>
      </c>
      <c r="AM26" s="137"/>
      <c r="AN26" s="140"/>
    </row>
    <row r="27" spans="2:40" ht="14.25" x14ac:dyDescent="0.45">
      <c r="B27" s="128"/>
      <c r="C27" s="131" t="s">
        <v>263</v>
      </c>
      <c r="D27" s="133">
        <f>SUM(D13:D26)</f>
        <v>14</v>
      </c>
      <c r="E27" s="133"/>
      <c r="F27" s="133"/>
      <c r="G27" s="133"/>
      <c r="H27" s="133">
        <f>SUM(H13:H26)</f>
        <v>14</v>
      </c>
      <c r="I27" s="133"/>
      <c r="J27" s="133"/>
      <c r="K27" s="133">
        <f>SUM(K13:K26)</f>
        <v>13</v>
      </c>
      <c r="L27" s="131"/>
      <c r="M27" s="131"/>
      <c r="N27" s="133">
        <f>SUM(N13:N26)</f>
        <v>14</v>
      </c>
      <c r="O27" s="131"/>
      <c r="P27" s="131"/>
      <c r="Q27" s="133">
        <f>SUM(Q13:Q26)</f>
        <v>14</v>
      </c>
      <c r="R27" s="131"/>
      <c r="S27" s="131"/>
      <c r="T27" s="133">
        <f>SUM(T13:T26)</f>
        <v>13</v>
      </c>
      <c r="U27" s="133"/>
      <c r="V27" s="133">
        <f>SUM(V13:V26)</f>
        <v>11</v>
      </c>
      <c r="W27" s="133"/>
      <c r="X27" s="134"/>
      <c r="Y27" s="133">
        <f>SUM(Y13:Y26)</f>
        <v>0</v>
      </c>
      <c r="Z27" s="133"/>
      <c r="AA27" s="133"/>
      <c r="AB27" s="133">
        <f>SUM(AB13:AB26)</f>
        <v>14</v>
      </c>
      <c r="AC27" s="133"/>
      <c r="AD27" s="133"/>
      <c r="AE27" s="133">
        <f>SUM(AE13:AE26)</f>
        <v>11</v>
      </c>
      <c r="AF27" s="133"/>
      <c r="AG27" s="133"/>
      <c r="AH27" s="133">
        <f>SUM(AH13:AH26)</f>
        <v>0</v>
      </c>
      <c r="AI27" s="133"/>
      <c r="AJ27" s="133"/>
      <c r="AK27" s="133">
        <f>SUM(AK13:AK26)</f>
        <v>6</v>
      </c>
      <c r="AL27" s="133"/>
      <c r="AM27" s="133"/>
      <c r="AN27" s="147"/>
    </row>
    <row r="28" spans="2:40" ht="14.25" x14ac:dyDescent="0.45">
      <c r="B28" s="148"/>
      <c r="C28" s="149"/>
      <c r="D28" s="149"/>
      <c r="E28" s="149"/>
      <c r="F28" s="149"/>
      <c r="G28" s="149"/>
      <c r="H28" s="149"/>
      <c r="I28" s="149"/>
      <c r="J28" s="149"/>
      <c r="K28" s="150"/>
      <c r="L28" s="149"/>
      <c r="M28" s="149"/>
      <c r="N28" s="150"/>
      <c r="O28" s="149"/>
      <c r="P28" s="149"/>
      <c r="Q28" s="150"/>
      <c r="R28" s="149"/>
      <c r="S28" s="149"/>
      <c r="T28" s="149"/>
      <c r="U28" s="149"/>
      <c r="V28" s="149"/>
      <c r="W28" s="149"/>
      <c r="X28" s="151"/>
      <c r="Y28" s="149"/>
      <c r="Z28" s="149"/>
      <c r="AA28" s="149"/>
      <c r="AB28" s="149"/>
      <c r="AC28" s="149"/>
      <c r="AD28" s="149"/>
      <c r="AE28" s="149"/>
      <c r="AF28" s="149"/>
      <c r="AG28" s="149"/>
      <c r="AH28" s="149"/>
      <c r="AI28" s="149"/>
      <c r="AJ28" s="149"/>
      <c r="AK28" s="149"/>
      <c r="AL28" s="149"/>
      <c r="AM28" s="149"/>
      <c r="AN28" s="152"/>
    </row>
  </sheetData>
  <mergeCells count="17">
    <mergeCell ref="AB10:AD10"/>
    <mergeCell ref="AE10:AG10"/>
    <mergeCell ref="C3:AM3"/>
    <mergeCell ref="C5:AM5"/>
    <mergeCell ref="C6:L6"/>
    <mergeCell ref="C7:AM7"/>
    <mergeCell ref="D10:E10"/>
    <mergeCell ref="F10:G10"/>
    <mergeCell ref="H10:J10"/>
    <mergeCell ref="K10:M10"/>
    <mergeCell ref="N10:P10"/>
    <mergeCell ref="Q10:S10"/>
    <mergeCell ref="AH10:AJ10"/>
    <mergeCell ref="AK10:AL10"/>
    <mergeCell ref="T10:U10"/>
    <mergeCell ref="V10:X10"/>
    <mergeCell ref="Y10:A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j7e7edac40694a75a14dc8a1f940b8b2 xmlns="e1f914b6-a544-4516-8258-dce33e67d544">
      <Terms xmlns="http://schemas.microsoft.com/office/infopath/2007/PartnerControls"/>
    </j7e7edac40694a75a14dc8a1f940b8b2>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TaxCatchAll xmlns="e1f914b6-a544-4516-8258-dce33e67d544" xsi:nil="true"/>
    <Documentstatus xmlns="e1f914b6-a544-4516-8258-dce33e67d544">Concept</Documentstatus>
    <Kopie xmlns="e1f914b6-a544-4516-8258-dce33e67d544">false</Kopi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50" ma:contentTypeDescription="" ma:contentTypeScope="" ma:versionID="9df11e5001e6cb763261b98923b4e278">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b152374edd8bb4483234f466277debdd"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64fed88-3460-4323-80f9-15b2a3d3d26d" ContentTypeId="0x0101004C3C11058C24A243A3D3240DE8D68F51" PreviousValue="false"/>
</file>

<file path=customXml/itemProps1.xml><?xml version="1.0" encoding="utf-8"?>
<ds:datastoreItem xmlns:ds="http://schemas.openxmlformats.org/officeDocument/2006/customXml" ds:itemID="{D65463B6-ADC2-40FC-BC3D-38CB52A02BAB}">
  <ds:schemaRefs>
    <ds:schemaRef ds:uri="http://purl.org/dc/terms/"/>
    <ds:schemaRef ds:uri="http://schemas.microsoft.com/office/2006/metadata/properties"/>
    <ds:schemaRef ds:uri="http://schemas.microsoft.com/office/infopath/2007/PartnerControls"/>
    <ds:schemaRef ds:uri="http://purl.org/dc/elements/1.1/"/>
    <ds:schemaRef ds:uri="http://www.w3.org/XML/1998/namespace"/>
    <ds:schemaRef ds:uri="e1f914b6-a544-4516-8258-dce33e67d544"/>
    <ds:schemaRef ds:uri="http://schemas.microsoft.com/office/2006/documentManagement/types"/>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D5C1C5AF-65C0-43BA-A3A9-7D760655CE9E}">
  <ds:schemaRefs>
    <ds:schemaRef ds:uri="http://schemas.microsoft.com/sharepoint/v3/contenttype/forms"/>
  </ds:schemaRefs>
</ds:datastoreItem>
</file>

<file path=customXml/itemProps3.xml><?xml version="1.0" encoding="utf-8"?>
<ds:datastoreItem xmlns:ds="http://schemas.openxmlformats.org/officeDocument/2006/customXml" ds:itemID="{0DA9982C-CB9C-4CEE-80B9-BDDF9ABAB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29F65B-147B-4A05-B277-A73B0331EA64}">
  <ds:schemaRefs>
    <ds:schemaRef ds:uri="Microsoft.SharePoint.Taxonomy.ContentTypeSync"/>
  </ds:schemaRefs>
</ds:datastoreItem>
</file>

<file path=docMetadata/LabelInfo.xml><?xml version="1.0" encoding="utf-8"?>
<clbl:labelList xmlns:clbl="http://schemas.microsoft.com/office/2020/mipLabelMetadata">
  <clbl:label id="{b056d9b1-f6d3-4eaf-b657-a95366345bce}" enabled="0" method="" siteId="{b056d9b1-f6d3-4eaf-b657-a95366345bc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SLA Basis</vt:lpstr>
      <vt:lpstr>SLA Score</vt:lpstr>
      <vt:lpstr>SLA Personeel</vt:lpstr>
      <vt:lpstr>'SLA Basis'!Afdrukbereik</vt:lpstr>
      <vt:lpstr>'SLA Score'!Afdrukbereik</vt:lpstr>
      <vt:lpstr>'SLA Basis'!Afdruktitels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 van der Steijn | Security Adviesgroep</dc:creator>
  <cp:keywords/>
  <dc:description/>
  <cp:lastModifiedBy>Basnoe-Ashruf RR (Rashieda)</cp:lastModifiedBy>
  <cp:revision/>
  <dcterms:created xsi:type="dcterms:W3CDTF">2025-03-14T12:37:44Z</dcterms:created>
  <dcterms:modified xsi:type="dcterms:W3CDTF">2026-08-14T07:41:28Z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MediaServiceImageTags">
    <vt:lpwstr/>
  </property>
  <property fmtid="{D5CDD505-2E9C-101B-9397-08002B2CF9AE}" pid="4" name="j7e7edac40694a75a14dc8a1f940b8b2">
    <vt:lpwstr/>
  </property>
  <property fmtid="{D5CDD505-2E9C-101B-9397-08002B2CF9AE}" pid="5" name="lcf76f155ced4ddcb4097134ff3c332f">
    <vt:lpwstr/>
  </property>
  <property fmtid="{D5CDD505-2E9C-101B-9397-08002B2CF9AE}" pid="6" name="TaxCatchAll">
    <vt:lpwstr/>
  </property>
  <property fmtid="{D5CDD505-2E9C-101B-9397-08002B2CF9AE}" pid="7" name="Documenttypen">
    <vt:lpwstr/>
  </property>
  <property fmtid="{D5CDD505-2E9C-101B-9397-08002B2CF9AE}" pid="8" name="m33fc33796384c19818b29a1f52fa6b8">
    <vt:lpwstr/>
  </property>
  <property fmtid="{D5CDD505-2E9C-101B-9397-08002B2CF9AE}" pid="9" name="Passende_x0020_Trefwoorden">
    <vt:lpwstr/>
  </property>
  <property fmtid="{D5CDD505-2E9C-101B-9397-08002B2CF9AE}" pid="10" name="Passende Trefwoorden">
    <vt:lpwstr/>
  </property>
</Properties>
</file>