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d.shsdir.nl\orgData\BZK\RIS\Inkoopdoss\AZ\EA\201865001.024.003 - Vraagbeantwoording 1400\04. NvI\04 Definitief\"/>
    </mc:Choice>
  </mc:AlternateContent>
  <xr:revisionPtr revIDLastSave="0" documentId="8_{D3D8D5BB-5D6A-4584-9FE0-DE4FC91DEF8F}" xr6:coauthVersionLast="47" xr6:coauthVersionMax="47" xr10:uidLastSave="{00000000-0000-0000-0000-000000000000}"/>
  <bookViews>
    <workbookView xWindow="-38520" yWindow="-120" windowWidth="38640" windowHeight="21120" xr2:uid="{28A25C57-E069-44EC-861A-64D46C275565}"/>
  </bookViews>
  <sheets>
    <sheet name="forecast vs realisatie 2025" sheetId="1" r:id="rId1"/>
    <sheet name="gemiddelde weekspieg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1" l="1"/>
  <c r="L59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7" i="1"/>
  <c r="H59" i="1"/>
  <c r="G59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7" i="1"/>
  <c r="C59" i="1"/>
  <c r="B59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7" i="1"/>
  <c r="I59" i="1" l="1"/>
  <c r="D59" i="1"/>
  <c r="N59" i="1"/>
</calcChain>
</file>

<file path=xl/sharedStrings.xml><?xml version="1.0" encoding="utf-8"?>
<sst xmlns="http://schemas.openxmlformats.org/spreadsheetml/2006/main" count="185" uniqueCount="80">
  <si>
    <t>Weeknummer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</si>
  <si>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</si>
  <si>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</si>
  <si>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</si>
  <si>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</si>
  <si>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</si>
  <si>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</si>
  <si>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</si>
  <si>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</si>
  <si>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</si>
  <si>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</si>
  <si>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</si>
  <si>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</si>
  <si>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</si>
  <si>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</si>
  <si>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</si>
  <si>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</si>
  <si>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</si>
  <si>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</si>
  <si>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</si>
  <si>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</si>
  <si>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</si>
  <si>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</si>
  <si>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</si>
  <si>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</si>
  <si>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</si>
  <si>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</si>
  <si>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</si>
  <si>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</si>
  <si>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</si>
  <si>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</si>
  <si>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</si>
  <si>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</si>
  <si>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</si>
  <si>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</si>
  <si>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</si>
  <si>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</si>
  <si>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</si>
  <si>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</si>
  <si>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</si>
  <si>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</si>
  <si>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</si>
  <si>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</si>
  <si>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</si>
  <si>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</si>
  <si>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</si>
  <si>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</si>
  <si>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</si>
  <si>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</si>
  <si>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</si>
  <si>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</si>
  <si>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</si>
  <si>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</si>
  <si>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Forecast Telefonie</t>
  </si>
  <si>
    <t>Gerealiseerd Telefonie</t>
  </si>
  <si>
    <t>Forecast afwijking Telefonie</t>
  </si>
  <si>
    <t>Forecast E-mail</t>
  </si>
  <si>
    <t>Gerealiseerd E-mail</t>
  </si>
  <si>
    <t>Forecast afwijking E-mail</t>
  </si>
  <si>
    <t>Forecast Whatsapp</t>
  </si>
  <si>
    <t>Gerealiseerd Whatsapp</t>
  </si>
  <si>
    <t>Forecast afwijking Whatsapp</t>
  </si>
  <si>
    <t>week 52</t>
  </si>
  <si>
    <t>Weekverdeling</t>
  </si>
  <si>
    <t>Telefonie</t>
  </si>
  <si>
    <t>Mail</t>
  </si>
  <si>
    <t>WhatsApp</t>
  </si>
  <si>
    <t>Maandag</t>
  </si>
  <si>
    <t>Dinsdag</t>
  </si>
  <si>
    <t>Woensdag</t>
  </si>
  <si>
    <t>Donderdag</t>
  </si>
  <si>
    <t>Vrijdag</t>
  </si>
  <si>
    <t>Zaterdag</t>
  </si>
  <si>
    <t>Zondag</t>
  </si>
  <si>
    <t>Totaal</t>
  </si>
  <si>
    <t>Week forecast versus realisatie Telefonie 2025</t>
  </si>
  <si>
    <t>Week forecast versus realisatie e-mail 2025</t>
  </si>
  <si>
    <t>Week forecast versus realisatie Whatsapp 2025</t>
  </si>
  <si>
    <t>De forecast op whatsapp is op bericht niveau. Een whatsappconversatie met een burger bestaat in de regel uit meerdere berichten.</t>
  </si>
  <si>
    <t>Gemiddelde verdeling aanbod van de kanalen telefonie, mail en whatsapp over een werkweek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</si>
</sst>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Courier New"/>
      <family val="3"/>
    </font>
    <font>
      <sz val="10"/>
      <color rgb="FF000000"/>
      <name val="Arial"/>
      <family val="2"/>
    </font>
    <font>
      <sz val="11"/>
      <color theme="1"/>
      <name val="Carlito"/>
    </font>
    <font>
      <b/>
      <sz val="16"/>
      <color theme="1"/>
      <name val="Aptos Narrow"/>
      <scheme val="minor"/>
    </font>
    <font>
      <sz val="12"/>
      <color theme="1"/>
      <name val="Aptos Narrow (Hoofdtekst)"/>
    </font>
  </fonts>
  <fills count="3">
    <fill>
      <patternFill patternType="none"/>
    </fill>
    <fill>
      <patternFill patternType="gray125"/>
    </fill>
    <fill>
      <patternFill patternType="solid">
        <fgColor rgb="FF0F9ED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9" fontId="0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0" fontId="3" fillId="0" borderId="4" xfId="0" applyNumberFormat="1" applyFont="1" applyBorder="1" applyAlignment="1">
      <alignment horizontal="right" vertical="center"/>
    </xf>
    <xf numFmtId="10" fontId="4" fillId="0" borderId="4" xfId="0" applyNumberFormat="1" applyFont="1" applyBorder="1" applyAlignment="1">
      <alignment horizontal="right" vertical="center"/>
    </xf>
    <xf numFmtId="9" fontId="4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</cellXfs>
  <cellStyles count="2">
    <cellStyle name="Procent" xfId="1" builtinId="5"/>
    <cellStyle name="Standa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353706-5E7D-4D0F-A3C6-606E0B06B599}" name="Tabel1" displayName="Tabel1" ref="A6:D59" totalsRowShown="0">
  <autoFilter ref="A6:D59" xr:uid="{95353706-5E7D-4D0F-A3C6-606E0B06B599}"/>
  <tableColumns count="4">
    <tableColumn id="1" xr3:uid="{44F0FC16-6747-4FBD-A1F3-6F259AB6A263}" name="Weeknummer"/>
    <tableColumn id="2" xr3:uid="{94AAFE33-E39C-4684-99F3-636890ABD447}" name="Forecast Telefonie"/>
    <tableColumn id="3" xr3:uid="{77F30A8B-B11D-4A30-8214-53043AE64DAC}" name="Gerealiseerd Telefonie"/>
    <tableColumn id="4" xr3:uid="{BF7FEFA8-7F13-4062-A1A6-9D651B15F459}" name="Forecast afwijking Telefonie" dataDxfId="2" dataCellStyle="Procent">
      <calculatedColumnFormula>C7/B7-1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6D4D86-99AF-472D-8701-ED0F212D520D}" name="Tabel2" displayName="Tabel2" ref="F6:I59" totalsRowShown="0">
  <autoFilter ref="F6:I59" xr:uid="{5A6D4D86-99AF-472D-8701-ED0F212D520D}"/>
  <tableColumns count="4">
    <tableColumn id="1" xr3:uid="{92879E2F-84D8-49C9-90F1-1E4EC3C9168B}" name="Weeknummer"/>
    <tableColumn id="2" xr3:uid="{35460913-CF93-4147-AFFE-54191EA4C86A}" name="Forecast E-mail"/>
    <tableColumn id="3" xr3:uid="{A87C8F8B-2786-480E-A11E-EA086F0F9B9E}" name="Gerealiseerd E-mail"/>
    <tableColumn id="4" xr3:uid="{DF37C61B-4073-4187-BB6A-71865F41B62A}" name="Forecast afwijking E-mail" dataDxfId="1" dataCellStyle="Procent">
      <calculatedColumnFormula>H7/G7-1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789AE5-4ED9-4ABD-B2C6-210D15803787}" name="Tabel3" displayName="Tabel3" ref="K6:N59" totalsRowShown="0">
  <autoFilter ref="K6:N59" xr:uid="{AF789AE5-4ED9-4ABD-B2C6-210D15803787}"/>
  <tableColumns count="4">
    <tableColumn id="1" xr3:uid="{EA79B770-EE8C-4306-8A2F-9DD3E06117BB}" name="Weeknummer"/>
    <tableColumn id="2" xr3:uid="{2A148422-A02B-4319-B582-B47AC9CBCE22}" name="Forecast Whatsapp"/>
    <tableColumn id="3" xr3:uid="{9347D4A4-42C1-4A4A-AB78-A1FB0FD3F5E0}" name="Gerealiseerd Whatsapp"/>
    <tableColumn id="4" xr3:uid="{19D70AB5-C304-44F7-A00C-8CBCACC17AB8}" name="Forecast afwijking Whatsapp" dataDxfId="0" dataCellStyle="Procent">
      <calculatedColumnFormula>M7/L7-1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1FD15-56C7-4BB0-858A-F7FBE5623900}">
  <dimension ref="A3:N59"/>
  <sheetViews>
    <sheetView tabSelected="1" workbookViewId="0">
      <selection activeCell="R9" sqref="R9"/>
    </sheetView>
  </sheetViews>
  <sheetFormatPr defaultColWidth="8.85546875" defaultRowHeight="15"/>
  <cols>
    <col min="1" max="1" width="14.42578125" bestFit="1" customWidth="1"/>
    <col min="2" max="2" width="18.7109375" bestFit="1" customWidth="1"/>
    <col min="3" max="3" width="22" bestFit="1" customWidth="1"/>
    <col min="4" max="4" width="27" bestFit="1" customWidth="1"/>
    <col min="5" max="5" width="10.42578125" customWidth="1"/>
    <col min="6" max="6" width="14.42578125" bestFit="1" customWidth="1"/>
    <col min="7" max="7" width="16" bestFit="1" customWidth="1"/>
    <col min="8" max="8" width="19.28515625" bestFit="1" customWidth="1"/>
    <col min="9" max="9" width="24.28515625" bestFit="1" customWidth="1"/>
    <col min="10" max="10" width="8.42578125" customWidth="1"/>
    <col min="11" max="11" width="14.42578125" bestFit="1" customWidth="1"/>
    <col min="12" max="12" width="19.42578125" bestFit="1" customWidth="1"/>
    <col min="13" max="13" width="22.7109375" bestFit="1" customWidth="1"/>
    <col min="14" max="14" width="27.85546875" bestFit="1" customWidth="1"/>
    <col min="15" max="15" width="7" customWidth="1"/>
    <col min="16" max="16" width="13.85546875" bestFit="1" customWidth="1"/>
    <col min="18" max="18" width="7.28515625" bestFit="1" customWidth="1"/>
    <col min="19" max="19" width="8.7109375" bestFit="1" customWidth="1"/>
    <col min="20" max="20" width="7.28515625" bestFit="1" customWidth="1"/>
    <col min="21" max="21" width="8.7109375" bestFit="1" customWidth="1"/>
    <col min="22" max="22" width="7.7109375" bestFit="1" customWidth="1"/>
    <col min="23" max="23" width="9.7109375" bestFit="1" customWidth="1"/>
    <col min="24" max="24" width="8.7109375" bestFit="1" customWidth="1"/>
  </cols>
  <sheetData>
    <row r="3" spans="1:14">
      <c r="A3" s="9" t="s">
        <v>75</v>
      </c>
      <c r="B3" s="9"/>
      <c r="C3" s="9"/>
      <c r="D3" s="9"/>
      <c r="F3" s="9" t="s">
        <v>76</v>
      </c>
      <c r="G3" s="9"/>
      <c r="H3" s="9"/>
      <c r="I3" s="9"/>
      <c r="K3" s="9" t="s">
        <v>77</v>
      </c>
      <c r="L3" s="9"/>
      <c r="M3" s="9"/>
      <c r="N3" s="9"/>
    </row>
    <row r="4" spans="1:14">
      <c r="A4" s="9"/>
      <c r="B4" s="9"/>
      <c r="C4" s="9"/>
      <c r="D4" s="9"/>
      <c r="F4" s="9"/>
      <c r="G4" s="9"/>
      <c r="H4" s="9"/>
      <c r="I4" s="9"/>
      <c r="K4" s="9"/>
      <c r="L4" s="9"/>
      <c r="M4" s="9"/>
      <c r="N4" s="9"/>
    </row>
    <row r="5" spans="1:14" ht="35.1" customHeight="1">
      <c r="A5" s="8"/>
      <c r="B5" s="8"/>
      <c r="C5" s="8"/>
      <c r="D5" s="8"/>
      <c r="F5" s="8"/>
      <c r="G5" s="8"/>
      <c r="H5" s="8"/>
      <c r="I5" s="8"/>
      <c r="K5" s="10" t="s">
        <v>78</v>
      </c>
      <c r="L5" s="11"/>
      <c r="M5" s="11"/>
      <c r="N5" s="11"/>
    </row>
    <row r="6" spans="1:14">
      <c r="A6" t="s">
        <v>0</v>
      </c>
      <c r="B6" t="s">
        <v>53</v>
      </c>
      <c r="C6" t="s">
        <v>54</v>
      </c>
      <c r="D6" t="s">
        <v>55</v>
      </c>
      <c r="F6" t="s">
        <v>0</v>
      </c>
      <c r="G6" t="s">
        <v>56</v>
      </c>
      <c r="H6" t="s">
        <v>57</v>
      </c>
      <c r="I6" t="s">
        <v>58</v>
      </c>
      <c r="K6" t="s">
        <v>0</v>
      </c>
      <c r="L6" t="s">
        <v>59</v>
      </c>
      <c r="M6" t="s">
        <v>60</v>
      </c>
      <c r="N6" t="s">
        <v>61</v>
      </c>
    </row>
    <row r="7" spans="1:14">
      <c r="A7" t="s">
        <v>1</v>
      </c>
      <c r="B7">
        <v>2080</v>
      </c>
      <c r="C7">
        <v>1314</v>
      </c>
      <c r="D7" s="1">
        <f>C7/B7-1</f>
        <v>-0.36826923076923079</v>
      </c>
      <c r="F7" t="s">
        <v>1</v>
      </c>
      <c r="G7">
        <v>860</v>
      </c>
      <c r="H7">
        <v>738</v>
      </c>
      <c r="I7" s="1">
        <f>H7/G7-1</f>
        <v>-0.14186046511627903</v>
      </c>
      <c r="K7" t="s">
        <v>1</v>
      </c>
      <c r="L7">
        <v>2738</v>
      </c>
      <c r="M7">
        <v>1602</v>
      </c>
      <c r="N7" s="1">
        <f>M7/L7-1</f>
        <v>-0.41490138787436082</v>
      </c>
    </row>
    <row r="8" spans="1:14">
      <c r="A8" t="s">
        <v>2</v>
      </c>
      <c r="B8">
        <v>2344</v>
      </c>
      <c r="C8">
        <v>2539</v>
      </c>
      <c r="D8" s="1">
        <f t="shared" ref="D8:D59" si="0">C8/B8-1</f>
        <v>8.319112627986347E-2</v>
      </c>
      <c r="F8" t="s">
        <v>2</v>
      </c>
      <c r="G8">
        <v>864</v>
      </c>
      <c r="H8">
        <v>853</v>
      </c>
      <c r="I8" s="1">
        <f t="shared" ref="I8:I59" si="1">H8/G8-1</f>
        <v>-1.273148148148151E-2</v>
      </c>
      <c r="K8" t="s">
        <v>2</v>
      </c>
      <c r="L8">
        <v>2354</v>
      </c>
      <c r="M8">
        <v>2695</v>
      </c>
      <c r="N8" s="1">
        <f t="shared" ref="N8:N59" si="2">M8/L8-1</f>
        <v>0.14485981308411211</v>
      </c>
    </row>
    <row r="9" spans="1:14">
      <c r="A9" t="s">
        <v>3</v>
      </c>
      <c r="B9">
        <v>2469</v>
      </c>
      <c r="C9">
        <v>2592</v>
      </c>
      <c r="D9" s="1">
        <f t="shared" si="0"/>
        <v>4.9817739975698716E-2</v>
      </c>
      <c r="F9" t="s">
        <v>3</v>
      </c>
      <c r="G9">
        <v>849</v>
      </c>
      <c r="H9">
        <v>849</v>
      </c>
      <c r="I9" s="1">
        <f t="shared" si="1"/>
        <v>0</v>
      </c>
      <c r="K9" t="s">
        <v>3</v>
      </c>
      <c r="L9">
        <v>2647</v>
      </c>
      <c r="M9">
        <v>2586</v>
      </c>
      <c r="N9" s="1">
        <f t="shared" si="2"/>
        <v>-2.3044956554590157E-2</v>
      </c>
    </row>
    <row r="10" spans="1:14">
      <c r="A10" t="s">
        <v>4</v>
      </c>
      <c r="B10">
        <v>2450</v>
      </c>
      <c r="C10">
        <v>2533</v>
      </c>
      <c r="D10" s="1">
        <f t="shared" si="0"/>
        <v>3.3877551020408125E-2</v>
      </c>
      <c r="F10" t="s">
        <v>4</v>
      </c>
      <c r="G10">
        <v>810</v>
      </c>
      <c r="H10">
        <v>893</v>
      </c>
      <c r="I10" s="1">
        <f t="shared" si="1"/>
        <v>0.10246913580246919</v>
      </c>
      <c r="K10" t="s">
        <v>4</v>
      </c>
      <c r="L10">
        <v>2438</v>
      </c>
      <c r="M10">
        <v>2399</v>
      </c>
      <c r="N10" s="1">
        <f t="shared" si="2"/>
        <v>-1.5996718621821171E-2</v>
      </c>
    </row>
    <row r="11" spans="1:14">
      <c r="A11" t="s">
        <v>5</v>
      </c>
      <c r="B11">
        <v>2388</v>
      </c>
      <c r="C11">
        <v>2611</v>
      </c>
      <c r="D11" s="1">
        <f t="shared" si="0"/>
        <v>9.338358458961471E-2</v>
      </c>
      <c r="F11" t="s">
        <v>5</v>
      </c>
      <c r="G11">
        <v>764</v>
      </c>
      <c r="H11">
        <v>820</v>
      </c>
      <c r="I11" s="1">
        <f t="shared" si="1"/>
        <v>7.3298429319371694E-2</v>
      </c>
      <c r="K11" t="s">
        <v>5</v>
      </c>
      <c r="L11">
        <v>2374</v>
      </c>
      <c r="M11">
        <v>2760</v>
      </c>
      <c r="N11" s="1">
        <f t="shared" si="2"/>
        <v>0.16259477674810441</v>
      </c>
    </row>
    <row r="12" spans="1:14">
      <c r="A12" t="s">
        <v>6</v>
      </c>
      <c r="B12">
        <v>2289</v>
      </c>
      <c r="C12">
        <v>2483</v>
      </c>
      <c r="D12" s="1">
        <f t="shared" si="0"/>
        <v>8.4753167321974576E-2</v>
      </c>
      <c r="F12" t="s">
        <v>6</v>
      </c>
      <c r="G12">
        <v>698</v>
      </c>
      <c r="H12">
        <v>810</v>
      </c>
      <c r="I12" s="1">
        <f t="shared" si="1"/>
        <v>0.16045845272206294</v>
      </c>
      <c r="K12" t="s">
        <v>6</v>
      </c>
      <c r="L12">
        <v>2579</v>
      </c>
      <c r="M12">
        <v>2450</v>
      </c>
      <c r="N12" s="1">
        <f t="shared" si="2"/>
        <v>-5.0019387359441669E-2</v>
      </c>
    </row>
    <row r="13" spans="1:14">
      <c r="A13" t="s">
        <v>7</v>
      </c>
      <c r="B13">
        <v>2251</v>
      </c>
      <c r="C13">
        <v>2495</v>
      </c>
      <c r="D13" s="1">
        <f t="shared" si="0"/>
        <v>0.10839626832518889</v>
      </c>
      <c r="F13" t="s">
        <v>7</v>
      </c>
      <c r="G13">
        <v>722</v>
      </c>
      <c r="H13">
        <v>821</v>
      </c>
      <c r="I13" s="1">
        <f t="shared" si="1"/>
        <v>0.13711911357340711</v>
      </c>
      <c r="K13" t="s">
        <v>7</v>
      </c>
      <c r="L13">
        <v>2589</v>
      </c>
      <c r="M13">
        <v>2821</v>
      </c>
      <c r="N13" s="1">
        <f t="shared" si="2"/>
        <v>8.9609887987639913E-2</v>
      </c>
    </row>
    <row r="14" spans="1:14">
      <c r="A14" t="s">
        <v>8</v>
      </c>
      <c r="B14">
        <v>2248</v>
      </c>
      <c r="C14">
        <v>2366</v>
      </c>
      <c r="D14" s="1">
        <f t="shared" si="0"/>
        <v>5.2491103202847E-2</v>
      </c>
      <c r="F14" t="s">
        <v>8</v>
      </c>
      <c r="G14">
        <v>745</v>
      </c>
      <c r="H14">
        <v>837</v>
      </c>
      <c r="I14" s="1">
        <f t="shared" si="1"/>
        <v>0.12348993288590604</v>
      </c>
      <c r="K14" t="s">
        <v>8</v>
      </c>
      <c r="L14">
        <v>2349</v>
      </c>
      <c r="M14">
        <v>2224</v>
      </c>
      <c r="N14" s="1">
        <f t="shared" si="2"/>
        <v>-5.3214133673903818E-2</v>
      </c>
    </row>
    <row r="15" spans="1:14">
      <c r="A15" t="s">
        <v>9</v>
      </c>
      <c r="B15">
        <v>2356</v>
      </c>
      <c r="C15">
        <v>2236</v>
      </c>
      <c r="D15" s="1">
        <f t="shared" si="0"/>
        <v>-5.0933786078098509E-2</v>
      </c>
      <c r="F15" t="s">
        <v>9</v>
      </c>
      <c r="G15">
        <v>761</v>
      </c>
      <c r="H15">
        <v>815</v>
      </c>
      <c r="I15" s="1">
        <f t="shared" si="1"/>
        <v>7.0959264126149835E-2</v>
      </c>
      <c r="K15" t="s">
        <v>9</v>
      </c>
      <c r="L15">
        <v>2274</v>
      </c>
      <c r="M15">
        <v>1930</v>
      </c>
      <c r="N15" s="1">
        <f t="shared" si="2"/>
        <v>-0.15127528583992966</v>
      </c>
    </row>
    <row r="16" spans="1:14">
      <c r="A16" t="s">
        <v>10</v>
      </c>
      <c r="B16">
        <v>2401</v>
      </c>
      <c r="C16">
        <v>2128</v>
      </c>
      <c r="D16" s="1">
        <f t="shared" si="0"/>
        <v>-0.11370262390670549</v>
      </c>
      <c r="F16" t="s">
        <v>10</v>
      </c>
      <c r="G16">
        <v>757</v>
      </c>
      <c r="H16">
        <v>869</v>
      </c>
      <c r="I16" s="1">
        <f t="shared" si="1"/>
        <v>0.14795244385733164</v>
      </c>
      <c r="K16" t="s">
        <v>10</v>
      </c>
      <c r="L16">
        <v>2315</v>
      </c>
      <c r="M16">
        <v>1778</v>
      </c>
      <c r="N16" s="1">
        <f t="shared" si="2"/>
        <v>-0.23196544276457887</v>
      </c>
    </row>
    <row r="17" spans="1:14">
      <c r="A17" t="s">
        <v>11</v>
      </c>
      <c r="B17">
        <v>2549</v>
      </c>
      <c r="C17">
        <v>2274</v>
      </c>
      <c r="D17" s="1">
        <f t="shared" si="0"/>
        <v>-0.10788544527265598</v>
      </c>
      <c r="F17" t="s">
        <v>11</v>
      </c>
      <c r="G17">
        <v>784</v>
      </c>
      <c r="H17">
        <v>885</v>
      </c>
      <c r="I17" s="1">
        <f t="shared" si="1"/>
        <v>0.12882653061224492</v>
      </c>
      <c r="K17" t="s">
        <v>11</v>
      </c>
      <c r="L17">
        <v>2491</v>
      </c>
      <c r="M17">
        <v>2004</v>
      </c>
      <c r="N17" s="1">
        <f t="shared" si="2"/>
        <v>-0.19550381372942593</v>
      </c>
    </row>
    <row r="18" spans="1:14">
      <c r="A18" t="s">
        <v>12</v>
      </c>
      <c r="B18">
        <v>2637</v>
      </c>
      <c r="C18">
        <v>2359</v>
      </c>
      <c r="D18" s="1">
        <f t="shared" si="0"/>
        <v>-0.10542282897231703</v>
      </c>
      <c r="F18" t="s">
        <v>12</v>
      </c>
      <c r="G18">
        <v>820</v>
      </c>
      <c r="H18">
        <v>875</v>
      </c>
      <c r="I18" s="1">
        <f t="shared" si="1"/>
        <v>6.7073170731707377E-2</v>
      </c>
      <c r="K18" t="s">
        <v>12</v>
      </c>
      <c r="L18">
        <v>2472</v>
      </c>
      <c r="M18">
        <v>1592</v>
      </c>
      <c r="N18" s="1">
        <f t="shared" si="2"/>
        <v>-0.35598705501618122</v>
      </c>
    </row>
    <row r="19" spans="1:14">
      <c r="A19" t="s">
        <v>13</v>
      </c>
      <c r="B19">
        <v>2602</v>
      </c>
      <c r="C19">
        <v>2365</v>
      </c>
      <c r="D19" s="1">
        <f t="shared" si="0"/>
        <v>-9.1083781706379763E-2</v>
      </c>
      <c r="F19" t="s">
        <v>13</v>
      </c>
      <c r="G19">
        <v>858</v>
      </c>
      <c r="H19">
        <v>824</v>
      </c>
      <c r="I19" s="1">
        <f t="shared" si="1"/>
        <v>-3.9627039627039617E-2</v>
      </c>
      <c r="K19" t="s">
        <v>13</v>
      </c>
      <c r="L19">
        <v>2370</v>
      </c>
      <c r="M19">
        <v>1901</v>
      </c>
      <c r="N19" s="1">
        <f t="shared" si="2"/>
        <v>-0.19789029535864977</v>
      </c>
    </row>
    <row r="20" spans="1:14">
      <c r="A20" t="s">
        <v>14</v>
      </c>
      <c r="B20">
        <v>2502</v>
      </c>
      <c r="C20">
        <v>2367</v>
      </c>
      <c r="D20" s="1">
        <f t="shared" si="0"/>
        <v>-5.3956834532374098E-2</v>
      </c>
      <c r="F20" t="s">
        <v>14</v>
      </c>
      <c r="G20">
        <v>840</v>
      </c>
      <c r="H20">
        <v>809</v>
      </c>
      <c r="I20" s="1">
        <f t="shared" si="1"/>
        <v>-3.6904761904761885E-2</v>
      </c>
      <c r="K20" t="s">
        <v>14</v>
      </c>
      <c r="L20">
        <v>2180</v>
      </c>
      <c r="M20">
        <v>1842</v>
      </c>
      <c r="N20" s="1">
        <f t="shared" si="2"/>
        <v>-0.15504587155963301</v>
      </c>
    </row>
    <row r="21" spans="1:14">
      <c r="A21" t="s">
        <v>15</v>
      </c>
      <c r="B21">
        <v>2438</v>
      </c>
      <c r="C21">
        <v>2341</v>
      </c>
      <c r="D21" s="1">
        <f t="shared" si="0"/>
        <v>-3.978671041837567E-2</v>
      </c>
      <c r="F21" t="s">
        <v>15</v>
      </c>
      <c r="G21">
        <v>834</v>
      </c>
      <c r="H21">
        <v>830</v>
      </c>
      <c r="I21" s="1">
        <f t="shared" si="1"/>
        <v>-4.7961630695443347E-3</v>
      </c>
      <c r="K21" t="s">
        <v>15</v>
      </c>
      <c r="L21">
        <v>2212</v>
      </c>
      <c r="M21">
        <v>1982</v>
      </c>
      <c r="N21" s="1">
        <f t="shared" si="2"/>
        <v>-0.10397830018083187</v>
      </c>
    </row>
    <row r="22" spans="1:14">
      <c r="A22" t="s">
        <v>16</v>
      </c>
      <c r="B22">
        <v>2228</v>
      </c>
      <c r="C22">
        <v>2242</v>
      </c>
      <c r="D22" s="1">
        <f t="shared" si="0"/>
        <v>6.2836624775584049E-3</v>
      </c>
      <c r="F22" t="s">
        <v>16</v>
      </c>
      <c r="G22">
        <v>836</v>
      </c>
      <c r="H22">
        <v>824</v>
      </c>
      <c r="I22" s="1">
        <f t="shared" si="1"/>
        <v>-1.4354066985645897E-2</v>
      </c>
      <c r="K22" t="s">
        <v>16</v>
      </c>
      <c r="L22">
        <v>1980</v>
      </c>
      <c r="M22">
        <v>1776</v>
      </c>
      <c r="N22" s="1">
        <f t="shared" si="2"/>
        <v>-0.10303030303030303</v>
      </c>
    </row>
    <row r="23" spans="1:14">
      <c r="A23" t="s">
        <v>17</v>
      </c>
      <c r="B23">
        <v>1755</v>
      </c>
      <c r="C23">
        <v>1965</v>
      </c>
      <c r="D23" s="1">
        <f t="shared" si="0"/>
        <v>0.11965811965811968</v>
      </c>
      <c r="F23" t="s">
        <v>17</v>
      </c>
      <c r="G23">
        <v>683</v>
      </c>
      <c r="H23">
        <v>804</v>
      </c>
      <c r="I23" s="1">
        <f t="shared" si="1"/>
        <v>0.17715959004392379</v>
      </c>
      <c r="K23" t="s">
        <v>17</v>
      </c>
      <c r="L23">
        <v>1664</v>
      </c>
      <c r="M23">
        <v>1755</v>
      </c>
      <c r="N23" s="1">
        <f t="shared" si="2"/>
        <v>5.46875E-2</v>
      </c>
    </row>
    <row r="24" spans="1:14">
      <c r="A24" t="s">
        <v>18</v>
      </c>
      <c r="B24">
        <v>2138</v>
      </c>
      <c r="C24">
        <v>2030</v>
      </c>
      <c r="D24" s="1">
        <f t="shared" si="0"/>
        <v>-5.051449953227316E-2</v>
      </c>
      <c r="F24" t="s">
        <v>18</v>
      </c>
      <c r="G24">
        <v>770</v>
      </c>
      <c r="H24">
        <v>882</v>
      </c>
      <c r="I24" s="1">
        <f t="shared" si="1"/>
        <v>0.1454545454545455</v>
      </c>
      <c r="K24" t="s">
        <v>18</v>
      </c>
      <c r="L24">
        <v>2100</v>
      </c>
      <c r="M24">
        <v>1745</v>
      </c>
      <c r="N24" s="1">
        <f t="shared" si="2"/>
        <v>-0.169047619047619</v>
      </c>
    </row>
    <row r="25" spans="1:14">
      <c r="A25" t="s">
        <v>19</v>
      </c>
      <c r="B25">
        <v>1641</v>
      </c>
      <c r="C25">
        <v>1763</v>
      </c>
      <c r="D25" s="1">
        <f t="shared" si="0"/>
        <v>7.4344911639244282E-2</v>
      </c>
      <c r="F25" t="s">
        <v>19</v>
      </c>
      <c r="G25">
        <v>621</v>
      </c>
      <c r="H25">
        <v>776</v>
      </c>
      <c r="I25" s="1">
        <f t="shared" si="1"/>
        <v>0.24959742351046699</v>
      </c>
      <c r="K25" t="s">
        <v>19</v>
      </c>
      <c r="L25">
        <v>1617</v>
      </c>
      <c r="M25">
        <v>1733</v>
      </c>
      <c r="N25" s="1">
        <f t="shared" si="2"/>
        <v>7.1737786023500227E-2</v>
      </c>
    </row>
    <row r="26" spans="1:14">
      <c r="A26" t="s">
        <v>20</v>
      </c>
      <c r="B26">
        <v>2114</v>
      </c>
      <c r="C26">
        <v>2169</v>
      </c>
      <c r="D26" s="1">
        <f t="shared" si="0"/>
        <v>2.6017029328287533E-2</v>
      </c>
      <c r="F26" t="s">
        <v>20</v>
      </c>
      <c r="G26">
        <v>730</v>
      </c>
      <c r="H26">
        <v>852</v>
      </c>
      <c r="I26" s="1">
        <f t="shared" si="1"/>
        <v>0.16712328767123297</v>
      </c>
      <c r="K26" t="s">
        <v>20</v>
      </c>
      <c r="L26">
        <v>1973</v>
      </c>
      <c r="M26">
        <v>1716</v>
      </c>
      <c r="N26" s="1">
        <f t="shared" si="2"/>
        <v>-0.13025848960973141</v>
      </c>
    </row>
    <row r="27" spans="1:14">
      <c r="A27" t="s">
        <v>21</v>
      </c>
      <c r="B27">
        <v>1977</v>
      </c>
      <c r="C27">
        <v>2079</v>
      </c>
      <c r="D27" s="1">
        <f t="shared" si="0"/>
        <v>5.159332321699539E-2</v>
      </c>
      <c r="F27" t="s">
        <v>21</v>
      </c>
      <c r="G27">
        <v>681</v>
      </c>
      <c r="H27">
        <v>881</v>
      </c>
      <c r="I27" s="1">
        <f t="shared" si="1"/>
        <v>0.29368575624082238</v>
      </c>
      <c r="K27" t="s">
        <v>21</v>
      </c>
      <c r="L27">
        <v>1952</v>
      </c>
      <c r="M27">
        <v>3561</v>
      </c>
      <c r="N27" s="1">
        <f t="shared" si="2"/>
        <v>0.82428278688524581</v>
      </c>
    </row>
    <row r="28" spans="1:14">
      <c r="A28" t="s">
        <v>22</v>
      </c>
      <c r="B28">
        <v>1801</v>
      </c>
      <c r="C28">
        <v>1540</v>
      </c>
      <c r="D28" s="1">
        <f t="shared" si="0"/>
        <v>-0.14491948917268183</v>
      </c>
      <c r="F28" t="s">
        <v>22</v>
      </c>
      <c r="G28">
        <v>585</v>
      </c>
      <c r="H28">
        <v>920</v>
      </c>
      <c r="I28" s="1">
        <f t="shared" si="1"/>
        <v>0.57264957264957261</v>
      </c>
      <c r="K28" t="s">
        <v>22</v>
      </c>
      <c r="L28">
        <v>1507</v>
      </c>
      <c r="M28">
        <v>1476</v>
      </c>
      <c r="N28" s="1">
        <f t="shared" si="2"/>
        <v>-2.0570670205706687E-2</v>
      </c>
    </row>
    <row r="29" spans="1:14">
      <c r="A29" t="s">
        <v>23</v>
      </c>
      <c r="B29">
        <v>2165</v>
      </c>
      <c r="C29">
        <v>1941</v>
      </c>
      <c r="D29" s="1">
        <f t="shared" si="0"/>
        <v>-0.10346420323325634</v>
      </c>
      <c r="F29" t="s">
        <v>23</v>
      </c>
      <c r="G29">
        <v>693</v>
      </c>
      <c r="H29">
        <v>1322</v>
      </c>
      <c r="I29" s="1">
        <f t="shared" si="1"/>
        <v>0.90764790764790759</v>
      </c>
      <c r="K29" t="s">
        <v>23</v>
      </c>
      <c r="L29">
        <v>2064</v>
      </c>
      <c r="M29">
        <v>1684</v>
      </c>
      <c r="N29" s="1">
        <f t="shared" si="2"/>
        <v>-0.18410852713178294</v>
      </c>
    </row>
    <row r="30" spans="1:14">
      <c r="A30" t="s">
        <v>24</v>
      </c>
      <c r="B30">
        <v>1725</v>
      </c>
      <c r="C30">
        <v>1554</v>
      </c>
      <c r="D30" s="1">
        <f t="shared" si="0"/>
        <v>-9.9130434782608745E-2</v>
      </c>
      <c r="F30" t="s">
        <v>24</v>
      </c>
      <c r="G30">
        <v>747</v>
      </c>
      <c r="H30">
        <v>2549</v>
      </c>
      <c r="I30" s="1">
        <f t="shared" si="1"/>
        <v>2.4123159303882193</v>
      </c>
      <c r="K30" t="s">
        <v>24</v>
      </c>
      <c r="L30">
        <v>1693</v>
      </c>
      <c r="M30">
        <v>2015</v>
      </c>
      <c r="N30" s="1">
        <f t="shared" si="2"/>
        <v>0.1901949202598936</v>
      </c>
    </row>
    <row r="31" spans="1:14">
      <c r="A31" t="s">
        <v>25</v>
      </c>
      <c r="B31">
        <v>2239</v>
      </c>
      <c r="C31">
        <v>1938</v>
      </c>
      <c r="D31" s="1">
        <f t="shared" si="0"/>
        <v>-0.13443501563197857</v>
      </c>
      <c r="F31" t="s">
        <v>25</v>
      </c>
      <c r="G31">
        <v>785</v>
      </c>
      <c r="H31">
        <v>1165</v>
      </c>
      <c r="I31" s="1">
        <f t="shared" si="1"/>
        <v>0.484076433121019</v>
      </c>
      <c r="K31" t="s">
        <v>25</v>
      </c>
      <c r="L31">
        <v>2077</v>
      </c>
      <c r="M31">
        <v>1652</v>
      </c>
      <c r="N31" s="1">
        <f t="shared" si="2"/>
        <v>-0.20462205103514686</v>
      </c>
    </row>
    <row r="32" spans="1:14">
      <c r="A32" t="s">
        <v>26</v>
      </c>
      <c r="B32">
        <v>2404</v>
      </c>
      <c r="C32">
        <v>1920</v>
      </c>
      <c r="D32" s="1">
        <f t="shared" si="0"/>
        <v>-0.20133111480865229</v>
      </c>
      <c r="F32" t="s">
        <v>26</v>
      </c>
      <c r="G32">
        <v>824</v>
      </c>
      <c r="H32">
        <v>865</v>
      </c>
      <c r="I32" s="1">
        <f t="shared" si="1"/>
        <v>4.9757281553397981E-2</v>
      </c>
      <c r="K32" t="s">
        <v>26</v>
      </c>
      <c r="L32">
        <v>1901</v>
      </c>
      <c r="M32">
        <v>1574</v>
      </c>
      <c r="N32" s="1">
        <f t="shared" si="2"/>
        <v>-0.17201472908995263</v>
      </c>
    </row>
    <row r="33" spans="1:14">
      <c r="A33" t="s">
        <v>27</v>
      </c>
      <c r="B33">
        <v>2355</v>
      </c>
      <c r="C33">
        <v>2091</v>
      </c>
      <c r="D33" s="1">
        <f t="shared" si="0"/>
        <v>-0.11210191082802545</v>
      </c>
      <c r="F33" t="s">
        <v>27</v>
      </c>
      <c r="G33">
        <v>815</v>
      </c>
      <c r="H33">
        <v>736</v>
      </c>
      <c r="I33" s="1">
        <f t="shared" si="1"/>
        <v>-9.6932515337423308E-2</v>
      </c>
      <c r="K33" t="s">
        <v>27</v>
      </c>
      <c r="L33">
        <v>1936</v>
      </c>
      <c r="M33">
        <v>1814</v>
      </c>
      <c r="N33" s="1">
        <f t="shared" si="2"/>
        <v>-6.3016528925619819E-2</v>
      </c>
    </row>
    <row r="34" spans="1:14">
      <c r="A34" t="s">
        <v>28</v>
      </c>
      <c r="B34">
        <v>2269</v>
      </c>
      <c r="C34">
        <v>2072</v>
      </c>
      <c r="D34" s="1">
        <f t="shared" si="0"/>
        <v>-8.6822388717496701E-2</v>
      </c>
      <c r="F34" t="s">
        <v>28</v>
      </c>
      <c r="G34">
        <v>792</v>
      </c>
      <c r="H34">
        <v>678</v>
      </c>
      <c r="I34" s="1">
        <f t="shared" si="1"/>
        <v>-0.14393939393939392</v>
      </c>
      <c r="K34" t="s">
        <v>28</v>
      </c>
      <c r="L34">
        <v>1997</v>
      </c>
      <c r="M34">
        <v>2223</v>
      </c>
      <c r="N34" s="1">
        <f t="shared" si="2"/>
        <v>0.11316975463194789</v>
      </c>
    </row>
    <row r="35" spans="1:14">
      <c r="A35" t="s">
        <v>29</v>
      </c>
      <c r="B35">
        <v>1983</v>
      </c>
      <c r="C35">
        <v>1762</v>
      </c>
      <c r="D35" s="1">
        <f t="shared" si="0"/>
        <v>-0.11144730206757436</v>
      </c>
      <c r="F35" t="s">
        <v>29</v>
      </c>
      <c r="G35">
        <v>773</v>
      </c>
      <c r="H35">
        <v>1028</v>
      </c>
      <c r="I35" s="1">
        <f t="shared" si="1"/>
        <v>0.32988357050452777</v>
      </c>
      <c r="K35" t="s">
        <v>29</v>
      </c>
      <c r="L35">
        <v>1809</v>
      </c>
      <c r="M35">
        <v>1802</v>
      </c>
      <c r="N35" s="1">
        <f t="shared" si="2"/>
        <v>-3.8695411829740012E-3</v>
      </c>
    </row>
    <row r="36" spans="1:14">
      <c r="A36" t="s">
        <v>30</v>
      </c>
      <c r="B36">
        <v>1956</v>
      </c>
      <c r="C36">
        <v>1769</v>
      </c>
      <c r="D36" s="1">
        <f t="shared" si="0"/>
        <v>-9.5603271983640048E-2</v>
      </c>
      <c r="F36" t="s">
        <v>30</v>
      </c>
      <c r="G36">
        <v>769</v>
      </c>
      <c r="H36">
        <v>966</v>
      </c>
      <c r="I36" s="1">
        <f t="shared" si="1"/>
        <v>0.25617685305591675</v>
      </c>
      <c r="K36" t="s">
        <v>30</v>
      </c>
      <c r="L36">
        <v>1761</v>
      </c>
      <c r="M36">
        <v>2028</v>
      </c>
      <c r="N36" s="1">
        <f t="shared" si="2"/>
        <v>0.151618398637138</v>
      </c>
    </row>
    <row r="37" spans="1:14">
      <c r="A37" t="s">
        <v>31</v>
      </c>
      <c r="B37">
        <v>1860</v>
      </c>
      <c r="C37">
        <v>1618</v>
      </c>
      <c r="D37" s="1">
        <f t="shared" si="0"/>
        <v>-0.13010752688172045</v>
      </c>
      <c r="F37" t="s">
        <v>31</v>
      </c>
      <c r="G37">
        <v>779</v>
      </c>
      <c r="H37">
        <v>814</v>
      </c>
      <c r="I37" s="1">
        <f t="shared" si="1"/>
        <v>4.49293966623876E-2</v>
      </c>
      <c r="K37" t="s">
        <v>31</v>
      </c>
      <c r="L37">
        <v>2003</v>
      </c>
      <c r="M37">
        <v>1407</v>
      </c>
      <c r="N37" s="1">
        <f t="shared" si="2"/>
        <v>-0.29755366949575635</v>
      </c>
    </row>
    <row r="38" spans="1:14">
      <c r="A38" t="s">
        <v>32</v>
      </c>
      <c r="B38">
        <v>1771</v>
      </c>
      <c r="C38">
        <v>1379</v>
      </c>
      <c r="D38" s="1">
        <f t="shared" si="0"/>
        <v>-0.22134387351778662</v>
      </c>
      <c r="F38" t="s">
        <v>32</v>
      </c>
      <c r="G38">
        <v>760</v>
      </c>
      <c r="H38">
        <v>777</v>
      </c>
      <c r="I38" s="1">
        <f t="shared" si="1"/>
        <v>2.2368421052631593E-2</v>
      </c>
      <c r="K38" t="s">
        <v>32</v>
      </c>
      <c r="L38">
        <v>1781</v>
      </c>
      <c r="M38">
        <v>1485</v>
      </c>
      <c r="N38" s="1">
        <f t="shared" si="2"/>
        <v>-0.16619876473891071</v>
      </c>
    </row>
    <row r="39" spans="1:14">
      <c r="A39" t="s">
        <v>33</v>
      </c>
      <c r="B39">
        <v>1797</v>
      </c>
      <c r="C39">
        <v>1422</v>
      </c>
      <c r="D39" s="1">
        <f t="shared" si="0"/>
        <v>-0.20868113522537568</v>
      </c>
      <c r="F39" t="s">
        <v>33</v>
      </c>
      <c r="G39">
        <v>751</v>
      </c>
      <c r="H39">
        <v>1058</v>
      </c>
      <c r="I39" s="1">
        <f t="shared" si="1"/>
        <v>0.40878828229027953</v>
      </c>
      <c r="K39" t="s">
        <v>33</v>
      </c>
      <c r="L39">
        <v>1924</v>
      </c>
      <c r="M39">
        <v>1582</v>
      </c>
      <c r="N39" s="1">
        <f t="shared" si="2"/>
        <v>-0.17775467775467779</v>
      </c>
    </row>
    <row r="40" spans="1:14">
      <c r="A40" t="s">
        <v>34</v>
      </c>
      <c r="B40">
        <v>1780</v>
      </c>
      <c r="C40">
        <v>1775</v>
      </c>
      <c r="D40" s="1">
        <f t="shared" si="0"/>
        <v>-2.8089887640448952E-3</v>
      </c>
      <c r="F40" t="s">
        <v>34</v>
      </c>
      <c r="G40">
        <v>777</v>
      </c>
      <c r="H40">
        <v>1064</v>
      </c>
      <c r="I40" s="1">
        <f t="shared" si="1"/>
        <v>0.36936936936936937</v>
      </c>
      <c r="K40" t="s">
        <v>34</v>
      </c>
      <c r="L40">
        <v>1907</v>
      </c>
      <c r="M40">
        <v>1555</v>
      </c>
      <c r="N40" s="1">
        <f t="shared" si="2"/>
        <v>-0.18458311484006296</v>
      </c>
    </row>
    <row r="41" spans="1:14">
      <c r="A41" t="s">
        <v>35</v>
      </c>
      <c r="B41">
        <v>1855</v>
      </c>
      <c r="C41">
        <v>1676</v>
      </c>
      <c r="D41" s="1">
        <f t="shared" si="0"/>
        <v>-9.6495956873315358E-2</v>
      </c>
      <c r="F41" t="s">
        <v>35</v>
      </c>
      <c r="G41">
        <v>755</v>
      </c>
      <c r="H41">
        <v>888</v>
      </c>
      <c r="I41" s="1">
        <f t="shared" si="1"/>
        <v>0.17615894039735092</v>
      </c>
      <c r="K41" t="s">
        <v>35</v>
      </c>
      <c r="L41">
        <v>2025</v>
      </c>
      <c r="M41">
        <v>1648</v>
      </c>
      <c r="N41" s="1">
        <f t="shared" si="2"/>
        <v>-0.1861728395061728</v>
      </c>
    </row>
    <row r="42" spans="1:14">
      <c r="A42" t="s">
        <v>36</v>
      </c>
      <c r="B42">
        <v>2013</v>
      </c>
      <c r="C42">
        <v>1619</v>
      </c>
      <c r="D42" s="1">
        <f t="shared" si="0"/>
        <v>-0.19572776949826132</v>
      </c>
      <c r="F42" t="s">
        <v>36</v>
      </c>
      <c r="G42">
        <v>793</v>
      </c>
      <c r="H42">
        <v>698</v>
      </c>
      <c r="I42" s="1">
        <f t="shared" si="1"/>
        <v>-0.11979823455233296</v>
      </c>
      <c r="K42" t="s">
        <v>36</v>
      </c>
      <c r="L42">
        <v>2138</v>
      </c>
      <c r="M42">
        <v>1488</v>
      </c>
      <c r="N42" s="1">
        <f t="shared" si="2"/>
        <v>-0.30402245088868096</v>
      </c>
    </row>
    <row r="43" spans="1:14">
      <c r="A43" t="s">
        <v>37</v>
      </c>
      <c r="B43">
        <v>2049</v>
      </c>
      <c r="C43">
        <v>1677</v>
      </c>
      <c r="D43" s="1">
        <f t="shared" si="0"/>
        <v>-0.18155197657393851</v>
      </c>
      <c r="F43" t="s">
        <v>37</v>
      </c>
      <c r="G43">
        <v>798</v>
      </c>
      <c r="H43">
        <v>608</v>
      </c>
      <c r="I43" s="1">
        <f t="shared" si="1"/>
        <v>-0.23809523809523814</v>
      </c>
      <c r="K43" t="s">
        <v>37</v>
      </c>
      <c r="L43">
        <v>2055</v>
      </c>
      <c r="M43">
        <v>1724</v>
      </c>
      <c r="N43" s="1">
        <f t="shared" si="2"/>
        <v>-0.1610705596107056</v>
      </c>
    </row>
    <row r="44" spans="1:14">
      <c r="A44" t="s">
        <v>38</v>
      </c>
      <c r="B44">
        <v>2026</v>
      </c>
      <c r="C44">
        <v>1518</v>
      </c>
      <c r="D44" s="1">
        <f t="shared" si="0"/>
        <v>-0.25074037512339586</v>
      </c>
      <c r="F44" t="s">
        <v>38</v>
      </c>
      <c r="G44">
        <v>719</v>
      </c>
      <c r="H44">
        <v>754</v>
      </c>
      <c r="I44" s="1">
        <f t="shared" si="1"/>
        <v>4.8678720445062496E-2</v>
      </c>
      <c r="K44" t="s">
        <v>38</v>
      </c>
      <c r="L44">
        <v>1744</v>
      </c>
      <c r="M44">
        <v>1915</v>
      </c>
      <c r="N44" s="1">
        <f t="shared" si="2"/>
        <v>9.8050458715596367E-2</v>
      </c>
    </row>
    <row r="45" spans="1:14">
      <c r="A45" t="s">
        <v>39</v>
      </c>
      <c r="B45">
        <v>2057</v>
      </c>
      <c r="C45">
        <v>1661</v>
      </c>
      <c r="D45" s="1">
        <f t="shared" si="0"/>
        <v>-0.19251336898395721</v>
      </c>
      <c r="F45" t="s">
        <v>39</v>
      </c>
      <c r="G45">
        <v>749</v>
      </c>
      <c r="H45">
        <v>701</v>
      </c>
      <c r="I45" s="1">
        <f t="shared" si="1"/>
        <v>-6.4085447263017348E-2</v>
      </c>
      <c r="K45" t="s">
        <v>39</v>
      </c>
      <c r="L45">
        <v>1647</v>
      </c>
      <c r="M45">
        <v>1666</v>
      </c>
      <c r="N45" s="1">
        <f t="shared" si="2"/>
        <v>1.1536126290224713E-2</v>
      </c>
    </row>
    <row r="46" spans="1:14">
      <c r="A46" t="s">
        <v>40</v>
      </c>
      <c r="B46">
        <v>1966</v>
      </c>
      <c r="C46">
        <v>1622</v>
      </c>
      <c r="D46" s="1">
        <f t="shared" si="0"/>
        <v>-0.17497456765005082</v>
      </c>
      <c r="F46" t="s">
        <v>40</v>
      </c>
      <c r="G46">
        <v>765</v>
      </c>
      <c r="H46">
        <v>920</v>
      </c>
      <c r="I46" s="1">
        <f t="shared" si="1"/>
        <v>0.20261437908496727</v>
      </c>
      <c r="K46" t="s">
        <v>40</v>
      </c>
      <c r="L46">
        <v>1706</v>
      </c>
      <c r="M46">
        <v>1668</v>
      </c>
      <c r="N46" s="1">
        <f t="shared" si="2"/>
        <v>-2.2274325908558046E-2</v>
      </c>
    </row>
    <row r="47" spans="1:14">
      <c r="A47" t="s">
        <v>41</v>
      </c>
      <c r="B47">
        <v>1950</v>
      </c>
      <c r="C47">
        <v>1560</v>
      </c>
      <c r="D47" s="1">
        <f t="shared" si="0"/>
        <v>-0.19999999999999996</v>
      </c>
      <c r="F47" t="s">
        <v>41</v>
      </c>
      <c r="G47">
        <v>784</v>
      </c>
      <c r="H47">
        <v>824</v>
      </c>
      <c r="I47" s="1">
        <f t="shared" si="1"/>
        <v>5.1020408163265252E-2</v>
      </c>
      <c r="K47" t="s">
        <v>41</v>
      </c>
      <c r="L47">
        <v>1585</v>
      </c>
      <c r="M47">
        <v>1459</v>
      </c>
      <c r="N47" s="1">
        <f t="shared" si="2"/>
        <v>-7.9495268138801256E-2</v>
      </c>
    </row>
    <row r="48" spans="1:14">
      <c r="A48" t="s">
        <v>42</v>
      </c>
      <c r="B48">
        <v>1858</v>
      </c>
      <c r="C48">
        <v>1636</v>
      </c>
      <c r="D48" s="1">
        <f t="shared" si="0"/>
        <v>-0.11948331539289558</v>
      </c>
      <c r="F48" t="s">
        <v>42</v>
      </c>
      <c r="G48">
        <v>748</v>
      </c>
      <c r="H48">
        <v>629</v>
      </c>
      <c r="I48" s="1">
        <f t="shared" si="1"/>
        <v>-0.15909090909090906</v>
      </c>
      <c r="K48" t="s">
        <v>42</v>
      </c>
      <c r="L48">
        <v>1586</v>
      </c>
      <c r="M48">
        <v>1495</v>
      </c>
      <c r="N48" s="1">
        <f t="shared" si="2"/>
        <v>-5.7377049180327822E-2</v>
      </c>
    </row>
    <row r="49" spans="1:14">
      <c r="A49" t="s">
        <v>43</v>
      </c>
      <c r="B49">
        <v>1758</v>
      </c>
      <c r="C49">
        <v>1611</v>
      </c>
      <c r="D49" s="1">
        <f t="shared" si="0"/>
        <v>-8.361774744027306E-2</v>
      </c>
      <c r="F49" t="s">
        <v>43</v>
      </c>
      <c r="G49">
        <v>728</v>
      </c>
      <c r="H49">
        <v>688</v>
      </c>
      <c r="I49" s="1">
        <f t="shared" si="1"/>
        <v>-5.4945054945054972E-2</v>
      </c>
      <c r="K49" t="s">
        <v>43</v>
      </c>
      <c r="L49">
        <v>1535</v>
      </c>
      <c r="M49">
        <v>1734</v>
      </c>
      <c r="N49" s="1">
        <f t="shared" si="2"/>
        <v>0.12964169381107493</v>
      </c>
    </row>
    <row r="50" spans="1:14">
      <c r="A50" t="s">
        <v>44</v>
      </c>
      <c r="B50">
        <v>1668</v>
      </c>
      <c r="C50">
        <v>1633</v>
      </c>
      <c r="D50" s="1">
        <f t="shared" si="0"/>
        <v>-2.0983213429256575E-2</v>
      </c>
      <c r="F50" t="s">
        <v>44</v>
      </c>
      <c r="G50">
        <v>764</v>
      </c>
      <c r="H50">
        <v>605</v>
      </c>
      <c r="I50" s="1">
        <f t="shared" si="1"/>
        <v>-0.20811518324607325</v>
      </c>
      <c r="K50" t="s">
        <v>44</v>
      </c>
      <c r="L50">
        <v>1500</v>
      </c>
      <c r="M50">
        <v>1597</v>
      </c>
      <c r="N50" s="1">
        <f t="shared" si="2"/>
        <v>6.466666666666665E-2</v>
      </c>
    </row>
    <row r="51" spans="1:14">
      <c r="A51" t="s">
        <v>45</v>
      </c>
      <c r="B51">
        <v>1671</v>
      </c>
      <c r="C51">
        <v>1453</v>
      </c>
      <c r="D51" s="1">
        <f t="shared" si="0"/>
        <v>-0.13046080191502096</v>
      </c>
      <c r="F51" t="s">
        <v>45</v>
      </c>
      <c r="G51">
        <v>811</v>
      </c>
      <c r="H51">
        <v>647</v>
      </c>
      <c r="I51" s="1">
        <f t="shared" si="1"/>
        <v>-0.20221948212083851</v>
      </c>
      <c r="K51" t="s">
        <v>45</v>
      </c>
      <c r="L51">
        <v>1521</v>
      </c>
      <c r="M51">
        <v>1576</v>
      </c>
      <c r="N51" s="1">
        <f t="shared" si="2"/>
        <v>3.6160420775805502E-2</v>
      </c>
    </row>
    <row r="52" spans="1:14">
      <c r="A52" t="s">
        <v>46</v>
      </c>
      <c r="B52">
        <v>1671</v>
      </c>
      <c r="C52">
        <v>1487</v>
      </c>
      <c r="D52" s="1">
        <f t="shared" si="0"/>
        <v>-0.11011370436864154</v>
      </c>
      <c r="F52" t="s">
        <v>46</v>
      </c>
      <c r="G52">
        <v>795</v>
      </c>
      <c r="H52">
        <v>679</v>
      </c>
      <c r="I52" s="1">
        <f t="shared" si="1"/>
        <v>-0.14591194968553456</v>
      </c>
      <c r="K52" t="s">
        <v>46</v>
      </c>
      <c r="L52">
        <v>1499</v>
      </c>
      <c r="M52">
        <v>1574</v>
      </c>
      <c r="N52" s="1">
        <f t="shared" si="2"/>
        <v>5.0033355570380245E-2</v>
      </c>
    </row>
    <row r="53" spans="1:14">
      <c r="A53" t="s">
        <v>47</v>
      </c>
      <c r="B53">
        <v>1609</v>
      </c>
      <c r="C53">
        <v>1582</v>
      </c>
      <c r="D53" s="1">
        <f t="shared" si="0"/>
        <v>-1.6780609073958952E-2</v>
      </c>
      <c r="F53" t="s">
        <v>47</v>
      </c>
      <c r="G53">
        <v>779</v>
      </c>
      <c r="H53">
        <v>759</v>
      </c>
      <c r="I53" s="1">
        <f t="shared" si="1"/>
        <v>-2.5673940949935803E-2</v>
      </c>
      <c r="K53" t="s">
        <v>47</v>
      </c>
      <c r="L53">
        <v>1531</v>
      </c>
      <c r="M53">
        <v>1608</v>
      </c>
      <c r="N53" s="1">
        <f t="shared" si="2"/>
        <v>5.0293925538863471E-2</v>
      </c>
    </row>
    <row r="54" spans="1:14">
      <c r="A54" t="s">
        <v>48</v>
      </c>
      <c r="B54">
        <v>2323</v>
      </c>
      <c r="C54">
        <v>2054</v>
      </c>
      <c r="D54" s="1">
        <f t="shared" si="0"/>
        <v>-0.11579853637537663</v>
      </c>
      <c r="F54" t="s">
        <v>48</v>
      </c>
      <c r="G54">
        <v>2491</v>
      </c>
      <c r="H54">
        <v>957</v>
      </c>
      <c r="I54" s="1">
        <f t="shared" si="1"/>
        <v>-0.61581694098755513</v>
      </c>
      <c r="K54" t="s">
        <v>48</v>
      </c>
      <c r="L54">
        <v>1753</v>
      </c>
      <c r="M54">
        <v>1961</v>
      </c>
      <c r="N54" s="1">
        <f t="shared" si="2"/>
        <v>0.118653736451797</v>
      </c>
    </row>
    <row r="55" spans="1:14">
      <c r="A55" t="s">
        <v>49</v>
      </c>
      <c r="B55">
        <v>4012</v>
      </c>
      <c r="C55">
        <v>2479</v>
      </c>
      <c r="D55" s="1">
        <f t="shared" si="0"/>
        <v>-0.38210368893320035</v>
      </c>
      <c r="F55" t="s">
        <v>49</v>
      </c>
      <c r="G55">
        <v>4510</v>
      </c>
      <c r="H55">
        <v>1030</v>
      </c>
      <c r="I55" s="1">
        <f t="shared" si="1"/>
        <v>-0.77161862527716185</v>
      </c>
      <c r="K55" t="s">
        <v>49</v>
      </c>
      <c r="L55">
        <v>2025</v>
      </c>
      <c r="M55">
        <v>1970</v>
      </c>
      <c r="N55" s="1">
        <f t="shared" si="2"/>
        <v>-2.7160493827160459E-2</v>
      </c>
    </row>
    <row r="56" spans="1:14">
      <c r="A56" t="s">
        <v>50</v>
      </c>
      <c r="B56">
        <v>3702</v>
      </c>
      <c r="C56">
        <v>1848</v>
      </c>
      <c r="D56" s="1">
        <f t="shared" si="0"/>
        <v>-0.50081037277147489</v>
      </c>
      <c r="F56" t="s">
        <v>50</v>
      </c>
      <c r="G56">
        <v>3529</v>
      </c>
      <c r="H56">
        <v>888</v>
      </c>
      <c r="I56" s="1">
        <f t="shared" si="1"/>
        <v>-0.74837064324171154</v>
      </c>
      <c r="K56" t="s">
        <v>50</v>
      </c>
      <c r="L56">
        <v>1960</v>
      </c>
      <c r="M56">
        <v>1943</v>
      </c>
      <c r="N56" s="1">
        <f t="shared" si="2"/>
        <v>-8.6734693877551505E-3</v>
      </c>
    </row>
    <row r="57" spans="1:14">
      <c r="A57" t="s">
        <v>51</v>
      </c>
      <c r="B57">
        <v>2750</v>
      </c>
      <c r="C57">
        <v>1531</v>
      </c>
      <c r="D57" s="1">
        <f t="shared" si="0"/>
        <v>-0.44327272727272726</v>
      </c>
      <c r="F57" t="s">
        <v>51</v>
      </c>
      <c r="G57">
        <v>2039</v>
      </c>
      <c r="H57">
        <v>672</v>
      </c>
      <c r="I57" s="1">
        <f t="shared" si="1"/>
        <v>-0.67042667974497305</v>
      </c>
      <c r="K57" t="s">
        <v>51</v>
      </c>
      <c r="L57">
        <v>1695</v>
      </c>
      <c r="M57">
        <v>1441</v>
      </c>
      <c r="N57" s="1">
        <f t="shared" si="2"/>
        <v>-0.14985250737463129</v>
      </c>
    </row>
    <row r="58" spans="1:14">
      <c r="A58" t="s">
        <v>52</v>
      </c>
      <c r="B58">
        <v>1283</v>
      </c>
      <c r="C58">
        <v>631</v>
      </c>
      <c r="D58" s="1">
        <f t="shared" si="0"/>
        <v>-0.50818394388152766</v>
      </c>
      <c r="F58" t="s">
        <v>52</v>
      </c>
      <c r="G58">
        <v>991</v>
      </c>
      <c r="H58">
        <v>405</v>
      </c>
      <c r="I58" s="1">
        <f t="shared" si="1"/>
        <v>-0.59132189707366289</v>
      </c>
      <c r="K58" t="s">
        <v>62</v>
      </c>
      <c r="L58">
        <v>1204</v>
      </c>
      <c r="M58">
        <v>1251</v>
      </c>
      <c r="N58" s="1">
        <f t="shared" si="2"/>
        <v>3.9036544850498345E-2</v>
      </c>
    </row>
    <row r="59" spans="1:14">
      <c r="B59">
        <f>SUM(B7:B58)</f>
        <v>112183</v>
      </c>
      <c r="C59">
        <f t="shared" ref="C59" si="3">SUM(C7:C58)</f>
        <v>99310</v>
      </c>
      <c r="D59" s="1">
        <f t="shared" si="0"/>
        <v>-0.11475000668550495</v>
      </c>
      <c r="G59">
        <f>SUM(G7:G58)</f>
        <v>49685</v>
      </c>
      <c r="H59">
        <f>SUM(H7:H58)</f>
        <v>44841</v>
      </c>
      <c r="I59" s="1">
        <f t="shared" si="1"/>
        <v>-9.7494213545335606E-2</v>
      </c>
      <c r="L59">
        <f>SUM(L7:L58)</f>
        <v>102737</v>
      </c>
      <c r="M59">
        <f>SUM(M7:M58)</f>
        <v>96867</v>
      </c>
      <c r="N59" s="1">
        <f t="shared" si="2"/>
        <v>-5.7136182680047165E-2</v>
      </c>
    </row>
  </sheetData>
  <mergeCells count="4">
    <mergeCell ref="A3:D4"/>
    <mergeCell ref="F3:I4"/>
    <mergeCell ref="K3:N4"/>
    <mergeCell ref="K5:N5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4C7C-86A3-C346-B19D-FF679E6B623E}">
  <dimension ref="A1:D11"/>
  <sheetViews>
    <sheetView workbookViewId="0">
      <selection activeCell="D22" sqref="D22"/>
    </sheetView>
  </sheetViews>
  <sheetFormatPr defaultColWidth="11.42578125" defaultRowHeight="15"/>
  <cols>
    <col min="1" max="1" width="14.140625" bestFit="1" customWidth="1"/>
    <col min="2" max="2" width="10.140625" bestFit="1" customWidth="1"/>
    <col min="3" max="3" width="8.140625" bestFit="1" customWidth="1"/>
    <col min="4" max="4" width="9.140625" bestFit="1" customWidth="1"/>
  </cols>
  <sheetData>
    <row r="1" spans="1:4">
      <c r="A1" s="12" t="s">
        <v>79</v>
      </c>
      <c r="B1" s="12"/>
      <c r="C1" s="12"/>
      <c r="D1" s="12"/>
    </row>
    <row r="2" spans="1:4" ht="15.75" thickBot="1">
      <c r="A2" s="13"/>
      <c r="B2" s="13"/>
      <c r="C2" s="13"/>
      <c r="D2" s="13"/>
    </row>
    <row r="3" spans="1:4" ht="15.75" thickBot="1">
      <c r="A3" s="2" t="s">
        <v>63</v>
      </c>
      <c r="B3" s="3" t="s">
        <v>64</v>
      </c>
      <c r="C3" s="3" t="s">
        <v>65</v>
      </c>
      <c r="D3" s="3" t="s">
        <v>66</v>
      </c>
    </row>
    <row r="4" spans="1:4" ht="15.75" thickBot="1">
      <c r="A4" s="4" t="s">
        <v>67</v>
      </c>
      <c r="B4" s="5">
        <v>0.22800000000000001</v>
      </c>
      <c r="C4" s="6">
        <v>0.17499999999999999</v>
      </c>
      <c r="D4" s="7">
        <v>0.21</v>
      </c>
    </row>
    <row r="5" spans="1:4" ht="15.75" thickBot="1">
      <c r="A5" s="4" t="s">
        <v>68</v>
      </c>
      <c r="B5" s="5">
        <v>0.20599999999999999</v>
      </c>
      <c r="C5" s="6">
        <v>0.16900000000000001</v>
      </c>
      <c r="D5" s="7">
        <v>0.16</v>
      </c>
    </row>
    <row r="6" spans="1:4" ht="15.75" thickBot="1">
      <c r="A6" s="4" t="s">
        <v>69</v>
      </c>
      <c r="B6" s="5">
        <v>0.192</v>
      </c>
      <c r="C6" s="6">
        <v>0.186</v>
      </c>
      <c r="D6" s="7">
        <v>0.16</v>
      </c>
    </row>
    <row r="7" spans="1:4" ht="15.75" thickBot="1">
      <c r="A7" s="4" t="s">
        <v>70</v>
      </c>
      <c r="B7" s="5">
        <v>0.20100000000000001</v>
      </c>
      <c r="C7" s="6">
        <v>0.16500000000000001</v>
      </c>
      <c r="D7" s="7">
        <v>0.16</v>
      </c>
    </row>
    <row r="8" spans="1:4" ht="15.75" thickBot="1">
      <c r="A8" s="4" t="s">
        <v>71</v>
      </c>
      <c r="B8" s="5">
        <v>0.17299999999999999</v>
      </c>
      <c r="C8" s="6">
        <v>0.14099999999999999</v>
      </c>
      <c r="D8" s="7">
        <v>0.15</v>
      </c>
    </row>
    <row r="9" spans="1:4" ht="15.75" thickBot="1">
      <c r="A9" s="4" t="s">
        <v>72</v>
      </c>
      <c r="B9" s="5">
        <v>0</v>
      </c>
      <c r="C9" s="6">
        <v>8.5999999999999993E-2</v>
      </c>
      <c r="D9" s="7">
        <v>0.09</v>
      </c>
    </row>
    <row r="10" spans="1:4" ht="15.75" thickBot="1">
      <c r="A10" s="4" t="s">
        <v>73</v>
      </c>
      <c r="B10" s="5">
        <v>0</v>
      </c>
      <c r="C10" s="6">
        <v>7.8E-2</v>
      </c>
      <c r="D10" s="7">
        <v>7.0000000000000007E-2</v>
      </c>
    </row>
    <row r="11" spans="1:4" ht="15.75" thickBot="1">
      <c r="A11" s="4" t="s">
        <v>74</v>
      </c>
      <c r="B11" s="5">
        <v>1</v>
      </c>
      <c r="C11" s="5">
        <v>1</v>
      </c>
      <c r="D11" s="5">
        <v>1</v>
      </c>
    </row>
  </sheetData>
  <mergeCells count="1">
    <mergeCell ref="A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334BD42FAF6459A99B8795DB50868" ma:contentTypeVersion="2" ma:contentTypeDescription="Een nieuw document maken." ma:contentTypeScope="" ma:versionID="57a62bd53e7e808dd2634a1243e4881c">
  <xsd:schema xmlns:xsd="http://www.w3.org/2001/XMLSchema" xmlns:xs="http://www.w3.org/2001/XMLSchema" xmlns:p="http://schemas.microsoft.com/office/2006/metadata/properties" xmlns:ns2="33cc970a-c838-4bc8-839b-24fdf0e3c126" targetNamespace="http://schemas.microsoft.com/office/2006/metadata/properties" ma:root="true" ma:fieldsID="e1af2deedabfbb3837b032097e672ffc" ns2:_="">
    <xsd:import namespace="33cc970a-c838-4bc8-839b-24fdf0e3c1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c970a-c838-4bc8-839b-24fdf0e3c1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B63865-E65B-4227-B8D3-C8904C3488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4BDC88-4BE7-4D40-8DB7-824D24E67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DD6C15-9979-450D-B003-327B6DE5D7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cc970a-c838-4bc8-839b-24fdf0e3c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forecast vs realisatie 2025</vt:lpstr>
      <vt:lpstr>gemiddelde weekspiegel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Oversier, E.</dc:creator>
  <cp:lastModifiedBy>Everts, Rozemarijn</cp:lastModifiedBy>
  <dcterms:created xsi:type="dcterms:W3CDTF">2026-06-30T07:44:36Z</dcterms:created>
  <dcterms:modified xsi:type="dcterms:W3CDTF">2026-07-14T13:33:30Z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0x010100E9C334BD42FAF6459A99B8795DB50868</vt:lpwstr>
  </property>
</Properties>
</file>