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dengroningen.sharepoint.com/sites/Sam-Aanbestedingen-2026-EU-D-BOR-Onkruidbeheeropverharing-EM/Gedeelde documenten/02. Offerteaanvraag/Gunningsleidraad/"/>
    </mc:Choice>
  </mc:AlternateContent>
  <xr:revisionPtr revIDLastSave="0" documentId="8_{25052378-2CAC-4BD1-B224-1A9CB027FA8B}" xr6:coauthVersionLast="47" xr6:coauthVersionMax="47" xr10:uidLastSave="{00000000-0000-0000-0000-000000000000}"/>
  <workbookProtection workbookAlgorithmName="SHA-512" workbookHashValue="RxS1yVUJH212pDiZU7ZpQzpOQp14RigTKQgCK6M7TV6miZl4JLeebU482fRw1d/m6krD9uQ9NF1dK6RklMsVzw==" workbookSaltValue="nfORsH/gbizjR+UfLwYZXw==" workbookSpinCount="100000" lockStructure="1"/>
  <bookViews>
    <workbookView xWindow="-120" yWindow="-120" windowWidth="29040" windowHeight="17520" tabRatio="722" activeTab="3" xr2:uid="{20B69970-7443-4216-A5A1-A71BC09EE086}"/>
  </bookViews>
  <sheets>
    <sheet name="INFO VOOR INSCHRIJVER" sheetId="1" r:id="rId1"/>
    <sheet name="Scenario 1 Huidig beleid" sheetId="2" r:id="rId2"/>
    <sheet name="AREALEN" sheetId="3" r:id="rId3"/>
    <sheet name="EENHEIDSPRIJZEN" sheetId="5" r:id="rId4"/>
  </sheets>
  <definedNames>
    <definedName name="Ambitieniveau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G22" i="2" s="1"/>
  <c r="D23" i="2"/>
  <c r="G23" i="2" s="1"/>
  <c r="D21" i="2"/>
  <c r="G21" i="2" s="1"/>
  <c r="E24" i="2" l="1"/>
  <c r="D10" i="2"/>
  <c r="D11" i="2"/>
  <c r="D12" i="2"/>
  <c r="D13" i="2"/>
  <c r="D14" i="2"/>
  <c r="D15" i="2"/>
  <c r="D16" i="2"/>
  <c r="D18" i="2"/>
  <c r="D19" i="2"/>
  <c r="D9" i="2"/>
  <c r="C15" i="2"/>
  <c r="G9" i="2" l="1"/>
  <c r="G19" i="2"/>
  <c r="G11" i="2"/>
  <c r="G16" i="2"/>
  <c r="G14" i="2"/>
  <c r="G13" i="2"/>
  <c r="G12" i="2"/>
  <c r="G10" i="2"/>
  <c r="G15" i="2"/>
  <c r="C24" i="2"/>
  <c r="D24" i="2"/>
  <c r="G18" i="2"/>
  <c r="G24" i="2" l="1"/>
</calcChain>
</file>

<file path=xl/sharedStrings.xml><?xml version="1.0" encoding="utf-8"?>
<sst xmlns="http://schemas.openxmlformats.org/spreadsheetml/2006/main" count="139" uniqueCount="64">
  <si>
    <t>Rekentool verrekenprijzen - gemeente Midden-Groningen - contract Onkruidbestrijding op en vegen van verhardingen</t>
  </si>
  <si>
    <t xml:space="preserve">1. </t>
  </si>
  <si>
    <t>2.</t>
  </si>
  <si>
    <t>3.</t>
  </si>
  <si>
    <t>Midden-Groningen - contract Onkruidbestrijding op en vegen van verhardingen</t>
  </si>
  <si>
    <t>Beheertype</t>
  </si>
  <si>
    <t>A</t>
  </si>
  <si>
    <t>B</t>
  </si>
  <si>
    <t>C</t>
  </si>
  <si>
    <t>Frequentie p/j</t>
  </si>
  <si>
    <t>Totaal</t>
  </si>
  <si>
    <t>Onkruidbestrijding openbare elementenverharding (inclusief rondom obstakels en in goten) *</t>
  </si>
  <si>
    <t>Onkruidbestrijding verhardingen – Bushalte</t>
  </si>
  <si>
    <t>Onkruidbestrijding verhardingen – Fietspad</t>
  </si>
  <si>
    <t>Onkruidbestrijding verhardingen – Inrit</t>
  </si>
  <si>
    <t>Onkruidbestrijding verhardingen – Parkeren</t>
  </si>
  <si>
    <t>Onkruidbestrijding verhardingen – Plein</t>
  </si>
  <si>
    <t>Onkruidbestrijding verhardingen – Rijbaan</t>
  </si>
  <si>
    <t>Onkruidbestrijding verhardingen – Voetpad</t>
  </si>
  <si>
    <t>Onkruidbestrijding verhardingen – Overig</t>
  </si>
  <si>
    <t>Vegen openbare verharding (inclusief rondom obstakels en in goten) **</t>
  </si>
  <si>
    <t>Vegen verhardingen – Fietspad</t>
  </si>
  <si>
    <t>Vegen verhardingen – Overig (wegen, goten, pleinen, et cetera)</t>
  </si>
  <si>
    <t>Werkzaamheden op gemeentelijke omheinde terreinen (4x per jaar)</t>
  </si>
  <si>
    <t>Onkruidbestrijding verhardingen omheinde terreinen</t>
  </si>
  <si>
    <t>Vegen verhardingen omheinde terreinen</t>
  </si>
  <si>
    <t>Reinigen kolken omheinde terreinen</t>
  </si>
  <si>
    <t>* Het areaal waarop de onkruidbestrijding plaatsvindt, betreft enkel elementenverharding.</t>
  </si>
  <si>
    <t>**Het areaal Vegen is weergegeven in strekkende km veeglengte (het totaal van enkelzijdig en dubbelzijdig samen) en is bij benadering.</t>
  </si>
  <si>
    <t>PEILDATUM AREALEN: 14-07-2026</t>
  </si>
  <si>
    <t>Eenheid</t>
  </si>
  <si>
    <t>m2</t>
  </si>
  <si>
    <t>km</t>
  </si>
  <si>
    <t>stuks</t>
  </si>
  <si>
    <t>Staat van verrekenprijzen</t>
  </si>
  <si>
    <t>- IN ELKE CEL MET EEN BEDRAG DIENT EEN EENHEIDSPRIJS VERMELD TE WORDEN !</t>
  </si>
  <si>
    <t>Niveau-onafhankelijk</t>
  </si>
  <si>
    <t>€ / m2</t>
  </si>
  <si>
    <t>€ / km</t>
  </si>
  <si>
    <t>Ter beschikking stellen van een vakman</t>
  </si>
  <si>
    <t>€ / uur</t>
  </si>
  <si>
    <t>Ter beschikking stellen van een vakman met bosmaaier</t>
  </si>
  <si>
    <t>Ter beschikking stellen van een veegmachine of gelijkwaardig inclusief bediening voor vegen van verhardingen</t>
  </si>
  <si>
    <t>Ter beschikking stellen van een borstelmachine of gelijkwaardig inclusief bediening voor onkruidbeheersing</t>
  </si>
  <si>
    <t>Ter beschikking stellen van een kolkenzuiger inclusief bediening voor reinigen kolken op gemeentelijk omheinde terreinen</t>
  </si>
  <si>
    <t>Ter beschikking stellen van een calamiteitenmanager</t>
  </si>
  <si>
    <t>Vrijkomend materiaal</t>
  </si>
  <si>
    <t>€ / ton</t>
  </si>
  <si>
    <t>- OP DIT TABBLAD VERMELDT DE INSCHRIJVER DE EENHEIDSPRIJS PER NIVEAU PER BEHEERTYPE</t>
  </si>
  <si>
    <t>- IN ELKE CEL MET EEN BEDRAG WORDT AUTOMATISCH EEN PRIJS VERMELD !</t>
  </si>
  <si>
    <t>Inschrijfprijs</t>
  </si>
  <si>
    <t>- IN DE EENHEIDSPRIJZEN DIENEN ALLE OVERIGE KOSTEN VERDISCONTEERD TE ZIJN !</t>
  </si>
  <si>
    <t>- IN DE WEERGEGEVEN PRIJZEN ZIJN ALLE OVERIGE KOSTEN VERDISCONTEERD !</t>
  </si>
  <si>
    <t>Posten ter beschikking stelling op afroep (o.a. calamiteiten en evenementen) ***</t>
  </si>
  <si>
    <t>Vrijkomende materialen ***</t>
  </si>
  <si>
    <t>*** Dit wordt verrekend op basis van afroep of losse verrekening conform de contracteisen.</t>
  </si>
  <si>
    <t>De eenheidsprijzen invullen exclusief btw, doch inclusief verdisconteerd alle overige kosten om de contracteisen te realiseren.</t>
  </si>
  <si>
    <t>Versie: 2.0</t>
  </si>
  <si>
    <t>Datum: 24-07-2026</t>
  </si>
  <si>
    <r>
      <t xml:space="preserve">U dient op het tabblad 'Eenheidsprijzen' de kostprijzen </t>
    </r>
    <r>
      <rPr>
        <b/>
        <u/>
        <sz val="12"/>
        <rFont val="Calibri"/>
        <family val="2"/>
      </rPr>
      <t>PER BEHEERTYPE</t>
    </r>
    <r>
      <rPr>
        <sz val="12"/>
        <rFont val="Calibri"/>
        <family val="2"/>
      </rPr>
      <t xml:space="preserve"> en </t>
    </r>
    <r>
      <rPr>
        <b/>
        <u/>
        <sz val="12"/>
        <rFont val="Calibri"/>
        <family val="2"/>
      </rPr>
      <t>PER NIVEAU</t>
    </r>
    <r>
      <rPr>
        <sz val="12"/>
        <rFont val="Calibri"/>
        <family val="2"/>
      </rPr>
      <t xml:space="preserve"> in te vullen ten behoeve van inschrijfprijs en nadien voor losse verrekeningen.</t>
    </r>
  </si>
  <si>
    <r>
      <t xml:space="preserve">De rekentool rekent met de ingevulde eenheidsprijzen het totaalbedrag uit op basis van het </t>
    </r>
    <r>
      <rPr>
        <b/>
        <u/>
        <sz val="12"/>
        <rFont val="Calibri"/>
        <family val="2"/>
      </rPr>
      <t>HUIDIGE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kwaliteitsscenario (excl. losse verrekeningen tijdens contractduur).</t>
    </r>
  </si>
  <si>
    <t>€ / m2 / keer</t>
  </si>
  <si>
    <t>€ / km / keer</t>
  </si>
  <si>
    <t>€ / stuk / keer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</si>
</sst>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_ ;_ [$€-413]\ * \-#,##0_ ;_ [$€-413]\ * &quot;-&quot;_ ;_ @_ "/>
    <numFmt numFmtId="165" formatCode="_-[$€]\ * #,##0.00_-;_-[$€]\ * #,##0.00\-;_-[$€]\ * &quot;-&quot;??_-;_-@_-"/>
    <numFmt numFmtId="166" formatCode="&quot;€&quot;\ #,##0.00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Helv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b/>
      <sz val="10"/>
      <color rgb="FF3F3F3F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sz val="8"/>
      <name val="Aptos Narrow"/>
      <family val="2"/>
      <scheme val="minor"/>
    </font>
    <font>
      <sz val="11"/>
      <name val="Calibri"/>
      <family val="2"/>
    </font>
    <font>
      <sz val="10"/>
      <color rgb="FFFF0000"/>
      <name val="Calibri"/>
      <family val="2"/>
    </font>
    <font>
      <sz val="10"/>
      <color rgb="FFFF0000"/>
      <name val="Aptos Narrow"/>
      <family val="2"/>
      <scheme val="minor"/>
    </font>
    <font>
      <sz val="8"/>
      <color theme="1"/>
      <name val="Calibri"/>
      <family val="2"/>
    </font>
    <font>
      <b/>
      <sz val="14"/>
      <color theme="1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2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0" fontId="10" fillId="0" borderId="1" xfId="0" quotePrefix="1" applyFont="1" applyBorder="1"/>
    <xf numFmtId="0" fontId="10" fillId="0" borderId="1" xfId="0" applyFont="1" applyBorder="1"/>
    <xf numFmtId="0" fontId="9" fillId="0" borderId="1" xfId="0" applyFont="1" applyBorder="1"/>
    <xf numFmtId="0" fontId="11" fillId="0" borderId="0" xfId="0" applyFont="1"/>
    <xf numFmtId="44" fontId="9" fillId="0" borderId="5" xfId="1" applyFont="1" applyBorder="1" applyAlignment="1"/>
    <xf numFmtId="164" fontId="9" fillId="0" borderId="11" xfId="0" applyNumberFormat="1" applyFont="1" applyBorder="1"/>
    <xf numFmtId="49" fontId="9" fillId="0" borderId="1" xfId="0" applyNumberFormat="1" applyFont="1" applyBorder="1" applyAlignment="1">
      <alignment horizontal="left" vertical="center"/>
    </xf>
    <xf numFmtId="0" fontId="14" fillId="0" borderId="0" xfId="2" applyFont="1"/>
    <xf numFmtId="3" fontId="11" fillId="0" borderId="0" xfId="0" applyNumberFormat="1" applyFont="1"/>
    <xf numFmtId="0" fontId="16" fillId="0" borderId="0" xfId="0" applyFont="1"/>
    <xf numFmtId="14" fontId="0" fillId="0" borderId="0" xfId="0" applyNumberFormat="1"/>
    <xf numFmtId="0" fontId="14" fillId="0" borderId="0" xfId="0" quotePrefix="1" applyFont="1"/>
    <xf numFmtId="0" fontId="17" fillId="0" borderId="0" xfId="0" applyFont="1"/>
    <xf numFmtId="0" fontId="18" fillId="0" borderId="0" xfId="0" applyFont="1"/>
    <xf numFmtId="0" fontId="14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/>
    <xf numFmtId="49" fontId="9" fillId="0" borderId="17" xfId="0" applyNumberFormat="1" applyFont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 wrapText="1"/>
    </xf>
    <xf numFmtId="44" fontId="9" fillId="4" borderId="5" xfId="1" applyFont="1" applyFill="1" applyBorder="1" applyAlignment="1"/>
    <xf numFmtId="3" fontId="9" fillId="4" borderId="1" xfId="0" applyNumberFormat="1" applyFont="1" applyFill="1" applyBorder="1"/>
    <xf numFmtId="44" fontId="9" fillId="4" borderId="1" xfId="1" applyFont="1" applyFill="1" applyBorder="1" applyAlignment="1"/>
    <xf numFmtId="164" fontId="9" fillId="4" borderId="11" xfId="0" applyNumberFormat="1" applyFont="1" applyFill="1" applyBorder="1"/>
    <xf numFmtId="44" fontId="5" fillId="4" borderId="1" xfId="1" applyFont="1" applyFill="1" applyBorder="1" applyAlignment="1">
      <alignment horizontal="right" textRotation="90"/>
    </xf>
    <xf numFmtId="164" fontId="13" fillId="4" borderId="1" xfId="1" applyNumberFormat="1" applyFont="1" applyFill="1" applyBorder="1"/>
    <xf numFmtId="44" fontId="9" fillId="4" borderId="5" xfId="1" applyFont="1" applyFill="1" applyBorder="1" applyAlignment="1">
      <alignment horizontal="center"/>
    </xf>
    <xf numFmtId="44" fontId="9" fillId="4" borderId="17" xfId="1" applyFont="1" applyFill="1" applyBorder="1" applyAlignment="1"/>
    <xf numFmtId="8" fontId="9" fillId="7" borderId="1" xfId="0" applyNumberFormat="1" applyFont="1" applyFill="1" applyBorder="1"/>
    <xf numFmtId="166" fontId="9" fillId="5" borderId="1" xfId="2" applyNumberFormat="1" applyFont="1" applyFill="1" applyBorder="1"/>
    <xf numFmtId="8" fontId="9" fillId="8" borderId="1" xfId="0" applyNumberFormat="1" applyFont="1" applyFill="1" applyBorder="1"/>
    <xf numFmtId="0" fontId="13" fillId="4" borderId="7" xfId="0" applyFont="1" applyFill="1" applyBorder="1" applyAlignment="1">
      <alignment vertical="center"/>
    </xf>
    <xf numFmtId="0" fontId="13" fillId="4" borderId="7" xfId="0" applyFont="1" applyFill="1" applyBorder="1"/>
    <xf numFmtId="0" fontId="13" fillId="4" borderId="1" xfId="0" applyFont="1" applyFill="1" applyBorder="1" applyAlignment="1">
      <alignment horizontal="left" vertical="top" wrapText="1"/>
    </xf>
    <xf numFmtId="0" fontId="11" fillId="0" borderId="20" xfId="0" applyFont="1" applyBorder="1"/>
    <xf numFmtId="0" fontId="9" fillId="0" borderId="15" xfId="0" applyFont="1" applyBorder="1"/>
    <xf numFmtId="0" fontId="13" fillId="4" borderId="15" xfId="0" applyFont="1" applyFill="1" applyBorder="1" applyAlignment="1">
      <alignment vertical="center"/>
    </xf>
    <xf numFmtId="0" fontId="13" fillId="4" borderId="15" xfId="0" applyFont="1" applyFill="1" applyBorder="1"/>
    <xf numFmtId="0" fontId="9" fillId="0" borderId="24" xfId="0" applyFont="1" applyBorder="1"/>
    <xf numFmtId="49" fontId="9" fillId="0" borderId="15" xfId="0" applyNumberFormat="1" applyFont="1" applyBorder="1" applyAlignment="1">
      <alignment horizontal="left" vertical="center"/>
    </xf>
    <xf numFmtId="49" fontId="13" fillId="4" borderId="14" xfId="0" applyNumberFormat="1" applyFont="1" applyFill="1" applyBorder="1" applyAlignment="1">
      <alignment horizontal="left" vertical="center"/>
    </xf>
    <xf numFmtId="49" fontId="9" fillId="0" borderId="25" xfId="0" applyNumberFormat="1" applyFont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/>
    <xf numFmtId="49" fontId="13" fillId="4" borderId="1" xfId="0" applyNumberFormat="1" applyFont="1" applyFill="1" applyBorder="1" applyAlignment="1">
      <alignment horizontal="right" vertical="center"/>
    </xf>
    <xf numFmtId="3" fontId="13" fillId="4" borderId="1" xfId="0" applyNumberFormat="1" applyFont="1" applyFill="1" applyBorder="1"/>
    <xf numFmtId="49" fontId="9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/>
    <xf numFmtId="49" fontId="9" fillId="4" borderId="17" xfId="0" applyNumberFormat="1" applyFont="1" applyFill="1" applyBorder="1" applyAlignment="1">
      <alignment horizontal="left" vertical="center"/>
    </xf>
    <xf numFmtId="3" fontId="9" fillId="4" borderId="17" xfId="0" applyNumberFormat="1" applyFont="1" applyFill="1" applyBorder="1"/>
    <xf numFmtId="0" fontId="6" fillId="4" borderId="11" xfId="2" applyFill="1" applyBorder="1"/>
    <xf numFmtId="0" fontId="0" fillId="4" borderId="11" xfId="0" applyFill="1" applyBorder="1"/>
    <xf numFmtId="44" fontId="9" fillId="4" borderId="11" xfId="1" applyFont="1" applyFill="1" applyBorder="1" applyAlignment="1"/>
    <xf numFmtId="0" fontId="13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center" wrapText="1"/>
    </xf>
    <xf numFmtId="0" fontId="9" fillId="0" borderId="7" xfId="0" applyFont="1" applyBorder="1"/>
    <xf numFmtId="0" fontId="12" fillId="0" borderId="0" xfId="0" applyFont="1" applyAlignment="1">
      <alignment horizontal="left" vertical="center" wrapText="1"/>
    </xf>
    <xf numFmtId="0" fontId="9" fillId="0" borderId="11" xfId="0" applyFont="1" applyBorder="1"/>
    <xf numFmtId="0" fontId="13" fillId="4" borderId="11" xfId="0" applyFont="1" applyFill="1" applyBorder="1" applyAlignment="1">
      <alignment vertical="center"/>
    </xf>
    <xf numFmtId="0" fontId="13" fillId="4" borderId="11" xfId="0" applyFont="1" applyFill="1" applyBorder="1"/>
    <xf numFmtId="49" fontId="9" fillId="0" borderId="11" xfId="0" applyNumberFormat="1" applyFont="1" applyBorder="1" applyAlignment="1">
      <alignment horizontal="left" vertical="center"/>
    </xf>
    <xf numFmtId="49" fontId="9" fillId="0" borderId="18" xfId="0" applyNumberFormat="1" applyFont="1" applyBorder="1" applyAlignment="1">
      <alignment horizontal="left" vertical="center"/>
    </xf>
    <xf numFmtId="0" fontId="11" fillId="0" borderId="3" xfId="0" applyFont="1" applyBorder="1"/>
    <xf numFmtId="0" fontId="19" fillId="0" borderId="0" xfId="0" applyFont="1" applyAlignment="1">
      <alignment vertical="center"/>
    </xf>
    <xf numFmtId="0" fontId="13" fillId="4" borderId="8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vertical="center"/>
    </xf>
    <xf numFmtId="0" fontId="13" fillId="4" borderId="8" xfId="0" applyFont="1" applyFill="1" applyBorder="1"/>
    <xf numFmtId="0" fontId="13" fillId="4" borderId="1" xfId="0" applyFont="1" applyFill="1" applyBorder="1" applyAlignment="1">
      <alignment horizontal="left" vertical="center" wrapText="1"/>
    </xf>
    <xf numFmtId="49" fontId="9" fillId="0" borderId="16" xfId="0" applyNumberFormat="1" applyFont="1" applyBorder="1" applyAlignment="1">
      <alignment horizontal="left" vertical="center"/>
    </xf>
    <xf numFmtId="0" fontId="20" fillId="0" borderId="0" xfId="2" applyFont="1"/>
    <xf numFmtId="42" fontId="9" fillId="4" borderId="18" xfId="1" applyNumberFormat="1" applyFont="1" applyFill="1" applyBorder="1" applyAlignment="1"/>
    <xf numFmtId="164" fontId="13" fillId="4" borderId="4" xfId="0" applyNumberFormat="1" applyFont="1" applyFill="1" applyBorder="1" applyAlignment="1">
      <alignment horizontal="center" vertical="center" wrapText="1"/>
    </xf>
    <xf numFmtId="164" fontId="13" fillId="4" borderId="11" xfId="1" applyNumberFormat="1" applyFont="1" applyFill="1" applyBorder="1"/>
    <xf numFmtId="164" fontId="13" fillId="4" borderId="1" xfId="1" applyNumberFormat="1" applyFont="1" applyFill="1" applyBorder="1" applyAlignment="1">
      <alignment horizontal="center"/>
    </xf>
    <xf numFmtId="164" fontId="13" fillId="4" borderId="6" xfId="1" applyNumberFormat="1" applyFont="1" applyFill="1" applyBorder="1" applyAlignment="1">
      <alignment horizontal="center"/>
    </xf>
    <xf numFmtId="164" fontId="13" fillId="4" borderId="6" xfId="1" applyNumberFormat="1" applyFont="1" applyFill="1" applyBorder="1"/>
    <xf numFmtId="44" fontId="9" fillId="4" borderId="22" xfId="1" applyFont="1" applyFill="1" applyBorder="1" applyAlignment="1"/>
    <xf numFmtId="44" fontId="9" fillId="6" borderId="13" xfId="1" applyFont="1" applyFill="1" applyBorder="1" applyAlignment="1"/>
    <xf numFmtId="42" fontId="9" fillId="6" borderId="26" xfId="1" applyNumberFormat="1" applyFont="1" applyFill="1" applyBorder="1" applyAlignment="1"/>
    <xf numFmtId="3" fontId="9" fillId="0" borderId="7" xfId="0" applyNumberFormat="1" applyFont="1" applyBorder="1"/>
    <xf numFmtId="3" fontId="9" fillId="0" borderId="12" xfId="0" applyNumberFormat="1" applyFont="1" applyBorder="1"/>
    <xf numFmtId="3" fontId="9" fillId="0" borderId="27" xfId="0" applyNumberFormat="1" applyFont="1" applyBorder="1"/>
    <xf numFmtId="0" fontId="9" fillId="0" borderId="12" xfId="0" applyFont="1" applyBorder="1"/>
    <xf numFmtId="0" fontId="9" fillId="0" borderId="27" xfId="0" applyFont="1" applyBorder="1"/>
    <xf numFmtId="166" fontId="9" fillId="5" borderId="18" xfId="2" applyNumberFormat="1" applyFont="1" applyFill="1" applyBorder="1"/>
    <xf numFmtId="42" fontId="22" fillId="4" borderId="21" xfId="1" applyNumberFormat="1" applyFont="1" applyFill="1" applyBorder="1" applyAlignment="1"/>
    <xf numFmtId="49" fontId="9" fillId="0" borderId="7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49" fontId="13" fillId="4" borderId="27" xfId="0" applyNumberFormat="1" applyFont="1" applyFill="1" applyBorder="1" applyAlignment="1">
      <alignment horizontal="right" vertical="center"/>
    </xf>
    <xf numFmtId="0" fontId="11" fillId="0" borderId="29" xfId="0" applyFont="1" applyBorder="1"/>
    <xf numFmtId="0" fontId="12" fillId="4" borderId="21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10" xfId="0" applyFont="1" applyBorder="1"/>
    <xf numFmtId="0" fontId="6" fillId="0" borderId="17" xfId="0" applyFont="1" applyBorder="1"/>
    <xf numFmtId="0" fontId="14" fillId="0" borderId="0" xfId="2" quotePrefix="1" applyFont="1"/>
    <xf numFmtId="0" fontId="12" fillId="4" borderId="30" xfId="0" applyFont="1" applyFill="1" applyBorder="1" applyAlignment="1">
      <alignment vertical="center" wrapText="1"/>
    </xf>
    <xf numFmtId="0" fontId="13" fillId="4" borderId="31" xfId="0" applyFont="1" applyFill="1" applyBorder="1" applyAlignment="1">
      <alignment horizontal="center" vertical="center" wrapText="1"/>
    </xf>
    <xf numFmtId="3" fontId="13" fillId="9" borderId="19" xfId="0" applyNumberFormat="1" applyFont="1" applyFill="1" applyBorder="1" applyAlignment="1">
      <alignment horizontal="center" vertical="center" wrapText="1"/>
    </xf>
    <xf numFmtId="3" fontId="13" fillId="3" borderId="28" xfId="0" applyNumberFormat="1" applyFont="1" applyFill="1" applyBorder="1" applyAlignment="1">
      <alignment horizontal="center" vertical="center" wrapText="1"/>
    </xf>
    <xf numFmtId="3" fontId="13" fillId="2" borderId="28" xfId="0" applyNumberFormat="1" applyFont="1" applyFill="1" applyBorder="1" applyAlignment="1">
      <alignment horizontal="center" vertical="center" wrapText="1"/>
    </xf>
    <xf numFmtId="3" fontId="13" fillId="4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4" fillId="0" borderId="0" xfId="0" quotePrefix="1" applyFont="1" applyAlignment="1">
      <alignment vertical="center"/>
    </xf>
    <xf numFmtId="49" fontId="9" fillId="0" borderId="14" xfId="0" applyNumberFormat="1" applyFont="1" applyBorder="1" applyAlignment="1">
      <alignment horizontal="left" vertical="center"/>
    </xf>
    <xf numFmtId="166" fontId="9" fillId="4" borderId="1" xfId="2" applyNumberFormat="1" applyFont="1" applyFill="1" applyBorder="1"/>
    <xf numFmtId="166" fontId="9" fillId="5" borderId="11" xfId="2" applyNumberFormat="1" applyFont="1" applyFill="1" applyBorder="1"/>
    <xf numFmtId="0" fontId="6" fillId="0" borderId="6" xfId="0" applyFont="1" applyBorder="1"/>
    <xf numFmtId="0" fontId="6" fillId="4" borderId="1" xfId="0" applyFont="1" applyFill="1" applyBorder="1"/>
    <xf numFmtId="164" fontId="9" fillId="0" borderId="1" xfId="1" applyNumberFormat="1" applyFont="1" applyFill="1" applyBorder="1"/>
    <xf numFmtId="0" fontId="19" fillId="0" borderId="0" xfId="0" applyFont="1"/>
    <xf numFmtId="0" fontId="7" fillId="4" borderId="4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</cellXfs>
  <cellStyles count="4">
    <cellStyle name="Euro" xfId="3" xr:uid="{638CA7F5-F121-456D-9D87-886A36C9190C}"/>
    <cellStyle name="Standaard" xfId="0" builtinId="0"/>
    <cellStyle name="Standaard 2" xfId="2" xr:uid="{BB44AC07-6FE5-4DEE-8755-C86FA4CA436B}"/>
    <cellStyle name="Valuta" xfId="1" builtinId="4"/>
  </cellStyles>
  <dxfs count="6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DFA0-FFD2-4745-BD7A-E115F426685F}">
  <sheetPr>
    <tabColor rgb="FFFF0000"/>
  </sheetPr>
  <dimension ref="B2:Q11"/>
  <sheetViews>
    <sheetView workbookViewId="0">
      <selection activeCell="C12" sqref="C12"/>
    </sheetView>
  </sheetViews>
  <sheetFormatPr defaultRowHeight="15"/>
  <cols>
    <col min="1" max="1" width="2.85546875" customWidth="1"/>
    <col min="2" max="2" width="13" bestFit="1" customWidth="1"/>
    <col min="3" max="3" width="151.140625" customWidth="1"/>
  </cols>
  <sheetData>
    <row r="2" spans="2:17" s="1" customFormat="1" ht="18.75">
      <c r="B2" s="4" t="s">
        <v>0</v>
      </c>
      <c r="C2" s="5"/>
    </row>
    <row r="3" spans="2:17" s="1" customFormat="1" ht="18.75">
      <c r="B3" s="4"/>
      <c r="C3" s="5"/>
    </row>
    <row r="4" spans="2:17" s="1" customFormat="1" ht="13.5">
      <c r="B4" s="18" t="s">
        <v>58</v>
      </c>
      <c r="C4" s="20"/>
    </row>
    <row r="5" spans="2:17" s="1" customFormat="1" ht="13.5">
      <c r="B5" s="18" t="s">
        <v>57</v>
      </c>
      <c r="C5" s="19"/>
    </row>
    <row r="6" spans="2:17" s="1" customFormat="1" ht="13.5">
      <c r="B6" s="6"/>
      <c r="C6" s="5"/>
    </row>
    <row r="7" spans="2:17" s="1" customFormat="1" ht="15.75">
      <c r="B7" s="7" t="s">
        <v>1</v>
      </c>
      <c r="C7" s="8" t="s">
        <v>59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2:17" s="1" customFormat="1" ht="15.75">
      <c r="B8" s="8" t="s">
        <v>2</v>
      </c>
      <c r="C8" s="8" t="s">
        <v>60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2:17" s="1" customFormat="1" ht="15.75">
      <c r="B9" s="7" t="s">
        <v>3</v>
      </c>
      <c r="C9" s="8" t="s">
        <v>56</v>
      </c>
    </row>
    <row r="11" spans="2:17">
      <c r="B11" s="17"/>
    </row>
  </sheetData>
  <sheetProtection algorithmName="SHA-512" hashValue="RK06+BT1u1RZAo5Tpth4l02ErY0yM2QrYhEDYiou+gLf+x3lgxDA6S61BBu9BMYtw5IqWU7NDdYtcENfNL6dhA==" saltValue="ybX1OxBX+bGuvFCziFQvn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11DF-7D4D-4D37-8217-9B4E30D779A0}">
  <sheetPr>
    <tabColor rgb="FF00B050"/>
  </sheetPr>
  <dimension ref="A2:L30"/>
  <sheetViews>
    <sheetView zoomScaleNormal="100" workbookViewId="0">
      <selection activeCell="B5" sqref="B5"/>
    </sheetView>
  </sheetViews>
  <sheetFormatPr defaultColWidth="8.85546875" defaultRowHeight="15"/>
  <cols>
    <col min="1" max="1" width="2.85546875" style="10" customWidth="1"/>
    <col min="2" max="2" width="64.28515625" style="10" customWidth="1"/>
    <col min="3" max="7" width="16" style="10" customWidth="1"/>
    <col min="8" max="8" width="8.5703125" style="10" customWidth="1"/>
    <col min="9" max="16384" width="8.85546875" style="10"/>
  </cols>
  <sheetData>
    <row r="2" spans="1:8" ht="18.75">
      <c r="B2" s="76" t="s">
        <v>50</v>
      </c>
    </row>
    <row r="3" spans="1:8">
      <c r="D3" s="101" t="s">
        <v>48</v>
      </c>
    </row>
    <row r="4" spans="1:8">
      <c r="B4" s="109" t="s">
        <v>57</v>
      </c>
      <c r="D4" s="101" t="s">
        <v>49</v>
      </c>
    </row>
    <row r="5" spans="1:8" ht="15.75" thickBot="1">
      <c r="B5" s="18"/>
      <c r="D5" s="101" t="s">
        <v>52</v>
      </c>
    </row>
    <row r="6" spans="1:8" ht="30" customHeight="1" thickBot="1">
      <c r="A6" s="96"/>
      <c r="B6" s="102" t="s">
        <v>4</v>
      </c>
    </row>
    <row r="7" spans="1:8" ht="30" customHeight="1">
      <c r="A7" s="96"/>
      <c r="B7" s="103" t="s">
        <v>5</v>
      </c>
      <c r="C7" s="104" t="s">
        <v>6</v>
      </c>
      <c r="D7" s="105" t="s">
        <v>7</v>
      </c>
      <c r="E7" s="106" t="s">
        <v>8</v>
      </c>
      <c r="F7" s="107" t="s">
        <v>9</v>
      </c>
      <c r="G7" s="78" t="s">
        <v>10</v>
      </c>
    </row>
    <row r="8" spans="1:8" ht="30" customHeight="1">
      <c r="A8" s="96"/>
      <c r="B8" s="61" t="s">
        <v>11</v>
      </c>
      <c r="C8" s="33"/>
      <c r="D8" s="33"/>
      <c r="E8" s="80"/>
      <c r="F8" s="81"/>
      <c r="G8" s="30"/>
      <c r="H8" s="16"/>
    </row>
    <row r="9" spans="1:8">
      <c r="A9" s="96"/>
      <c r="B9" s="62" t="s">
        <v>12</v>
      </c>
      <c r="C9" s="27"/>
      <c r="D9" s="11">
        <f>AREALEN!D8*EENHEIDSPRIJZEN!E11</f>
        <v>0</v>
      </c>
      <c r="E9" s="27"/>
      <c r="F9" s="83"/>
      <c r="G9" s="12">
        <f>SUM(C9,D9,E9)</f>
        <v>0</v>
      </c>
      <c r="H9" s="16"/>
    </row>
    <row r="10" spans="1:8">
      <c r="A10" s="96"/>
      <c r="B10" s="62" t="s">
        <v>13</v>
      </c>
      <c r="C10" s="27"/>
      <c r="D10" s="11">
        <f>AREALEN!D9*EENHEIDSPRIJZEN!E12</f>
        <v>0</v>
      </c>
      <c r="E10" s="27"/>
      <c r="F10" s="83"/>
      <c r="G10" s="12">
        <f t="shared" ref="G10:G16" si="0">SUM(C10,D10,E10)</f>
        <v>0</v>
      </c>
      <c r="H10" s="16"/>
    </row>
    <row r="11" spans="1:8">
      <c r="A11" s="96"/>
      <c r="B11" s="62" t="s">
        <v>14</v>
      </c>
      <c r="C11" s="27"/>
      <c r="D11" s="11">
        <f>AREALEN!D10*EENHEIDSPRIJZEN!E13</f>
        <v>0</v>
      </c>
      <c r="E11" s="27"/>
      <c r="F11" s="83"/>
      <c r="G11" s="12">
        <f t="shared" si="0"/>
        <v>0</v>
      </c>
      <c r="H11" s="16"/>
    </row>
    <row r="12" spans="1:8">
      <c r="A12" s="96"/>
      <c r="B12" s="62" t="s">
        <v>15</v>
      </c>
      <c r="C12" s="27"/>
      <c r="D12" s="11">
        <f>AREALEN!D11*EENHEIDSPRIJZEN!E14</f>
        <v>0</v>
      </c>
      <c r="E12" s="27"/>
      <c r="F12" s="83"/>
      <c r="G12" s="12">
        <f t="shared" si="0"/>
        <v>0</v>
      </c>
      <c r="H12" s="16"/>
    </row>
    <row r="13" spans="1:8">
      <c r="A13" s="96"/>
      <c r="B13" s="62" t="s">
        <v>16</v>
      </c>
      <c r="C13" s="27"/>
      <c r="D13" s="11">
        <f>AREALEN!D12*EENHEIDSPRIJZEN!E15</f>
        <v>0</v>
      </c>
      <c r="E13" s="27"/>
      <c r="F13" s="83"/>
      <c r="G13" s="12">
        <f t="shared" si="0"/>
        <v>0</v>
      </c>
      <c r="H13" s="16"/>
    </row>
    <row r="14" spans="1:8">
      <c r="A14" s="96"/>
      <c r="B14" s="62" t="s">
        <v>17</v>
      </c>
      <c r="C14" s="27"/>
      <c r="D14" s="11">
        <f>AREALEN!D13*EENHEIDSPRIJZEN!E16</f>
        <v>0</v>
      </c>
      <c r="E14" s="27"/>
      <c r="F14" s="83"/>
      <c r="G14" s="12">
        <f t="shared" si="0"/>
        <v>0</v>
      </c>
      <c r="H14" s="16"/>
    </row>
    <row r="15" spans="1:8">
      <c r="A15" s="96"/>
      <c r="B15" s="62" t="s">
        <v>18</v>
      </c>
      <c r="C15" s="11">
        <f>AREALEN!C14*EENHEIDSPRIJZEN!D17</f>
        <v>0</v>
      </c>
      <c r="D15" s="11">
        <f>AREALEN!D14*EENHEIDSPRIJZEN!E17</f>
        <v>0</v>
      </c>
      <c r="E15" s="27"/>
      <c r="F15" s="83"/>
      <c r="G15" s="12">
        <f t="shared" si="0"/>
        <v>0</v>
      </c>
      <c r="H15" s="16"/>
    </row>
    <row r="16" spans="1:8">
      <c r="A16" s="96"/>
      <c r="B16" s="62" t="s">
        <v>19</v>
      </c>
      <c r="C16" s="27"/>
      <c r="D16" s="11">
        <f>AREALEN!D15*EENHEIDSPRIJZEN!E18</f>
        <v>0</v>
      </c>
      <c r="E16" s="27"/>
      <c r="F16" s="83"/>
      <c r="G16" s="12">
        <f t="shared" si="0"/>
        <v>0</v>
      </c>
      <c r="H16" s="16"/>
    </row>
    <row r="17" spans="1:12">
      <c r="A17" s="96"/>
      <c r="B17" s="23" t="s">
        <v>20</v>
      </c>
      <c r="C17" s="28"/>
      <c r="D17" s="31"/>
      <c r="E17" s="32"/>
      <c r="F17" s="82"/>
      <c r="G17" s="79"/>
      <c r="H17" s="16"/>
    </row>
    <row r="18" spans="1:12">
      <c r="A18" s="96"/>
      <c r="B18" s="62" t="s">
        <v>21</v>
      </c>
      <c r="C18" s="27"/>
      <c r="D18" s="11">
        <f>AREALEN!D17*EENHEIDSPRIJZEN!E20</f>
        <v>0</v>
      </c>
      <c r="E18" s="27"/>
      <c r="F18" s="83"/>
      <c r="G18" s="12">
        <f>SUM(C18,D18,E18)</f>
        <v>0</v>
      </c>
      <c r="H18" s="16"/>
      <c r="L18" s="108"/>
    </row>
    <row r="19" spans="1:12">
      <c r="A19" s="96"/>
      <c r="B19" s="62" t="s">
        <v>22</v>
      </c>
      <c r="C19" s="27"/>
      <c r="D19" s="11">
        <f>AREALEN!D18*EENHEIDSPRIJZEN!E21</f>
        <v>0</v>
      </c>
      <c r="E19" s="27"/>
      <c r="F19" s="83"/>
      <c r="G19" s="12">
        <f>SUM(C19,D19,E19)</f>
        <v>0</v>
      </c>
      <c r="H19" s="16"/>
    </row>
    <row r="20" spans="1:12">
      <c r="A20" s="96"/>
      <c r="B20" s="24" t="s">
        <v>23</v>
      </c>
      <c r="C20" s="27"/>
      <c r="D20" s="29"/>
      <c r="E20" s="32"/>
      <c r="F20" s="82"/>
      <c r="G20" s="79"/>
      <c r="H20" s="16"/>
    </row>
    <row r="21" spans="1:12">
      <c r="A21" s="96"/>
      <c r="B21" s="89" t="s">
        <v>24</v>
      </c>
      <c r="C21" s="27"/>
      <c r="D21" s="115">
        <f>AREALEN!D20*EENHEIDSPRIJZEN!E23</f>
        <v>0</v>
      </c>
      <c r="E21" s="114"/>
      <c r="F21" s="113">
        <v>4</v>
      </c>
      <c r="G21" s="12">
        <f>D21*F21</f>
        <v>0</v>
      </c>
      <c r="H21" s="16"/>
    </row>
    <row r="22" spans="1:12">
      <c r="A22" s="96"/>
      <c r="B22" s="93" t="s">
        <v>25</v>
      </c>
      <c r="C22" s="27"/>
      <c r="D22" s="115">
        <f>AREALEN!D21*EENHEIDSPRIJZEN!E24</f>
        <v>0</v>
      </c>
      <c r="E22" s="114"/>
      <c r="F22" s="113">
        <v>4</v>
      </c>
      <c r="G22" s="12">
        <f t="shared" ref="G22:G23" si="1">D22*F22</f>
        <v>0</v>
      </c>
      <c r="H22" s="16"/>
    </row>
    <row r="23" spans="1:12" ht="15.75" thickBot="1">
      <c r="A23" s="96"/>
      <c r="B23" s="94" t="s">
        <v>26</v>
      </c>
      <c r="C23" s="27"/>
      <c r="D23" s="115">
        <f>AREALEN!D22*EENHEIDSPRIJZEN!E25</f>
        <v>0</v>
      </c>
      <c r="E23" s="114"/>
      <c r="F23" s="113">
        <v>4</v>
      </c>
      <c r="G23" s="12">
        <f t="shared" si="1"/>
        <v>0</v>
      </c>
      <c r="H23" s="16"/>
    </row>
    <row r="24" spans="1:12" ht="16.5" customHeight="1" thickBot="1">
      <c r="A24" s="96"/>
      <c r="B24" s="95" t="s">
        <v>10</v>
      </c>
      <c r="C24" s="84">
        <f>SUM(C8:C23)</f>
        <v>0</v>
      </c>
      <c r="D24" s="84">
        <f>SUM(D8:D23)</f>
        <v>0</v>
      </c>
      <c r="E24" s="85">
        <f>SUM(E9:E19)</f>
        <v>0</v>
      </c>
      <c r="F24" s="77"/>
      <c r="G24" s="92">
        <f>SUM(G9:G23)</f>
        <v>0</v>
      </c>
      <c r="H24" s="16"/>
    </row>
    <row r="26" spans="1:12">
      <c r="B26" s="70" t="s">
        <v>27</v>
      </c>
    </row>
    <row r="27" spans="1:12">
      <c r="B27" s="70" t="s">
        <v>28</v>
      </c>
    </row>
    <row r="30" spans="1:12">
      <c r="G30" s="16"/>
    </row>
  </sheetData>
  <sheetProtection algorithmName="SHA-512" hashValue="f4cbd1MW+vXOGN5c9fPGKNSJwL/neYz6ww0rRPtTt+NjPho+5e+R3x2u8gm14CfSMW9Q/KMG8yeLBhpLW81RgA==" saltValue="5ISve8Np2gZOMxoisGh13g==" spinCount="100000" sheet="1" objects="1" scenarios="1"/>
  <conditionalFormatting sqref="C17">
    <cfRule type="containsText" dxfId="5" priority="30" operator="containsText" text="Basis">
      <formula>NOT(ISERROR(SEARCH("Basis",C17)))</formula>
    </cfRule>
    <cfRule type="containsText" dxfId="4" priority="31" operator="containsText" text="Hoog">
      <formula>NOT(ISERROR(SEARCH("Hoog",C17)))</formula>
    </cfRule>
    <cfRule type="containsText" dxfId="3" priority="32" operator="containsText" text="Laag">
      <formula>NOT(ISERROR(SEARCH("Laag",C17)))</formula>
    </cfRule>
  </conditionalFormatting>
  <dataValidations disablePrompts="1" count="1">
    <dataValidation type="list" allowBlank="1" showInputMessage="1" showErrorMessage="1" sqref="C17" xr:uid="{D9D41C29-B09D-43BD-96D3-7958CC824BC1}">
      <formula1>Ambitieniveau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2082-5CE0-470E-9A35-F3DA9081061E}">
  <sheetPr>
    <tabColor rgb="FF0070C0"/>
  </sheetPr>
  <dimension ref="B2:H25"/>
  <sheetViews>
    <sheetView zoomScale="70" zoomScaleNormal="70" workbookViewId="0">
      <selection activeCell="B3" sqref="B3"/>
    </sheetView>
  </sheetViews>
  <sheetFormatPr defaultColWidth="8.85546875" defaultRowHeight="15"/>
  <cols>
    <col min="1" max="1" width="2.85546875" style="10" customWidth="1"/>
    <col min="2" max="2" width="64.28515625" style="10" customWidth="1"/>
    <col min="3" max="5" width="29.42578125" style="10" customWidth="1"/>
    <col min="6" max="6" width="26.28515625" style="10" customWidth="1"/>
    <col min="7" max="10" width="15.85546875" style="10" customWidth="1"/>
    <col min="11" max="11" width="27.5703125" style="10" bestFit="1" customWidth="1"/>
    <col min="12" max="16384" width="8.85546875" style="10"/>
  </cols>
  <sheetData>
    <row r="2" spans="2:8" ht="15" customHeight="1">
      <c r="B2" s="21" t="s">
        <v>57</v>
      </c>
      <c r="C2" s="22" t="s">
        <v>29</v>
      </c>
      <c r="D2" s="21"/>
      <c r="E2" s="21"/>
    </row>
    <row r="3" spans="2:8" ht="15.75" thickBot="1"/>
    <row r="4" spans="2:8" ht="30" customHeight="1" thickBot="1">
      <c r="B4" s="97" t="s">
        <v>4</v>
      </c>
      <c r="C4" s="63"/>
      <c r="D4" s="63"/>
      <c r="E4" s="63"/>
    </row>
    <row r="5" spans="2:8">
      <c r="B5" s="125" t="s">
        <v>5</v>
      </c>
      <c r="C5" s="119" t="s">
        <v>6</v>
      </c>
      <c r="D5" s="121" t="s">
        <v>7</v>
      </c>
      <c r="E5" s="123" t="s">
        <v>8</v>
      </c>
      <c r="F5" s="129" t="s">
        <v>30</v>
      </c>
      <c r="H5" s="15"/>
    </row>
    <row r="6" spans="2:8">
      <c r="B6" s="126"/>
      <c r="C6" s="120"/>
      <c r="D6" s="122"/>
      <c r="E6" s="124"/>
      <c r="F6" s="130"/>
    </row>
    <row r="7" spans="2:8" ht="30" customHeight="1">
      <c r="B7" s="26" t="s">
        <v>11</v>
      </c>
      <c r="C7" s="61"/>
      <c r="D7" s="74"/>
      <c r="E7" s="71"/>
      <c r="F7" s="60"/>
    </row>
    <row r="8" spans="2:8">
      <c r="B8" s="42" t="s">
        <v>12</v>
      </c>
      <c r="C8" s="62">
        <v>0</v>
      </c>
      <c r="D8" s="86">
        <v>1500</v>
      </c>
      <c r="E8" s="62">
        <v>0</v>
      </c>
      <c r="F8" s="64" t="s">
        <v>31</v>
      </c>
    </row>
    <row r="9" spans="2:8">
      <c r="B9" s="42" t="s">
        <v>13</v>
      </c>
      <c r="C9" s="62">
        <v>0</v>
      </c>
      <c r="D9" s="86">
        <v>36710</v>
      </c>
      <c r="E9" s="62">
        <v>0</v>
      </c>
      <c r="F9" s="64" t="s">
        <v>31</v>
      </c>
    </row>
    <row r="10" spans="2:8">
      <c r="B10" s="42" t="s">
        <v>14</v>
      </c>
      <c r="C10" s="62">
        <v>0</v>
      </c>
      <c r="D10" s="86">
        <v>101150</v>
      </c>
      <c r="E10" s="62">
        <v>0</v>
      </c>
      <c r="F10" s="64" t="s">
        <v>31</v>
      </c>
    </row>
    <row r="11" spans="2:8">
      <c r="B11" s="42" t="s">
        <v>15</v>
      </c>
      <c r="C11" s="62">
        <v>0</v>
      </c>
      <c r="D11" s="86">
        <v>228893</v>
      </c>
      <c r="E11" s="62">
        <v>0</v>
      </c>
      <c r="F11" s="64" t="s">
        <v>31</v>
      </c>
    </row>
    <row r="12" spans="2:8">
      <c r="B12" s="42" t="s">
        <v>16</v>
      </c>
      <c r="C12" s="62">
        <v>0</v>
      </c>
      <c r="D12" s="86">
        <v>34915</v>
      </c>
      <c r="E12" s="62">
        <v>0</v>
      </c>
      <c r="F12" s="64" t="s">
        <v>31</v>
      </c>
    </row>
    <row r="13" spans="2:8">
      <c r="B13" s="42" t="s">
        <v>17</v>
      </c>
      <c r="C13" s="62">
        <v>0</v>
      </c>
      <c r="D13" s="86">
        <v>948825</v>
      </c>
      <c r="E13" s="62">
        <v>0</v>
      </c>
      <c r="F13" s="64" t="s">
        <v>31</v>
      </c>
    </row>
    <row r="14" spans="2:8">
      <c r="B14" s="42" t="s">
        <v>18</v>
      </c>
      <c r="C14" s="86">
        <v>4970</v>
      </c>
      <c r="D14" s="86">
        <v>701374</v>
      </c>
      <c r="E14" s="62">
        <v>0</v>
      </c>
      <c r="F14" s="64" t="s">
        <v>31</v>
      </c>
    </row>
    <row r="15" spans="2:8">
      <c r="B15" s="42" t="s">
        <v>19</v>
      </c>
      <c r="C15" s="86">
        <v>0</v>
      </c>
      <c r="D15" s="86">
        <v>43572</v>
      </c>
      <c r="E15" s="62">
        <v>0</v>
      </c>
      <c r="F15" s="64" t="s">
        <v>31</v>
      </c>
    </row>
    <row r="16" spans="2:8">
      <c r="B16" s="43" t="s">
        <v>20</v>
      </c>
      <c r="C16" s="38"/>
      <c r="D16" s="49"/>
      <c r="E16" s="72"/>
      <c r="F16" s="65"/>
    </row>
    <row r="17" spans="2:6">
      <c r="B17" s="42" t="s">
        <v>21</v>
      </c>
      <c r="C17" s="62">
        <v>0</v>
      </c>
      <c r="D17" s="62">
        <v>33</v>
      </c>
      <c r="E17" s="62">
        <v>0</v>
      </c>
      <c r="F17" s="64" t="s">
        <v>32</v>
      </c>
    </row>
    <row r="18" spans="2:6">
      <c r="B18" s="42" t="s">
        <v>22</v>
      </c>
      <c r="C18" s="62">
        <v>0</v>
      </c>
      <c r="D18" s="62">
        <v>541</v>
      </c>
      <c r="E18" s="62">
        <v>0</v>
      </c>
      <c r="F18" s="64" t="s">
        <v>32</v>
      </c>
    </row>
    <row r="19" spans="2:6">
      <c r="B19" s="44" t="s">
        <v>23</v>
      </c>
      <c r="C19" s="39"/>
      <c r="D19" s="50"/>
      <c r="E19" s="73"/>
      <c r="F19" s="66"/>
    </row>
    <row r="20" spans="2:6">
      <c r="B20" s="45" t="s">
        <v>24</v>
      </c>
      <c r="C20" s="89">
        <v>0</v>
      </c>
      <c r="D20" s="87">
        <v>126235</v>
      </c>
      <c r="E20" s="98">
        <v>0</v>
      </c>
      <c r="F20" s="64" t="s">
        <v>31</v>
      </c>
    </row>
    <row r="21" spans="2:6">
      <c r="B21" s="46" t="s">
        <v>25</v>
      </c>
      <c r="C21" s="89">
        <v>0</v>
      </c>
      <c r="D21" s="87">
        <v>10</v>
      </c>
      <c r="E21" s="99">
        <v>0</v>
      </c>
      <c r="F21" s="67" t="s">
        <v>32</v>
      </c>
    </row>
    <row r="22" spans="2:6" ht="15.75" thickBot="1">
      <c r="B22" s="75" t="s">
        <v>26</v>
      </c>
      <c r="C22" s="90">
        <v>0</v>
      </c>
      <c r="D22" s="88">
        <v>127</v>
      </c>
      <c r="E22" s="100">
        <v>0</v>
      </c>
      <c r="F22" s="68" t="s">
        <v>33</v>
      </c>
    </row>
    <row r="23" spans="2:6">
      <c r="E23" s="69"/>
    </row>
    <row r="24" spans="2:6">
      <c r="B24" s="70" t="s">
        <v>27</v>
      </c>
    </row>
    <row r="25" spans="2:6">
      <c r="B25" s="70" t="s">
        <v>28</v>
      </c>
    </row>
  </sheetData>
  <sheetProtection algorithmName="SHA-512" hashValue="zPYQUepLQUQW7qan/0dMEe+MKxKJTjTHU2DFh2JIRTf+K8/RQdZA4V0fv90r3Mbd6l6LaLtTu7ic49RJghGpiA==" saltValue="QZiYYJi9uJc69f6yIYgesA==" spinCount="100000" sheet="1" objects="1" scenarios="1"/>
  <mergeCells count="5">
    <mergeCell ref="B5:B6"/>
    <mergeCell ref="C5:C6"/>
    <mergeCell ref="D5:D6"/>
    <mergeCell ref="E5:E6"/>
    <mergeCell ref="F5:F6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A463-E6F8-42AF-85E1-15A833407DC1}">
  <sheetPr>
    <tabColor rgb="FF0070C0"/>
    <pageSetUpPr autoPageBreaks="0"/>
  </sheetPr>
  <dimension ref="B2:H38"/>
  <sheetViews>
    <sheetView tabSelected="1" zoomScale="85" zoomScaleNormal="85" workbookViewId="0">
      <selection activeCell="D41" sqref="D41"/>
    </sheetView>
  </sheetViews>
  <sheetFormatPr defaultRowHeight="15"/>
  <cols>
    <col min="1" max="1" width="2.85546875" customWidth="1"/>
    <col min="2" max="2" width="97.42578125" customWidth="1"/>
    <col min="3" max="3" width="16.140625" customWidth="1"/>
    <col min="4" max="9" width="22.28515625" customWidth="1"/>
  </cols>
  <sheetData>
    <row r="2" spans="2:8" s="3" customFormat="1" ht="18.75">
      <c r="B2" s="76" t="s">
        <v>34</v>
      </c>
      <c r="D2" s="14"/>
      <c r="E2" s="14"/>
      <c r="F2" s="14"/>
    </row>
    <row r="3" spans="2:8">
      <c r="C3" s="101" t="s">
        <v>48</v>
      </c>
    </row>
    <row r="4" spans="2:8">
      <c r="B4" s="18" t="s">
        <v>57</v>
      </c>
      <c r="C4" s="101" t="s">
        <v>35</v>
      </c>
    </row>
    <row r="5" spans="2:8">
      <c r="B5" s="18"/>
      <c r="C5" s="101" t="s">
        <v>51</v>
      </c>
    </row>
    <row r="6" spans="2:8" s="3" customFormat="1" ht="15" customHeight="1" thickBot="1"/>
    <row r="7" spans="2:8" s="3" customFormat="1" ht="30" customHeight="1" thickBot="1">
      <c r="B7" s="97" t="s">
        <v>4</v>
      </c>
      <c r="C7" s="10"/>
      <c r="D7" s="10"/>
      <c r="E7" s="10"/>
      <c r="F7" s="10"/>
      <c r="G7" s="41"/>
      <c r="H7" s="10"/>
    </row>
    <row r="8" spans="2:8" s="3" customFormat="1" ht="15" customHeight="1">
      <c r="B8" s="125" t="s">
        <v>5</v>
      </c>
      <c r="C8" s="127" t="s">
        <v>30</v>
      </c>
      <c r="D8" s="119" t="s">
        <v>6</v>
      </c>
      <c r="E8" s="121" t="s">
        <v>7</v>
      </c>
      <c r="F8" s="123" t="s">
        <v>8</v>
      </c>
      <c r="G8" s="117" t="s">
        <v>36</v>
      </c>
    </row>
    <row r="9" spans="2:8" s="3" customFormat="1" ht="15" customHeight="1">
      <c r="B9" s="126"/>
      <c r="C9" s="128"/>
      <c r="D9" s="120"/>
      <c r="E9" s="122"/>
      <c r="F9" s="124"/>
      <c r="G9" s="118"/>
    </row>
    <row r="10" spans="2:8" s="3" customFormat="1" ht="30" customHeight="1">
      <c r="B10" s="26" t="s">
        <v>11</v>
      </c>
      <c r="C10" s="40"/>
      <c r="D10" s="40"/>
      <c r="E10" s="40"/>
      <c r="F10" s="40"/>
      <c r="G10" s="60"/>
    </row>
    <row r="11" spans="2:8" s="3" customFormat="1" ht="14.25" customHeight="1">
      <c r="B11" s="42" t="s">
        <v>12</v>
      </c>
      <c r="C11" s="9" t="s">
        <v>37</v>
      </c>
      <c r="D11" s="35">
        <v>0</v>
      </c>
      <c r="E11" s="36">
        <v>0</v>
      </c>
      <c r="F11" s="37">
        <v>0</v>
      </c>
      <c r="G11" s="57"/>
    </row>
    <row r="12" spans="2:8" s="3" customFormat="1" ht="14.25" customHeight="1">
      <c r="B12" s="42" t="s">
        <v>13</v>
      </c>
      <c r="C12" s="9" t="s">
        <v>37</v>
      </c>
      <c r="D12" s="35">
        <v>0</v>
      </c>
      <c r="E12" s="36">
        <v>0</v>
      </c>
      <c r="F12" s="37">
        <v>0</v>
      </c>
      <c r="G12" s="57"/>
    </row>
    <row r="13" spans="2:8" s="3" customFormat="1" ht="14.25" customHeight="1">
      <c r="B13" s="42" t="s">
        <v>14</v>
      </c>
      <c r="C13" s="9" t="s">
        <v>37</v>
      </c>
      <c r="D13" s="35">
        <v>0</v>
      </c>
      <c r="E13" s="36">
        <v>0</v>
      </c>
      <c r="F13" s="37">
        <v>0</v>
      </c>
      <c r="G13" s="57"/>
    </row>
    <row r="14" spans="2:8" s="3" customFormat="1" ht="14.25" customHeight="1">
      <c r="B14" s="42" t="s">
        <v>15</v>
      </c>
      <c r="C14" s="9" t="s">
        <v>37</v>
      </c>
      <c r="D14" s="35">
        <v>0</v>
      </c>
      <c r="E14" s="36">
        <v>0</v>
      </c>
      <c r="F14" s="37">
        <v>0</v>
      </c>
      <c r="G14" s="57"/>
    </row>
    <row r="15" spans="2:8" s="3" customFormat="1" ht="14.25" customHeight="1">
      <c r="B15" s="42" t="s">
        <v>16</v>
      </c>
      <c r="C15" s="9" t="s">
        <v>37</v>
      </c>
      <c r="D15" s="35">
        <v>0</v>
      </c>
      <c r="E15" s="36">
        <v>0</v>
      </c>
      <c r="F15" s="37">
        <v>0</v>
      </c>
      <c r="G15" s="57"/>
    </row>
    <row r="16" spans="2:8" s="3" customFormat="1" ht="14.25" customHeight="1">
      <c r="B16" s="42" t="s">
        <v>17</v>
      </c>
      <c r="C16" s="9" t="s">
        <v>37</v>
      </c>
      <c r="D16" s="35">
        <v>0</v>
      </c>
      <c r="E16" s="36">
        <v>0</v>
      </c>
      <c r="F16" s="37">
        <v>0</v>
      </c>
      <c r="G16" s="57"/>
    </row>
    <row r="17" spans="2:7" s="3" customFormat="1" ht="14.25" customHeight="1">
      <c r="B17" s="42" t="s">
        <v>18</v>
      </c>
      <c r="C17" s="9" t="s">
        <v>37</v>
      </c>
      <c r="D17" s="35">
        <v>0</v>
      </c>
      <c r="E17" s="36">
        <v>0</v>
      </c>
      <c r="F17" s="37">
        <v>0</v>
      </c>
      <c r="G17" s="57"/>
    </row>
    <row r="18" spans="2:7">
      <c r="B18" s="42" t="s">
        <v>19</v>
      </c>
      <c r="C18" s="9" t="s">
        <v>37</v>
      </c>
      <c r="D18" s="35">
        <v>0</v>
      </c>
      <c r="E18" s="36">
        <v>0</v>
      </c>
      <c r="F18" s="37">
        <v>0</v>
      </c>
      <c r="G18" s="58"/>
    </row>
    <row r="19" spans="2:7">
      <c r="B19" s="43" t="s">
        <v>20</v>
      </c>
      <c r="C19" s="49"/>
      <c r="D19" s="49"/>
      <c r="E19" s="28"/>
      <c r="F19" s="29"/>
      <c r="G19" s="59"/>
    </row>
    <row r="20" spans="2:7">
      <c r="B20" s="42" t="s">
        <v>21</v>
      </c>
      <c r="C20" s="9" t="s">
        <v>38</v>
      </c>
      <c r="D20" s="35">
        <v>0</v>
      </c>
      <c r="E20" s="36">
        <v>0</v>
      </c>
      <c r="F20" s="37">
        <v>0</v>
      </c>
      <c r="G20" s="58"/>
    </row>
    <row r="21" spans="2:7">
      <c r="B21" s="42" t="s">
        <v>22</v>
      </c>
      <c r="C21" s="9" t="s">
        <v>38</v>
      </c>
      <c r="D21" s="35">
        <v>0</v>
      </c>
      <c r="E21" s="36">
        <v>0</v>
      </c>
      <c r="F21" s="37">
        <v>0</v>
      </c>
      <c r="G21" s="58"/>
    </row>
    <row r="22" spans="2:7">
      <c r="B22" s="44" t="s">
        <v>23</v>
      </c>
      <c r="C22" s="50"/>
      <c r="D22" s="50"/>
      <c r="E22" s="28"/>
      <c r="F22" s="29"/>
      <c r="G22" s="59"/>
    </row>
    <row r="23" spans="2:7">
      <c r="B23" s="45" t="s">
        <v>24</v>
      </c>
      <c r="C23" s="9" t="s">
        <v>61</v>
      </c>
      <c r="D23" s="54"/>
      <c r="E23" s="36">
        <v>0</v>
      </c>
      <c r="F23" s="29"/>
      <c r="G23" s="58"/>
    </row>
    <row r="24" spans="2:7">
      <c r="B24" s="46" t="s">
        <v>25</v>
      </c>
      <c r="C24" s="13" t="s">
        <v>62</v>
      </c>
      <c r="D24" s="53"/>
      <c r="E24" s="36">
        <v>0</v>
      </c>
      <c r="F24" s="29"/>
      <c r="G24" s="58"/>
    </row>
    <row r="25" spans="2:7">
      <c r="B25" s="46" t="s">
        <v>26</v>
      </c>
      <c r="C25" s="13" t="s">
        <v>63</v>
      </c>
      <c r="D25" s="53"/>
      <c r="E25" s="36">
        <v>0</v>
      </c>
      <c r="F25" s="29"/>
      <c r="G25" s="58"/>
    </row>
    <row r="26" spans="2:7">
      <c r="B26" s="47" t="s">
        <v>53</v>
      </c>
      <c r="C26" s="53"/>
      <c r="D26" s="53"/>
      <c r="E26" s="111"/>
      <c r="F26" s="29"/>
      <c r="G26" s="58"/>
    </row>
    <row r="27" spans="2:7">
      <c r="B27" s="110" t="s">
        <v>39</v>
      </c>
      <c r="C27" s="13" t="s">
        <v>40</v>
      </c>
      <c r="D27" s="53"/>
      <c r="E27" s="111"/>
      <c r="F27" s="29"/>
      <c r="G27" s="112">
        <v>0</v>
      </c>
    </row>
    <row r="28" spans="2:7">
      <c r="B28" s="110" t="s">
        <v>41</v>
      </c>
      <c r="C28" s="13" t="s">
        <v>40</v>
      </c>
      <c r="D28" s="53"/>
      <c r="E28" s="111"/>
      <c r="F28" s="29"/>
      <c r="G28" s="112">
        <v>0</v>
      </c>
    </row>
    <row r="29" spans="2:7">
      <c r="B29" s="110" t="s">
        <v>42</v>
      </c>
      <c r="C29" s="13" t="s">
        <v>40</v>
      </c>
      <c r="D29" s="53"/>
      <c r="E29" s="111"/>
      <c r="F29" s="29"/>
      <c r="G29" s="112">
        <v>0</v>
      </c>
    </row>
    <row r="30" spans="2:7">
      <c r="B30" s="110" t="s">
        <v>43</v>
      </c>
      <c r="C30" s="13" t="s">
        <v>40</v>
      </c>
      <c r="D30" s="53"/>
      <c r="E30" s="111"/>
      <c r="F30" s="29"/>
      <c r="G30" s="112">
        <v>0</v>
      </c>
    </row>
    <row r="31" spans="2:7">
      <c r="B31" s="110" t="s">
        <v>44</v>
      </c>
      <c r="C31" s="13" t="s">
        <v>40</v>
      </c>
      <c r="D31" s="53"/>
      <c r="E31" s="111"/>
      <c r="F31" s="29"/>
      <c r="G31" s="112">
        <v>0</v>
      </c>
    </row>
    <row r="32" spans="2:7">
      <c r="B32" s="110" t="s">
        <v>45</v>
      </c>
      <c r="C32" s="13" t="s">
        <v>40</v>
      </c>
      <c r="D32" s="53"/>
      <c r="E32" s="111"/>
      <c r="F32" s="29"/>
      <c r="G32" s="112">
        <v>0</v>
      </c>
    </row>
    <row r="33" spans="2:7">
      <c r="B33" s="47" t="s">
        <v>54</v>
      </c>
      <c r="C33" s="51"/>
      <c r="D33" s="51"/>
      <c r="E33" s="52"/>
      <c r="F33" s="29"/>
      <c r="G33" s="59"/>
    </row>
    <row r="34" spans="2:7" ht="15.75" thickBot="1">
      <c r="B34" s="48" t="s">
        <v>46</v>
      </c>
      <c r="C34" s="25" t="s">
        <v>47</v>
      </c>
      <c r="D34" s="55"/>
      <c r="E34" s="56"/>
      <c r="F34" s="34"/>
      <c r="G34" s="91">
        <v>0</v>
      </c>
    </row>
    <row r="36" spans="2:7">
      <c r="B36" s="70" t="s">
        <v>27</v>
      </c>
    </row>
    <row r="37" spans="2:7">
      <c r="B37" s="70" t="s">
        <v>28</v>
      </c>
    </row>
    <row r="38" spans="2:7">
      <c r="B38" s="116" t="s">
        <v>55</v>
      </c>
    </row>
  </sheetData>
  <sheetProtection algorithmName="SHA-512" hashValue="wYgBAuHI7785rqipO3Z8VsP9LqCa0wyJqHvWkUsbHAlzRtJ2ZvxlH6gW9hcs1EgFMFWxipY+Cz9sW2aA5OKmlQ==" saltValue="ZvKoNbap3Vl2xkjUSD3qbA==" spinCount="100000" sheet="1" objects="1" scenarios="1"/>
  <protectedRanges>
    <protectedRange sqref="D11:F18 D20:F21 G34 E23:E25 G27:G32" name="EENNHEIDSPRIJZEN"/>
  </protectedRanges>
  <mergeCells count="6">
    <mergeCell ref="G8:G9"/>
    <mergeCell ref="D8:D9"/>
    <mergeCell ref="E8:E9"/>
    <mergeCell ref="F8:F9"/>
    <mergeCell ref="B8:B9"/>
    <mergeCell ref="C8:C9"/>
  </mergeCells>
  <phoneticPr fontId="15" type="noConversion"/>
  <conditionalFormatting sqref="E19 E22 E33:E34">
    <cfRule type="containsText" dxfId="2" priority="3" operator="containsText" text="Basis">
      <formula>NOT(ISERROR(SEARCH("Basis",E19)))</formula>
    </cfRule>
    <cfRule type="containsText" dxfId="1" priority="4" operator="containsText" text="Hoog">
      <formula>NOT(ISERROR(SEARCH("Hoog",E19)))</formula>
    </cfRule>
    <cfRule type="containsText" dxfId="0" priority="5" operator="containsText" text="Laag">
      <formula>NOT(ISERROR(SEARCH("Laag",E19)))</formula>
    </cfRule>
  </conditionalFormatting>
  <dataValidations count="1">
    <dataValidation type="list" allowBlank="1" showInputMessage="1" showErrorMessage="1" sqref="E19 E22 E33:E34" xr:uid="{BB72015B-30A1-4742-B1C2-13433A3DFEAA}">
      <formula1>Ambitieniveau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8E37B3E96C047B2500AE8F92E1B9C" ma:contentTypeVersion="3" ma:contentTypeDescription="Een nieuw document maken." ma:contentTypeScope="" ma:versionID="1f39cce71f549d7e4d8b6561ef6fe3f2">
  <xsd:schema xmlns:xsd="http://www.w3.org/2001/XMLSchema" xmlns:xs="http://www.w3.org/2001/XMLSchema" xmlns:p="http://schemas.microsoft.com/office/2006/metadata/properties" xmlns:ns2="8a3fa9bc-91f7-40ad-9bde-b5b6f9b15a98" targetNamespace="http://schemas.microsoft.com/office/2006/metadata/properties" ma:root="true" ma:fieldsID="6bedb4e8dd8c0f13236f5a1a5ed05ea9" ns2:_="">
    <xsd:import namespace="8a3fa9bc-91f7-40ad-9bde-b5b6f9b15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fa9bc-91f7-40ad-9bde-b5b6f9b15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7E392-FAB2-43C5-9E93-2E33C56F58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54C082-7A30-4517-B912-6280197D733F}">
  <ds:schemaRefs>
    <ds:schemaRef ds:uri="http://schemas.microsoft.com/office/2006/metadata/properties"/>
    <ds:schemaRef ds:uri="8a3fa9bc-91f7-40ad-9bde-b5b6f9b15a98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B53BD44-7B51-402B-A959-91C5D574F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fa9bc-91f7-40ad-9bde-b5b6f9b15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INFO VOOR INSCHRIJVER</vt:lpstr>
      <vt:lpstr>Scenario 1 Huidig beleid</vt:lpstr>
      <vt:lpstr>AREALEN</vt:lpstr>
      <vt:lpstr>EENHEIDSPRIJZEN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Tjoelker</dc:creator>
  <cp:keywords/>
  <dc:description/>
  <cp:lastModifiedBy>Willem Bakker</cp:lastModifiedBy>
  <cp:revision/>
  <dcterms:created xsi:type="dcterms:W3CDTF">2025-10-22T07:56:15Z</dcterms:created>
  <dcterms:modified xsi:type="dcterms:W3CDTF">2026-07-28T07:40:08Z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0x010100FD18E37B3E96C047B2500AE8F92E1B9C</vt:lpwstr>
  </property>
  <property fmtid="{D5CDD505-2E9C-101B-9397-08002B2CF9AE}" pid="3" name="MediaServiceImageTags">
    <vt:lpwstr/>
  </property>
</Properties>
</file>