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Waterschap\Waterschap Rivierenland\"/>
    </mc:Choice>
  </mc:AlternateContent>
  <xr:revisionPtr revIDLastSave="0" documentId="13_ncr:1_{9B78C1C9-AF57-44EF-AEAD-A55771978BCF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Draaitabel boeking" sheetId="29" state="hidden" r:id="rId1"/>
    <sheet name="gebouw+installatie" sheetId="27" r:id="rId2"/>
  </sheets>
  <externalReferences>
    <externalReference r:id="rId3"/>
  </externalReferences>
  <definedNames>
    <definedName name="_xlnm._FilterDatabase" localSheetId="1" hidden="1">'gebouw+installatie'!$A$3:$J$581</definedName>
    <definedName name="_xlnm.Print_Area" localSheetId="1">'gebouw+installatie'!$A$1:$J$583</definedName>
    <definedName name="_xlnm.Print_Titles" localSheetId="1">'gebouw+installatie'!$3:$3</definedName>
    <definedName name="afr">[1]Blad1!$C$61</definedName>
    <definedName name="ign">[1]Blad1!$C$59</definedName>
    <definedName name="igo">[1]Blad1!$C$60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3" i="27" l="1"/>
  <c r="L283" i="27" s="1"/>
  <c r="K299" i="27"/>
  <c r="L299" i="27" s="1"/>
  <c r="K363" i="27"/>
  <c r="L363" i="27" s="1"/>
  <c r="K427" i="27"/>
  <c r="L427" i="27" s="1"/>
  <c r="K459" i="27"/>
  <c r="L459" i="27" s="1"/>
  <c r="K490" i="27"/>
  <c r="L490" i="27" s="1"/>
  <c r="K491" i="27"/>
  <c r="L491" i="27" s="1"/>
  <c r="K547" i="27"/>
  <c r="L547" i="27" s="1"/>
  <c r="J581" i="27"/>
  <c r="K581" i="27" s="1"/>
  <c r="L581" i="27" s="1"/>
  <c r="J580" i="27"/>
  <c r="K580" i="27" s="1"/>
  <c r="L580" i="27" s="1"/>
  <c r="J579" i="27"/>
  <c r="K579" i="27" s="1"/>
  <c r="L579" i="27" s="1"/>
  <c r="J578" i="27"/>
  <c r="K578" i="27" s="1"/>
  <c r="L578" i="27" s="1"/>
  <c r="J577" i="27"/>
  <c r="K577" i="27" s="1"/>
  <c r="L577" i="27" s="1"/>
  <c r="J576" i="27"/>
  <c r="K576" i="27" s="1"/>
  <c r="L576" i="27" s="1"/>
  <c r="J575" i="27"/>
  <c r="K575" i="27" s="1"/>
  <c r="L575" i="27" s="1"/>
  <c r="J574" i="27"/>
  <c r="K574" i="27" s="1"/>
  <c r="L574" i="27" s="1"/>
  <c r="J573" i="27"/>
  <c r="K573" i="27" s="1"/>
  <c r="L573" i="27" s="1"/>
  <c r="J572" i="27"/>
  <c r="K572" i="27" s="1"/>
  <c r="J571" i="27"/>
  <c r="K571" i="27" s="1"/>
  <c r="L571" i="27" s="1"/>
  <c r="J570" i="27"/>
  <c r="K570" i="27" s="1"/>
  <c r="L570" i="27" s="1"/>
  <c r="J569" i="27"/>
  <c r="K569" i="27" s="1"/>
  <c r="L569" i="27" s="1"/>
  <c r="J568" i="27"/>
  <c r="K568" i="27" s="1"/>
  <c r="L568" i="27" s="1"/>
  <c r="J567" i="27"/>
  <c r="K567" i="27" s="1"/>
  <c r="L567" i="27" s="1"/>
  <c r="J566" i="27"/>
  <c r="K566" i="27" s="1"/>
  <c r="L566" i="27" s="1"/>
  <c r="J565" i="27"/>
  <c r="K565" i="27" s="1"/>
  <c r="L565" i="27" s="1"/>
  <c r="J564" i="27"/>
  <c r="K564" i="27" s="1"/>
  <c r="L564" i="27" s="1"/>
  <c r="J563" i="27"/>
  <c r="K563" i="27" s="1"/>
  <c r="L563" i="27" s="1"/>
  <c r="J562" i="27"/>
  <c r="K562" i="27" s="1"/>
  <c r="L562" i="27" s="1"/>
  <c r="J561" i="27"/>
  <c r="K561" i="27" s="1"/>
  <c r="L561" i="27" s="1"/>
  <c r="J560" i="27"/>
  <c r="K560" i="27" s="1"/>
  <c r="L560" i="27" s="1"/>
  <c r="J559" i="27"/>
  <c r="K559" i="27" s="1"/>
  <c r="L559" i="27" s="1"/>
  <c r="J558" i="27"/>
  <c r="K558" i="27" s="1"/>
  <c r="L558" i="27" s="1"/>
  <c r="J557" i="27"/>
  <c r="K557" i="27" s="1"/>
  <c r="L557" i="27" s="1"/>
  <c r="J556" i="27"/>
  <c r="K556" i="27" s="1"/>
  <c r="L556" i="27" s="1"/>
  <c r="J555" i="27"/>
  <c r="K555" i="27" s="1"/>
  <c r="L555" i="27" s="1"/>
  <c r="J554" i="27"/>
  <c r="K554" i="27" s="1"/>
  <c r="L554" i="27" s="1"/>
  <c r="J553" i="27"/>
  <c r="K553" i="27" s="1"/>
  <c r="L553" i="27" s="1"/>
  <c r="J552" i="27"/>
  <c r="K552" i="27" s="1"/>
  <c r="L552" i="27" s="1"/>
  <c r="J551" i="27"/>
  <c r="K551" i="27" s="1"/>
  <c r="L551" i="27" s="1"/>
  <c r="J550" i="27"/>
  <c r="K550" i="27" s="1"/>
  <c r="L550" i="27" s="1"/>
  <c r="J549" i="27"/>
  <c r="K549" i="27" s="1"/>
  <c r="L549" i="27" s="1"/>
  <c r="J548" i="27"/>
  <c r="K548" i="27" s="1"/>
  <c r="L548" i="27" s="1"/>
  <c r="J547" i="27"/>
  <c r="J546" i="27"/>
  <c r="K546" i="27" s="1"/>
  <c r="L546" i="27" s="1"/>
  <c r="J545" i="27"/>
  <c r="K545" i="27" s="1"/>
  <c r="L545" i="27" s="1"/>
  <c r="J544" i="27"/>
  <c r="K544" i="27" s="1"/>
  <c r="L544" i="27" s="1"/>
  <c r="J543" i="27"/>
  <c r="K543" i="27" s="1"/>
  <c r="L543" i="27" s="1"/>
  <c r="J542" i="27"/>
  <c r="K542" i="27" s="1"/>
  <c r="J541" i="27"/>
  <c r="K541" i="27" s="1"/>
  <c r="J540" i="27"/>
  <c r="K540" i="27" s="1"/>
  <c r="L540" i="27" s="1"/>
  <c r="J539" i="27"/>
  <c r="K539" i="27" s="1"/>
  <c r="L539" i="27" s="1"/>
  <c r="J538" i="27"/>
  <c r="K538" i="27" s="1"/>
  <c r="L538" i="27" s="1"/>
  <c r="J537" i="27"/>
  <c r="K537" i="27" s="1"/>
  <c r="L537" i="27" s="1"/>
  <c r="J536" i="27"/>
  <c r="K536" i="27" s="1"/>
  <c r="L536" i="27" s="1"/>
  <c r="J535" i="27"/>
  <c r="K535" i="27" s="1"/>
  <c r="L535" i="27" s="1"/>
  <c r="J534" i="27"/>
  <c r="K534" i="27" s="1"/>
  <c r="L534" i="27" s="1"/>
  <c r="J533" i="27"/>
  <c r="K533" i="27" s="1"/>
  <c r="L533" i="27" s="1"/>
  <c r="J532" i="27"/>
  <c r="K532" i="27" s="1"/>
  <c r="L532" i="27" s="1"/>
  <c r="J531" i="27"/>
  <c r="K531" i="27" s="1"/>
  <c r="L531" i="27" s="1"/>
  <c r="J530" i="27"/>
  <c r="K530" i="27" s="1"/>
  <c r="L530" i="27" s="1"/>
  <c r="J529" i="27"/>
  <c r="K529" i="27" s="1"/>
  <c r="L529" i="27" s="1"/>
  <c r="J528" i="27"/>
  <c r="K528" i="27" s="1"/>
  <c r="L528" i="27" s="1"/>
  <c r="J527" i="27"/>
  <c r="K527" i="27" s="1"/>
  <c r="L527" i="27" s="1"/>
  <c r="J526" i="27"/>
  <c r="K526" i="27" s="1"/>
  <c r="L526" i="27" s="1"/>
  <c r="J525" i="27"/>
  <c r="K525" i="27" s="1"/>
  <c r="L525" i="27" s="1"/>
  <c r="J524" i="27"/>
  <c r="K524" i="27" s="1"/>
  <c r="L524" i="27" s="1"/>
  <c r="J523" i="27"/>
  <c r="K523" i="27" s="1"/>
  <c r="L523" i="27" s="1"/>
  <c r="J522" i="27"/>
  <c r="K522" i="27" s="1"/>
  <c r="L522" i="27" s="1"/>
  <c r="J521" i="27"/>
  <c r="K521" i="27" s="1"/>
  <c r="L521" i="27" s="1"/>
  <c r="J520" i="27"/>
  <c r="K520" i="27" s="1"/>
  <c r="L520" i="27" s="1"/>
  <c r="J519" i="27"/>
  <c r="K519" i="27" s="1"/>
  <c r="L519" i="27" s="1"/>
  <c r="J518" i="27"/>
  <c r="K518" i="27" s="1"/>
  <c r="L518" i="27" s="1"/>
  <c r="J517" i="27"/>
  <c r="K517" i="27" s="1"/>
  <c r="L517" i="27" s="1"/>
  <c r="J516" i="27"/>
  <c r="K516" i="27" s="1"/>
  <c r="L516" i="27" s="1"/>
  <c r="J515" i="27"/>
  <c r="K515" i="27" s="1"/>
  <c r="L515" i="27" s="1"/>
  <c r="J514" i="27"/>
  <c r="K514" i="27" s="1"/>
  <c r="L514" i="27" s="1"/>
  <c r="J513" i="27"/>
  <c r="K513" i="27" s="1"/>
  <c r="L513" i="27" s="1"/>
  <c r="J512" i="27"/>
  <c r="K512" i="27" s="1"/>
  <c r="L512" i="27" s="1"/>
  <c r="J511" i="27"/>
  <c r="K511" i="27" s="1"/>
  <c r="L511" i="27" s="1"/>
  <c r="J510" i="27"/>
  <c r="K510" i="27" s="1"/>
  <c r="L510" i="27" s="1"/>
  <c r="J509" i="27"/>
  <c r="K509" i="27" s="1"/>
  <c r="L509" i="27" s="1"/>
  <c r="J508" i="27"/>
  <c r="K508" i="27" s="1"/>
  <c r="L508" i="27" s="1"/>
  <c r="J507" i="27"/>
  <c r="K507" i="27" s="1"/>
  <c r="J506" i="27"/>
  <c r="K506" i="27" s="1"/>
  <c r="L506" i="27" s="1"/>
  <c r="J505" i="27"/>
  <c r="K505" i="27" s="1"/>
  <c r="L505" i="27" s="1"/>
  <c r="J504" i="27"/>
  <c r="K504" i="27" s="1"/>
  <c r="L504" i="27" s="1"/>
  <c r="J503" i="27"/>
  <c r="K503" i="27" s="1"/>
  <c r="L503" i="27" s="1"/>
  <c r="J502" i="27"/>
  <c r="K502" i="27" s="1"/>
  <c r="L502" i="27" s="1"/>
  <c r="J501" i="27"/>
  <c r="K501" i="27" s="1"/>
  <c r="L501" i="27" s="1"/>
  <c r="J500" i="27"/>
  <c r="K500" i="27" s="1"/>
  <c r="L500" i="27" s="1"/>
  <c r="J499" i="27"/>
  <c r="K499" i="27" s="1"/>
  <c r="L499" i="27" s="1"/>
  <c r="J498" i="27"/>
  <c r="K498" i="27" s="1"/>
  <c r="L498" i="27" s="1"/>
  <c r="J497" i="27"/>
  <c r="K497" i="27" s="1"/>
  <c r="L497" i="27" s="1"/>
  <c r="J496" i="27"/>
  <c r="K496" i="27" s="1"/>
  <c r="L496" i="27" s="1"/>
  <c r="J495" i="27"/>
  <c r="K495" i="27" s="1"/>
  <c r="L495" i="27" s="1"/>
  <c r="J494" i="27"/>
  <c r="K494" i="27" s="1"/>
  <c r="L494" i="27" s="1"/>
  <c r="J493" i="27"/>
  <c r="K493" i="27" s="1"/>
  <c r="L493" i="27" s="1"/>
  <c r="J492" i="27"/>
  <c r="K492" i="27" s="1"/>
  <c r="L492" i="27" s="1"/>
  <c r="J491" i="27"/>
  <c r="J490" i="27"/>
  <c r="J489" i="27"/>
  <c r="K489" i="27" s="1"/>
  <c r="L489" i="27" s="1"/>
  <c r="J488" i="27"/>
  <c r="K488" i="27" s="1"/>
  <c r="L488" i="27" s="1"/>
  <c r="J487" i="27"/>
  <c r="K487" i="27" s="1"/>
  <c r="L487" i="27" s="1"/>
  <c r="J486" i="27"/>
  <c r="K486" i="27" s="1"/>
  <c r="L486" i="27" s="1"/>
  <c r="J485" i="27"/>
  <c r="K485" i="27" s="1"/>
  <c r="L485" i="27" s="1"/>
  <c r="J484" i="27"/>
  <c r="K484" i="27" s="1"/>
  <c r="L484" i="27" s="1"/>
  <c r="J483" i="27"/>
  <c r="K483" i="27" s="1"/>
  <c r="L483" i="27" s="1"/>
  <c r="J482" i="27"/>
  <c r="K482" i="27" s="1"/>
  <c r="L482" i="27" s="1"/>
  <c r="J481" i="27"/>
  <c r="K481" i="27" s="1"/>
  <c r="L481" i="27" s="1"/>
  <c r="J480" i="27"/>
  <c r="K480" i="27" s="1"/>
  <c r="L480" i="27" s="1"/>
  <c r="J479" i="27"/>
  <c r="K479" i="27" s="1"/>
  <c r="L479" i="27" s="1"/>
  <c r="J478" i="27"/>
  <c r="K478" i="27" s="1"/>
  <c r="L478" i="27" s="1"/>
  <c r="J477" i="27"/>
  <c r="K477" i="27" s="1"/>
  <c r="L477" i="27" s="1"/>
  <c r="J476" i="27"/>
  <c r="K476" i="27" s="1"/>
  <c r="L476" i="27" s="1"/>
  <c r="J475" i="27"/>
  <c r="K475" i="27" s="1"/>
  <c r="L475" i="27" s="1"/>
  <c r="J474" i="27"/>
  <c r="K474" i="27" s="1"/>
  <c r="L474" i="27" s="1"/>
  <c r="J473" i="27"/>
  <c r="K473" i="27" s="1"/>
  <c r="L473" i="27" s="1"/>
  <c r="J472" i="27"/>
  <c r="K472" i="27" s="1"/>
  <c r="L472" i="27" s="1"/>
  <c r="J471" i="27"/>
  <c r="K471" i="27" s="1"/>
  <c r="L471" i="27" s="1"/>
  <c r="J470" i="27"/>
  <c r="K470" i="27" s="1"/>
  <c r="L470" i="27" s="1"/>
  <c r="J469" i="27"/>
  <c r="K469" i="27" s="1"/>
  <c r="L469" i="27" s="1"/>
  <c r="J468" i="27"/>
  <c r="K468" i="27" s="1"/>
  <c r="L468" i="27" s="1"/>
  <c r="J467" i="27"/>
  <c r="K467" i="27" s="1"/>
  <c r="L467" i="27" s="1"/>
  <c r="J466" i="27"/>
  <c r="K466" i="27" s="1"/>
  <c r="L466" i="27" s="1"/>
  <c r="J465" i="27"/>
  <c r="K465" i="27" s="1"/>
  <c r="L465" i="27" s="1"/>
  <c r="J464" i="27"/>
  <c r="K464" i="27" s="1"/>
  <c r="L464" i="27" s="1"/>
  <c r="J463" i="27"/>
  <c r="K463" i="27" s="1"/>
  <c r="L463" i="27" s="1"/>
  <c r="J462" i="27"/>
  <c r="K462" i="27" s="1"/>
  <c r="L462" i="27" s="1"/>
  <c r="J461" i="27"/>
  <c r="K461" i="27" s="1"/>
  <c r="L461" i="27" s="1"/>
  <c r="J460" i="27"/>
  <c r="K460" i="27" s="1"/>
  <c r="L460" i="27" s="1"/>
  <c r="J459" i="27"/>
  <c r="J458" i="27"/>
  <c r="K458" i="27" s="1"/>
  <c r="L458" i="27" s="1"/>
  <c r="J457" i="27"/>
  <c r="K457" i="27" s="1"/>
  <c r="L457" i="27" s="1"/>
  <c r="J456" i="27"/>
  <c r="K456" i="27" s="1"/>
  <c r="L456" i="27" s="1"/>
  <c r="J455" i="27"/>
  <c r="K455" i="27" s="1"/>
  <c r="L455" i="27" s="1"/>
  <c r="J454" i="27"/>
  <c r="K454" i="27" s="1"/>
  <c r="L454" i="27" s="1"/>
  <c r="J453" i="27"/>
  <c r="K453" i="27" s="1"/>
  <c r="L453" i="27" s="1"/>
  <c r="J452" i="27"/>
  <c r="K452" i="27" s="1"/>
  <c r="L452" i="27" s="1"/>
  <c r="J451" i="27"/>
  <c r="K451" i="27" s="1"/>
  <c r="L451" i="27" s="1"/>
  <c r="J450" i="27"/>
  <c r="K450" i="27" s="1"/>
  <c r="L450" i="27" s="1"/>
  <c r="J449" i="27"/>
  <c r="K449" i="27" s="1"/>
  <c r="L449" i="27" s="1"/>
  <c r="J448" i="27"/>
  <c r="K448" i="27" s="1"/>
  <c r="L448" i="27" s="1"/>
  <c r="J447" i="27"/>
  <c r="K447" i="27" s="1"/>
  <c r="L447" i="27" s="1"/>
  <c r="J446" i="27"/>
  <c r="K446" i="27" s="1"/>
  <c r="L446" i="27" s="1"/>
  <c r="J445" i="27"/>
  <c r="K445" i="27" s="1"/>
  <c r="L445" i="27" s="1"/>
  <c r="J444" i="27"/>
  <c r="K444" i="27" s="1"/>
  <c r="L444" i="27" s="1"/>
  <c r="J443" i="27"/>
  <c r="K443" i="27" s="1"/>
  <c r="L443" i="27" s="1"/>
  <c r="J442" i="27"/>
  <c r="K442" i="27" s="1"/>
  <c r="L442" i="27" s="1"/>
  <c r="J441" i="27"/>
  <c r="K441" i="27" s="1"/>
  <c r="L441" i="27" s="1"/>
  <c r="J440" i="27"/>
  <c r="K440" i="27" s="1"/>
  <c r="L440" i="27" s="1"/>
  <c r="J439" i="27"/>
  <c r="K439" i="27" s="1"/>
  <c r="L439" i="27" s="1"/>
  <c r="J438" i="27"/>
  <c r="K438" i="27" s="1"/>
  <c r="L438" i="27" s="1"/>
  <c r="J437" i="27"/>
  <c r="K437" i="27" s="1"/>
  <c r="L437" i="27" s="1"/>
  <c r="J436" i="27"/>
  <c r="K436" i="27" s="1"/>
  <c r="L436" i="27" s="1"/>
  <c r="J435" i="27"/>
  <c r="K435" i="27" s="1"/>
  <c r="L435" i="27" s="1"/>
  <c r="J434" i="27"/>
  <c r="K434" i="27" s="1"/>
  <c r="L434" i="27" s="1"/>
  <c r="J433" i="27"/>
  <c r="K433" i="27" s="1"/>
  <c r="L433" i="27" s="1"/>
  <c r="J432" i="27"/>
  <c r="K432" i="27" s="1"/>
  <c r="L432" i="27" s="1"/>
  <c r="J431" i="27"/>
  <c r="K431" i="27" s="1"/>
  <c r="L431" i="27" s="1"/>
  <c r="J430" i="27"/>
  <c r="K430" i="27" s="1"/>
  <c r="L430" i="27" s="1"/>
  <c r="J429" i="27"/>
  <c r="K429" i="27" s="1"/>
  <c r="L429" i="27" s="1"/>
  <c r="J428" i="27"/>
  <c r="K428" i="27" s="1"/>
  <c r="L428" i="27" s="1"/>
  <c r="J427" i="27"/>
  <c r="J426" i="27"/>
  <c r="K426" i="27" s="1"/>
  <c r="L426" i="27" s="1"/>
  <c r="J425" i="27"/>
  <c r="K425" i="27" s="1"/>
  <c r="L425" i="27" s="1"/>
  <c r="J424" i="27"/>
  <c r="K424" i="27" s="1"/>
  <c r="L424" i="27" s="1"/>
  <c r="J423" i="27"/>
  <c r="K423" i="27" s="1"/>
  <c r="L423" i="27" s="1"/>
  <c r="J422" i="27"/>
  <c r="K422" i="27" s="1"/>
  <c r="L422" i="27" s="1"/>
  <c r="J421" i="27"/>
  <c r="K421" i="27" s="1"/>
  <c r="L421" i="27" s="1"/>
  <c r="J420" i="27"/>
  <c r="K420" i="27" s="1"/>
  <c r="L420" i="27" s="1"/>
  <c r="J419" i="27"/>
  <c r="K419" i="27" s="1"/>
  <c r="L419" i="27" s="1"/>
  <c r="J418" i="27"/>
  <c r="K418" i="27" s="1"/>
  <c r="L418" i="27" s="1"/>
  <c r="J417" i="27"/>
  <c r="K417" i="27" s="1"/>
  <c r="L417" i="27" s="1"/>
  <c r="J416" i="27"/>
  <c r="K416" i="27" s="1"/>
  <c r="L416" i="27" s="1"/>
  <c r="J415" i="27"/>
  <c r="K415" i="27" s="1"/>
  <c r="L415" i="27" s="1"/>
  <c r="J414" i="27"/>
  <c r="K414" i="27" s="1"/>
  <c r="L414" i="27" s="1"/>
  <c r="J413" i="27"/>
  <c r="K413" i="27" s="1"/>
  <c r="L413" i="27" s="1"/>
  <c r="J412" i="27"/>
  <c r="K412" i="27" s="1"/>
  <c r="L412" i="27" s="1"/>
  <c r="J411" i="27"/>
  <c r="K411" i="27" s="1"/>
  <c r="L411" i="27" s="1"/>
  <c r="J410" i="27"/>
  <c r="K410" i="27" s="1"/>
  <c r="L410" i="27" s="1"/>
  <c r="J409" i="27"/>
  <c r="K409" i="27" s="1"/>
  <c r="L409" i="27" s="1"/>
  <c r="J408" i="27"/>
  <c r="K408" i="27" s="1"/>
  <c r="L408" i="27" s="1"/>
  <c r="J407" i="27"/>
  <c r="K407" i="27" s="1"/>
  <c r="L407" i="27" s="1"/>
  <c r="J406" i="27"/>
  <c r="K406" i="27" s="1"/>
  <c r="L406" i="27" s="1"/>
  <c r="J405" i="27"/>
  <c r="K405" i="27" s="1"/>
  <c r="L405" i="27" s="1"/>
  <c r="J404" i="27"/>
  <c r="K404" i="27" s="1"/>
  <c r="L404" i="27" s="1"/>
  <c r="J403" i="27"/>
  <c r="K403" i="27" s="1"/>
  <c r="L403" i="27" s="1"/>
  <c r="J402" i="27"/>
  <c r="K402" i="27" s="1"/>
  <c r="L402" i="27" s="1"/>
  <c r="J401" i="27"/>
  <c r="K401" i="27" s="1"/>
  <c r="L401" i="27" s="1"/>
  <c r="J400" i="27"/>
  <c r="K400" i="27" s="1"/>
  <c r="L400" i="27" s="1"/>
  <c r="J399" i="27"/>
  <c r="K399" i="27" s="1"/>
  <c r="L399" i="27" s="1"/>
  <c r="J398" i="27"/>
  <c r="K398" i="27" s="1"/>
  <c r="L398" i="27" s="1"/>
  <c r="J397" i="27"/>
  <c r="K397" i="27" s="1"/>
  <c r="L397" i="27" s="1"/>
  <c r="J396" i="27"/>
  <c r="K396" i="27" s="1"/>
  <c r="L396" i="27" s="1"/>
  <c r="J395" i="27"/>
  <c r="K395" i="27" s="1"/>
  <c r="L395" i="27" s="1"/>
  <c r="J394" i="27"/>
  <c r="K394" i="27" s="1"/>
  <c r="L394" i="27" s="1"/>
  <c r="J393" i="27"/>
  <c r="K393" i="27" s="1"/>
  <c r="L393" i="27" s="1"/>
  <c r="J392" i="27"/>
  <c r="K392" i="27" s="1"/>
  <c r="L392" i="27" s="1"/>
  <c r="J391" i="27"/>
  <c r="K391" i="27" s="1"/>
  <c r="L391" i="27" s="1"/>
  <c r="J390" i="27"/>
  <c r="K390" i="27" s="1"/>
  <c r="L390" i="27" s="1"/>
  <c r="J389" i="27"/>
  <c r="K389" i="27" s="1"/>
  <c r="L389" i="27" s="1"/>
  <c r="J388" i="27"/>
  <c r="K388" i="27" s="1"/>
  <c r="L388" i="27" s="1"/>
  <c r="J387" i="27"/>
  <c r="K387" i="27" s="1"/>
  <c r="L387" i="27" s="1"/>
  <c r="J386" i="27"/>
  <c r="K386" i="27" s="1"/>
  <c r="L386" i="27" s="1"/>
  <c r="J385" i="27"/>
  <c r="K385" i="27" s="1"/>
  <c r="L385" i="27" s="1"/>
  <c r="J384" i="27"/>
  <c r="K384" i="27" s="1"/>
  <c r="L384" i="27" s="1"/>
  <c r="J383" i="27"/>
  <c r="K383" i="27" s="1"/>
  <c r="L383" i="27" s="1"/>
  <c r="J382" i="27"/>
  <c r="K382" i="27" s="1"/>
  <c r="L382" i="27" s="1"/>
  <c r="J381" i="27"/>
  <c r="K381" i="27" s="1"/>
  <c r="L381" i="27" s="1"/>
  <c r="J380" i="27"/>
  <c r="K380" i="27" s="1"/>
  <c r="L380" i="27" s="1"/>
  <c r="J379" i="27"/>
  <c r="K379" i="27" s="1"/>
  <c r="L379" i="27" s="1"/>
  <c r="J378" i="27"/>
  <c r="K378" i="27" s="1"/>
  <c r="L378" i="27" s="1"/>
  <c r="J377" i="27"/>
  <c r="K377" i="27" s="1"/>
  <c r="L377" i="27" s="1"/>
  <c r="J376" i="27"/>
  <c r="K376" i="27" s="1"/>
  <c r="L376" i="27" s="1"/>
  <c r="J375" i="27"/>
  <c r="K375" i="27" s="1"/>
  <c r="L375" i="27" s="1"/>
  <c r="J374" i="27"/>
  <c r="K374" i="27" s="1"/>
  <c r="L374" i="27" s="1"/>
  <c r="J373" i="27"/>
  <c r="K373" i="27" s="1"/>
  <c r="L373" i="27" s="1"/>
  <c r="J372" i="27"/>
  <c r="K372" i="27" s="1"/>
  <c r="L372" i="27" s="1"/>
  <c r="J371" i="27"/>
  <c r="K371" i="27" s="1"/>
  <c r="L371" i="27" s="1"/>
  <c r="J370" i="27"/>
  <c r="K370" i="27" s="1"/>
  <c r="L370" i="27" s="1"/>
  <c r="J369" i="27"/>
  <c r="K369" i="27" s="1"/>
  <c r="L369" i="27" s="1"/>
  <c r="J368" i="27"/>
  <c r="K368" i="27" s="1"/>
  <c r="L368" i="27" s="1"/>
  <c r="J367" i="27"/>
  <c r="K367" i="27" s="1"/>
  <c r="L367" i="27" s="1"/>
  <c r="J366" i="27"/>
  <c r="K366" i="27" s="1"/>
  <c r="L366" i="27" s="1"/>
  <c r="J365" i="27"/>
  <c r="K365" i="27" s="1"/>
  <c r="L365" i="27" s="1"/>
  <c r="J364" i="27"/>
  <c r="K364" i="27" s="1"/>
  <c r="L364" i="27" s="1"/>
  <c r="J363" i="27"/>
  <c r="J362" i="27"/>
  <c r="K362" i="27" s="1"/>
  <c r="L362" i="27" s="1"/>
  <c r="J361" i="27"/>
  <c r="K361" i="27" s="1"/>
  <c r="L361" i="27" s="1"/>
  <c r="J360" i="27"/>
  <c r="K360" i="27" s="1"/>
  <c r="L360" i="27" s="1"/>
  <c r="J359" i="27"/>
  <c r="K359" i="27" s="1"/>
  <c r="L359" i="27" s="1"/>
  <c r="J358" i="27"/>
  <c r="K358" i="27" s="1"/>
  <c r="L358" i="27" s="1"/>
  <c r="J357" i="27"/>
  <c r="K357" i="27" s="1"/>
  <c r="L357" i="27" s="1"/>
  <c r="J356" i="27"/>
  <c r="K356" i="27" s="1"/>
  <c r="L356" i="27" s="1"/>
  <c r="J355" i="27"/>
  <c r="K355" i="27" s="1"/>
  <c r="L355" i="27" s="1"/>
  <c r="J354" i="27"/>
  <c r="K354" i="27" s="1"/>
  <c r="L354" i="27" s="1"/>
  <c r="J353" i="27"/>
  <c r="K353" i="27" s="1"/>
  <c r="L353" i="27" s="1"/>
  <c r="J352" i="27"/>
  <c r="K352" i="27" s="1"/>
  <c r="L352" i="27" s="1"/>
  <c r="J351" i="27"/>
  <c r="K351" i="27" s="1"/>
  <c r="L351" i="27" s="1"/>
  <c r="J350" i="27"/>
  <c r="K350" i="27" s="1"/>
  <c r="L350" i="27" s="1"/>
  <c r="J349" i="27"/>
  <c r="K349" i="27" s="1"/>
  <c r="L349" i="27" s="1"/>
  <c r="J348" i="27"/>
  <c r="K348" i="27" s="1"/>
  <c r="L348" i="27" s="1"/>
  <c r="J347" i="27"/>
  <c r="K347" i="27" s="1"/>
  <c r="L347" i="27" s="1"/>
  <c r="J346" i="27"/>
  <c r="K346" i="27" s="1"/>
  <c r="L346" i="27" s="1"/>
  <c r="J345" i="27"/>
  <c r="K345" i="27" s="1"/>
  <c r="L345" i="27" s="1"/>
  <c r="J344" i="27"/>
  <c r="K344" i="27" s="1"/>
  <c r="L344" i="27" s="1"/>
  <c r="J343" i="27"/>
  <c r="K343" i="27" s="1"/>
  <c r="L343" i="27" s="1"/>
  <c r="J342" i="27"/>
  <c r="K342" i="27" s="1"/>
  <c r="L342" i="27" s="1"/>
  <c r="J341" i="27"/>
  <c r="K341" i="27" s="1"/>
  <c r="L341" i="27" s="1"/>
  <c r="J340" i="27"/>
  <c r="K340" i="27" s="1"/>
  <c r="L340" i="27" s="1"/>
  <c r="J339" i="27"/>
  <c r="K339" i="27" s="1"/>
  <c r="L339" i="27" s="1"/>
  <c r="J338" i="27"/>
  <c r="K338" i="27" s="1"/>
  <c r="L338" i="27" s="1"/>
  <c r="J337" i="27"/>
  <c r="K337" i="27" s="1"/>
  <c r="L337" i="27" s="1"/>
  <c r="J336" i="27"/>
  <c r="K336" i="27" s="1"/>
  <c r="L336" i="27" s="1"/>
  <c r="J335" i="27"/>
  <c r="K335" i="27" s="1"/>
  <c r="L335" i="27" s="1"/>
  <c r="J334" i="27"/>
  <c r="K334" i="27" s="1"/>
  <c r="L334" i="27" s="1"/>
  <c r="J333" i="27"/>
  <c r="K333" i="27" s="1"/>
  <c r="L333" i="27" s="1"/>
  <c r="J332" i="27"/>
  <c r="K332" i="27" s="1"/>
  <c r="L332" i="27" s="1"/>
  <c r="J331" i="27"/>
  <c r="K331" i="27" s="1"/>
  <c r="L331" i="27" s="1"/>
  <c r="J330" i="27"/>
  <c r="K330" i="27" s="1"/>
  <c r="L330" i="27" s="1"/>
  <c r="J329" i="27"/>
  <c r="K329" i="27" s="1"/>
  <c r="L329" i="27" s="1"/>
  <c r="J328" i="27"/>
  <c r="K328" i="27" s="1"/>
  <c r="L328" i="27" s="1"/>
  <c r="J327" i="27"/>
  <c r="K327" i="27" s="1"/>
  <c r="L327" i="27" s="1"/>
  <c r="J326" i="27"/>
  <c r="K326" i="27" s="1"/>
  <c r="L326" i="27" s="1"/>
  <c r="J325" i="27"/>
  <c r="K325" i="27" s="1"/>
  <c r="L325" i="27" s="1"/>
  <c r="J324" i="27"/>
  <c r="K324" i="27" s="1"/>
  <c r="L324" i="27" s="1"/>
  <c r="J323" i="27"/>
  <c r="K323" i="27" s="1"/>
  <c r="L323" i="27" s="1"/>
  <c r="J322" i="27"/>
  <c r="K322" i="27" s="1"/>
  <c r="L322" i="27" s="1"/>
  <c r="J321" i="27"/>
  <c r="K321" i="27" s="1"/>
  <c r="L321" i="27" s="1"/>
  <c r="J320" i="27"/>
  <c r="K320" i="27" s="1"/>
  <c r="L320" i="27" s="1"/>
  <c r="J319" i="27"/>
  <c r="K319" i="27" s="1"/>
  <c r="L319" i="27" s="1"/>
  <c r="J318" i="27"/>
  <c r="K318" i="27" s="1"/>
  <c r="L318" i="27" s="1"/>
  <c r="J317" i="27"/>
  <c r="K317" i="27" s="1"/>
  <c r="L317" i="27" s="1"/>
  <c r="J316" i="27"/>
  <c r="K316" i="27" s="1"/>
  <c r="L316" i="27" s="1"/>
  <c r="J315" i="27"/>
  <c r="K315" i="27" s="1"/>
  <c r="L315" i="27" s="1"/>
  <c r="J314" i="27"/>
  <c r="K314" i="27" s="1"/>
  <c r="L314" i="27" s="1"/>
  <c r="J313" i="27"/>
  <c r="K313" i="27" s="1"/>
  <c r="L313" i="27" s="1"/>
  <c r="J312" i="27"/>
  <c r="K312" i="27" s="1"/>
  <c r="L312" i="27" s="1"/>
  <c r="J311" i="27"/>
  <c r="K311" i="27" s="1"/>
  <c r="L311" i="27" s="1"/>
  <c r="J310" i="27"/>
  <c r="K310" i="27" s="1"/>
  <c r="L310" i="27" s="1"/>
  <c r="J309" i="27"/>
  <c r="K309" i="27" s="1"/>
  <c r="L309" i="27" s="1"/>
  <c r="J308" i="27"/>
  <c r="K308" i="27" s="1"/>
  <c r="L308" i="27" s="1"/>
  <c r="J307" i="27"/>
  <c r="K307" i="27" s="1"/>
  <c r="L307" i="27" s="1"/>
  <c r="J306" i="27"/>
  <c r="K306" i="27" s="1"/>
  <c r="L306" i="27" s="1"/>
  <c r="J305" i="27"/>
  <c r="K305" i="27" s="1"/>
  <c r="L305" i="27" s="1"/>
  <c r="J304" i="27"/>
  <c r="K304" i="27" s="1"/>
  <c r="L304" i="27" s="1"/>
  <c r="J303" i="27"/>
  <c r="K303" i="27" s="1"/>
  <c r="L303" i="27" s="1"/>
  <c r="J302" i="27"/>
  <c r="K302" i="27" s="1"/>
  <c r="L302" i="27" s="1"/>
  <c r="J301" i="27"/>
  <c r="K301" i="27" s="1"/>
  <c r="L301" i="27" s="1"/>
  <c r="J300" i="27"/>
  <c r="K300" i="27" s="1"/>
  <c r="L300" i="27" s="1"/>
  <c r="J299" i="27"/>
  <c r="J298" i="27"/>
  <c r="K298" i="27" s="1"/>
  <c r="L298" i="27" s="1"/>
  <c r="J297" i="27"/>
  <c r="K297" i="27" s="1"/>
  <c r="L297" i="27" s="1"/>
  <c r="J296" i="27"/>
  <c r="K296" i="27" s="1"/>
  <c r="L296" i="27" s="1"/>
  <c r="J295" i="27"/>
  <c r="K295" i="27" s="1"/>
  <c r="L295" i="27" s="1"/>
  <c r="J294" i="27"/>
  <c r="K294" i="27" s="1"/>
  <c r="L294" i="27" s="1"/>
  <c r="J293" i="27"/>
  <c r="K293" i="27" s="1"/>
  <c r="L293" i="27" s="1"/>
  <c r="J292" i="27"/>
  <c r="K292" i="27" s="1"/>
  <c r="L292" i="27" s="1"/>
  <c r="J291" i="27"/>
  <c r="K291" i="27" s="1"/>
  <c r="L291" i="27" s="1"/>
  <c r="J290" i="27"/>
  <c r="K290" i="27" s="1"/>
  <c r="L290" i="27" s="1"/>
  <c r="J289" i="27"/>
  <c r="K289" i="27" s="1"/>
  <c r="L289" i="27" s="1"/>
  <c r="J288" i="27"/>
  <c r="K288" i="27" s="1"/>
  <c r="L288" i="27" s="1"/>
  <c r="J287" i="27"/>
  <c r="K287" i="27" s="1"/>
  <c r="L287" i="27" s="1"/>
  <c r="J286" i="27"/>
  <c r="K286" i="27" s="1"/>
  <c r="L286" i="27" s="1"/>
  <c r="J285" i="27"/>
  <c r="K285" i="27" s="1"/>
  <c r="L285" i="27" s="1"/>
  <c r="J284" i="27"/>
  <c r="K284" i="27" s="1"/>
  <c r="L284" i="27" s="1"/>
  <c r="J283" i="27"/>
  <c r="J282" i="27"/>
  <c r="K282" i="27" s="1"/>
  <c r="L282" i="27" s="1"/>
  <c r="J281" i="27"/>
  <c r="K281" i="27" s="1"/>
  <c r="L281" i="27" s="1"/>
  <c r="J280" i="27"/>
  <c r="K280" i="27" s="1"/>
  <c r="L280" i="27" s="1"/>
  <c r="J279" i="27"/>
  <c r="K279" i="27" s="1"/>
  <c r="L279" i="27" s="1"/>
  <c r="J278" i="27"/>
  <c r="K278" i="27" s="1"/>
  <c r="L278" i="27" s="1"/>
  <c r="J277" i="27"/>
  <c r="K277" i="27" s="1"/>
  <c r="L277" i="27" s="1"/>
  <c r="J276" i="27"/>
  <c r="K276" i="27" s="1"/>
  <c r="L276" i="27" s="1"/>
  <c r="J275" i="27"/>
  <c r="K275" i="27" s="1"/>
  <c r="L275" i="27" s="1"/>
  <c r="J274" i="27"/>
  <c r="K274" i="27" s="1"/>
  <c r="L274" i="27" s="1"/>
  <c r="J273" i="27"/>
  <c r="K273" i="27" s="1"/>
  <c r="L273" i="27" s="1"/>
  <c r="J272" i="27"/>
  <c r="K272" i="27" s="1"/>
  <c r="L272" i="27" s="1"/>
  <c r="J271" i="27"/>
  <c r="K271" i="27" s="1"/>
  <c r="L271" i="27" s="1"/>
  <c r="J270" i="27"/>
  <c r="K270" i="27" s="1"/>
  <c r="L270" i="27" s="1"/>
  <c r="J269" i="27"/>
  <c r="K269" i="27" s="1"/>
  <c r="L269" i="27" s="1"/>
  <c r="J268" i="27"/>
  <c r="K268" i="27" s="1"/>
  <c r="L268" i="27" s="1"/>
  <c r="J267" i="27"/>
  <c r="K267" i="27" s="1"/>
  <c r="L267" i="27" s="1"/>
  <c r="J266" i="27"/>
  <c r="K266" i="27" s="1"/>
  <c r="L266" i="27" s="1"/>
  <c r="J265" i="27"/>
  <c r="K265" i="27" s="1"/>
  <c r="L265" i="27" s="1"/>
  <c r="J264" i="27"/>
  <c r="K264" i="27" s="1"/>
  <c r="L264" i="27" s="1"/>
  <c r="J263" i="27"/>
  <c r="K263" i="27" s="1"/>
  <c r="L263" i="27" s="1"/>
  <c r="J262" i="27"/>
  <c r="K262" i="27" s="1"/>
  <c r="L262" i="27" s="1"/>
  <c r="J261" i="27"/>
  <c r="K261" i="27" s="1"/>
  <c r="L261" i="27" s="1"/>
  <c r="J260" i="27"/>
  <c r="K260" i="27" s="1"/>
  <c r="L260" i="27" s="1"/>
  <c r="J259" i="27"/>
  <c r="K259" i="27" s="1"/>
  <c r="L259" i="27" s="1"/>
  <c r="J258" i="27"/>
  <c r="K258" i="27" s="1"/>
  <c r="L258" i="27" s="1"/>
  <c r="J257" i="27"/>
  <c r="K257" i="27" s="1"/>
  <c r="L257" i="27" s="1"/>
  <c r="J256" i="27"/>
  <c r="K256" i="27" s="1"/>
  <c r="L256" i="27" s="1"/>
  <c r="J255" i="27"/>
  <c r="K255" i="27" s="1"/>
  <c r="L255" i="27" s="1"/>
  <c r="J254" i="27"/>
  <c r="K254" i="27" s="1"/>
  <c r="L254" i="27" s="1"/>
  <c r="J253" i="27"/>
  <c r="K253" i="27" s="1"/>
  <c r="L253" i="27" s="1"/>
  <c r="J252" i="27"/>
  <c r="K252" i="27" s="1"/>
  <c r="L252" i="27" s="1"/>
  <c r="J251" i="27"/>
  <c r="K251" i="27" s="1"/>
  <c r="L251" i="27" s="1"/>
  <c r="J250" i="27"/>
  <c r="K250" i="27" s="1"/>
  <c r="L250" i="27" s="1"/>
  <c r="J249" i="27"/>
  <c r="K249" i="27" s="1"/>
  <c r="L249" i="27" s="1"/>
  <c r="J248" i="27"/>
  <c r="K248" i="27" s="1"/>
  <c r="L248" i="27" s="1"/>
  <c r="J247" i="27"/>
  <c r="K247" i="27" s="1"/>
  <c r="L247" i="27" s="1"/>
  <c r="J246" i="27"/>
  <c r="K246" i="27" s="1"/>
  <c r="L246" i="27" s="1"/>
  <c r="J245" i="27"/>
  <c r="K245" i="27" s="1"/>
  <c r="L245" i="27" s="1"/>
  <c r="J244" i="27"/>
  <c r="K244" i="27" s="1"/>
  <c r="L244" i="27" s="1"/>
  <c r="J243" i="27"/>
  <c r="K243" i="27" s="1"/>
  <c r="L243" i="27" s="1"/>
  <c r="J242" i="27"/>
  <c r="K242" i="27" s="1"/>
  <c r="L242" i="27" s="1"/>
  <c r="J241" i="27"/>
  <c r="K241" i="27" s="1"/>
  <c r="L241" i="27" s="1"/>
  <c r="J240" i="27"/>
  <c r="K240" i="27" s="1"/>
  <c r="L240" i="27" s="1"/>
  <c r="J239" i="27"/>
  <c r="K239" i="27" s="1"/>
  <c r="L239" i="27" s="1"/>
  <c r="J238" i="27"/>
  <c r="K238" i="27" s="1"/>
  <c r="L238" i="27" s="1"/>
  <c r="J237" i="27"/>
  <c r="K237" i="27" s="1"/>
  <c r="L237" i="27" s="1"/>
  <c r="J236" i="27"/>
  <c r="K236" i="27" s="1"/>
  <c r="L236" i="27" s="1"/>
  <c r="J235" i="27"/>
  <c r="K235" i="27" s="1"/>
  <c r="L235" i="27" s="1"/>
  <c r="J234" i="27"/>
  <c r="K234" i="27" s="1"/>
  <c r="L234" i="27" s="1"/>
  <c r="J233" i="27"/>
  <c r="K233" i="27" s="1"/>
  <c r="L233" i="27" s="1"/>
  <c r="J232" i="27"/>
  <c r="K232" i="27" s="1"/>
  <c r="L232" i="27" s="1"/>
  <c r="J231" i="27"/>
  <c r="K231" i="27" s="1"/>
  <c r="L231" i="27" s="1"/>
  <c r="J230" i="27"/>
  <c r="K230" i="27" s="1"/>
  <c r="L230" i="27" s="1"/>
  <c r="J229" i="27"/>
  <c r="K229" i="27" s="1"/>
  <c r="L229" i="27" s="1"/>
  <c r="J228" i="27"/>
  <c r="K228" i="27" s="1"/>
  <c r="L228" i="27" s="1"/>
  <c r="J227" i="27"/>
  <c r="K227" i="27" s="1"/>
  <c r="L227" i="27" s="1"/>
  <c r="J226" i="27"/>
  <c r="K226" i="27" s="1"/>
  <c r="L226" i="27" s="1"/>
  <c r="J225" i="27"/>
  <c r="K225" i="27" s="1"/>
  <c r="L225" i="27" s="1"/>
  <c r="J224" i="27"/>
  <c r="K224" i="27" s="1"/>
  <c r="L224" i="27" s="1"/>
  <c r="J223" i="27"/>
  <c r="K223" i="27" s="1"/>
  <c r="L223" i="27" s="1"/>
  <c r="J222" i="27"/>
  <c r="K222" i="27" s="1"/>
  <c r="L222" i="27" s="1"/>
  <c r="J221" i="27"/>
  <c r="K221" i="27" s="1"/>
  <c r="L221" i="27" s="1"/>
  <c r="J220" i="27"/>
  <c r="K220" i="27" s="1"/>
  <c r="L220" i="27" s="1"/>
  <c r="J219" i="27"/>
  <c r="K219" i="27" s="1"/>
  <c r="L219" i="27" s="1"/>
  <c r="J218" i="27"/>
  <c r="K218" i="27" s="1"/>
  <c r="L218" i="27" s="1"/>
  <c r="J217" i="27"/>
  <c r="K217" i="27" s="1"/>
  <c r="L217" i="27" s="1"/>
  <c r="J216" i="27"/>
  <c r="K216" i="27" s="1"/>
  <c r="L216" i="27" s="1"/>
  <c r="J215" i="27"/>
  <c r="K215" i="27" s="1"/>
  <c r="L215" i="27" s="1"/>
  <c r="J214" i="27"/>
  <c r="K214" i="27" s="1"/>
  <c r="L214" i="27" s="1"/>
  <c r="J213" i="27"/>
  <c r="K213" i="27" s="1"/>
  <c r="L213" i="27" s="1"/>
  <c r="J212" i="27"/>
  <c r="K212" i="27" s="1"/>
  <c r="L212" i="27" s="1"/>
  <c r="J211" i="27"/>
  <c r="K211" i="27" s="1"/>
  <c r="L211" i="27" s="1"/>
  <c r="J210" i="27"/>
  <c r="K210" i="27" s="1"/>
  <c r="L210" i="27" s="1"/>
  <c r="J209" i="27"/>
  <c r="K209" i="27" s="1"/>
  <c r="L209" i="27" s="1"/>
  <c r="J208" i="27"/>
  <c r="K208" i="27" s="1"/>
  <c r="L208" i="27" s="1"/>
  <c r="J207" i="27"/>
  <c r="K207" i="27" s="1"/>
  <c r="L207" i="27" s="1"/>
  <c r="J206" i="27"/>
  <c r="K206" i="27" s="1"/>
  <c r="L206" i="27" s="1"/>
  <c r="J205" i="27"/>
  <c r="K205" i="27" s="1"/>
  <c r="L205" i="27" s="1"/>
  <c r="J204" i="27"/>
  <c r="K204" i="27" s="1"/>
  <c r="L204" i="27" s="1"/>
  <c r="J203" i="27"/>
  <c r="K203" i="27" s="1"/>
  <c r="L203" i="27" s="1"/>
  <c r="J202" i="27"/>
  <c r="K202" i="27" s="1"/>
  <c r="L202" i="27" s="1"/>
  <c r="J201" i="27"/>
  <c r="K201" i="27" s="1"/>
  <c r="L201" i="27" s="1"/>
  <c r="J200" i="27"/>
  <c r="K200" i="27" s="1"/>
  <c r="L200" i="27" s="1"/>
  <c r="J199" i="27"/>
  <c r="K199" i="27" s="1"/>
  <c r="L199" i="27" s="1"/>
  <c r="J198" i="27"/>
  <c r="K198" i="27" s="1"/>
  <c r="L198" i="27" s="1"/>
  <c r="J197" i="27"/>
  <c r="K197" i="27" s="1"/>
  <c r="L197" i="27" s="1"/>
  <c r="J196" i="27"/>
  <c r="K196" i="27" s="1"/>
  <c r="L196" i="27" s="1"/>
  <c r="J195" i="27"/>
  <c r="K195" i="27" s="1"/>
  <c r="L195" i="27" s="1"/>
  <c r="J194" i="27"/>
  <c r="K194" i="27" s="1"/>
  <c r="L194" i="27" s="1"/>
  <c r="J193" i="27"/>
  <c r="K193" i="27" s="1"/>
  <c r="L193" i="27" s="1"/>
  <c r="J192" i="27"/>
  <c r="K192" i="27" s="1"/>
  <c r="L192" i="27" s="1"/>
  <c r="J191" i="27"/>
  <c r="K191" i="27" s="1"/>
  <c r="L191" i="27" s="1"/>
  <c r="J190" i="27"/>
  <c r="K190" i="27" s="1"/>
  <c r="L190" i="27" s="1"/>
  <c r="J189" i="27"/>
  <c r="K189" i="27" s="1"/>
  <c r="L189" i="27" s="1"/>
  <c r="J188" i="27"/>
  <c r="K188" i="27" s="1"/>
  <c r="L188" i="27" s="1"/>
  <c r="J187" i="27"/>
  <c r="K187" i="27" s="1"/>
  <c r="L187" i="27" s="1"/>
  <c r="J186" i="27"/>
  <c r="K186" i="27" s="1"/>
  <c r="L186" i="27" s="1"/>
  <c r="J185" i="27"/>
  <c r="K185" i="27" s="1"/>
  <c r="L185" i="27" s="1"/>
  <c r="J184" i="27"/>
  <c r="K184" i="27" s="1"/>
  <c r="L184" i="27" s="1"/>
  <c r="J183" i="27"/>
  <c r="K183" i="27" s="1"/>
  <c r="L183" i="27" s="1"/>
  <c r="J182" i="27"/>
  <c r="K182" i="27" s="1"/>
  <c r="L182" i="27" s="1"/>
  <c r="J181" i="27"/>
  <c r="K181" i="27" s="1"/>
  <c r="L181" i="27" s="1"/>
  <c r="J180" i="27"/>
  <c r="K180" i="27" s="1"/>
  <c r="L180" i="27" s="1"/>
  <c r="J179" i="27"/>
  <c r="K179" i="27" s="1"/>
  <c r="L179" i="27" s="1"/>
  <c r="J178" i="27"/>
  <c r="K178" i="27" s="1"/>
  <c r="L178" i="27" s="1"/>
  <c r="J177" i="27"/>
  <c r="K177" i="27" s="1"/>
  <c r="L177" i="27" s="1"/>
  <c r="J176" i="27"/>
  <c r="K176" i="27" s="1"/>
  <c r="L176" i="27" s="1"/>
  <c r="J175" i="27"/>
  <c r="K175" i="27" s="1"/>
  <c r="L175" i="27" s="1"/>
  <c r="J174" i="27"/>
  <c r="K174" i="27" s="1"/>
  <c r="L174" i="27" s="1"/>
  <c r="J173" i="27"/>
  <c r="K173" i="27" s="1"/>
  <c r="L173" i="27" s="1"/>
  <c r="J172" i="27"/>
  <c r="K172" i="27" s="1"/>
  <c r="L172" i="27" s="1"/>
  <c r="J171" i="27"/>
  <c r="K171" i="27" s="1"/>
  <c r="L171" i="27" s="1"/>
  <c r="J170" i="27"/>
  <c r="K170" i="27" s="1"/>
  <c r="L170" i="27" s="1"/>
  <c r="J169" i="27"/>
  <c r="K169" i="27" s="1"/>
  <c r="L169" i="27" s="1"/>
  <c r="J168" i="27"/>
  <c r="K168" i="27" s="1"/>
  <c r="L168" i="27" s="1"/>
  <c r="J167" i="27"/>
  <c r="K167" i="27" s="1"/>
  <c r="L167" i="27" s="1"/>
  <c r="J166" i="27"/>
  <c r="K166" i="27" s="1"/>
  <c r="L166" i="27" s="1"/>
  <c r="J165" i="27"/>
  <c r="K165" i="27" s="1"/>
  <c r="L165" i="27" s="1"/>
  <c r="J164" i="27"/>
  <c r="K164" i="27" s="1"/>
  <c r="L164" i="27" s="1"/>
  <c r="J163" i="27"/>
  <c r="K163" i="27" s="1"/>
  <c r="L163" i="27" s="1"/>
  <c r="J162" i="27"/>
  <c r="K162" i="27" s="1"/>
  <c r="L162" i="27" s="1"/>
  <c r="J161" i="27"/>
  <c r="K161" i="27" s="1"/>
  <c r="L161" i="27" s="1"/>
  <c r="J160" i="27"/>
  <c r="K160" i="27" s="1"/>
  <c r="L160" i="27" s="1"/>
  <c r="J159" i="27"/>
  <c r="K159" i="27" s="1"/>
  <c r="L159" i="27" s="1"/>
  <c r="J158" i="27"/>
  <c r="K158" i="27" s="1"/>
  <c r="L158" i="27" s="1"/>
  <c r="J157" i="27"/>
  <c r="K157" i="27" s="1"/>
  <c r="L157" i="27" s="1"/>
  <c r="J156" i="27"/>
  <c r="K156" i="27" s="1"/>
  <c r="L156" i="27" s="1"/>
  <c r="J155" i="27"/>
  <c r="K155" i="27" s="1"/>
  <c r="L155" i="27" s="1"/>
  <c r="J154" i="27"/>
  <c r="K154" i="27" s="1"/>
  <c r="L154" i="27" s="1"/>
  <c r="J153" i="27"/>
  <c r="K153" i="27" s="1"/>
  <c r="L153" i="27" s="1"/>
  <c r="J152" i="27"/>
  <c r="K152" i="27" s="1"/>
  <c r="L152" i="27" s="1"/>
  <c r="J151" i="27"/>
  <c r="K151" i="27" s="1"/>
  <c r="L151" i="27" s="1"/>
  <c r="J150" i="27"/>
  <c r="K150" i="27" s="1"/>
  <c r="L150" i="27" s="1"/>
  <c r="J149" i="27"/>
  <c r="K149" i="27" s="1"/>
  <c r="L149" i="27" s="1"/>
  <c r="J148" i="27"/>
  <c r="K148" i="27" s="1"/>
  <c r="L148" i="27" s="1"/>
  <c r="J147" i="27"/>
  <c r="K147" i="27" s="1"/>
  <c r="L147" i="27" s="1"/>
  <c r="J146" i="27"/>
  <c r="K146" i="27" s="1"/>
  <c r="L146" i="27" s="1"/>
  <c r="J145" i="27"/>
  <c r="K145" i="27" s="1"/>
  <c r="L145" i="27" s="1"/>
  <c r="J144" i="27"/>
  <c r="K144" i="27" s="1"/>
  <c r="L144" i="27" s="1"/>
  <c r="J143" i="27"/>
  <c r="K143" i="27" s="1"/>
  <c r="L143" i="27" s="1"/>
  <c r="J142" i="27"/>
  <c r="K142" i="27" s="1"/>
  <c r="L142" i="27" s="1"/>
  <c r="J141" i="27"/>
  <c r="K141" i="27" s="1"/>
  <c r="L141" i="27" s="1"/>
  <c r="J140" i="27"/>
  <c r="K140" i="27" s="1"/>
  <c r="L140" i="27" s="1"/>
  <c r="J139" i="27"/>
  <c r="K139" i="27" s="1"/>
  <c r="L139" i="27" s="1"/>
  <c r="J138" i="27"/>
  <c r="K138" i="27" s="1"/>
  <c r="L138" i="27" s="1"/>
  <c r="J137" i="27"/>
  <c r="K137" i="27" s="1"/>
  <c r="L137" i="27" s="1"/>
  <c r="J136" i="27"/>
  <c r="K136" i="27" s="1"/>
  <c r="L136" i="27" s="1"/>
  <c r="J135" i="27"/>
  <c r="K135" i="27" s="1"/>
  <c r="L135" i="27" s="1"/>
  <c r="J134" i="27"/>
  <c r="K134" i="27" s="1"/>
  <c r="L134" i="27" s="1"/>
  <c r="J133" i="27"/>
  <c r="K133" i="27" s="1"/>
  <c r="L133" i="27" s="1"/>
  <c r="J132" i="27"/>
  <c r="K132" i="27" s="1"/>
  <c r="L132" i="27" s="1"/>
  <c r="J131" i="27"/>
  <c r="K131" i="27" s="1"/>
  <c r="L131" i="27" s="1"/>
  <c r="J130" i="27"/>
  <c r="K130" i="27" s="1"/>
  <c r="L130" i="27" s="1"/>
  <c r="J129" i="27"/>
  <c r="K129" i="27" s="1"/>
  <c r="L129" i="27" s="1"/>
  <c r="J128" i="27"/>
  <c r="K128" i="27" s="1"/>
  <c r="L128" i="27" s="1"/>
  <c r="J127" i="27"/>
  <c r="K127" i="27" s="1"/>
  <c r="L127" i="27" s="1"/>
  <c r="J126" i="27"/>
  <c r="K126" i="27" s="1"/>
  <c r="L126" i="27" s="1"/>
  <c r="J125" i="27"/>
  <c r="K125" i="27" s="1"/>
  <c r="L125" i="27" s="1"/>
  <c r="J124" i="27"/>
  <c r="K124" i="27" s="1"/>
  <c r="L124" i="27" s="1"/>
  <c r="J123" i="27"/>
  <c r="K123" i="27" s="1"/>
  <c r="L123" i="27" s="1"/>
  <c r="J122" i="27"/>
  <c r="K122" i="27" s="1"/>
  <c r="L122" i="27" s="1"/>
  <c r="J121" i="27"/>
  <c r="K121" i="27" s="1"/>
  <c r="L121" i="27" s="1"/>
  <c r="J120" i="27"/>
  <c r="K120" i="27" s="1"/>
  <c r="L120" i="27" s="1"/>
  <c r="J119" i="27"/>
  <c r="K119" i="27" s="1"/>
  <c r="L119" i="27" s="1"/>
  <c r="J118" i="27"/>
  <c r="K118" i="27" s="1"/>
  <c r="L118" i="27" s="1"/>
  <c r="J117" i="27"/>
  <c r="K117" i="27" s="1"/>
  <c r="L117" i="27" s="1"/>
  <c r="J116" i="27"/>
  <c r="K116" i="27" s="1"/>
  <c r="L116" i="27" s="1"/>
  <c r="J115" i="27"/>
  <c r="K115" i="27" s="1"/>
  <c r="L115" i="27" s="1"/>
  <c r="J114" i="27"/>
  <c r="K114" i="27" s="1"/>
  <c r="L114" i="27" s="1"/>
  <c r="J113" i="27"/>
  <c r="K113" i="27" s="1"/>
  <c r="L113" i="27" s="1"/>
  <c r="J112" i="27"/>
  <c r="K112" i="27" s="1"/>
  <c r="L112" i="27" s="1"/>
  <c r="J111" i="27"/>
  <c r="K111" i="27" s="1"/>
  <c r="L111" i="27" s="1"/>
  <c r="J110" i="27"/>
  <c r="K110" i="27" s="1"/>
  <c r="L110" i="27" s="1"/>
  <c r="J109" i="27"/>
  <c r="K109" i="27" s="1"/>
  <c r="L109" i="27" s="1"/>
  <c r="J108" i="27"/>
  <c r="K108" i="27" s="1"/>
  <c r="L108" i="27" s="1"/>
  <c r="J107" i="27"/>
  <c r="K107" i="27" s="1"/>
  <c r="L107" i="27" s="1"/>
  <c r="J106" i="27"/>
  <c r="K106" i="27" s="1"/>
  <c r="L106" i="27" s="1"/>
  <c r="J105" i="27"/>
  <c r="K105" i="27" s="1"/>
  <c r="L105" i="27" s="1"/>
  <c r="J104" i="27"/>
  <c r="K104" i="27" s="1"/>
  <c r="L104" i="27" s="1"/>
  <c r="J103" i="27"/>
  <c r="K103" i="27" s="1"/>
  <c r="L103" i="27" s="1"/>
  <c r="J102" i="27"/>
  <c r="K102" i="27" s="1"/>
  <c r="L102" i="27" s="1"/>
  <c r="J101" i="27"/>
  <c r="K101" i="27" s="1"/>
  <c r="L101" i="27" s="1"/>
  <c r="J100" i="27"/>
  <c r="K100" i="27" s="1"/>
  <c r="L100" i="27" s="1"/>
  <c r="J99" i="27"/>
  <c r="K99" i="27" s="1"/>
  <c r="L99" i="27" s="1"/>
  <c r="J98" i="27"/>
  <c r="K98" i="27" s="1"/>
  <c r="L98" i="27" s="1"/>
  <c r="J97" i="27"/>
  <c r="K97" i="27" s="1"/>
  <c r="L97" i="27" s="1"/>
  <c r="J96" i="27"/>
  <c r="K96" i="27" s="1"/>
  <c r="L96" i="27" s="1"/>
  <c r="J95" i="27"/>
  <c r="K95" i="27" s="1"/>
  <c r="L95" i="27" s="1"/>
  <c r="J94" i="27"/>
  <c r="K94" i="27" s="1"/>
  <c r="L94" i="27" s="1"/>
  <c r="J93" i="27"/>
  <c r="K93" i="27" s="1"/>
  <c r="L93" i="27" s="1"/>
  <c r="J92" i="27"/>
  <c r="K92" i="27" s="1"/>
  <c r="L92" i="27" s="1"/>
  <c r="J91" i="27"/>
  <c r="K91" i="27" s="1"/>
  <c r="L91" i="27" s="1"/>
  <c r="J90" i="27"/>
  <c r="K90" i="27" s="1"/>
  <c r="L90" i="27" s="1"/>
  <c r="J89" i="27"/>
  <c r="K89" i="27" s="1"/>
  <c r="L89" i="27" s="1"/>
  <c r="J88" i="27"/>
  <c r="K88" i="27" s="1"/>
  <c r="L88" i="27" s="1"/>
  <c r="J87" i="27"/>
  <c r="K87" i="27" s="1"/>
  <c r="L87" i="27" s="1"/>
  <c r="J86" i="27"/>
  <c r="K86" i="27" s="1"/>
  <c r="L86" i="27" s="1"/>
  <c r="J85" i="27"/>
  <c r="K85" i="27" s="1"/>
  <c r="L85" i="27" s="1"/>
  <c r="J84" i="27"/>
  <c r="K84" i="27" s="1"/>
  <c r="L84" i="27" s="1"/>
  <c r="J83" i="27"/>
  <c r="K83" i="27" s="1"/>
  <c r="L83" i="27" s="1"/>
  <c r="J82" i="27"/>
  <c r="K82" i="27" s="1"/>
  <c r="L82" i="27" s="1"/>
  <c r="J81" i="27"/>
  <c r="K81" i="27" s="1"/>
  <c r="L81" i="27" s="1"/>
  <c r="J80" i="27"/>
  <c r="K80" i="27" s="1"/>
  <c r="L80" i="27" s="1"/>
  <c r="J79" i="27"/>
  <c r="K79" i="27" s="1"/>
  <c r="L79" i="27" s="1"/>
  <c r="J78" i="27"/>
  <c r="K78" i="27" s="1"/>
  <c r="L78" i="27" s="1"/>
  <c r="J77" i="27"/>
  <c r="K77" i="27" s="1"/>
  <c r="L77" i="27" s="1"/>
  <c r="J76" i="27"/>
  <c r="K76" i="27" s="1"/>
  <c r="L76" i="27" s="1"/>
  <c r="J75" i="27"/>
  <c r="K75" i="27" s="1"/>
  <c r="L75" i="27" s="1"/>
  <c r="J74" i="27"/>
  <c r="K74" i="27" s="1"/>
  <c r="L74" i="27" s="1"/>
  <c r="J73" i="27"/>
  <c r="K73" i="27" s="1"/>
  <c r="L73" i="27" s="1"/>
  <c r="J72" i="27"/>
  <c r="K72" i="27" s="1"/>
  <c r="L72" i="27" s="1"/>
  <c r="J71" i="27"/>
  <c r="K71" i="27" s="1"/>
  <c r="L71" i="27" s="1"/>
  <c r="J70" i="27"/>
  <c r="K70" i="27" s="1"/>
  <c r="L70" i="27" s="1"/>
  <c r="J69" i="27"/>
  <c r="K69" i="27" s="1"/>
  <c r="L69" i="27" s="1"/>
  <c r="J68" i="27"/>
  <c r="K68" i="27" s="1"/>
  <c r="L68" i="27" s="1"/>
  <c r="J67" i="27"/>
  <c r="K67" i="27" s="1"/>
  <c r="L67" i="27" s="1"/>
  <c r="J66" i="27"/>
  <c r="K66" i="27" s="1"/>
  <c r="L66" i="27" s="1"/>
  <c r="J65" i="27"/>
  <c r="K65" i="27" s="1"/>
  <c r="L65" i="27" s="1"/>
  <c r="J64" i="27"/>
  <c r="K64" i="27" s="1"/>
  <c r="L64" i="27" s="1"/>
  <c r="J63" i="27"/>
  <c r="K63" i="27" s="1"/>
  <c r="L63" i="27" s="1"/>
  <c r="J62" i="27"/>
  <c r="K62" i="27" s="1"/>
  <c r="L62" i="27" s="1"/>
  <c r="J61" i="27"/>
  <c r="K61" i="27" s="1"/>
  <c r="L61" i="27" s="1"/>
  <c r="J60" i="27"/>
  <c r="K60" i="27" s="1"/>
  <c r="L60" i="27" s="1"/>
  <c r="J59" i="27"/>
  <c r="K59" i="27" s="1"/>
  <c r="L59" i="27" s="1"/>
  <c r="J58" i="27"/>
  <c r="K58" i="27" s="1"/>
  <c r="L58" i="27" s="1"/>
  <c r="J57" i="27"/>
  <c r="K57" i="27" s="1"/>
  <c r="L57" i="27" s="1"/>
  <c r="J56" i="27"/>
  <c r="K56" i="27" s="1"/>
  <c r="L56" i="27" s="1"/>
  <c r="J55" i="27"/>
  <c r="K55" i="27" s="1"/>
  <c r="L55" i="27" s="1"/>
  <c r="J54" i="27"/>
  <c r="K54" i="27" s="1"/>
  <c r="L54" i="27" s="1"/>
  <c r="J53" i="27"/>
  <c r="K53" i="27" s="1"/>
  <c r="L53" i="27" s="1"/>
  <c r="J52" i="27"/>
  <c r="K52" i="27" s="1"/>
  <c r="L52" i="27" s="1"/>
  <c r="J51" i="27"/>
  <c r="K51" i="27" s="1"/>
  <c r="L51" i="27" s="1"/>
  <c r="J50" i="27"/>
  <c r="K50" i="27" s="1"/>
  <c r="L50" i="27" s="1"/>
  <c r="J49" i="27"/>
  <c r="K49" i="27" s="1"/>
  <c r="L49" i="27" s="1"/>
  <c r="J48" i="27"/>
  <c r="K48" i="27" s="1"/>
  <c r="L48" i="27" s="1"/>
  <c r="J47" i="27"/>
  <c r="K47" i="27" s="1"/>
  <c r="L47" i="27" s="1"/>
  <c r="J46" i="27"/>
  <c r="K46" i="27" s="1"/>
  <c r="L46" i="27" s="1"/>
  <c r="J45" i="27"/>
  <c r="K45" i="27" s="1"/>
  <c r="L45" i="27" s="1"/>
  <c r="J44" i="27"/>
  <c r="K44" i="27" s="1"/>
  <c r="L44" i="27" s="1"/>
  <c r="J43" i="27"/>
  <c r="K43" i="27" s="1"/>
  <c r="L43" i="27" s="1"/>
  <c r="J42" i="27"/>
  <c r="K42" i="27" s="1"/>
  <c r="L42" i="27" s="1"/>
  <c r="J41" i="27"/>
  <c r="K41" i="27" s="1"/>
  <c r="L41" i="27" s="1"/>
  <c r="J40" i="27"/>
  <c r="K40" i="27" s="1"/>
  <c r="L40" i="27" s="1"/>
  <c r="J39" i="27"/>
  <c r="K39" i="27" s="1"/>
  <c r="L39" i="27" s="1"/>
  <c r="J38" i="27"/>
  <c r="K38" i="27" s="1"/>
  <c r="L38" i="27" s="1"/>
  <c r="J37" i="27"/>
  <c r="K37" i="27" s="1"/>
  <c r="L37" i="27" s="1"/>
  <c r="J36" i="27"/>
  <c r="K36" i="27" s="1"/>
  <c r="L36" i="27" s="1"/>
  <c r="J35" i="27"/>
  <c r="K35" i="27" s="1"/>
  <c r="L35" i="27" s="1"/>
  <c r="J34" i="27"/>
  <c r="K34" i="27" s="1"/>
  <c r="L34" i="27" s="1"/>
  <c r="J33" i="27"/>
  <c r="K33" i="27" s="1"/>
  <c r="L33" i="27" s="1"/>
  <c r="J32" i="27"/>
  <c r="K32" i="27" s="1"/>
  <c r="L32" i="27" s="1"/>
  <c r="J31" i="27"/>
  <c r="K31" i="27" s="1"/>
  <c r="L31" i="27" s="1"/>
  <c r="J30" i="27"/>
  <c r="K30" i="27" s="1"/>
  <c r="L30" i="27" s="1"/>
  <c r="J29" i="27"/>
  <c r="K29" i="27" s="1"/>
  <c r="L29" i="27" s="1"/>
  <c r="J28" i="27"/>
  <c r="K28" i="27" s="1"/>
  <c r="L28" i="27" s="1"/>
  <c r="J27" i="27"/>
  <c r="K27" i="27" s="1"/>
  <c r="L27" i="27" s="1"/>
  <c r="J26" i="27"/>
  <c r="K26" i="27" s="1"/>
  <c r="L26" i="27" s="1"/>
  <c r="J25" i="27"/>
  <c r="K25" i="27" s="1"/>
  <c r="L25" i="27" s="1"/>
  <c r="J24" i="27"/>
  <c r="K24" i="27" s="1"/>
  <c r="L24" i="27" s="1"/>
  <c r="J23" i="27"/>
  <c r="K23" i="27" s="1"/>
  <c r="L23" i="27" s="1"/>
  <c r="J22" i="27"/>
  <c r="K22" i="27" s="1"/>
  <c r="L22" i="27" s="1"/>
  <c r="J21" i="27"/>
  <c r="K21" i="27" s="1"/>
  <c r="L21" i="27" s="1"/>
  <c r="J20" i="27"/>
  <c r="K20" i="27" s="1"/>
  <c r="L20" i="27" s="1"/>
  <c r="J19" i="27"/>
  <c r="K19" i="27" s="1"/>
  <c r="L19" i="27" s="1"/>
  <c r="J18" i="27"/>
  <c r="K18" i="27" s="1"/>
  <c r="L18" i="27" s="1"/>
  <c r="J17" i="27"/>
  <c r="K17" i="27" s="1"/>
  <c r="L17" i="27" s="1"/>
  <c r="J16" i="27"/>
  <c r="K16" i="27" s="1"/>
  <c r="L16" i="27" s="1"/>
  <c r="J15" i="27"/>
  <c r="K15" i="27" s="1"/>
  <c r="L15" i="27" s="1"/>
  <c r="J14" i="27"/>
  <c r="K14" i="27" s="1"/>
  <c r="L14" i="27" s="1"/>
  <c r="J13" i="27"/>
  <c r="K13" i="27" s="1"/>
  <c r="L13" i="27" s="1"/>
  <c r="J12" i="27"/>
  <c r="K12" i="27" s="1"/>
  <c r="L12" i="27" s="1"/>
  <c r="J11" i="27"/>
  <c r="K11" i="27" s="1"/>
  <c r="L11" i="27" s="1"/>
  <c r="J10" i="27"/>
  <c r="K10" i="27" s="1"/>
  <c r="L10" i="27" s="1"/>
  <c r="J9" i="27"/>
  <c r="K9" i="27" s="1"/>
  <c r="L9" i="27" s="1"/>
  <c r="J8" i="27"/>
  <c r="K8" i="27" s="1"/>
  <c r="L8" i="27" s="1"/>
  <c r="J7" i="27"/>
  <c r="K7" i="27" s="1"/>
  <c r="L7" i="27" s="1"/>
  <c r="J6" i="27"/>
  <c r="K6" i="27" s="1"/>
  <c r="L6" i="27" s="1"/>
  <c r="J5" i="27"/>
  <c r="K5" i="27" s="1"/>
  <c r="L5" i="27" s="1"/>
  <c r="J4" i="27"/>
  <c r="I582" i="27"/>
  <c r="K4" i="27" l="1"/>
  <c r="J582" i="27"/>
  <c r="L4" i="27" l="1"/>
  <c r="L582" i="27" s="1"/>
  <c r="K582" i="27"/>
</calcChain>
</file>

<file path=xl/sharedStrings.xml><?xml version="1.0" encoding="utf-8"?>
<sst xmlns="http://schemas.openxmlformats.org/spreadsheetml/2006/main" count="2656" uniqueCount="866">
  <si>
    <t>Elst</t>
  </si>
  <si>
    <t>Tiel</t>
  </si>
  <si>
    <t>Druten</t>
  </si>
  <si>
    <t>Geldermalsen</t>
  </si>
  <si>
    <t>Arnhem-Zuid</t>
  </si>
  <si>
    <t>Gendt</t>
  </si>
  <si>
    <t>Valburg</t>
  </si>
  <si>
    <t>Driel</t>
  </si>
  <si>
    <t>Heteren</t>
  </si>
  <si>
    <t>Huissen</t>
  </si>
  <si>
    <t>Angeren</t>
  </si>
  <si>
    <t>Bemmel</t>
  </si>
  <si>
    <t>Doornenburg</t>
  </si>
  <si>
    <t>Haalderen</t>
  </si>
  <si>
    <t>Oosterhout</t>
  </si>
  <si>
    <t>Lent</t>
  </si>
  <si>
    <t>Slijk-Ewijk</t>
  </si>
  <si>
    <t>Andelst</t>
  </si>
  <si>
    <t>Dreumel</t>
  </si>
  <si>
    <t>Alphen</t>
  </si>
  <si>
    <t>Maasbommel</t>
  </si>
  <si>
    <t>Appeltern</t>
  </si>
  <si>
    <t>Alforst</t>
  </si>
  <si>
    <t>Blauwe Sluis</t>
  </si>
  <si>
    <t>Bergharen</t>
  </si>
  <si>
    <t>Hernen</t>
  </si>
  <si>
    <t>Horssen</t>
  </si>
  <si>
    <t>Batenburg</t>
  </si>
  <si>
    <t>Puiflijk</t>
  </si>
  <si>
    <t>Wamel</t>
  </si>
  <si>
    <t>Afferden</t>
  </si>
  <si>
    <t>Deest</t>
  </si>
  <si>
    <t>Heerewaarden</t>
  </si>
  <si>
    <t>Zetten</t>
  </si>
  <si>
    <t>Lienden</t>
  </si>
  <si>
    <t>Eck en Wiel</t>
  </si>
  <si>
    <t>Echteld</t>
  </si>
  <si>
    <t>Randwijk</t>
  </si>
  <si>
    <t>IJzendoorn</t>
  </si>
  <si>
    <t>Ochten (Heuning)</t>
  </si>
  <si>
    <t>Ochten</t>
  </si>
  <si>
    <t>Kesteren</t>
  </si>
  <si>
    <t>Ommeren</t>
  </si>
  <si>
    <t>Ingen</t>
  </si>
  <si>
    <t>Maurik</t>
  </si>
  <si>
    <t>Beesd</t>
  </si>
  <si>
    <t>Asperen</t>
  </si>
  <si>
    <t>Haaften</t>
  </si>
  <si>
    <t>Est</t>
  </si>
  <si>
    <t>Meteren</t>
  </si>
  <si>
    <t>Enspijk</t>
  </si>
  <si>
    <t>Erichem</t>
  </si>
  <si>
    <t>Buren</t>
  </si>
  <si>
    <t>Buren-Geldermalsen</t>
  </si>
  <si>
    <t>Rumpt</t>
  </si>
  <si>
    <t>Gellicum</t>
  </si>
  <si>
    <t>Acquoy</t>
  </si>
  <si>
    <t>Rhenoy</t>
  </si>
  <si>
    <t>Dalem</t>
  </si>
  <si>
    <t>Hellouw</t>
  </si>
  <si>
    <t>Tuil</t>
  </si>
  <si>
    <t>Waardenburg</t>
  </si>
  <si>
    <t>Opijnen</t>
  </si>
  <si>
    <t>Heukelum</t>
  </si>
  <si>
    <t>Vuren</t>
  </si>
  <si>
    <t>Herwijnen</t>
  </si>
  <si>
    <t>Overasselt</t>
  </si>
  <si>
    <t>Nederasselt</t>
  </si>
  <si>
    <t>Heumen</t>
  </si>
  <si>
    <t>Ooij</t>
  </si>
  <si>
    <t>Ubbergen</t>
  </si>
  <si>
    <t>Beek</t>
  </si>
  <si>
    <t>Malden</t>
  </si>
  <si>
    <t>Groesbeek-Noord</t>
  </si>
  <si>
    <t>Den Druul</t>
  </si>
  <si>
    <t>De Horst</t>
  </si>
  <si>
    <t>Leuth</t>
  </si>
  <si>
    <t>Kekerdom</t>
  </si>
  <si>
    <t>Ewijk</t>
  </si>
  <si>
    <t>Winssen</t>
  </si>
  <si>
    <t>Weurt</t>
  </si>
  <si>
    <t>Varik</t>
  </si>
  <si>
    <t>Culemborg</t>
  </si>
  <si>
    <t>Kerk-Avezaath</t>
  </si>
  <si>
    <t>Zoden</t>
  </si>
  <si>
    <t>Wadenoijen</t>
  </si>
  <si>
    <t>Asch</t>
  </si>
  <si>
    <t>Zoelmond</t>
  </si>
  <si>
    <t>Ravenswaag</t>
  </si>
  <si>
    <t>Heesselt</t>
  </si>
  <si>
    <t>Aalst</t>
  </si>
  <si>
    <t>Nieuwaal</t>
  </si>
  <si>
    <t>Delwijnen</t>
  </si>
  <si>
    <t>Nederhemert</t>
  </si>
  <si>
    <t>Poederoijen</t>
  </si>
  <si>
    <t>Brakel</t>
  </si>
  <si>
    <t>Zuilichem</t>
  </si>
  <si>
    <t>Alem</t>
  </si>
  <si>
    <t>Kerkwijk</t>
  </si>
  <si>
    <t>Bruchem</t>
  </si>
  <si>
    <t>Gameren</t>
  </si>
  <si>
    <t>Zaltbommel</t>
  </si>
  <si>
    <t>Hedel</t>
  </si>
  <si>
    <t>Ammerzoden</t>
  </si>
  <si>
    <t>Velddriel</t>
  </si>
  <si>
    <t>Well</t>
  </si>
  <si>
    <t>Rossum</t>
  </si>
  <si>
    <t>polder-,water-,gemalen-,bemalingsgebouw</t>
  </si>
  <si>
    <t>Ophemert</t>
  </si>
  <si>
    <t>gemaal</t>
  </si>
  <si>
    <t>woning</t>
  </si>
  <si>
    <t>bemalingsgebouw</t>
  </si>
  <si>
    <t>dijkmagazijn</t>
  </si>
  <si>
    <t>bedrijfsuitrusting/inventaris</t>
  </si>
  <si>
    <t>bedrijfsgebouw</t>
  </si>
  <si>
    <t>werkplaats met schuur</t>
  </si>
  <si>
    <t>omschrijving</t>
  </si>
  <si>
    <t>Prins Bernardsluis</t>
  </si>
  <si>
    <t>adres</t>
  </si>
  <si>
    <t>Jonkerstraat 42A</t>
  </si>
  <si>
    <t>Nijmegen</t>
  </si>
  <si>
    <t>Wychen</t>
  </si>
  <si>
    <t>Beuningen</t>
  </si>
  <si>
    <t>Beneden-Leeuwen</t>
  </si>
  <si>
    <t>Dodewaard</t>
  </si>
  <si>
    <t>Opheusden</t>
  </si>
  <si>
    <t>Rijswijk</t>
  </si>
  <si>
    <t>Dalem (Gorinchem)</t>
  </si>
  <si>
    <t>Deil</t>
  </si>
  <si>
    <t>Tricht</t>
  </si>
  <si>
    <t>Buurmalsen</t>
  </si>
  <si>
    <t>Groesbeek</t>
  </si>
  <si>
    <t>Beusichem</t>
  </si>
  <si>
    <t>Kapel Avezaath</t>
  </si>
  <si>
    <t>Kerkdriel</t>
  </si>
  <si>
    <t>Arnhem</t>
  </si>
  <si>
    <t>Alphen (Gld)</t>
  </si>
  <si>
    <t>Balgoij</t>
  </si>
  <si>
    <t>Boven Leeuwen</t>
  </si>
  <si>
    <t>Niftrik</t>
  </si>
  <si>
    <t>Well (Gld)</t>
  </si>
  <si>
    <t>Winsen</t>
  </si>
  <si>
    <t>Hurwenen (Gem. Zaltbommel)</t>
  </si>
  <si>
    <t>Bern</t>
  </si>
  <si>
    <t>Zoelen</t>
  </si>
  <si>
    <t>Hardinxveld-Giessendam</t>
  </si>
  <si>
    <t>Rijswijk (Gld)</t>
  </si>
  <si>
    <t>Oosterweg 116</t>
  </si>
  <si>
    <t>Bernardstraat ?</t>
  </si>
  <si>
    <t>De Teselaar t.o. nr. 12</t>
  </si>
  <si>
    <t>Zevengeverstraat</t>
  </si>
  <si>
    <t>Het Zand</t>
  </si>
  <si>
    <t>Hoge Hofstraat 6</t>
  </si>
  <si>
    <t>Dalwagenseweg 70</t>
  </si>
  <si>
    <t>Middelweg</t>
  </si>
  <si>
    <t>Lingensedijk</t>
  </si>
  <si>
    <t>Bendeneindseweg</t>
  </si>
  <si>
    <t>Beatrixstraat</t>
  </si>
  <si>
    <t>Achter stadhuis</t>
  </si>
  <si>
    <t>Kromme Steeg</t>
  </si>
  <si>
    <t>Kaperse/Weverstraat</t>
  </si>
  <si>
    <t>Pr. Hendrikstraat</t>
  </si>
  <si>
    <t>Kerk/Paterstraat</t>
  </si>
  <si>
    <t>Rietbaan</t>
  </si>
  <si>
    <t>Karstraat</t>
  </si>
  <si>
    <t>Kalverstraat</t>
  </si>
  <si>
    <t>Bontemorgen 1, 4033 CV</t>
  </si>
  <si>
    <t>Waaldijk 7, 6681 KJ</t>
  </si>
  <si>
    <t>Waalbandijk 2, 4054 MG</t>
  </si>
  <si>
    <t>Waaldijk 4, 6681 KH</t>
  </si>
  <si>
    <t>Prinses Marijkesluisweg, 4023 AX</t>
  </si>
  <si>
    <t>Rijnbandijk 11A, 4031 KN</t>
  </si>
  <si>
    <t>Waaijweg</t>
  </si>
  <si>
    <t>Kanaalstraat, 4023 AQ</t>
  </si>
  <si>
    <t>Matensestraat 1, 6669 CG</t>
  </si>
  <si>
    <t>Nieuweweg, 4023 AQ</t>
  </si>
  <si>
    <t>De Woerd 2</t>
  </si>
  <si>
    <t>Valburgseweg</t>
  </si>
  <si>
    <t>Groenestraat</t>
  </si>
  <si>
    <t>Matsersingel</t>
  </si>
  <si>
    <t>Drielsedijk</t>
  </si>
  <si>
    <t>Schans 3</t>
  </si>
  <si>
    <t>Hoolweg 1, 4021 CN</t>
  </si>
  <si>
    <t>Veerweg 4</t>
  </si>
  <si>
    <t>Panderweg 2</t>
  </si>
  <si>
    <t>Parallelweg 55, 4043 KH</t>
  </si>
  <si>
    <t>Pottumsestraat 2</t>
  </si>
  <si>
    <t>Biezenburgseweg 1</t>
  </si>
  <si>
    <t>Polderstraat 34, 6666 LD</t>
  </si>
  <si>
    <t>Hemmensezandweg 10, 6668 LB</t>
  </si>
  <si>
    <t>Hogeweg 2, 4033 CG</t>
  </si>
  <si>
    <t>Maasdijk 164-A</t>
  </si>
  <si>
    <t>Maasdijk 24</t>
  </si>
  <si>
    <t>St. Oradastraat/Veerweg 1-A</t>
  </si>
  <si>
    <t>Moordhuizen</t>
  </si>
  <si>
    <t>Maasdijk 2</t>
  </si>
  <si>
    <t>Waalbandijk</t>
  </si>
  <si>
    <t>Maasdijk 17</t>
  </si>
  <si>
    <t>Berm 6</t>
  </si>
  <si>
    <t>Ubbergseweg 5</t>
  </si>
  <si>
    <t>Maasbandijk 100</t>
  </si>
  <si>
    <t>Oostkanaaldijk</t>
  </si>
  <si>
    <t>Maasdijk 88-A</t>
  </si>
  <si>
    <t>Wellseindsedijk 14</t>
  </si>
  <si>
    <t>Deinsestraat/Uiterwaard 2</t>
  </si>
  <si>
    <t>Waalbandijk 15</t>
  </si>
  <si>
    <t>Veerweg 2</t>
  </si>
  <si>
    <t>Kooiheuvelweg</t>
  </si>
  <si>
    <t>Bergsche Maasdijk 1-A</t>
  </si>
  <si>
    <t>Aspert 12</t>
  </si>
  <si>
    <t>Appeldijk 5</t>
  </si>
  <si>
    <t>Marijkestraat 2</t>
  </si>
  <si>
    <t>Lingedijk 3</t>
  </si>
  <si>
    <t>inundatiedijk Noord</t>
  </si>
  <si>
    <t>Molenstraat 7</t>
  </si>
  <si>
    <t>Weiweg 10</t>
  </si>
  <si>
    <t>Lingedijk 22</t>
  </si>
  <si>
    <t>Lingedijk 60</t>
  </si>
  <si>
    <t>Aalsdijk 1</t>
  </si>
  <si>
    <t>Molenkade 19</t>
  </si>
  <si>
    <t>Ganssteeg 31</t>
  </si>
  <si>
    <t>Provincialeweg 1</t>
  </si>
  <si>
    <t>Rietveldseweg 22</t>
  </si>
  <si>
    <t>Weidsteeg, (kad.nr. C'borg K657)</t>
  </si>
  <si>
    <t>Abr. Kuijperweg 76</t>
  </si>
  <si>
    <t>Bommelweg 53</t>
  </si>
  <si>
    <t>Bulkheuvelstraat 14</t>
  </si>
  <si>
    <t>Diefdijk 26</t>
  </si>
  <si>
    <t>Lingedijk 16</t>
  </si>
  <si>
    <t>Zuiderlingedijk 49</t>
  </si>
  <si>
    <t>Dwarsweg 50</t>
  </si>
  <si>
    <t>Polderdijk 5</t>
  </si>
  <si>
    <t>Tielerweg 1</t>
  </si>
  <si>
    <t>Bommelweg</t>
  </si>
  <si>
    <t>Watermolenweg 6</t>
  </si>
  <si>
    <t>Zeedijk 1</t>
  </si>
  <si>
    <t>Kanaal Zuid 1</t>
  </si>
  <si>
    <t>Randwijkse Rijndijk 16</t>
  </si>
  <si>
    <t>Zoelense Zandweg 2</t>
  </si>
  <si>
    <t>Middelweg 60</t>
  </si>
  <si>
    <t>Lingedyk 22</t>
  </si>
  <si>
    <t>Lingedyk 16</t>
  </si>
  <si>
    <t>Kanaaldijk Noord 1</t>
  </si>
  <si>
    <t>Rivierdijk 519</t>
  </si>
  <si>
    <t>Randwijkse Rijndijk 36</t>
  </si>
  <si>
    <t>Waalbandijk 2</t>
  </si>
  <si>
    <t>Gorinchem</t>
  </si>
  <si>
    <t>Kanaalsluis</t>
  </si>
  <si>
    <t>soort object</t>
  </si>
  <si>
    <t>rioolwaterzuiveringsinstallatie</t>
  </si>
  <si>
    <t>aansluiting</t>
  </si>
  <si>
    <t>uitlaatgemaal</t>
  </si>
  <si>
    <t>gemaal/opjager</t>
  </si>
  <si>
    <t>bemonsteringsgebouw</t>
  </si>
  <si>
    <t>inlaatstation</t>
  </si>
  <si>
    <t>hoofdgemaal</t>
  </si>
  <si>
    <t>inlaatgemaal</t>
  </si>
  <si>
    <t>pompen gemaal</t>
  </si>
  <si>
    <t>magazijn/trafohuisje</t>
  </si>
  <si>
    <t>kantoor</t>
  </si>
  <si>
    <t>centraal magazijn en werkplaats</t>
  </si>
  <si>
    <t>'De Nieuwe Horn'</t>
  </si>
  <si>
    <t>'Vredenburg'</t>
  </si>
  <si>
    <t>'Drielsedijk'</t>
  </si>
  <si>
    <t>'De Neust'</t>
  </si>
  <si>
    <t>'Tricht'</t>
  </si>
  <si>
    <t>'De Galg Beesd'</t>
  </si>
  <si>
    <t>'De Nieuwe Brug Beusichem'</t>
  </si>
  <si>
    <t>'Landzicht Beusichem'</t>
  </si>
  <si>
    <t>'Voorkoopstraat II Beusichem'</t>
  </si>
  <si>
    <t>'Voorkoopstraat I Beusichem'</t>
  </si>
  <si>
    <t>'Aalsdijk Buren'</t>
  </si>
  <si>
    <t>'Lingendijk/Buurmalsen'</t>
  </si>
  <si>
    <t>'Weth. Schoutenweg Culemborg'</t>
  </si>
  <si>
    <t>'Oostersingel Culemborg'</t>
  </si>
  <si>
    <t>'Gemaal Vretstrooi'</t>
  </si>
  <si>
    <t>'De Vlinder Deil'</t>
  </si>
  <si>
    <t>'Gemaal Voortvliet'</t>
  </si>
  <si>
    <t>'De Maten'</t>
  </si>
  <si>
    <t>'Willemspolder', gebouw en installaties</t>
  </si>
  <si>
    <t>'De Biezenburg'</t>
  </si>
  <si>
    <t xml:space="preserve">'De Schans' </t>
  </si>
  <si>
    <t>'Huyekamp'</t>
  </si>
  <si>
    <t>'Groenestraat'</t>
  </si>
  <si>
    <t>'Gemaal Pijpenkasten'</t>
  </si>
  <si>
    <t>'De Laar'</t>
  </si>
  <si>
    <t>'Haaften'</t>
  </si>
  <si>
    <t>'Mr. Dr. G. Kolff'</t>
  </si>
  <si>
    <t>'Weerbroek'</t>
  </si>
  <si>
    <t>'Broekse Sluis'</t>
  </si>
  <si>
    <t>'Dwarsweg Heukelum'</t>
  </si>
  <si>
    <t>'Ingense Uiterwaard'</t>
  </si>
  <si>
    <t>'De Waaij'</t>
  </si>
  <si>
    <t>'De Pander'</t>
  </si>
  <si>
    <t>'De Mars'</t>
  </si>
  <si>
    <t>'De Hool'</t>
  </si>
  <si>
    <t>'De Biezen'</t>
  </si>
  <si>
    <t>'De Langert Ophemert'</t>
  </si>
  <si>
    <t>'Opheusden'</t>
  </si>
  <si>
    <t>'Hemmensezandweg'</t>
  </si>
  <si>
    <t>'Mr. G.J.H. Kuijk'</t>
  </si>
  <si>
    <t>'Maurikse Wetering', gebouw en installaties</t>
  </si>
  <si>
    <t>'Drielandenpunt'</t>
  </si>
  <si>
    <t>'De Zandberg'</t>
  </si>
  <si>
    <t>'De Woerd'</t>
  </si>
  <si>
    <t>'Prinses Marijkesluis'</t>
  </si>
  <si>
    <t>'Boutensteinse Sluis'</t>
  </si>
  <si>
    <t>'Weiweg Varik'</t>
  </si>
  <si>
    <t>'Bommelweg Wadenoijen'</t>
  </si>
  <si>
    <t>gebouwen</t>
  </si>
  <si>
    <t>installaties</t>
  </si>
  <si>
    <t>'Rijksweg/Stenenkamer'</t>
  </si>
  <si>
    <t>'H.A. van Beuningen</t>
  </si>
  <si>
    <t>'Prins Bernardsluis'</t>
  </si>
  <si>
    <t>'De Pottum'</t>
  </si>
  <si>
    <t>steen/hard</t>
  </si>
  <si>
    <t>nabij gemaal De Neust, st/hard</t>
  </si>
  <si>
    <t xml:space="preserve"> </t>
  </si>
  <si>
    <t>van kanaalsluis</t>
  </si>
  <si>
    <t>met houten schuur</t>
  </si>
  <si>
    <t>Heersweg 29, 6651 BP</t>
  </si>
  <si>
    <t>Drielsedijk 25, 6841 HJ</t>
  </si>
  <si>
    <t>Trichtsevoetpad 4, 4191 LA</t>
  </si>
  <si>
    <t>Sleeuwijk</t>
  </si>
  <si>
    <t>Kerkeinde 37</t>
  </si>
  <si>
    <t>bemalingsgebouw, steen/hard</t>
  </si>
  <si>
    <t>Drongelen</t>
  </si>
  <si>
    <t>gem. Eethen</t>
  </si>
  <si>
    <t>mechanische- en elektrische installatie en motoren</t>
  </si>
  <si>
    <t>Almkerk</t>
  </si>
  <si>
    <t>Doornseweg 3</t>
  </si>
  <si>
    <t>rioolgemaal, steen/hard</t>
  </si>
  <si>
    <t>Andel</t>
  </si>
  <si>
    <t>Oosteromstraat ong.</t>
  </si>
  <si>
    <t>schakelkast en elektrische installaties bij rioolgemaal</t>
  </si>
  <si>
    <t>Giessen</t>
  </si>
  <si>
    <t>Jagerspad ong</t>
  </si>
  <si>
    <t>Slagboomstraat ong.</t>
  </si>
  <si>
    <t>Veen</t>
  </si>
  <si>
    <t>Veensesteeg ong.</t>
  </si>
  <si>
    <t>Uitwijk</t>
  </si>
  <si>
    <t>Dijkje ong.</t>
  </si>
  <si>
    <t>Poortweg ong.</t>
  </si>
  <si>
    <t>Dussen</t>
  </si>
  <si>
    <t>Oostkil ong.</t>
  </si>
  <si>
    <t>elektrische en mechanische installatie bemalingsgebouw</t>
  </si>
  <si>
    <t>Werkendam</t>
  </si>
  <si>
    <t>Bruine Kil ong.</t>
  </si>
  <si>
    <t>Middelland 1</t>
  </si>
  <si>
    <t>hevelgemaal en schakelkast</t>
  </si>
  <si>
    <t>elektrische installatie (schakelkasten) rioolgemaal</t>
  </si>
  <si>
    <t>Notenlaan ong.</t>
  </si>
  <si>
    <t>schakelkast bij rioolgemaal</t>
  </si>
  <si>
    <t>Woudrichem</t>
  </si>
  <si>
    <t>Middelvaartseweg 1</t>
  </si>
  <si>
    <t>pompen, motoren, schakelkast en elektrische inst. Rioolgemaal</t>
  </si>
  <si>
    <t>Munsterkerk ong.</t>
  </si>
  <si>
    <t>schakelkast in rioolgemaal</t>
  </si>
  <si>
    <t>Hank</t>
  </si>
  <si>
    <t>St. Elizabethstraat 56</t>
  </si>
  <si>
    <t>schakelkast en elektrische installatie bij opmaling</t>
  </si>
  <si>
    <t>Wijk</t>
  </si>
  <si>
    <t>schakelkast en elektrische installatie bij inlaat</t>
  </si>
  <si>
    <t>Rijswijk (NB)</t>
  </si>
  <si>
    <t>Robijnsweg 15</t>
  </si>
  <si>
    <t>hoogspanningsruimte, steen/hard</t>
  </si>
  <si>
    <t>blowergebouw/verdeelinrichting, steen/hard</t>
  </si>
  <si>
    <t>algehele elektrische en mechanische installatie</t>
  </si>
  <si>
    <t>reparatiewerkplaats en opslag dijkbewaking, steen/hout/platen</t>
  </si>
  <si>
    <t>hoogspanningsruimte, blowergebouw, werk-</t>
  </si>
  <si>
    <t>Goudriaan</t>
  </si>
  <si>
    <t>Postkade 174B, 2977 AG</t>
  </si>
  <si>
    <t>machines</t>
  </si>
  <si>
    <t>Meerkerk</t>
  </si>
  <si>
    <t>Molenpad 8-10</t>
  </si>
  <si>
    <t>Arkel</t>
  </si>
  <si>
    <t>gemaal, diverse bouwaard</t>
  </si>
  <si>
    <t>machines, diverse bouwaard</t>
  </si>
  <si>
    <t>Vianen</t>
  </si>
  <si>
    <t>Overwaard</t>
  </si>
  <si>
    <t>boezemgemaal</t>
  </si>
  <si>
    <t>boezemgemaal, inventaris</t>
  </si>
  <si>
    <t xml:space="preserve">machines </t>
  </si>
  <si>
    <t>Alblasserdam</t>
  </si>
  <si>
    <t>Blokweersekade 1, 2954 LA</t>
  </si>
  <si>
    <t>machines gemaal</t>
  </si>
  <si>
    <t>schutsluisje</t>
  </si>
  <si>
    <t>schutsluisje, inventaris</t>
  </si>
  <si>
    <t>Middelkade ong.</t>
  </si>
  <si>
    <t>Staalindustrieweg ong.</t>
  </si>
  <si>
    <t>Vinkenpolderseweg ong.</t>
  </si>
  <si>
    <t>Kortland ong.</t>
  </si>
  <si>
    <t>Bleskensgraaf</t>
  </si>
  <si>
    <t>Abbekesdoel 69A, 2971 VC</t>
  </si>
  <si>
    <t>gemaal, inventaris</t>
  </si>
  <si>
    <t>Abbekesdoel 93A, 2971 VD</t>
  </si>
  <si>
    <t>Heulenslag 8A, 2971 VE</t>
  </si>
  <si>
    <t>Heulenslag 60A, 2971 VH</t>
  </si>
  <si>
    <t>Brandwijk</t>
  </si>
  <si>
    <t>Gijbelandsedijk 1, 2974 VC</t>
  </si>
  <si>
    <t>Giessenburg</t>
  </si>
  <si>
    <t>Doetseweg 2, 3381 KG</t>
  </si>
  <si>
    <t>werkplaats</t>
  </si>
  <si>
    <t>werkplaats, inventaris</t>
  </si>
  <si>
    <t>Hoefweg Oost A ong.</t>
  </si>
  <si>
    <t>Neerpolderseweg 87A, 3381 JR</t>
  </si>
  <si>
    <t>Peursumseweg 1A, 3381 KT</t>
  </si>
  <si>
    <t xml:space="preserve">Postkade 1 </t>
  </si>
  <si>
    <t>Postkade 1</t>
  </si>
  <si>
    <t>Haarweg 45, 4205 ND</t>
  </si>
  <si>
    <t>Molenkade 5A, 2977 AC</t>
  </si>
  <si>
    <t>Groot-Ammers</t>
  </si>
  <si>
    <t>Achterland A ong.</t>
  </si>
  <si>
    <t>Molenkade 1, 2964 LB</t>
  </si>
  <si>
    <t>Hagestein</t>
  </si>
  <si>
    <t>magazijn</t>
  </si>
  <si>
    <t>Binnendams 30A, 3373 AD</t>
  </si>
  <si>
    <t>Ruybroeksedijk ong.</t>
  </si>
  <si>
    <t>machines 2 gemalen</t>
  </si>
  <si>
    <t>Hei en Boeicop</t>
  </si>
  <si>
    <t>Kanaaldijk 1A, 4126 RC</t>
  </si>
  <si>
    <t>Kanaaldijk 17, 4126 LR</t>
  </si>
  <si>
    <t>Hoornaar</t>
  </si>
  <si>
    <t>Lage Giessen 51A, 4223 SJ</t>
  </si>
  <si>
    <t>Oudendijk 27A, 4223 NM</t>
  </si>
  <si>
    <t>Kedichem</t>
  </si>
  <si>
    <t>Kinderdijk</t>
  </si>
  <si>
    <t>Molenkade ong.</t>
  </si>
  <si>
    <t>Molenstraat 238, 2961 AR</t>
  </si>
  <si>
    <t>Nederwaard 1, 2961 AS</t>
  </si>
  <si>
    <t>Nederwaard 1A, 2961 AS</t>
  </si>
  <si>
    <t>Overwaard 1-2, 2961 AT</t>
  </si>
  <si>
    <t>2 machinewoningen</t>
  </si>
  <si>
    <t>Overwaard 3-3A, 2961 AT</t>
  </si>
  <si>
    <t>2 boezemgemalen</t>
  </si>
  <si>
    <t>2 boezemgemalen, inventaris</t>
  </si>
  <si>
    <t>Langerak</t>
  </si>
  <si>
    <t>Lekdijk 19, 2967 GA</t>
  </si>
  <si>
    <t>Nieuwpoortseweg 3A, 2967 LB</t>
  </si>
  <si>
    <t>Leerbroek</t>
  </si>
  <si>
    <t>Kanaaldijk 15, 4245 TX</t>
  </si>
  <si>
    <t>Leerdam</t>
  </si>
  <si>
    <t>Lingedijk 3A, 4142 LD</t>
  </si>
  <si>
    <t>inlaat</t>
  </si>
  <si>
    <t>Lexmond</t>
  </si>
  <si>
    <t>Heicopperweg 50</t>
  </si>
  <si>
    <t>Molenaarsgraaf</t>
  </si>
  <si>
    <t>Graafdyk West 58A, 2973 XE</t>
  </si>
  <si>
    <t>Graafdyk West 58, 2973 XE</t>
  </si>
  <si>
    <t>Boezemkade 1, 2957 LA</t>
  </si>
  <si>
    <t>Elzemweg ong.</t>
  </si>
  <si>
    <t>Noordeloos</t>
  </si>
  <si>
    <t>Grotewaard 1C, 4225 PA</t>
  </si>
  <si>
    <t>2 gemalen</t>
  </si>
  <si>
    <t>Grotewaard 35C, 4225 SL</t>
  </si>
  <si>
    <t>Nieuwendijk 18A, 4225 PE</t>
  </si>
  <si>
    <t>Ottoland B 46A</t>
  </si>
  <si>
    <t>Ottoland A 61A</t>
  </si>
  <si>
    <t>Oosteinde 10A, 2969 AS</t>
  </si>
  <si>
    <t>Oud Alblas</t>
  </si>
  <si>
    <t>Westeinde ong.</t>
  </si>
  <si>
    <t xml:space="preserve">gemaal </t>
  </si>
  <si>
    <t>Papendrecht</t>
  </si>
  <si>
    <t>hevelstuw</t>
  </si>
  <si>
    <t>Schelluinen</t>
  </si>
  <si>
    <t>Langeweg 66</t>
  </si>
  <si>
    <t>Sliedrecht</t>
  </si>
  <si>
    <t>Streefkerk</t>
  </si>
  <si>
    <t>Schoonerburgerweg ong.</t>
  </si>
  <si>
    <t>Kanaaldijk 1B, 4126 RC</t>
  </si>
  <si>
    <t xml:space="preserve">Merwedekade 10, 4131 NZ </t>
  </si>
  <si>
    <t>2 woonhuizen</t>
  </si>
  <si>
    <t>Wlhelminaweg 164A</t>
  </si>
  <si>
    <t>Hei- en Boeicop</t>
  </si>
  <si>
    <t xml:space="preserve">Kanaaldijk </t>
  </si>
  <si>
    <t>Kanaaldijk</t>
  </si>
  <si>
    <t>Oudendijk 27B, 4223 NM</t>
  </si>
  <si>
    <t>Molenstraat 236</t>
  </si>
  <si>
    <t>gedeeltelijk complex Elshoutsluis</t>
  </si>
  <si>
    <t>3e bemalingstrap en trafogedeelte (deel complex…)</t>
  </si>
  <si>
    <t xml:space="preserve">Nederwaard   </t>
  </si>
  <si>
    <t>maalkolk</t>
  </si>
  <si>
    <t>Overwaard 1A, 2961 AT</t>
  </si>
  <si>
    <t>Schanspolder</t>
  </si>
  <si>
    <t>schanspolder</t>
  </si>
  <si>
    <t>pomp</t>
  </si>
  <si>
    <t>machines molen</t>
  </si>
  <si>
    <t xml:space="preserve">Molenpad 8 </t>
  </si>
  <si>
    <t>Tiendweg ong.</t>
  </si>
  <si>
    <t>stuw</t>
  </si>
  <si>
    <t>Kooiweg 2A</t>
  </si>
  <si>
    <t>Midden Polderweg 35A, 2959 LB</t>
  </si>
  <si>
    <t>Kanaaldijk ong.</t>
  </si>
  <si>
    <t>Wijngaarden</t>
  </si>
  <si>
    <t>Provincialeweg N214</t>
  </si>
  <si>
    <t>Wijk en Aalburg</t>
  </si>
  <si>
    <t>Kromme Nol, 4261 AN</t>
  </si>
  <si>
    <t>Koekoekspad 2</t>
  </si>
  <si>
    <t xml:space="preserve">rioolgemaal </t>
  </si>
  <si>
    <t>Hardinxveld</t>
  </si>
  <si>
    <t>Everdingen</t>
  </si>
  <si>
    <t>Graaf Huibertlaan 9 P</t>
  </si>
  <si>
    <t>rioolgemaal</t>
  </si>
  <si>
    <t>Tienhovenseweg 17 P</t>
  </si>
  <si>
    <t>Giessendam</t>
  </si>
  <si>
    <t>Binnendams 72 P</t>
  </si>
  <si>
    <t>Giessen-Oudekerk</t>
  </si>
  <si>
    <t>Dr. Gravenmeyerstraat 68A</t>
  </si>
  <si>
    <t>Hardinxveld-Boven</t>
  </si>
  <si>
    <t>Tiendweg 42</t>
  </si>
  <si>
    <t>Nieuw-Lekkerland</t>
  </si>
  <si>
    <t>Van Beyerenstraat naast 42</t>
  </si>
  <si>
    <t>Pleinstraat 8B</t>
  </si>
  <si>
    <t>Rijnstraat 7 P</t>
  </si>
  <si>
    <t>Het Laantje 1 P</t>
  </si>
  <si>
    <t>Nes 16 P</t>
  </si>
  <si>
    <t>Groeneweg 31 P</t>
  </si>
  <si>
    <t>Wilgenweg 2B</t>
  </si>
  <si>
    <t>Ottoland</t>
  </si>
  <si>
    <t>Tolsteeg naast 1</t>
  </si>
  <si>
    <t>Schoonrewoerd</t>
  </si>
  <si>
    <t>Overheicop bij 16</t>
  </si>
  <si>
    <t>Kweldamweg 51</t>
  </si>
  <si>
    <t>Laagblokland / Ottoland</t>
  </si>
  <si>
    <t>B bij 1</t>
  </si>
  <si>
    <t>gemaal aan de</t>
  </si>
  <si>
    <t>Julianastraat 47B</t>
  </si>
  <si>
    <t>Hoogblokland</t>
  </si>
  <si>
    <t>Beemdweg 3B</t>
  </si>
  <si>
    <t>Groeneweg 7 P</t>
  </si>
  <si>
    <t>Nieuwland</t>
  </si>
  <si>
    <t>Kwakernaak 37 P</t>
  </si>
  <si>
    <t>J. van Stolberglaan 1 P</t>
  </si>
  <si>
    <t>Dr. Dreeslaan 1A</t>
  </si>
  <si>
    <t>Zwaanseweg 7 P</t>
  </si>
  <si>
    <t>Raadhuisstraat 27 P</t>
  </si>
  <si>
    <t>Jan Snoeckstraat 26 P</t>
  </si>
  <si>
    <t>Gorinchem-West</t>
  </si>
  <si>
    <t>Bullekeslaan 6</t>
  </si>
  <si>
    <t>Nieuwpoort / Langerak</t>
  </si>
  <si>
    <t>Tiendweg 3A</t>
  </si>
  <si>
    <t>Zijderveld</t>
  </si>
  <si>
    <t>Dorpsweg 24 P</t>
  </si>
  <si>
    <t>Nieuwpoort</t>
  </si>
  <si>
    <t>Bij de Kerk 39 P</t>
  </si>
  <si>
    <t>Ameide</t>
  </si>
  <si>
    <t>J.W. v. Puttestraat 15A</t>
  </si>
  <si>
    <t>Melkweg 1B</t>
  </si>
  <si>
    <t>tussengemaal</t>
  </si>
  <si>
    <t>Van Brederostraat 20 P</t>
  </si>
  <si>
    <t>Noordzijde t.o. 10</t>
  </si>
  <si>
    <t>Burg. Dekkersstraat 2 P</t>
  </si>
  <si>
    <t>Lekdijk 3</t>
  </si>
  <si>
    <t>casco keersluis, incl. schuif en torens, incl. fundering</t>
  </si>
  <si>
    <t>hydrauliek, schakelkasten, bedieningsapparatuur e.d.</t>
  </si>
  <si>
    <t>De Tuut 3-A, 6629 AA</t>
  </si>
  <si>
    <t>bedrijfsgebouwen</t>
  </si>
  <si>
    <t>Duisterestraat</t>
  </si>
  <si>
    <t>Krakkedel</t>
  </si>
  <si>
    <t>"Willem Alexanderbrug"</t>
  </si>
  <si>
    <t>Ressen</t>
  </si>
  <si>
    <t>Wolfhoeksestraat 22</t>
  </si>
  <si>
    <t>"Waalsprong"</t>
  </si>
  <si>
    <t>Hydrangea</t>
  </si>
  <si>
    <t>Bergerden'</t>
  </si>
  <si>
    <t>Het Eek 1</t>
  </si>
  <si>
    <t>'Medel'</t>
  </si>
  <si>
    <t>Oud-Alblas</t>
  </si>
  <si>
    <t>Beemdweg 12</t>
  </si>
  <si>
    <t>Oud-Alblas'</t>
  </si>
  <si>
    <t>Paasweg 20</t>
  </si>
  <si>
    <t>Varik'</t>
  </si>
  <si>
    <t>"Duisterestraat"</t>
  </si>
  <si>
    <t>Krakkedel'</t>
  </si>
  <si>
    <t>Van Heemstraweg ongenummerd</t>
  </si>
  <si>
    <t>Dreumel-Zuid'</t>
  </si>
  <si>
    <t>Van Hemstraweg ongenummerd</t>
  </si>
  <si>
    <t>de 'lattenschuur"</t>
  </si>
  <si>
    <t>De Blomboogerd 1</t>
  </si>
  <si>
    <t>Nederwaard 2-3, 2961 AS</t>
  </si>
  <si>
    <t>Molenstraat 240, 2961 AR</t>
  </si>
  <si>
    <t>Voorstraat t/0 nr. 45</t>
  </si>
  <si>
    <t>Thorbeckelaan 501</t>
  </si>
  <si>
    <t>Burgemeester Keijzerweg 26</t>
  </si>
  <si>
    <t>gemaal en woning</t>
  </si>
  <si>
    <t>'Klein Giessen' en 'Hei…'</t>
  </si>
  <si>
    <t>kantoor, werkplaats en binnenopslag</t>
  </si>
  <si>
    <t>aanpassingen ivm project decentrale huisvesting</t>
  </si>
  <si>
    <t>kantoor/ werkplaats</t>
  </si>
  <si>
    <t>kantoor/rwzi</t>
  </si>
  <si>
    <t>rwzi/kantoor</t>
  </si>
  <si>
    <t>Polderhuis (Waardhuis)</t>
  </si>
  <si>
    <t>'Molenaarsgraaf Giessen Oude Benedenkerk'</t>
  </si>
  <si>
    <t>bemalingsgebouw, hout/riet, incl. mech &amp; elk inst</t>
  </si>
  <si>
    <t>3 elektromotoren met pompen en bijbehorende app</t>
  </si>
  <si>
    <t>'Dijkgraaf van Dam van Brakel', installaties</t>
  </si>
  <si>
    <t xml:space="preserve">Aalst </t>
  </si>
  <si>
    <t>automatisering polder-,water-,gemalen-bemaling</t>
  </si>
  <si>
    <t>brugwachtershuisje, hefbrug, remmingswerk</t>
  </si>
  <si>
    <t>Plaats</t>
  </si>
  <si>
    <t>Spijk</t>
  </si>
  <si>
    <t>opslagloods</t>
  </si>
  <si>
    <t>Rolling Stonesstraat 39, 6663 HP</t>
  </si>
  <si>
    <t>Gemaal Singel Eiland Laauwik, Groot Brittanniestraat</t>
  </si>
  <si>
    <t>Gemaal Weefgewichtstraat Lent</t>
  </si>
  <si>
    <t>Pastoor van de Laakstraat 76A (nabij), 6663CC</t>
  </si>
  <si>
    <t>gemaal + stuw</t>
  </si>
  <si>
    <t>werkplaats + opslagloods</t>
  </si>
  <si>
    <t>T.b.v. afdeling Muskusrattenbeheer</t>
  </si>
  <si>
    <t>Gemaal Steurgat</t>
  </si>
  <si>
    <t>Gemaal Happenhennip</t>
  </si>
  <si>
    <t>Gemaal Middelste Kievitswaard</t>
  </si>
  <si>
    <t>Gemaal Binnen Kievitswaard</t>
  </si>
  <si>
    <t>Gemaal Kleine Zalm</t>
  </si>
  <si>
    <t>Gemaal Vogelenzang</t>
  </si>
  <si>
    <t>Gemaal Steenenmuur</t>
  </si>
  <si>
    <t>Gemaal 't Kooike</t>
  </si>
  <si>
    <t>Noordwaard</t>
  </si>
  <si>
    <t>Gemaal + stuw (k2) Oosterhoutse plas</t>
  </si>
  <si>
    <t>Gemaal + stuw (k6) Vlek 20</t>
  </si>
  <si>
    <t>nieuw gebouwd in 2015</t>
  </si>
  <si>
    <t>Margaretha van Mechelenweg</t>
  </si>
  <si>
    <t>Nabij Pelseland 8, Lent.</t>
  </si>
  <si>
    <t>schuur (bij Waardhuis)</t>
  </si>
  <si>
    <t xml:space="preserve">Babylonienbroek </t>
  </si>
  <si>
    <t>Griendwerkerskeet</t>
  </si>
  <si>
    <t>Waaldijk 91-92 en Mildijk 74</t>
  </si>
  <si>
    <t>Winkelruimte/showroom en kantoor i.h.k.v. dijkversterking GOWA</t>
  </si>
  <si>
    <t>Ijzendoorn</t>
  </si>
  <si>
    <t>i.h.k.v. project TIWA</t>
  </si>
  <si>
    <t>Betonnen bouwwerken met werktuigbouwkundige en elektrotechnische installaties:</t>
  </si>
  <si>
    <t>Wpp</t>
  </si>
  <si>
    <t>Kpl</t>
  </si>
  <si>
    <t>Kst</t>
  </si>
  <si>
    <t>Verb</t>
  </si>
  <si>
    <t>VRZ02</t>
  </si>
  <si>
    <t>i.h.k.v. project WOS (Wolferen-Sprok)</t>
  </si>
  <si>
    <t>Waalbandijk 61</t>
  </si>
  <si>
    <t>Waaldijk 22</t>
  </si>
  <si>
    <t>Energiefabriek West</t>
  </si>
  <si>
    <t>Waaldijk 49, 4061 AJ</t>
  </si>
  <si>
    <t>Waaldijk 42, 6687 MC</t>
  </si>
  <si>
    <t>Sluis 49 en 51</t>
  </si>
  <si>
    <t>Rietveld 28 en 28a</t>
  </si>
  <si>
    <t>i.h.k.v. project GOWA</t>
  </si>
  <si>
    <t>loods</t>
  </si>
  <si>
    <t>Oosterhout (Gld)</t>
  </si>
  <si>
    <t>gemaal De Neust</t>
  </si>
  <si>
    <t xml:space="preserve">Wordenseweg </t>
  </si>
  <si>
    <t>Neerpolderseweg 87, 3381 JR</t>
  </si>
  <si>
    <t>100481.6.116</t>
  </si>
  <si>
    <t>100480.6.121</t>
  </si>
  <si>
    <t>Middelweg 60 (nabij)</t>
  </si>
  <si>
    <t xml:space="preserve">woningen </t>
  </si>
  <si>
    <t>Aangekocht i.h.k.v. project A5H</t>
  </si>
  <si>
    <t xml:space="preserve">100534.4b.108 </t>
  </si>
  <si>
    <t>100483.6.117</t>
  </si>
  <si>
    <t>Maasdijk 9, 6612 AT</t>
  </si>
  <si>
    <t>poldergemaal, 2 voormalige dienstwoningen (vast aan gemaal) en woning achterzijde gemaal</t>
  </si>
  <si>
    <t>Gemaal Kedichem</t>
  </si>
  <si>
    <t xml:space="preserve">poldergemaal met daarboven 1 voormalige dienstwoning </t>
  </si>
  <si>
    <t>Staalindustrieweg 30, 2952 AT</t>
  </si>
  <si>
    <t>rioolwaterzuiveringsinstallatie/kantoor</t>
  </si>
  <si>
    <t>3e industrieweg 9, 4147 CV</t>
  </si>
  <si>
    <t>Dr. A. Kuyperweg 80</t>
  </si>
  <si>
    <t>Oude Schaarsestraat 2, 6617 KE</t>
  </si>
  <si>
    <t>Parallelweg Oost 23a, 4103 ND</t>
  </si>
  <si>
    <t>Appelburgseveldweg 2, 6669 CX</t>
  </si>
  <si>
    <t>Kooiweg 3, 6621 KX</t>
  </si>
  <si>
    <t>Mekrisveld 1, 6691 MN</t>
  </si>
  <si>
    <t>Griendweg 4a, 4213KC</t>
  </si>
  <si>
    <t>Bruuk 69, 6562 KK</t>
  </si>
  <si>
    <t>Wilgenweg 6, 2964 AM</t>
  </si>
  <si>
    <t>Graaf Reinaldweg 7, 4175 LG</t>
  </si>
  <si>
    <t>Rivierdijk 831, 3371 EN</t>
  </si>
  <si>
    <t>Tiendweg 9H, 4142 EG</t>
  </si>
  <si>
    <t>Kapelstraat 23, 6627 AV</t>
  </si>
  <si>
    <t>Millingen aan de Rijn</t>
  </si>
  <si>
    <t>Botsestraat 100, 6579 JC Kekerdom</t>
  </si>
  <si>
    <t>Jonkerstraat 42, 6551 DK</t>
  </si>
  <si>
    <t>Maasbandijk, 6611 KW</t>
  </si>
  <si>
    <t>Willem Dreeslaan 10, 3354 AW</t>
  </si>
  <si>
    <t>Banneweg 30, 4209 SC</t>
  </si>
  <si>
    <t>Robijnsweg 15, 4254 LB</t>
  </si>
  <si>
    <t>Kweldamweg 51, 3364 BC</t>
  </si>
  <si>
    <t>Siemensstraat 2, 4004 KG</t>
  </si>
  <si>
    <t>Lekdijk 2, 4131 KA</t>
  </si>
  <si>
    <t>Rietveld 2, 3 en 4, 4241 EB</t>
  </si>
  <si>
    <t>Onderlangsweg 3, 5301 KN</t>
  </si>
  <si>
    <t>Knoppersweg 32, 6668 AV</t>
  </si>
  <si>
    <t>Waaldijk 66, 4214 LB</t>
  </si>
  <si>
    <t xml:space="preserve">woning </t>
  </si>
  <si>
    <t>is gerenoveerd (info L. Boltjes 5-1-23)</t>
  </si>
  <si>
    <t>rioolgemaal is nieuw gebouwd (info L. Boltjes 5-1-23)</t>
  </si>
  <si>
    <t>Waarde na indexering per 1-1-2023</t>
  </si>
  <si>
    <t>Rijlabels</t>
  </si>
  <si>
    <t>Eindtotaal</t>
  </si>
  <si>
    <t>(leeg)</t>
  </si>
  <si>
    <t>Som van Inclusief BTW 21%</t>
  </si>
  <si>
    <t>Veerweg 5g</t>
  </si>
  <si>
    <t>Waalbandijk 12, 4181 AN</t>
  </si>
  <si>
    <t>Oosterhoutsedijk 29, 6663 KS</t>
  </si>
  <si>
    <t>Drielsedijk 4, 6842 AB</t>
  </si>
  <si>
    <t>Kerkdijk 5, 6626 AA</t>
  </si>
  <si>
    <t>Dijk 41, 6641 LA</t>
  </si>
  <si>
    <t>Dijk 7, 6644 KB</t>
  </si>
  <si>
    <t>Dijk 5, 6551 ZC</t>
  </si>
  <si>
    <t>Bovendijk 2a, 6627 KS</t>
  </si>
  <si>
    <t>Waalbandijk 62, 6653 KE</t>
  </si>
  <si>
    <t>De Tuut 19, 6629 AB</t>
  </si>
  <si>
    <t>Vluchtheuvelstraat 14, 6621 BK</t>
  </si>
  <si>
    <t>Lekdijk 92a, 4124 KE</t>
  </si>
  <si>
    <t>Jeppegatweg 7, 4273 PG</t>
  </si>
  <si>
    <t>Dijk 27, 6645 KA</t>
  </si>
  <si>
    <t>Ravensteinseweg 521, 6606 KK</t>
  </si>
  <si>
    <t>nieuw gebouwd (mail 5-1-2023 L. Boltjes)</t>
  </si>
  <si>
    <t>Goudreinet 58</t>
  </si>
  <si>
    <t xml:space="preserve">'Alphen', </t>
  </si>
  <si>
    <t xml:space="preserve">'Quarles van Ufford', </t>
  </si>
  <si>
    <t xml:space="preserve">'Appeltern', </t>
  </si>
  <si>
    <t xml:space="preserve">installaties, </t>
  </si>
  <si>
    <t xml:space="preserve">'Druten', </t>
  </si>
  <si>
    <t xml:space="preserve">'Deest/Afferden', </t>
  </si>
  <si>
    <t xml:space="preserve">'Dreumel', </t>
  </si>
  <si>
    <t xml:space="preserve">'Ewijk', </t>
  </si>
  <si>
    <t xml:space="preserve">'Hedel', </t>
  </si>
  <si>
    <t xml:space="preserve">'Stuvers', </t>
  </si>
  <si>
    <t xml:space="preserve">'Nederasselt', </t>
  </si>
  <si>
    <t xml:space="preserve">'Malden', </t>
  </si>
  <si>
    <t xml:space="preserve">'Dijkgraaf van Dam van Brakel', </t>
  </si>
  <si>
    <t xml:space="preserve">'De Kooiheuvel', </t>
  </si>
  <si>
    <t xml:space="preserve">'Wamel', </t>
  </si>
  <si>
    <t xml:space="preserve">'Wamel', installaties, </t>
  </si>
  <si>
    <t xml:space="preserve">'De Baanbreker', </t>
  </si>
  <si>
    <t xml:space="preserve">'Weurt', </t>
  </si>
  <si>
    <t xml:space="preserve">'Winssen Waarden', </t>
  </si>
  <si>
    <t xml:space="preserve">'Winssen', </t>
  </si>
  <si>
    <t xml:space="preserve">'Niftrik', </t>
  </si>
  <si>
    <t>'De Kooiheuvel'</t>
  </si>
  <si>
    <t>'De Baanbreker', installaties.</t>
  </si>
  <si>
    <t>'Winssen Waarden', installaties.</t>
  </si>
  <si>
    <t>'Winssen', installaties.</t>
  </si>
  <si>
    <t>'Altena'</t>
  </si>
  <si>
    <t>'Hagoort'</t>
  </si>
  <si>
    <t>gebouw, schakelkast en 2 pompen.</t>
  </si>
  <si>
    <t>'Uiterwaarden', hout/riet</t>
  </si>
  <si>
    <t>incl. funderingen.</t>
  </si>
  <si>
    <t>Nieuw Goudriaan'</t>
  </si>
  <si>
    <t>'Bodde'</t>
  </si>
  <si>
    <t>'De Overwaard'</t>
  </si>
  <si>
    <t>'Blokweer'</t>
  </si>
  <si>
    <t>'Souburgh'</t>
  </si>
  <si>
    <t>'Kortland'</t>
  </si>
  <si>
    <t>'Middelkade'</t>
  </si>
  <si>
    <t>'Rugenhil'</t>
  </si>
  <si>
    <t>'Oud-Alblas Zuidzijde'</t>
  </si>
  <si>
    <t>'A. Boers'</t>
  </si>
  <si>
    <t>'Bleskensgraaf Z.Z.'</t>
  </si>
  <si>
    <t>'Nieuw Sliedrecht'</t>
  </si>
  <si>
    <t>'Brandwijk'</t>
  </si>
  <si>
    <t>'Bleskensgraaf N.Z.'</t>
  </si>
  <si>
    <t xml:space="preserve">'Gijbeland' </t>
  </si>
  <si>
    <t>'Giessen Nieuwkerk'</t>
  </si>
  <si>
    <t>'Giessen Oude Bovenkerk'</t>
  </si>
  <si>
    <t>'Giessen'</t>
  </si>
  <si>
    <t>'Hardingsveld'</t>
  </si>
  <si>
    <t>'Peursum'</t>
  </si>
  <si>
    <t>'B.W.'</t>
  </si>
  <si>
    <t>'Over- en Nederslingeland'</t>
  </si>
  <si>
    <t>'B.W.' en 'Over- en Nederslingeland'</t>
  </si>
  <si>
    <t>'Groote Haar'</t>
  </si>
  <si>
    <t>Groote Haar'</t>
  </si>
  <si>
    <t>'Goudriaan'</t>
  </si>
  <si>
    <t>'Achterland'</t>
  </si>
  <si>
    <t>'Graafland'</t>
  </si>
  <si>
    <t>'Binnentiendweg'</t>
  </si>
  <si>
    <t>'D.W. 't Lam' voormalig 'Noord-Oost'</t>
  </si>
  <si>
    <t>'Neder Heicop en Trafo'</t>
  </si>
  <si>
    <t>'Land van de zes molens'</t>
  </si>
  <si>
    <t>Land van de zes molens'</t>
  </si>
  <si>
    <t>'Den Beemd'</t>
  </si>
  <si>
    <t>'Hevelstuw Kinderdijk'</t>
  </si>
  <si>
    <t>'J.U. Smitgemaal'</t>
  </si>
  <si>
    <t>'Langerak'</t>
  </si>
  <si>
    <t>'Middelkoop'</t>
  </si>
  <si>
    <t>'Bruinsdel en Hoog-Leerbroek'</t>
  </si>
  <si>
    <t>'Lakerveld'</t>
  </si>
  <si>
    <t>'Nieuw Lekkerland'</t>
  </si>
  <si>
    <t>'Botersloot' en 'Blommendaal'</t>
  </si>
  <si>
    <t>'Grote Waard'</t>
  </si>
  <si>
    <t>'Noordeloos Noordzijde'</t>
  </si>
  <si>
    <t>'Ottoland'</t>
  </si>
  <si>
    <t>'Laag-Blokland'</t>
  </si>
  <si>
    <t>'Peilmolen'</t>
  </si>
  <si>
    <t>'Grote Nes'</t>
  </si>
  <si>
    <t>'Papendrecht'</t>
  </si>
  <si>
    <t>'Banne van Gorinchem'</t>
  </si>
  <si>
    <t>'Kortenbroek'</t>
  </si>
  <si>
    <t>'Hoef en Haag'</t>
  </si>
  <si>
    <t>'Autena'</t>
  </si>
  <si>
    <t>'Hardinxveld-Giessendam'</t>
  </si>
  <si>
    <t>'de Huibert'</t>
  </si>
  <si>
    <t>'Lutjeswaard'</t>
  </si>
  <si>
    <t>'Elshoutsluis'</t>
  </si>
  <si>
    <t>'Nederwaard'</t>
  </si>
  <si>
    <t>'Overwaard'</t>
  </si>
  <si>
    <t>'Ter Leede'</t>
  </si>
  <si>
    <t>'Middelbroek'</t>
  </si>
  <si>
    <t>'Ameide en Tiendhoven'</t>
  </si>
  <si>
    <t>'Oud Alblas Noord-Zuid'</t>
  </si>
  <si>
    <t>'Streefkerk'</t>
  </si>
  <si>
    <t>'Bloemendaal'</t>
  </si>
  <si>
    <t>'Wijngaarden'</t>
  </si>
  <si>
    <t xml:space="preserve">deels /deels </t>
  </si>
  <si>
    <t xml:space="preserve">'Bommelerwaard-Oost', </t>
  </si>
  <si>
    <t xml:space="preserve"> (uitbreiding)</t>
  </si>
  <si>
    <t>'Bte Morgen'</t>
  </si>
  <si>
    <t xml:space="preserve">'Neerbosch', installaties, </t>
  </si>
  <si>
    <t>Gemaal Dk Arkel</t>
  </si>
  <si>
    <t>dienstwing bij poldergemaal 'De Laar', steen/hard</t>
  </si>
  <si>
    <t xml:space="preserve">incl. funderingen, </t>
  </si>
  <si>
    <t xml:space="preserve">'De Biezen', </t>
  </si>
  <si>
    <t>satelliettelefos</t>
  </si>
  <si>
    <t xml:space="preserve">'De Overwaard', </t>
  </si>
  <si>
    <t xml:space="preserve">'Middelkade', </t>
  </si>
  <si>
    <t xml:space="preserve">'J.U. Smitgemaal', </t>
  </si>
  <si>
    <t xml:space="preserve">'Kortenbroek', </t>
  </si>
  <si>
    <t>Blauwe Zoom</t>
  </si>
  <si>
    <t xml:space="preserve">installaties </t>
  </si>
  <si>
    <t>'Neerbosch'</t>
  </si>
  <si>
    <t xml:space="preserve">'Hollandsch-Duitsch', installaties </t>
  </si>
  <si>
    <t>'Hollandsch-Duitsch'</t>
  </si>
  <si>
    <t>'De Biezen', installaties</t>
  </si>
  <si>
    <t xml:space="preserve">'Citters I', installaties </t>
  </si>
  <si>
    <t>'Citters I'</t>
  </si>
  <si>
    <t>'Malden', installaties</t>
  </si>
  <si>
    <t>'Maasbommel'</t>
  </si>
  <si>
    <t>'Stuvers', installaties</t>
  </si>
  <si>
    <t>'Panoven', installaties</t>
  </si>
  <si>
    <t>'Panoven'</t>
  </si>
  <si>
    <t>'Aspert', installaties</t>
  </si>
  <si>
    <t>'Scharenburg', installaties</t>
  </si>
  <si>
    <t>'Aspert'</t>
  </si>
  <si>
    <t>'Scharenburg'</t>
  </si>
  <si>
    <t xml:space="preserve">'Hedel', installaties </t>
  </si>
  <si>
    <t>'Druten', installaties</t>
  </si>
  <si>
    <t>'Beuningen'</t>
  </si>
  <si>
    <t>'Bern'</t>
  </si>
  <si>
    <t>'Citters II', installaties</t>
  </si>
  <si>
    <t>'Citters II'</t>
  </si>
  <si>
    <t>'Bloemers', installaties</t>
  </si>
  <si>
    <t>'Bloemers'</t>
  </si>
  <si>
    <t>'Quarles van Ufford', installaties</t>
  </si>
  <si>
    <t>'Quarles van Ufford'</t>
  </si>
  <si>
    <t xml:space="preserve">'Alem', installaties </t>
  </si>
  <si>
    <t>'Alem'</t>
  </si>
  <si>
    <t>'De Rietschoof', installaties</t>
  </si>
  <si>
    <t>'De Rietschoof'</t>
  </si>
  <si>
    <t>'H.C. de Jgh', installaties</t>
  </si>
  <si>
    <t>'H.C. de Jgh'</t>
  </si>
  <si>
    <t>plaats en opslag dijkbewaking</t>
  </si>
  <si>
    <t>Waarde na indexering per 1-1-2024</t>
  </si>
  <si>
    <t>Waarde na indexering per 1-1-2025</t>
  </si>
  <si>
    <t>Waarde na indexering per 1-1-2026</t>
  </si>
  <si>
    <t xml:space="preserve">inventaris </t>
  </si>
  <si>
    <t>Overzicht bezittingen Waterschap Rivierenland per 1-1-2026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</si>
</sst>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17" x14ac:knownFonts="1">
    <font>
      <sz val="10"/>
      <name val="univers"/>
    </font>
    <font>
      <sz val="10"/>
      <name val="Univers"/>
      <family val="2"/>
    </font>
    <font>
      <sz val="8"/>
      <name val="Univers"/>
      <family val="2"/>
    </font>
    <font>
      <sz val="10"/>
      <color indexed="9"/>
      <name val="Univers"/>
      <family val="2"/>
    </font>
    <font>
      <b/>
      <sz val="10"/>
      <color indexed="9"/>
      <name val="Univers"/>
      <family val="2"/>
    </font>
    <font>
      <sz val="8"/>
      <color indexed="8"/>
      <name val="Univers"/>
      <family val="2"/>
    </font>
    <font>
      <sz val="8"/>
      <color indexed="10"/>
      <name val="Univers"/>
      <family val="2"/>
    </font>
    <font>
      <b/>
      <sz val="10"/>
      <color indexed="8"/>
      <name val="Verdana"/>
      <family val="2"/>
    </font>
    <font>
      <sz val="10"/>
      <color indexed="8"/>
      <name val="Times New Roman"/>
      <family val="1"/>
    </font>
    <font>
      <b/>
      <sz val="10"/>
      <name val="Univers"/>
      <family val="2"/>
    </font>
    <font>
      <b/>
      <sz val="8"/>
      <name val="Univers"/>
    </font>
    <font>
      <sz val="10"/>
      <name val="univers"/>
    </font>
    <font>
      <b/>
      <sz val="10"/>
      <name val="univers"/>
    </font>
    <font>
      <sz val="8"/>
      <color indexed="10"/>
      <name val="Univers"/>
    </font>
    <font>
      <sz val="8"/>
      <color indexed="8"/>
      <name val="Univers"/>
    </font>
    <font>
      <sz val="8"/>
      <name val="Univers"/>
    </font>
    <font>
      <sz val="8"/>
      <color rgb="FFFF0000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vertical="top" wrapText="1"/>
    </xf>
    <xf numFmtId="4" fontId="4" fillId="2" borderId="0" xfId="0" applyNumberFormat="1" applyFont="1" applyFill="1" applyAlignment="1">
      <alignment horizontal="left" vertical="top" wrapText="1"/>
    </xf>
    <xf numFmtId="0" fontId="9" fillId="0" borderId="0" xfId="0" applyFont="1"/>
    <xf numFmtId="0" fontId="1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" fontId="0" fillId="0" borderId="0" xfId="0" applyNumberFormat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0" fillId="3" borderId="0" xfId="0" applyFill="1"/>
    <xf numFmtId="0" fontId="8" fillId="3" borderId="0" xfId="0" applyFont="1" applyFill="1" applyAlignment="1" applyProtection="1">
      <alignment vertical="top" wrapText="1"/>
      <protection locked="0"/>
    </xf>
    <xf numFmtId="4" fontId="9" fillId="3" borderId="0" xfId="0" applyNumberFormat="1" applyFont="1" applyFill="1" applyAlignment="1">
      <alignment horizontal="center" vertical="top" wrapText="1"/>
    </xf>
    <xf numFmtId="4" fontId="10" fillId="0" borderId="2" xfId="0" applyNumberFormat="1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15" fillId="0" borderId="0" xfId="0" quotePrefix="1" applyFont="1"/>
    <xf numFmtId="0" fontId="15" fillId="0" borderId="0" xfId="0" quotePrefix="1" applyFont="1" applyAlignment="1">
      <alignment horizontal="left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5" fillId="0" borderId="0" xfId="0" quotePrefix="1" applyFont="1" applyAlignment="1">
      <alignment wrapText="1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/>
    <xf numFmtId="4" fontId="15" fillId="0" borderId="1" xfId="0" applyNumberFormat="1" applyFont="1" applyBorder="1"/>
    <xf numFmtId="4" fontId="9" fillId="3" borderId="0" xfId="0" applyNumberFormat="1" applyFont="1" applyFill="1" applyAlignment="1">
      <alignment horizontal="center" vertical="top"/>
    </xf>
    <xf numFmtId="44" fontId="2" fillId="0" borderId="0" xfId="2" applyFont="1" applyAlignment="1"/>
    <xf numFmtId="165" fontId="2" fillId="0" borderId="0" xfId="2" applyNumberFormat="1" applyFont="1" applyAlignment="1"/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ffice\Outlook-Temp\Premie-opbouw%20brand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59">
          <cell r="C59">
            <v>100</v>
          </cell>
        </row>
        <row r="60">
          <cell r="C60">
            <v>97.1</v>
          </cell>
        </row>
        <row r="61">
          <cell r="C61">
            <v>-3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aven, Cor den" refreshedDate="45076.469757060186" createdVersion="6" refreshedVersion="6" minRefreshableVersion="3" recordCount="580" xr:uid="{00000000-000A-0000-FFFF-FFFF00000000}">
  <cacheSource type="worksheet">
    <worksheetSource ref="A3:I580" sheet="gebouw+installatie"/>
  </cacheSource>
  <cacheFields count="19">
    <cacheField name="Wpp" numFmtId="0">
      <sharedItems containsBlank="1" containsMixedTypes="1" containsNumber="1" containsInteger="1" minValue="1122000" maxValue="4001060" count="20">
        <n v="1313060"/>
        <n v="1242060"/>
        <n v="1313050"/>
        <n v="1913000"/>
        <n v="1242050"/>
        <n v="1323050"/>
        <n v="1323060"/>
        <n v="1243000"/>
        <n v="1131000"/>
        <n v="1122000"/>
        <n v="1525000"/>
        <n v="1526000"/>
        <n v="4001050"/>
        <n v="2013000"/>
        <n v="4001060"/>
        <s v="100480.6.121"/>
        <s v="100481.6.116"/>
        <s v="100483.6.117"/>
        <s v="100534.4b.108 "/>
        <m/>
      </sharedItems>
    </cacheField>
    <cacheField name="Kpl" numFmtId="0">
      <sharedItems containsString="0" containsBlank="1" containsNumber="1" containsInteger="1" minValue="18250" maxValue="69300" count="72">
        <n v="67600"/>
        <n v="23260"/>
        <n v="66400"/>
        <n v="68600"/>
        <n v="67500"/>
        <n v="68800"/>
        <n v="68100"/>
        <n v="57111"/>
        <n v="23250"/>
        <n v="68400"/>
        <n v="68300"/>
        <n v="57109"/>
        <n v="68200"/>
        <n v="66500"/>
        <n v="67300"/>
        <n v="68700"/>
        <n v="68900"/>
        <n v="57101"/>
        <n v="57105"/>
        <n v="65500"/>
        <n v="67100"/>
        <n v="67400"/>
        <n v="69100"/>
        <n v="57107"/>
        <n v="67700"/>
        <n v="57103"/>
        <n v="66900"/>
        <n v="57106"/>
        <n v="67200"/>
        <n v="69200"/>
        <n v="67800"/>
        <n v="57102"/>
        <n v="69300"/>
        <n v="67900"/>
        <n v="57110"/>
        <n v="57108"/>
        <n v="63902"/>
        <n v="65700"/>
        <n v="62001"/>
        <n v="68500"/>
        <n v="57104"/>
        <n v="57116"/>
        <n v="57115"/>
        <n v="62002"/>
        <n v="65900"/>
        <n v="57550"/>
        <n v="56501"/>
        <n v="57720"/>
        <n v="66700"/>
        <n v="65600"/>
        <n v="66800"/>
        <n v="65100"/>
        <n v="65300"/>
        <n v="65400"/>
        <n v="57711"/>
        <n v="57709"/>
        <n v="63026"/>
        <n v="57702"/>
        <n v="57113"/>
        <n v="57703"/>
        <n v="57701"/>
        <n v="57206"/>
        <n v="18250"/>
        <n v="57201"/>
        <n v="57112"/>
        <n v="57208"/>
        <n v="57719"/>
        <n v="57209"/>
        <n v="57717"/>
        <n v="57224"/>
        <m/>
        <n v="65910"/>
      </sharedItems>
    </cacheField>
    <cacheField name="Kst" numFmtId="0">
      <sharedItems containsString="0" containsBlank="1" containsNumber="1" containsInteger="1" minValue="426100" maxValue="426101" count="3">
        <n v="426100"/>
        <n v="426101"/>
        <m/>
      </sharedItems>
    </cacheField>
    <cacheField name="Verb" numFmtId="0">
      <sharedItems containsBlank="1" count="2">
        <s v="VRZ02"/>
        <m/>
      </sharedItems>
    </cacheField>
    <cacheField name="Plaats" numFmtId="0">
      <sharedItems containsBlank="1"/>
    </cacheField>
    <cacheField name="adres" numFmtId="0">
      <sharedItems containsBlank="1"/>
    </cacheField>
    <cacheField name="soort object" numFmtId="0">
      <sharedItems containsBlank="1"/>
    </cacheField>
    <cacheField name="omschrijving" numFmtId="0">
      <sharedItems containsBlank="1"/>
    </cacheField>
    <cacheField name="Totaal verzekerde som per 1-1-2017 exclusief index" numFmtId="0">
      <sharedItems containsString="0" containsBlank="1" containsNumber="1" containsInteger="1" minValue="15000" maxValue="61493000"/>
    </cacheField>
    <cacheField name="Totaal verzekerde som per 1-1-2016 inclusief index" numFmtId="0">
      <sharedItems containsString="0" containsBlank="1" containsNumber="1" minValue="2.5500000000000003" maxValue="8885.7300000000014"/>
    </cacheField>
    <cacheField name="Totaal verzekerde som per 1-1-2016 inclusief index2" numFmtId="0">
      <sharedItems containsString="0" containsBlank="1" containsNumber="1" minValue="0.53550000000000009" maxValue="1866.0033000000003"/>
    </cacheField>
    <cacheField name="Totaal verzekerde som per 1-1-2016 inclusief index3" numFmtId="0">
      <sharedItems containsString="0" containsBlank="1" containsNumber="1" minValue="3.0855000000000006" maxValue="10751.733300000002"/>
    </cacheField>
    <cacheField name="Totaal verzekerde som per 1-1-2019 inclusief index" numFmtId="4">
      <sharedItems containsString="0" containsBlank="1" containsNumber="1" containsInteger="1" minValue="16000" maxValue="62561000"/>
    </cacheField>
    <cacheField name="Totaal verzekerde som per 1-1-2020 inclusief index" numFmtId="0">
      <sharedItems containsString="0" containsBlank="1" containsNumber="1" containsInteger="1" minValue="18000" maxValue="68203000"/>
    </cacheField>
    <cacheField name="Totaal verzekerde som per 1-1-2021 exclusief index" numFmtId="0">
      <sharedItems containsString="0" containsBlank="1" containsNumber="1" containsInteger="1" minValue="18000" maxValue="68203000"/>
    </cacheField>
    <cacheField name="Waarde na indexering per 1-1-2022" numFmtId="0">
      <sharedItems containsString="0" containsBlank="1" containsNumber="1" containsInteger="1" minValue="20000" maxValue="71711000"/>
    </cacheField>
    <cacheField name="Waarde na indexering per 1-1-2023" numFmtId="4">
      <sharedItems containsSemiMixedTypes="0" containsString="0" containsNumber="1" containsInteger="1" minValue="23000" maxValue="900848000"/>
    </cacheField>
    <cacheField name="Premiebedrag 2023" numFmtId="4">
      <sharedItems containsSemiMixedTypes="0" containsString="0" containsNumber="1" minValue="8.3743000817007989" maxValue="327998.7600000003"/>
    </cacheField>
    <cacheField name="Inclusief BTW 21%" numFmtId="4">
      <sharedItems containsSemiMixedTypes="0" containsString="0" containsNumber="1" minValue="10.132903098857966" maxValue="396878.499599999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0">
  <r>
    <x v="0"/>
    <x v="0"/>
    <x v="0"/>
    <x v="0"/>
    <s v="Aalst"/>
    <s v="Pr. Hendrikstraat"/>
    <s v="gemaal"/>
    <s v="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0"/>
    <x v="0"/>
    <x v="0"/>
    <x v="0"/>
    <s v="Aalst"/>
    <s v="Pr. Hendrikstraat"/>
    <s v="gemaal"/>
    <s v="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0"/>
    <x v="0"/>
    <x v="0"/>
    <x v="0"/>
    <s v="Aalst"/>
    <m/>
    <s v="rioolgemaal"/>
    <s v="rioolgemaal is nieuw gebouwd (info L. Boltjes 5-1-23)"/>
    <n v="4607000"/>
    <n v="665.55000000000007"/>
    <n v="139.7655"/>
    <n v="805.31550000000004"/>
    <n v="4687000"/>
    <n v="5110000"/>
    <n v="5110000"/>
    <n v="1000000"/>
    <n v="1124000"/>
    <n v="409.24840399268248"/>
    <n v="495.19056883114581"/>
  </r>
  <r>
    <x v="1"/>
    <x v="1"/>
    <x v="0"/>
    <x v="0"/>
    <s v="Aalst"/>
    <s v="Maasdijk 164-A"/>
    <s v="gemaal"/>
    <s v="'H.C. de Jongh', getaxeerd"/>
    <n v="795000"/>
    <n v="135.15"/>
    <n v="28.381499999999999"/>
    <n v="163.53149999999999"/>
    <n v="809000"/>
    <n v="882000"/>
    <n v="882000"/>
    <n v="929000"/>
    <n v="1044000"/>
    <n v="380.12040370850582"/>
    <n v="459.94568848729205"/>
  </r>
  <r>
    <x v="1"/>
    <x v="1"/>
    <x v="0"/>
    <x v="0"/>
    <s v="Aalst "/>
    <s v="Maasdijk 164-A"/>
    <s v="gemaal"/>
    <s v="'H.C. de Jongh', installaties, getaxeerd"/>
    <n v="1113000"/>
    <n v="189.21"/>
    <n v="39.734099999999998"/>
    <n v="228.94409999999999"/>
    <n v="1133000"/>
    <n v="1236000"/>
    <n v="1236000"/>
    <n v="1301000"/>
    <n v="1462000"/>
    <n v="532.31420519332903"/>
    <n v="644.10018828392811"/>
  </r>
  <r>
    <x v="1"/>
    <x v="1"/>
    <x v="0"/>
    <x v="0"/>
    <s v="Aalst "/>
    <s v="Maasdijk 24"/>
    <s v="gemaal"/>
    <s v="'De Rietschoof', getaxeerd"/>
    <n v="129000"/>
    <n v="21.930000000000003"/>
    <n v="4.6053000000000006"/>
    <n v="26.535300000000003"/>
    <n v="132000"/>
    <n v="144000"/>
    <n v="144000"/>
    <n v="153000"/>
    <n v="172000"/>
    <n v="62.625200610979881"/>
    <n v="75.776492739285658"/>
  </r>
  <r>
    <x v="1"/>
    <x v="1"/>
    <x v="0"/>
    <x v="0"/>
    <s v="Aalst "/>
    <s v="Maasdijk 24"/>
    <s v="gemaal"/>
    <s v="'De Rietschoof', installaties, getaxeerd"/>
    <n v="320000"/>
    <n v="54.400000000000006"/>
    <n v="11.424000000000001"/>
    <n v="65.824000000000012"/>
    <n v="326000"/>
    <n v="356000"/>
    <n v="356000"/>
    <n v="376000"/>
    <n v="423000"/>
    <n v="154.01430150258423"/>
    <n v="186.35730481812692"/>
  </r>
  <r>
    <x v="0"/>
    <x v="2"/>
    <x v="0"/>
    <x v="0"/>
    <s v="Acquoy"/>
    <m/>
    <s v="gemaal"/>
    <s v="getaxeerd"/>
    <n v="196000"/>
    <n v="33.32"/>
    <n v="6.9971999999999994"/>
    <n v="40.3172"/>
    <n v="200000"/>
    <n v="219000"/>
    <n v="219000"/>
    <n v="232000"/>
    <n v="261000"/>
    <n v="95.030100927126455"/>
    <n v="114.98642212182301"/>
  </r>
  <r>
    <x v="1"/>
    <x v="1"/>
    <x v="0"/>
    <x v="0"/>
    <s v="Acquoy"/>
    <s v="Diefdijk 26"/>
    <s v="polder-,water-,gemalen-,bemalingsgebouw"/>
    <s v="'De Nieuwe Horn'"/>
    <n v="1503000"/>
    <n v="255.51000000000002"/>
    <n v="53.6571"/>
    <n v="309.1671"/>
    <n v="1530000"/>
    <n v="1668000"/>
    <n v="1668000"/>
    <n v="1755000"/>
    <n v="1972000"/>
    <n v="718.00520700495542"/>
    <n v="868.78630047599609"/>
  </r>
  <r>
    <x v="2"/>
    <x v="3"/>
    <x v="0"/>
    <x v="0"/>
    <s v="Afferden"/>
    <m/>
    <s v="gemaal"/>
    <s v="getaxeerd"/>
    <n v="252000"/>
    <n v="42.84"/>
    <n v="8.9963999999999995"/>
    <n v="51.836400000000005"/>
    <n v="257000"/>
    <n v="281000"/>
    <n v="281000"/>
    <n v="297000"/>
    <n v="334000"/>
    <n v="121.60940118643768"/>
    <n v="147.14737543558959"/>
  </r>
  <r>
    <x v="0"/>
    <x v="4"/>
    <x v="0"/>
    <x v="0"/>
    <s v="Alem"/>
    <m/>
    <s v="gemaal"/>
    <s v="getaxeerd"/>
    <n v="327000"/>
    <n v="55.59"/>
    <n v="11.6739"/>
    <n v="67.263900000000007"/>
    <n v="333000"/>
    <n v="364000"/>
    <n v="364000"/>
    <n v="384000"/>
    <n v="432000"/>
    <n v="157.29120153455412"/>
    <n v="190.32235385681048"/>
  </r>
  <r>
    <x v="1"/>
    <x v="1"/>
    <x v="0"/>
    <x v="0"/>
    <s v="Alem"/>
    <s v="St. Oradastraat/Veerweg 1-A"/>
    <s v="gemaal"/>
    <s v="'Alem', getaxeerd"/>
    <n v="288000"/>
    <n v="48.96"/>
    <n v="10.281599999999999"/>
    <n v="59.241599999999998"/>
    <n v="293000"/>
    <n v="320000"/>
    <n v="320000"/>
    <n v="338000"/>
    <n v="380000"/>
    <n v="138.35800134983927"/>
    <n v="167.4131816333055"/>
  </r>
  <r>
    <x v="1"/>
    <x v="1"/>
    <x v="0"/>
    <x v="0"/>
    <s v="Alem"/>
    <s v="St. Oradastraat/Veerweg 1-A"/>
    <s v="gemaal"/>
    <s v="'Alem', installaties, getaxeerd"/>
    <n v="351000"/>
    <n v="59.67"/>
    <n v="12.5307"/>
    <n v="72.200699999999998"/>
    <n v="358000"/>
    <n v="391000"/>
    <n v="391000"/>
    <n v="412000"/>
    <n v="463000"/>
    <n v="168.57830164467259"/>
    <n v="203.97974499005383"/>
  </r>
  <r>
    <x v="2"/>
    <x v="5"/>
    <x v="0"/>
    <x v="0"/>
    <s v="Alforst"/>
    <m/>
    <s v="gemaal"/>
    <s v="getaxeerd"/>
    <n v="188000"/>
    <n v="31.96"/>
    <n v="6.7115999999999998"/>
    <n v="38.671599999999998"/>
    <n v="192000"/>
    <n v="210000"/>
    <n v="210000"/>
    <n v="221000"/>
    <n v="249000"/>
    <n v="90.660900884499952"/>
    <n v="109.69969007024494"/>
  </r>
  <r>
    <x v="2"/>
    <x v="6"/>
    <x v="0"/>
    <x v="0"/>
    <s v="Alphe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3"/>
    <x v="7"/>
    <x v="0"/>
    <x v="0"/>
    <s v="Alphen"/>
    <s v="Kerkdijk 5"/>
    <s v="dijkmagazijn"/>
    <s v="'Alphen', 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4"/>
    <x v="8"/>
    <x v="0"/>
    <x v="0"/>
    <s v="Alphen (Gld)"/>
    <s v="Moordhuizen"/>
    <s v="gemaal"/>
    <s v="'Quarles van Ufford', getaxeerd"/>
    <n v="1017000"/>
    <n v="172.89000000000001"/>
    <n v="36.306899999999999"/>
    <n v="209.19690000000003"/>
    <n v="1035000"/>
    <n v="1129000"/>
    <n v="1129000"/>
    <n v="1188000"/>
    <n v="1335000"/>
    <n v="486.07350474219851"/>
    <n v="588.14894073806022"/>
  </r>
  <r>
    <x v="4"/>
    <x v="8"/>
    <x v="0"/>
    <x v="0"/>
    <s v="Alphen (Gld)"/>
    <s v="Moordhuizen"/>
    <s v="gemaal"/>
    <s v="'Quarles van Ufford', installaties, getaxeerd"/>
    <n v="2222000"/>
    <n v="377.74"/>
    <n v="79.325400000000002"/>
    <n v="457.06540000000001"/>
    <n v="2261000"/>
    <n v="2465000"/>
    <n v="2465000"/>
    <n v="2593000"/>
    <n v="2913000"/>
    <n v="1060.6233103475838"/>
    <n v="1283.3542055205764"/>
  </r>
  <r>
    <x v="1"/>
    <x v="1"/>
    <x v="0"/>
    <x v="0"/>
    <s v="Ammerzode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2"/>
    <x v="9"/>
    <x v="0"/>
    <x v="0"/>
    <s v="Andelst"/>
    <m/>
    <s v="gemaal"/>
    <s v="getaxeerd"/>
    <n v="212000"/>
    <n v="36.04"/>
    <n v="7.5683999999999996"/>
    <n v="43.608399999999996"/>
    <n v="216000"/>
    <n v="236000"/>
    <n v="236000"/>
    <n v="249000"/>
    <n v="280000"/>
    <n v="101.94800099461841"/>
    <n v="123.35708120348828"/>
  </r>
  <r>
    <x v="2"/>
    <x v="10"/>
    <x v="0"/>
    <x v="0"/>
    <s v="Angeren"/>
    <m/>
    <s v="gemaal"/>
    <s v="getaxeerd"/>
    <n v="290000"/>
    <n v="49.300000000000004"/>
    <n v="10.353"/>
    <n v="59.653000000000006"/>
    <n v="296000"/>
    <n v="323000"/>
    <n v="323000"/>
    <n v="341000"/>
    <n v="384000"/>
    <n v="139.81440136404811"/>
    <n v="169.1754256504982"/>
  </r>
  <r>
    <x v="2"/>
    <x v="5"/>
    <x v="0"/>
    <x v="0"/>
    <s v="Appeltern"/>
    <m/>
    <s v="gemaal"/>
    <s v="getaxeerd"/>
    <n v="203000"/>
    <n v="34.510000000000005"/>
    <n v="7.2471000000000005"/>
    <n v="41.757100000000008"/>
    <n v="207000"/>
    <n v="226000"/>
    <n v="226000"/>
    <n v="239000"/>
    <n v="269000"/>
    <n v="97.942900955544118"/>
    <n v="118.51091015620838"/>
  </r>
  <r>
    <x v="1"/>
    <x v="1"/>
    <x v="0"/>
    <x v="0"/>
    <s v="Appeltern"/>
    <s v="De Tuut 3-A, 6629 AA"/>
    <s v="gemaal"/>
    <s v="'Bloemers', getaxeerd"/>
    <n v="1615000"/>
    <n v="274.55"/>
    <n v="57.655500000000004"/>
    <n v="332.20550000000003"/>
    <n v="1644000"/>
    <n v="1793000"/>
    <n v="1793000"/>
    <n v="1886000"/>
    <n v="2119000"/>
    <n v="771.52790752713008"/>
    <n v="933.54876810782741"/>
  </r>
  <r>
    <x v="1"/>
    <x v="1"/>
    <x v="0"/>
    <x v="0"/>
    <s v="Appeltern"/>
    <s v="De Tuut 3-A, 6629 AA"/>
    <s v="gemaal"/>
    <s v="'Bloemers', installaties, getaxeerd"/>
    <n v="2931000"/>
    <n v="498.27000000000004"/>
    <n v="104.6367"/>
    <n v="602.9067"/>
    <n v="2982000"/>
    <n v="3251000"/>
    <n v="3251000"/>
    <n v="3419000"/>
    <n v="3841000"/>
    <n v="1398.5081136440333"/>
    <n v="1692.1948175092803"/>
  </r>
  <r>
    <x v="3"/>
    <x v="11"/>
    <x v="0"/>
    <x v="0"/>
    <s v="Appeltern"/>
    <s v="De Tuut 19"/>
    <s v="dijkmagazijn"/>
    <s v="'Appeltern', getaxeerd"/>
    <n v="173000"/>
    <n v="29.410000000000004"/>
    <n v="6.1761000000000008"/>
    <n v="35.586100000000002"/>
    <n v="177000"/>
    <n v="193000"/>
    <n v="193000"/>
    <n v="204000"/>
    <n v="230000"/>
    <n v="83.743000817007982"/>
    <n v="101.32903098857966"/>
  </r>
  <r>
    <x v="4"/>
    <x v="8"/>
    <x v="0"/>
    <x v="0"/>
    <s v="Arnhem"/>
    <s v="Matsersingel"/>
    <s v="gemaal"/>
    <s v="'Vredenburg'"/>
    <n v="162000"/>
    <n v="27.540000000000003"/>
    <n v="5.7834000000000003"/>
    <n v="33.323400000000007"/>
    <n v="165000"/>
    <n v="180000"/>
    <n v="180000"/>
    <n v="191000"/>
    <n v="215000"/>
    <n v="78.28150076372485"/>
    <n v="94.720615924107065"/>
  </r>
  <r>
    <x v="4"/>
    <x v="8"/>
    <x v="0"/>
    <x v="0"/>
    <s v="Arnhem"/>
    <s v="Drielsedijk"/>
    <s v="gemaal"/>
    <s v="'Drielsedijk'"/>
    <n v="5979000"/>
    <n v="1016.4300000000001"/>
    <n v="213.4503"/>
    <n v="1229.8803"/>
    <n v="6083000"/>
    <n v="6632000"/>
    <n v="6632000"/>
    <n v="6974000"/>
    <n v="7834000"/>
    <n v="2852.3594278280025"/>
    <n v="3451.3549076718828"/>
  </r>
  <r>
    <x v="5"/>
    <x v="12"/>
    <x v="0"/>
    <x v="0"/>
    <s v="Arnhem"/>
    <s v="Drielsedijk 25, 6841 HJ"/>
    <s v="rioolwaterzuiveringsinstallatie"/>
    <s v="getaxeerd"/>
    <n v="46011000"/>
    <n v="6648.5300000000007"/>
    <n v="1396.1913000000002"/>
    <n v="8044.7213000000011"/>
    <n v="46810000"/>
    <n v="51031000"/>
    <n v="51031000"/>
    <n v="53657000"/>
    <n v="60267000"/>
    <n v="21943.214914080956"/>
    <n v="26551.290046037957"/>
  </r>
  <r>
    <x v="0"/>
    <x v="13"/>
    <x v="0"/>
    <x v="0"/>
    <s v="Asch"/>
    <m/>
    <s v="gemaal"/>
    <s v="getaxeerd"/>
    <n v="93000"/>
    <n v="15.81"/>
    <n v="3.3201000000000001"/>
    <n v="19.130099999999999"/>
    <n v="95000"/>
    <n v="104000"/>
    <n v="104000"/>
    <n v="110000"/>
    <n v="124000"/>
    <n v="45.148400440473871"/>
    <n v="54.629564532973383"/>
  </r>
  <r>
    <x v="6"/>
    <x v="14"/>
    <x v="0"/>
    <x v="0"/>
    <s v="Asperen"/>
    <s v="3e industrieweg 9, 4147 CV"/>
    <s v="rioolwaterzuiveringsinstallatie"/>
    <s v="getaxeerd"/>
    <n v="2763000"/>
    <n v="399.16"/>
    <n v="83.823599999999999"/>
    <n v="482.98360000000002"/>
    <n v="2811000"/>
    <n v="3065000"/>
    <n v="3065000"/>
    <n v="3224000"/>
    <n v="3622000"/>
    <n v="1318.7702128660997"/>
    <n v="1595.7119575679806"/>
  </r>
  <r>
    <x v="4"/>
    <x v="8"/>
    <x v="0"/>
    <x v="0"/>
    <s v="Balgoij"/>
    <s v="Maasdijk 2"/>
    <s v="gemaal"/>
    <s v="'Citters II', getaxeerd"/>
    <n v="1689000"/>
    <n v="287.13"/>
    <n v="60.2973"/>
    <n v="347.4273"/>
    <n v="1719000"/>
    <n v="1875000"/>
    <n v="1875000"/>
    <n v="1972000"/>
    <n v="2215000"/>
    <n v="806.4815078681421"/>
    <n v="975.84262452045186"/>
  </r>
  <r>
    <x v="4"/>
    <x v="8"/>
    <x v="0"/>
    <x v="0"/>
    <s v="Balgoij"/>
    <s v="Maasdijk 2"/>
    <s v="gemaal"/>
    <s v="'Citters II', installaties, getaxeerd"/>
    <n v="845000"/>
    <n v="143.65"/>
    <n v="30.166499999999999"/>
    <n v="173.81650000000002"/>
    <n v="860000"/>
    <n v="938000"/>
    <n v="938000"/>
    <n v="987000"/>
    <n v="1109000"/>
    <n v="403.78690393939934"/>
    <n v="488.58215376667317"/>
  </r>
  <r>
    <x v="2"/>
    <x v="15"/>
    <x v="0"/>
    <x v="0"/>
    <s v="Batenburg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2"/>
    <x v="16"/>
    <x v="0"/>
    <x v="0"/>
    <s v="Beek"/>
    <m/>
    <s v="gemaal"/>
    <s v="getaxeerd"/>
    <n v="773000"/>
    <n v="131.41"/>
    <n v="27.5961"/>
    <n v="159.0061"/>
    <n v="787000"/>
    <n v="858000"/>
    <n v="858000"/>
    <n v="903000"/>
    <n v="1015000"/>
    <n v="369.56150360549174"/>
    <n v="447.16941936264499"/>
  </r>
  <r>
    <x v="2"/>
    <x v="16"/>
    <x v="0"/>
    <x v="0"/>
    <s v="Beek"/>
    <m/>
    <s v="aansluiting"/>
    <s v="getaxeerd"/>
    <n v="64000"/>
    <n v="10.88"/>
    <n v="2.2848000000000002"/>
    <n v="13.164800000000001"/>
    <n v="66000"/>
    <n v="72000"/>
    <n v="72000"/>
    <n v="77000"/>
    <n v="87000"/>
    <n v="31.67670030904215"/>
    <n v="38.328807373941004"/>
  </r>
  <r>
    <x v="6"/>
    <x v="2"/>
    <x v="0"/>
    <x v="0"/>
    <s v="Beesd"/>
    <s v="Dr. A. Kuyperweg 80"/>
    <s v="rioolwaterzuiveringsinstallatie"/>
    <s v="getaxeerd"/>
    <n v="4168000"/>
    <n v="602.1400000000001"/>
    <n v="126.44940000000001"/>
    <n v="728.58940000000007"/>
    <n v="4241000"/>
    <n v="4624000"/>
    <n v="4624000"/>
    <n v="4863000"/>
    <n v="5463000"/>
    <n v="1989.0783194057158"/>
    <n v="2406.784766480916"/>
  </r>
  <r>
    <x v="0"/>
    <x v="2"/>
    <x v="0"/>
    <x v="0"/>
    <s v="Beesd"/>
    <m/>
    <s v="gemaal"/>
    <s v="getaxeerd"/>
    <n v="402000"/>
    <n v="68.34"/>
    <n v="14.3514"/>
    <n v="82.691400000000002"/>
    <n v="409000"/>
    <n v="446000"/>
    <n v="446000"/>
    <n v="470000"/>
    <n v="528000"/>
    <n v="192.24480187556614"/>
    <n v="232.61621026943502"/>
  </r>
  <r>
    <x v="1"/>
    <x v="1"/>
    <x v="0"/>
    <x v="0"/>
    <s v="Beesd"/>
    <s v="Lingedijk 22"/>
    <s v="polder-,water-,gemalen-,bemalingsgebouw"/>
    <s v="'De Neust'"/>
    <n v="227000"/>
    <n v="38.590000000000003"/>
    <n v="8.1039000000000012"/>
    <n v="46.693900000000006"/>
    <n v="231000"/>
    <n v="252000"/>
    <n v="252000"/>
    <n v="266000"/>
    <n v="299000"/>
    <n v="108.86590106211038"/>
    <n v="131.72774028515354"/>
  </r>
  <r>
    <x v="1"/>
    <x v="1"/>
    <x v="0"/>
    <x v="0"/>
    <s v="Beesd"/>
    <s v="Lingedijk 22"/>
    <s v="polder-,water-,gemalen-,bemalingsgebouw"/>
    <s v="'Tricht'"/>
    <n v="227000"/>
    <n v="38.590000000000003"/>
    <n v="8.1039000000000012"/>
    <n v="46.693900000000006"/>
    <n v="231000"/>
    <n v="252000"/>
    <n v="252000"/>
    <n v="266000"/>
    <n v="299000"/>
    <n v="108.86590106211038"/>
    <n v="131.72774028515354"/>
  </r>
  <r>
    <x v="1"/>
    <x v="1"/>
    <x v="0"/>
    <x v="0"/>
    <s v="Beesd"/>
    <s v="Abr. Kuijperweg 76"/>
    <s v="polder-,water-,gemalen-,bemalingsgebouw"/>
    <s v="'De Galg Beesd'"/>
    <n v="38000"/>
    <n v="6.4600000000000009"/>
    <n v="1.3566"/>
    <n v="7.8166000000000011"/>
    <n v="39000"/>
    <n v="43000"/>
    <n v="43000"/>
    <n v="46000"/>
    <n v="52000"/>
    <n v="18.933200184714849"/>
    <n v="22.909172223504967"/>
  </r>
  <r>
    <x v="2"/>
    <x v="10"/>
    <x v="0"/>
    <x v="0"/>
    <s v="Bemmel"/>
    <s v="De Teselaar t.o. nr. 12"/>
    <s v="gemaal"/>
    <s v="getaxeerd"/>
    <n v="205000"/>
    <n v="34.85"/>
    <n v="7.3185000000000002"/>
    <n v="42.168500000000002"/>
    <n v="209000"/>
    <n v="228000"/>
    <n v="228000"/>
    <n v="241000"/>
    <n v="271000"/>
    <n v="98.671100962648538"/>
    <n v="119.39203216480473"/>
  </r>
  <r>
    <x v="2"/>
    <x v="10"/>
    <x v="0"/>
    <x v="0"/>
    <s v="Bemmel"/>
    <s v="De Teselaar t.o. nr. 12"/>
    <s v="gemaal"/>
    <s v="installaties, getaxeerd"/>
    <n v="216000"/>
    <n v="36.720000000000006"/>
    <n v="7.7112000000000007"/>
    <n v="44.431200000000004"/>
    <n v="220000"/>
    <n v="240000"/>
    <n v="240000"/>
    <n v="253000"/>
    <n v="285000"/>
    <n v="103.76850101237946"/>
    <n v="125.55988622497914"/>
  </r>
  <r>
    <x v="2"/>
    <x v="10"/>
    <x v="0"/>
    <x v="0"/>
    <s v="Bemmel"/>
    <m/>
    <s v="gemaal"/>
    <s v="getaxeerd"/>
    <n v="1043000"/>
    <n v="177.31"/>
    <n v="37.235099999999996"/>
    <n v="214.54509999999999"/>
    <n v="1062000"/>
    <n v="1158000"/>
    <n v="1158000"/>
    <n v="1219000"/>
    <n v="1370000"/>
    <n v="498.81700486652579"/>
    <n v="603.56857588849618"/>
  </r>
  <r>
    <x v="4"/>
    <x v="8"/>
    <x v="0"/>
    <x v="0"/>
    <s v="Bemmel"/>
    <s v="Waaldijk 7, 6681 KJ"/>
    <s v="gemaal"/>
    <m/>
    <n v="95000"/>
    <n v="16.150000000000002"/>
    <n v="3.3915000000000002"/>
    <n v="19.541500000000003"/>
    <n v="97000"/>
    <n v="106000"/>
    <n v="106000"/>
    <n v="113000"/>
    <n v="127000"/>
    <n v="46.240700451130493"/>
    <n v="55.951247545867894"/>
  </r>
  <r>
    <x v="3"/>
    <x v="17"/>
    <x v="0"/>
    <x v="0"/>
    <s v="Bemmel"/>
    <s v="Waaldijk 4, 6681 KH"/>
    <s v="dijkmagazijn"/>
    <m/>
    <n v="128000"/>
    <n v="21.76"/>
    <n v="4.5696000000000003"/>
    <n v="26.329600000000003"/>
    <n v="131000"/>
    <n v="143000"/>
    <n v="143000"/>
    <n v="152000"/>
    <n v="171000"/>
    <n v="62.261100607427672"/>
    <n v="75.335931734987483"/>
  </r>
  <r>
    <x v="4"/>
    <x v="8"/>
    <x v="0"/>
    <x v="0"/>
    <s v="Beneden-Leeuwen"/>
    <s v="Van Hemstraweg ongenummerd"/>
    <s v="gemaal"/>
    <s v="&quot;Willem Alexanderbrug&quot;"/>
    <n v="158000"/>
    <n v="26.860000000000003"/>
    <n v="5.6406000000000001"/>
    <n v="32.500600000000006"/>
    <n v="161000"/>
    <n v="176000"/>
    <n v="176000"/>
    <n v="187000"/>
    <n v="211000"/>
    <n v="76.825100749516025"/>
    <n v="92.958371906914394"/>
  </r>
  <r>
    <x v="2"/>
    <x v="3"/>
    <x v="0"/>
    <x v="0"/>
    <s v="Beneden-Leeuwen"/>
    <s v="Het Zand"/>
    <s v="gemaal"/>
    <s v="getaxeerd"/>
    <n v="343000"/>
    <n v="58.31"/>
    <n v="12.245100000000001"/>
    <n v="70.55510000000001"/>
    <n v="349000"/>
    <n v="381000"/>
    <n v="381000"/>
    <n v="401000"/>
    <n v="451000"/>
    <n v="164.20910160204608"/>
    <n v="198.69301293847573"/>
  </r>
  <r>
    <x v="2"/>
    <x v="3"/>
    <x v="0"/>
    <x v="0"/>
    <s v="Beneden-Leeuwen"/>
    <s v="Het Zand"/>
    <s v="gemaal"/>
    <s v="installaties, getaxeerd"/>
    <n v="387000"/>
    <n v="65.790000000000006"/>
    <n v="13.815900000000001"/>
    <n v="79.605900000000005"/>
    <n v="394000"/>
    <n v="430000"/>
    <n v="430000"/>
    <n v="453000"/>
    <n v="509000"/>
    <n v="185.32690180807418"/>
    <n v="224.24555118776976"/>
  </r>
  <r>
    <x v="5"/>
    <x v="15"/>
    <x v="0"/>
    <x v="0"/>
    <s v="Bergharen"/>
    <s v="Oude Schaarsestraat 2, 6617 KE"/>
    <s v="rioolwaterzuiveringsinstallatie"/>
    <s v="getaxeerd"/>
    <n v="1789000"/>
    <n v="237.83"/>
    <n v="49.944299999999998"/>
    <n v="287.77430000000004"/>
    <n v="1821000"/>
    <n v="1986000"/>
    <n v="1986000"/>
    <n v="2089000"/>
    <n v="2347000"/>
    <n v="854.54270833703367"/>
    <n v="1033.9966770878107"/>
  </r>
  <r>
    <x v="5"/>
    <x v="15"/>
    <x v="0"/>
    <x v="0"/>
    <s v="Bergharen"/>
    <s v="Oude Schaarsestraat 2, 6617 KE"/>
    <s v="rioolwaterzuiveringsinstallatie"/>
    <s v="getaxeerd"/>
    <n v="806000"/>
    <n v="137.02000000000001"/>
    <n v="28.7742"/>
    <n v="165.79420000000002"/>
    <n v="820000"/>
    <n v="894000"/>
    <n v="894000"/>
    <n v="941000"/>
    <n v="1057000"/>
    <n v="384.85370375468449"/>
    <n v="465.67298154316819"/>
  </r>
  <r>
    <x v="2"/>
    <x v="15"/>
    <x v="0"/>
    <x v="0"/>
    <s v="Bergharen"/>
    <m/>
    <s v="gemaal"/>
    <s v="getaxeerd"/>
    <n v="409000"/>
    <n v="69.53"/>
    <n v="14.6013"/>
    <n v="84.131299999999996"/>
    <n v="417000"/>
    <n v="455000"/>
    <n v="455000"/>
    <n v="479000"/>
    <n v="539000"/>
    <n v="196.24990191464045"/>
    <n v="237.46238131671493"/>
  </r>
  <r>
    <x v="1"/>
    <x v="1"/>
    <x v="0"/>
    <x v="0"/>
    <s v="Bern"/>
    <s v="Bergsche Maasdijk 1-A"/>
    <s v="gemaal"/>
    <s v="'Bern', getaxeerd"/>
    <n v="320000"/>
    <n v="54.400000000000006"/>
    <n v="11.424000000000001"/>
    <n v="65.824000000000012"/>
    <n v="326000"/>
    <n v="356000"/>
    <n v="356000"/>
    <n v="376000"/>
    <n v="423000"/>
    <n v="154.01430150258423"/>
    <n v="186.35730481812692"/>
  </r>
  <r>
    <x v="2"/>
    <x v="16"/>
    <x v="0"/>
    <x v="0"/>
    <s v="Beuningen"/>
    <s v="Bernardstraat ?"/>
    <s v="gemaal"/>
    <s v="getaxeerd"/>
    <n v="381000"/>
    <n v="64.77000000000001"/>
    <n v="13.601700000000001"/>
    <n v="78.371700000000004"/>
    <n v="388000"/>
    <n v="423000"/>
    <n v="423000"/>
    <n v="446000"/>
    <n v="501000"/>
    <n v="182.41410177965651"/>
    <n v="220.72106315338436"/>
  </r>
  <r>
    <x v="2"/>
    <x v="16"/>
    <x v="0"/>
    <x v="0"/>
    <s v="Beuningen"/>
    <s v="Bernardstraat ?"/>
    <s v="gemaal"/>
    <s v="installaties, getaxeerd"/>
    <n v="573000"/>
    <n v="97.410000000000011"/>
    <n v="20.456100000000003"/>
    <n v="117.86610000000002"/>
    <n v="583000"/>
    <n v="636000"/>
    <n v="636000"/>
    <n v="670000"/>
    <n v="753000"/>
    <n v="274.16730267481307"/>
    <n v="331.74243623652382"/>
  </r>
  <r>
    <x v="3"/>
    <x v="18"/>
    <x v="0"/>
    <x v="0"/>
    <s v="Beuningen"/>
    <s v="De Dijk 41"/>
    <s v="dijkmagazijn"/>
    <s v="'Beuningen', getaxeerd"/>
    <n v="288000"/>
    <n v="48.96"/>
    <n v="10.281599999999999"/>
    <n v="59.241599999999998"/>
    <n v="293000"/>
    <n v="320000"/>
    <n v="320000"/>
    <n v="338000"/>
    <n v="380000"/>
    <n v="138.35800134983927"/>
    <n v="167.4131816333055"/>
  </r>
  <r>
    <x v="0"/>
    <x v="13"/>
    <x v="0"/>
    <x v="0"/>
    <s v="Beusichem"/>
    <s v="Achter stadhuis"/>
    <s v="gemaal"/>
    <s v="getaxeerd"/>
    <n v="184000"/>
    <n v="31.28"/>
    <n v="6.5688000000000004"/>
    <n v="37.848800000000004"/>
    <n v="188000"/>
    <n v="205000"/>
    <n v="205000"/>
    <n v="216000"/>
    <n v="243000"/>
    <n v="88.476300863186694"/>
    <n v="107.05632404445589"/>
  </r>
  <r>
    <x v="0"/>
    <x v="13"/>
    <x v="0"/>
    <x v="0"/>
    <s v="Beusichem"/>
    <s v="Achter stadhuis"/>
    <s v="gemaal"/>
    <s v="installaties, getaxeerd"/>
    <n v="238000"/>
    <n v="40.46"/>
    <n v="8.496599999999999"/>
    <n v="48.956600000000002"/>
    <n v="243000"/>
    <n v="265000"/>
    <n v="265000"/>
    <n v="280000"/>
    <n v="315000"/>
    <n v="114.69150111894571"/>
    <n v="138.77671635392431"/>
  </r>
  <r>
    <x v="1"/>
    <x v="1"/>
    <x v="0"/>
    <x v="0"/>
    <s v="Beusichem"/>
    <s v="Molenkade 19"/>
    <s v="polder-,water-,gemalen-,bemalingsgebouw"/>
    <s v="'De Nieuwe Brug Beusichem'"/>
    <n v="34000"/>
    <n v="5.78"/>
    <n v="1.2138"/>
    <n v="6.9938000000000002"/>
    <n v="35000"/>
    <n v="39000"/>
    <n v="39000"/>
    <n v="42000"/>
    <n v="48000"/>
    <n v="17.476800170506014"/>
    <n v="21.146928206312275"/>
  </r>
  <r>
    <x v="1"/>
    <x v="1"/>
    <x v="0"/>
    <x v="0"/>
    <s v="Beusichem"/>
    <s v="Ganssteeg 31"/>
    <s v="polder-,water-,gemalen-,bemalingsgebouw"/>
    <s v="'Landzicht Beusichem'"/>
    <n v="20000"/>
    <n v="3.4000000000000004"/>
    <n v="0.71400000000000008"/>
    <n v="4.1140000000000008"/>
    <n v="21000"/>
    <n v="23000"/>
    <n v="23000"/>
    <n v="25000"/>
    <n v="29000"/>
    <n v="10.55890010301405"/>
    <n v="12.776269124646999"/>
  </r>
  <r>
    <x v="1"/>
    <x v="1"/>
    <x v="0"/>
    <x v="0"/>
    <s v="Beusichem"/>
    <s v="Provincialeweg 1"/>
    <s v="polder-,water-,gemalen-,bemalingsgebouw"/>
    <s v="'Voorkoopstraat II Beusichem'"/>
    <n v="31000"/>
    <n v="5.2700000000000005"/>
    <n v="1.1067"/>
    <n v="6.3767000000000005"/>
    <n v="32000"/>
    <n v="35000"/>
    <n v="35000"/>
    <n v="37000"/>
    <n v="42000"/>
    <n v="15.292200149192762"/>
    <n v="18.503562180523243"/>
  </r>
  <r>
    <x v="1"/>
    <x v="1"/>
    <x v="0"/>
    <x v="0"/>
    <s v="Beusichem"/>
    <s v="Provincialeweg 1"/>
    <s v="polder-,water-,gemalen-,bemalingsgebouw"/>
    <s v="'Voorkoopstraat I Beusichem'"/>
    <n v="27000"/>
    <n v="4.5900000000000007"/>
    <n v="0.96390000000000009"/>
    <n v="5.5539000000000005"/>
    <n v="28000"/>
    <n v="31000"/>
    <n v="31000"/>
    <n v="33000"/>
    <n v="38000"/>
    <n v="13.835800134983927"/>
    <n v="16.741318163330551"/>
  </r>
  <r>
    <x v="2"/>
    <x v="5"/>
    <x v="0"/>
    <x v="0"/>
    <s v="Blauwe Sluis"/>
    <m/>
    <s v="gemaal"/>
    <s v="getaxeerd"/>
    <n v="181000"/>
    <n v="30.770000000000003"/>
    <n v="6.4617000000000004"/>
    <n v="37.231700000000004"/>
    <n v="185000"/>
    <n v="202000"/>
    <n v="202000"/>
    <n v="213000"/>
    <n v="240000"/>
    <n v="87.384000852530065"/>
    <n v="105.73464103156138"/>
  </r>
  <r>
    <x v="6"/>
    <x v="4"/>
    <x v="0"/>
    <x v="0"/>
    <s v="Zaltbommel"/>
    <s v="Onderlangsweg 3, 5301 KN"/>
    <s v="rioolwaterzuiveringsinstallatie"/>
    <s v="'Bommelerwaard-Oost', ongetaxeerd"/>
    <n v="21455000"/>
    <n v="3100.1200000000003"/>
    <n v="651.02520000000004"/>
    <n v="3751.1452000000004"/>
    <n v="21828000"/>
    <n v="23797000"/>
    <n v="23797000"/>
    <n v="25021000"/>
    <n v="28104000"/>
    <n v="10232.666499831272"/>
    <n v="12381.526464795839"/>
  </r>
  <r>
    <x v="4"/>
    <x v="8"/>
    <x v="0"/>
    <x v="0"/>
    <s v="Boven Leeuwen"/>
    <s v="Waalbandijk"/>
    <s v="gemaal"/>
    <s v="'Druten', getaxeerd"/>
    <n v="161000"/>
    <n v="27.37"/>
    <n v="5.7477"/>
    <n v="33.117699999999999"/>
    <n v="164000"/>
    <n v="179000"/>
    <n v="179000"/>
    <n v="190000"/>
    <n v="214000"/>
    <n v="77.91740076017264"/>
    <n v="94.28005491980889"/>
  </r>
  <r>
    <x v="4"/>
    <x v="8"/>
    <x v="0"/>
    <x v="0"/>
    <s v="Boven Leeuwen"/>
    <s v="Waalbandijk"/>
    <s v="gemaal"/>
    <s v="'Druten', installaties, getaxeerd"/>
    <n v="240000"/>
    <n v="40.800000000000004"/>
    <n v="8.5680000000000014"/>
    <n v="49.368000000000009"/>
    <n v="245000"/>
    <n v="268000"/>
    <n v="268000"/>
    <n v="283000"/>
    <n v="318000"/>
    <n v="115.78380112960234"/>
    <n v="140.09839936681882"/>
  </r>
  <r>
    <x v="0"/>
    <x v="0"/>
    <x v="0"/>
    <x v="0"/>
    <s v="Brakel"/>
    <m/>
    <s v="gemaal"/>
    <s v="getaxeerd"/>
    <n v="384000"/>
    <n v="65.28"/>
    <n v="13.7088"/>
    <n v="78.988799999999998"/>
    <n v="391000"/>
    <n v="427000"/>
    <n v="427000"/>
    <n v="450000"/>
    <n v="506000"/>
    <n v="184.23460179741755"/>
    <n v="222.92386817487522"/>
  </r>
  <r>
    <x v="0"/>
    <x v="19"/>
    <x v="0"/>
    <x v="0"/>
    <s v="Bruchem"/>
    <m/>
    <s v="gemaal"/>
    <s v="getaxeerd"/>
    <n v="203000"/>
    <n v="34.510000000000005"/>
    <n v="7.2471000000000005"/>
    <n v="41.757100000000008"/>
    <n v="207000"/>
    <n v="226000"/>
    <n v="226000"/>
    <n v="239000"/>
    <n v="269000"/>
    <n v="97.942900955544118"/>
    <n v="118.51091015620838"/>
  </r>
  <r>
    <x v="0"/>
    <x v="20"/>
    <x v="0"/>
    <x v="0"/>
    <s v="Buren"/>
    <m/>
    <s v="gemaal"/>
    <s v="getaxeerd"/>
    <n v="114000"/>
    <n v="19.380000000000003"/>
    <n v="4.0698000000000008"/>
    <n v="23.449800000000003"/>
    <n v="116000"/>
    <n v="127000"/>
    <n v="127000"/>
    <n v="134000"/>
    <n v="151000"/>
    <n v="54.979100536383498"/>
    <n v="66.524711649024027"/>
  </r>
  <r>
    <x v="1"/>
    <x v="1"/>
    <x v="0"/>
    <x v="0"/>
    <s v="Buren"/>
    <s v="Aalsdijk 1"/>
    <s v="polder-,water-,gemalen-,bemalingsgebouw"/>
    <s v="'Aalsdijk Buren'"/>
    <n v="71000"/>
    <n v="12.07"/>
    <n v="2.5347"/>
    <n v="14.604700000000001"/>
    <n v="73000"/>
    <n v="80000"/>
    <n v="80000"/>
    <n v="85000"/>
    <n v="96000"/>
    <n v="34.953600341012027"/>
    <n v="42.29385641262455"/>
  </r>
  <r>
    <x v="0"/>
    <x v="20"/>
    <x v="0"/>
    <x v="0"/>
    <s v="Buren-Geldermalsen"/>
    <m/>
    <s v="gemaal"/>
    <s v="getaxeerd"/>
    <n v="515000"/>
    <n v="87.550000000000011"/>
    <n v="18.3855"/>
    <n v="105.93550000000002"/>
    <n v="524000"/>
    <n v="572000"/>
    <n v="572000"/>
    <n v="603000"/>
    <n v="678000"/>
    <n v="246.85980240839746"/>
    <n v="298.70036091416091"/>
  </r>
  <r>
    <x v="1"/>
    <x v="1"/>
    <x v="0"/>
    <x v="0"/>
    <s v="Buurmalsen"/>
    <s v="Beatrixstraat"/>
    <s v="gemaal"/>
    <s v="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1"/>
    <x v="1"/>
    <x v="0"/>
    <x v="0"/>
    <s v="Buurmalsen"/>
    <s v="Beatrixstraat"/>
    <s v="gemaal"/>
    <s v="installaties, getaxeerd"/>
    <n v="112000"/>
    <n v="19.040000000000003"/>
    <n v="3.9984000000000006"/>
    <n v="23.038400000000003"/>
    <n v="114000"/>
    <n v="125000"/>
    <n v="125000"/>
    <n v="132000"/>
    <n v="149000"/>
    <n v="54.250900529279086"/>
    <n v="65.643589640427692"/>
  </r>
  <r>
    <x v="1"/>
    <x v="1"/>
    <x v="0"/>
    <x v="0"/>
    <s v="Buurmalsen"/>
    <s v="Lingedijk 60"/>
    <s v="polder-,water-,gemalen-,bemalingsgebouw"/>
    <s v="'Lingendijk/Buurmalsen'"/>
    <n v="176000"/>
    <n v="29.92"/>
    <n v="6.2831999999999999"/>
    <n v="36.203200000000002"/>
    <n v="180000"/>
    <n v="197000"/>
    <n v="197000"/>
    <n v="208000"/>
    <n v="234000"/>
    <n v="85.199400831216821"/>
    <n v="103.09127500577235"/>
  </r>
  <r>
    <x v="6"/>
    <x v="13"/>
    <x v="0"/>
    <x v="0"/>
    <s v="Culemborg"/>
    <s v="Parallelweg Oost 23a, 4103 ND"/>
    <s v="rioolwaterzuiveringsinstallatie"/>
    <s v="ongetaxeerd"/>
    <n v="13950000"/>
    <n v="2015.69"/>
    <n v="423.29489999999998"/>
    <n v="2438.9848999999999"/>
    <n v="14193000"/>
    <n v="15473000"/>
    <n v="15473000"/>
    <n v="16270000"/>
    <n v="18275000"/>
    <n v="6653.927564916612"/>
    <n v="8051.2523535491"/>
  </r>
  <r>
    <x v="1"/>
    <x v="1"/>
    <x v="0"/>
    <x v="0"/>
    <s v="Culemborg"/>
    <s v="Rietveldseweg 22"/>
    <s v="polder-,water-,gemalen-,bemalingsgebouw"/>
    <s v="'Weth. Schoutenweg Culemborg'"/>
    <n v="38000"/>
    <n v="6.4600000000000009"/>
    <n v="1.3566"/>
    <n v="7.8166000000000011"/>
    <n v="39000"/>
    <n v="43000"/>
    <n v="43000"/>
    <n v="46000"/>
    <n v="52000"/>
    <n v="18.933200184714849"/>
    <n v="22.909172223504967"/>
  </r>
  <r>
    <x v="1"/>
    <x v="1"/>
    <x v="0"/>
    <x v="0"/>
    <s v="Culemborg"/>
    <s v="Weidsteeg, (kad.nr. C'borg K657)"/>
    <s v="polder-,water-,gemalen-,bemalingsgebouw"/>
    <s v="'Oostersingel Culemborg'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Culemborg"/>
    <s v="Zeedijk 1"/>
    <s v="polder-,water-,gemalen-,bemalingsgebouw"/>
    <s v="'Gemaal Vretstrooi'"/>
    <n v="364000"/>
    <n v="61.88"/>
    <n v="12.9948"/>
    <n v="74.874800000000008"/>
    <n v="371000"/>
    <n v="405000"/>
    <n v="405000"/>
    <n v="427000"/>
    <n v="480000"/>
    <n v="174.76800170506013"/>
    <n v="211.46928206312276"/>
  </r>
  <r>
    <x v="0"/>
    <x v="21"/>
    <x v="0"/>
    <x v="0"/>
    <s v="Dalem"/>
    <m/>
    <s v="gemaal"/>
    <s v="getaxeerd"/>
    <n v="212000"/>
    <n v="36.04"/>
    <n v="7.5683999999999996"/>
    <n v="43.608399999999996"/>
    <n v="216000"/>
    <n v="236000"/>
    <n v="236000"/>
    <n v="249000"/>
    <n v="280000"/>
    <n v="101.94800099461841"/>
    <n v="123.35708120348828"/>
  </r>
  <r>
    <x v="6"/>
    <x v="21"/>
    <x v="0"/>
    <x v="0"/>
    <s v="Gorinchem"/>
    <s v="Griendweg 4a, 4213KC"/>
    <s v="rioolwaterzuiveringsinstallatie"/>
    <s v="getaxeerd"/>
    <n v="4434000"/>
    <n v="586.16000000000008"/>
    <n v="123.09360000000001"/>
    <n v="709.25360000000012"/>
    <n v="4511000"/>
    <n v="4918000"/>
    <n v="4918000"/>
    <n v="5172000"/>
    <n v="5810000"/>
    <n v="2115.4210206383323"/>
    <n v="2559.6594349723819"/>
  </r>
  <r>
    <x v="6"/>
    <x v="21"/>
    <x v="0"/>
    <x v="0"/>
    <s v="Gorinchem"/>
    <s v="Griendweg 4a, 4213KC"/>
    <s v="rioolwaterzuiveringsinstallatie"/>
    <s v="installaties, getaxeerd"/>
    <n v="2135000"/>
    <n v="362.95000000000005"/>
    <n v="76.219500000000011"/>
    <n v="439.16950000000008"/>
    <n v="2173000"/>
    <n v="2369000"/>
    <n v="2369000"/>
    <n v="2492000"/>
    <n v="2799000"/>
    <n v="1019.1159099426319"/>
    <n v="1233.1302510305845"/>
  </r>
  <r>
    <x v="0"/>
    <x v="21"/>
    <x v="0"/>
    <x v="0"/>
    <s v="Dalem (Gorinchem)"/>
    <s v="Lingensedijk"/>
    <s v="gemaal"/>
    <s v="getaxeerd"/>
    <n v="203000"/>
    <n v="34.510000000000005"/>
    <n v="7.2471000000000005"/>
    <n v="41.757100000000008"/>
    <n v="207000"/>
    <n v="226000"/>
    <n v="226000"/>
    <n v="239000"/>
    <n v="269000"/>
    <n v="97.942900955544118"/>
    <n v="118.51091015620838"/>
  </r>
  <r>
    <x v="0"/>
    <x v="21"/>
    <x v="0"/>
    <x v="0"/>
    <s v="Dalem (Gorinchem)"/>
    <s v="Lingensedijk"/>
    <s v="gemaal"/>
    <s v="installaties, getaxeerd"/>
    <n v="256000"/>
    <n v="43.52"/>
    <n v="9.1392000000000007"/>
    <n v="52.659200000000006"/>
    <n v="261000"/>
    <n v="285000"/>
    <n v="285000"/>
    <n v="301000"/>
    <n v="339000"/>
    <n v="123.42990120419873"/>
    <n v="149.35018045708046"/>
  </r>
  <r>
    <x v="2"/>
    <x v="22"/>
    <x v="0"/>
    <x v="0"/>
    <s v="De Horst"/>
    <m/>
    <s v="gemaal"/>
    <s v="getaxeerd"/>
    <n v="156000"/>
    <n v="26.520000000000003"/>
    <n v="5.5692000000000004"/>
    <n v="32.089200000000005"/>
    <n v="159000"/>
    <n v="174000"/>
    <n v="174000"/>
    <n v="183000"/>
    <n v="206000"/>
    <n v="75.004600731754977"/>
    <n v="90.755566885423519"/>
  </r>
  <r>
    <x v="2"/>
    <x v="3"/>
    <x v="0"/>
    <x v="0"/>
    <s v="Deest"/>
    <m/>
    <s v="gemaal"/>
    <s v="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3"/>
    <x v="23"/>
    <x v="0"/>
    <x v="0"/>
    <s v="Deest"/>
    <s v="Waalbandijk, Deest/Afferden"/>
    <s v="dijkmagazijn"/>
    <s v="'Deest/Afferden', 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0"/>
    <x v="20"/>
    <x v="0"/>
    <x v="0"/>
    <s v="Deil"/>
    <s v="Bendeneindseweg"/>
    <s v="gemaal"/>
    <s v="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0"/>
    <x v="20"/>
    <x v="0"/>
    <x v="0"/>
    <s v="Deil"/>
    <s v="Bendeneindseweg"/>
    <s v="gemaal"/>
    <s v="installaties, 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1"/>
    <x v="1"/>
    <x v="0"/>
    <x v="0"/>
    <s v="Deil"/>
    <s v="Appeldijk 5"/>
    <s v="polder-,water-,gemalen-,bemalingsgebouw"/>
    <s v="'De Vlinder Deil'"/>
    <n v="132000"/>
    <n v="22.44"/>
    <n v="4.7123999999999997"/>
    <n v="27.1524"/>
    <n v="135000"/>
    <n v="148000"/>
    <n v="148000"/>
    <n v="157000"/>
    <n v="177000"/>
    <n v="64.445700628740923"/>
    <n v="77.979297760776518"/>
  </r>
  <r>
    <x v="1"/>
    <x v="1"/>
    <x v="0"/>
    <x v="0"/>
    <s v="Deil"/>
    <s v="Watermolenweg 6"/>
    <s v="automatisering polder-,water-,gemalen-bemaling"/>
    <s v="'Gemaal Voortvliet'"/>
    <n v="29000"/>
    <n v="4.9300000000000006"/>
    <n v="1.0353000000000001"/>
    <n v="5.9653000000000009"/>
    <n v="30000"/>
    <n v="33000"/>
    <n v="33000"/>
    <n v="35000"/>
    <n v="40000"/>
    <n v="14.564000142088345"/>
    <n v="17.622440171926897"/>
  </r>
  <r>
    <x v="0"/>
    <x v="0"/>
    <x v="0"/>
    <x v="0"/>
    <s v="Delwijnen"/>
    <m/>
    <s v="gemaal"/>
    <s v="getaxeerd"/>
    <n v="133000"/>
    <n v="22.610000000000003"/>
    <n v="4.7481000000000009"/>
    <n v="27.358100000000004"/>
    <n v="136000"/>
    <n v="149000"/>
    <n v="149000"/>
    <n v="158000"/>
    <n v="178000"/>
    <n v="64.809800632293133"/>
    <n v="78.419858765074693"/>
  </r>
  <r>
    <x v="2"/>
    <x v="22"/>
    <x v="0"/>
    <x v="0"/>
    <s v="Den Druul"/>
    <m/>
    <s v="gemaal"/>
    <s v="getaxeerd"/>
    <n v="166000"/>
    <n v="28.220000000000002"/>
    <n v="5.9262000000000006"/>
    <n v="34.1462"/>
    <n v="169000"/>
    <n v="185000"/>
    <n v="185000"/>
    <n v="196000"/>
    <n v="221000"/>
    <n v="80.466100785038108"/>
    <n v="97.363981949896115"/>
  </r>
  <r>
    <x v="5"/>
    <x v="24"/>
    <x v="0"/>
    <x v="0"/>
    <s v="Dodewaard"/>
    <s v="Appelburgseveldweg 2, 6669 CX"/>
    <s v="rioolwaterzuiveringsinstallatie"/>
    <s v="getaxeerd"/>
    <n v="3354000"/>
    <n v="447.1"/>
    <n v="93.891000000000005"/>
    <n v="540.99099999999999"/>
    <n v="3413000"/>
    <n v="3721000"/>
    <n v="3721000"/>
    <n v="3914000"/>
    <n v="4397000"/>
    <n v="1600.9477156190612"/>
    <n v="1937.146735899064"/>
  </r>
  <r>
    <x v="5"/>
    <x v="24"/>
    <x v="0"/>
    <x v="0"/>
    <s v="Dodewaard"/>
    <s v="Appelburgseveldweg 2, 6669 CX"/>
    <s v="rioolwaterzuiveringsinstallatie"/>
    <s v="installaties, getaxeerd"/>
    <n v="1473000"/>
    <n v="250.41000000000003"/>
    <n v="52.586100000000002"/>
    <n v="302.99610000000001"/>
    <n v="1499000"/>
    <n v="1635000"/>
    <n v="1635000"/>
    <n v="1720000"/>
    <n v="1932000"/>
    <n v="703.44120686286703"/>
    <n v="851.16386030406909"/>
  </r>
  <r>
    <x v="2"/>
    <x v="24"/>
    <x v="0"/>
    <x v="0"/>
    <s v="Dodewaard"/>
    <s v="Hoge Hofstraat 6"/>
    <s v="gemaal"/>
    <s v="getaxeerd"/>
    <n v="143000"/>
    <n v="24.310000000000002"/>
    <n v="5.1051000000000002"/>
    <n v="29.415100000000002"/>
    <n v="146000"/>
    <n v="160000"/>
    <n v="160000"/>
    <n v="169000"/>
    <n v="190000"/>
    <n v="69.179000674919635"/>
    <n v="83.706590816652749"/>
  </r>
  <r>
    <x v="2"/>
    <x v="24"/>
    <x v="0"/>
    <x v="0"/>
    <s v="Dodewaard"/>
    <s v="Hoge Hofstraat 6"/>
    <s v="gemaal"/>
    <s v="installaties, getaxeerd"/>
    <n v="216000"/>
    <n v="36.720000000000006"/>
    <n v="7.7112000000000007"/>
    <n v="44.431200000000004"/>
    <n v="220000"/>
    <n v="240000"/>
    <n v="240000"/>
    <n v="253000"/>
    <n v="285000"/>
    <n v="103.76850101237946"/>
    <n v="125.55988622497914"/>
  </r>
  <r>
    <x v="4"/>
    <x v="8"/>
    <x v="0"/>
    <x v="0"/>
    <s v="Dodewaard"/>
    <s v="Matensestraat 1, 6669 CG"/>
    <s v="gemaal"/>
    <s v="'De Maten'"/>
    <n v="168000"/>
    <n v="28.560000000000002"/>
    <n v="5.9976000000000003"/>
    <n v="34.557600000000001"/>
    <n v="171000"/>
    <n v="187000"/>
    <n v="187000"/>
    <n v="198000"/>
    <n v="223000"/>
    <n v="81.194300792142528"/>
    <n v="98.24510395849245"/>
  </r>
  <r>
    <x v="4"/>
    <x v="8"/>
    <x v="0"/>
    <x v="0"/>
    <s v="Doornenburg"/>
    <s v="Duisterestraat"/>
    <s v="gemaal"/>
    <s v="&quot;Duisterestraat&quot;"/>
    <n v="300000"/>
    <n v="51.000000000000007"/>
    <n v="10.71"/>
    <n v="61.710000000000008"/>
    <n v="306000"/>
    <n v="334000"/>
    <n v="334000"/>
    <n v="352000"/>
    <n v="396000"/>
    <n v="144.18360140667463"/>
    <n v="174.4621577020763"/>
  </r>
  <r>
    <x v="4"/>
    <x v="8"/>
    <x v="0"/>
    <x v="0"/>
    <s v="Doornenburg"/>
    <s v="Krakkedel"/>
    <s v="gemaal"/>
    <s v="Krakkedel'"/>
    <n v="300000"/>
    <n v="51.000000000000007"/>
    <n v="10.71"/>
    <n v="61.710000000000008"/>
    <n v="306000"/>
    <n v="334000"/>
    <n v="334000"/>
    <n v="352000"/>
    <n v="396000"/>
    <n v="144.18360140667463"/>
    <n v="174.4621577020763"/>
  </r>
  <r>
    <x v="2"/>
    <x v="10"/>
    <x v="0"/>
    <x v="0"/>
    <s v="Doornenburg"/>
    <m/>
    <s v="gemaal"/>
    <s v="getaxeerd"/>
    <n v="184000"/>
    <n v="31.28"/>
    <n v="6.5688000000000004"/>
    <n v="37.848800000000004"/>
    <n v="188000"/>
    <n v="205000"/>
    <n v="205000"/>
    <n v="216000"/>
    <n v="243000"/>
    <n v="88.476300863186694"/>
    <n v="107.05632404445589"/>
  </r>
  <r>
    <x v="5"/>
    <x v="6"/>
    <x v="0"/>
    <x v="0"/>
    <s v="Dreumel"/>
    <s v="Kooiweg 3, 6621 KX"/>
    <s v="rioolwaterzuiveringsinstallatie"/>
    <s v="getaxeerd"/>
    <n v="7122000"/>
    <n v="1029.01"/>
    <n v="216.09209999999999"/>
    <n v="1245.1021000000001"/>
    <n v="7246000"/>
    <n v="7900000"/>
    <n v="7900000"/>
    <n v="8307000"/>
    <n v="9331000"/>
    <n v="3397.4171331456587"/>
    <n v="4110.8747311062471"/>
  </r>
  <r>
    <x v="4"/>
    <x v="8"/>
    <x v="0"/>
    <x v="0"/>
    <s v="Dreumel"/>
    <s v="Van Heemstraweg ongenummerd"/>
    <s v="gemaal"/>
    <s v="Dreumel-Zuid'"/>
    <n v="327000"/>
    <n v="55.59"/>
    <n v="11.6739"/>
    <n v="67.263900000000007"/>
    <n v="333000"/>
    <n v="364000"/>
    <n v="364000"/>
    <n v="384000"/>
    <n v="432000"/>
    <n v="157.29120153455412"/>
    <n v="190.32235385681048"/>
  </r>
  <r>
    <x v="2"/>
    <x v="6"/>
    <x v="0"/>
    <x v="0"/>
    <s v="Dreumel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3"/>
    <x v="25"/>
    <x v="0"/>
    <x v="0"/>
    <s v="Dreumel"/>
    <s v="Vluchtheuvelstraat 8"/>
    <s v="dijkmagazijn"/>
    <s v="'Dreumel', 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2"/>
    <x v="12"/>
    <x v="0"/>
    <x v="0"/>
    <s v="Driel"/>
    <m/>
    <s v="gemaal"/>
    <s v="deels getaxeerd/deels ongetaxeerd"/>
    <n v="460000"/>
    <n v="78.2"/>
    <n v="16.422000000000001"/>
    <n v="94.622"/>
    <n v="468000"/>
    <n v="511000"/>
    <n v="511000"/>
    <n v="538000"/>
    <n v="605000"/>
    <n v="220.2805021490862"/>
    <n v="266.53940760039427"/>
  </r>
  <r>
    <x v="2"/>
    <x v="3"/>
    <x v="0"/>
    <x v="0"/>
    <s v="Druten"/>
    <s v="Zevengeverstraat"/>
    <s v="gemaal"/>
    <s v="getaxeerd"/>
    <n v="481000"/>
    <n v="81.77000000000001"/>
    <n v="17.171700000000001"/>
    <n v="98.941700000000012"/>
    <n v="490000"/>
    <n v="535000"/>
    <n v="535000"/>
    <n v="564000"/>
    <n v="634000"/>
    <n v="230.83940225210026"/>
    <n v="279.31567672504133"/>
  </r>
  <r>
    <x v="2"/>
    <x v="3"/>
    <x v="0"/>
    <x v="0"/>
    <s v="Druten"/>
    <s v="Zevengeverstraat"/>
    <s v="gemaal"/>
    <s v="installaties, getaxeerd"/>
    <n v="339000"/>
    <n v="57.63"/>
    <n v="12.1023"/>
    <n v="69.732300000000009"/>
    <n v="345000"/>
    <n v="377000"/>
    <n v="377000"/>
    <n v="397000"/>
    <n v="446000"/>
    <n v="162.38860158428506"/>
    <n v="196.4902079169849"/>
  </r>
  <r>
    <x v="5"/>
    <x v="3"/>
    <x v="0"/>
    <x v="0"/>
    <s v="Druten"/>
    <s v="Heersweg 29, 6651 BP"/>
    <s v="rioolwaterzuiveringsinstallatie"/>
    <s v="getaxeerd"/>
    <n v="6946000"/>
    <n v="1003.6800000000001"/>
    <n v="210.77280000000002"/>
    <n v="1214.4528"/>
    <n v="7067000"/>
    <n v="7705000"/>
    <n v="7705000"/>
    <n v="8103000"/>
    <n v="9102000"/>
    <n v="3314.0382323322028"/>
    <n v="4009.9862611219655"/>
  </r>
  <r>
    <x v="5"/>
    <x v="3"/>
    <x v="0"/>
    <x v="0"/>
    <s v="Druten"/>
    <s v="Heersweg 29, 6651 BP"/>
    <s v="rioolwaterzuiveringsinstallatie"/>
    <s v="ongetaxeerd (uitbreiding)"/>
    <n v="13950000"/>
    <n v="2015.69"/>
    <n v="423.29489999999998"/>
    <n v="2438.9848999999999"/>
    <n v="14193000"/>
    <n v="15473000"/>
    <n v="15473000"/>
    <n v="16270000"/>
    <n v="18275000"/>
    <n v="6653.927564916612"/>
    <n v="8051.2523535491"/>
  </r>
  <r>
    <x v="2"/>
    <x v="3"/>
    <x v="0"/>
    <x v="0"/>
    <s v="Druten"/>
    <s v="Kalverstraat"/>
    <s v="gemaal"/>
    <s v="getaxeerd"/>
    <n v="343000"/>
    <n v="58.31"/>
    <n v="12.245100000000001"/>
    <n v="70.55510000000001"/>
    <n v="349000"/>
    <n v="381000"/>
    <n v="381000"/>
    <n v="401000"/>
    <n v="451000"/>
    <n v="164.20910160204608"/>
    <n v="198.69301293847573"/>
  </r>
  <r>
    <x v="4"/>
    <x v="8"/>
    <x v="0"/>
    <x v="0"/>
    <s v="Echteld"/>
    <s v="Voorstraat t/0 nr. 45"/>
    <s v="rioolgemaal"/>
    <m/>
    <n v="431000"/>
    <n v="73.27000000000001"/>
    <n v="15.386700000000001"/>
    <n v="88.656700000000015"/>
    <n v="439000"/>
    <n v="479000"/>
    <n v="479000"/>
    <n v="504000"/>
    <n v="567000"/>
    <n v="206.44470201410229"/>
    <n v="249.79808943706377"/>
  </r>
  <r>
    <x v="4"/>
    <x v="8"/>
    <x v="0"/>
    <x v="0"/>
    <s v="Echteld"/>
    <s v="Waalbandijk 2, 4054 MG"/>
    <s v="gemaal"/>
    <s v="'Willemspolder', gebouw en installaties"/>
    <n v="2207000"/>
    <n v="375.19000000000005"/>
    <n v="78.789900000000003"/>
    <n v="453.97990000000004"/>
    <n v="2246000"/>
    <n v="2449000"/>
    <n v="2449000"/>
    <n v="2575000"/>
    <n v="2893000"/>
    <n v="1053.3413102765396"/>
    <n v="1274.542985434613"/>
  </r>
  <r>
    <x v="4"/>
    <x v="8"/>
    <x v="0"/>
    <x v="0"/>
    <s v="Echteld"/>
    <s v="Biezenburgseweg 1"/>
    <s v="gemaal"/>
    <s v="'De Biezenburg'"/>
    <n v="208000"/>
    <n v="35.36"/>
    <n v="7.4255999999999993"/>
    <n v="42.785600000000002"/>
    <n v="212000"/>
    <n v="232000"/>
    <n v="232000"/>
    <n v="245000"/>
    <n v="276000"/>
    <n v="100.49160098040957"/>
    <n v="121.59483718629558"/>
  </r>
  <r>
    <x v="5"/>
    <x v="26"/>
    <x v="0"/>
    <x v="0"/>
    <s v="Eck en Wiel"/>
    <m/>
    <s v="rioolgemaal"/>
    <s v="rioolgemaal is nieuw gebouwd (info L. Boltjes 5-1-23)"/>
    <n v="5387000"/>
    <n v="778.2600000000001"/>
    <n v="163.43460000000002"/>
    <n v="941.69460000000015"/>
    <n v="5481000"/>
    <n v="5976000"/>
    <n v="5976000"/>
    <n v="6284000"/>
    <n v="7059000"/>
    <n v="2570.1819250750405"/>
    <n v="3109.9201293407987"/>
  </r>
  <r>
    <x v="4"/>
    <x v="8"/>
    <x v="0"/>
    <x v="0"/>
    <s v="Eck en Wiel"/>
    <s v="Schans 3"/>
    <s v="uitlaatgemaal"/>
    <s v="'De Schans' "/>
    <n v="162000"/>
    <n v="27.540000000000003"/>
    <n v="5.7834000000000003"/>
    <n v="33.323400000000007"/>
    <n v="165000"/>
    <n v="180000"/>
    <n v="180000"/>
    <n v="191000"/>
    <n v="215000"/>
    <n v="78.28150076372485"/>
    <n v="94.720615924107065"/>
  </r>
  <r>
    <x v="2"/>
    <x v="12"/>
    <x v="0"/>
    <x v="0"/>
    <s v="Elst"/>
    <m/>
    <s v="gemaal"/>
    <s v="deels getaxeerd/deels ongetaxeerd"/>
    <n v="803000"/>
    <n v="136.51000000000002"/>
    <n v="28.667100000000001"/>
    <n v="165.17710000000002"/>
    <n v="817000"/>
    <n v="891000"/>
    <n v="891000"/>
    <n v="938000"/>
    <n v="1054000"/>
    <n v="383.76140374402786"/>
    <n v="464.35129853027371"/>
  </r>
  <r>
    <x v="4"/>
    <x v="8"/>
    <x v="0"/>
    <x v="0"/>
    <s v="Elst"/>
    <s v="Valburgseweg"/>
    <s v="gemaal"/>
    <s v="'Huyekamp'"/>
    <n v="202000"/>
    <n v="34.340000000000003"/>
    <n v="7.2114000000000003"/>
    <n v="41.551400000000001"/>
    <n v="206000"/>
    <n v="225000"/>
    <n v="225000"/>
    <n v="238000"/>
    <n v="268000"/>
    <n v="97.578800951991909"/>
    <n v="118.07034915191021"/>
  </r>
  <r>
    <x v="4"/>
    <x v="8"/>
    <x v="0"/>
    <x v="0"/>
    <s v="Elst"/>
    <s v="Groenestraat"/>
    <s v="gemaal"/>
    <s v="'Groenestraat'"/>
    <n v="202000"/>
    <n v="34.340000000000003"/>
    <n v="7.2114000000000003"/>
    <n v="41.551400000000001"/>
    <n v="206000"/>
    <n v="225000"/>
    <n v="225000"/>
    <n v="238000"/>
    <n v="268000"/>
    <n v="97.578800951991909"/>
    <n v="118.07034915191021"/>
  </r>
  <r>
    <x v="0"/>
    <x v="20"/>
    <x v="0"/>
    <x v="0"/>
    <s v="Enspijk"/>
    <m/>
    <s v="gemaal"/>
    <s v="getaxeerd"/>
    <n v="114000"/>
    <n v="19.380000000000003"/>
    <n v="4.0698000000000008"/>
    <n v="23.449800000000003"/>
    <n v="116000"/>
    <n v="127000"/>
    <n v="127000"/>
    <n v="134000"/>
    <n v="151000"/>
    <n v="54.979100536383498"/>
    <n v="66.524711649024027"/>
  </r>
  <r>
    <x v="0"/>
    <x v="20"/>
    <x v="0"/>
    <x v="0"/>
    <s v="Erichem"/>
    <m/>
    <s v="gemaal"/>
    <s v="getaxeerd"/>
    <n v="96000"/>
    <n v="16.32"/>
    <n v="3.4272"/>
    <n v="19.747199999999999"/>
    <n v="98000"/>
    <n v="107000"/>
    <n v="107000"/>
    <n v="114000"/>
    <n v="129000"/>
    <n v="46.968900458234913"/>
    <n v="56.832369554464243"/>
  </r>
  <r>
    <x v="0"/>
    <x v="20"/>
    <x v="0"/>
    <x v="0"/>
    <s v="Est"/>
    <m/>
    <s v="gemaal"/>
    <s v="getaxeerd"/>
    <n v="108000"/>
    <n v="18.360000000000003"/>
    <n v="3.8556000000000004"/>
    <n v="22.215600000000002"/>
    <n v="110000"/>
    <n v="120000"/>
    <n v="120000"/>
    <n v="127000"/>
    <n v="143000"/>
    <n v="52.066300507965835"/>
    <n v="63.000223614638656"/>
  </r>
  <r>
    <x v="2"/>
    <x v="16"/>
    <x v="0"/>
    <x v="0"/>
    <s v="Ewijk"/>
    <m/>
    <s v="gemaal"/>
    <s v="getaxeerd"/>
    <n v="1046000"/>
    <n v="177.82000000000002"/>
    <n v="37.342200000000005"/>
    <n v="215.16220000000004"/>
    <n v="1065000"/>
    <n v="1162000"/>
    <n v="1162000"/>
    <n v="1223000"/>
    <n v="1374000"/>
    <n v="500.27340488073463"/>
    <n v="605.33081990568894"/>
  </r>
  <r>
    <x v="3"/>
    <x v="27"/>
    <x v="0"/>
    <x v="0"/>
    <s v="Ewijk"/>
    <s v="Waalbandijk hmp 98-60"/>
    <s v="dijkmagazijn"/>
    <s v="'Ewijk', getaxeerd"/>
    <n v="111000"/>
    <n v="18.87"/>
    <n v="3.9626999999999999"/>
    <n v="22.832700000000003"/>
    <n v="113000"/>
    <n v="124000"/>
    <n v="124000"/>
    <n v="131000"/>
    <n v="148000"/>
    <n v="53.886800525726876"/>
    <n v="65.203028636129517"/>
  </r>
  <r>
    <x v="0"/>
    <x v="4"/>
    <x v="0"/>
    <x v="0"/>
    <s v="Gamere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6"/>
    <x v="20"/>
    <x v="0"/>
    <x v="0"/>
    <s v="Geldermalsen"/>
    <s v="Trichtsevoetpad 4, 4191 LA"/>
    <s v="rioolwaterzuiveringsinstallatie"/>
    <s v="getaxeerd"/>
    <n v="11643000"/>
    <n v="1682.3200000000002"/>
    <n v="353.28720000000004"/>
    <n v="2035.6072000000001"/>
    <n v="11846000"/>
    <n v="12915000"/>
    <n v="12915000"/>
    <n v="13580000"/>
    <n v="15253000"/>
    <n v="5553.617354181838"/>
    <n v="6719.8769985600238"/>
  </r>
  <r>
    <x v="1"/>
    <x v="1"/>
    <x v="0"/>
    <x v="0"/>
    <s v="Geldermalsen"/>
    <s v="Tielerweg 1"/>
    <s v="polder-,water-,gemalen-,bemalingsgebouw"/>
    <s v="'Gemaal Pijpenkasten'"/>
    <n v="72000"/>
    <n v="12.24"/>
    <n v="2.5703999999999998"/>
    <n v="14.8104"/>
    <n v="74000"/>
    <n v="81000"/>
    <n v="81000"/>
    <n v="86000"/>
    <n v="97000"/>
    <n v="35.317700344564237"/>
    <n v="42.734417416922724"/>
  </r>
  <r>
    <x v="0"/>
    <x v="2"/>
    <x v="0"/>
    <x v="0"/>
    <s v="Gellicum"/>
    <m/>
    <s v="gemaal"/>
    <s v="getaxeerd"/>
    <n v="100000"/>
    <n v="17"/>
    <n v="3.57"/>
    <n v="20.57"/>
    <n v="102000"/>
    <n v="112000"/>
    <n v="112000"/>
    <n v="119000"/>
    <n v="134000"/>
    <n v="48.789400475995954"/>
    <n v="59.035174575955104"/>
  </r>
  <r>
    <x v="1"/>
    <x v="1"/>
    <x v="0"/>
    <x v="0"/>
    <s v="Gellicum"/>
    <s v="Lingedijk 16"/>
    <s v="polder-,water-,gemalen-,bemalingsgebouw"/>
    <s v="'De Laar'"/>
    <n v="1360000"/>
    <n v="231.20000000000002"/>
    <n v="48.552"/>
    <n v="279.75200000000001"/>
    <n v="1384000"/>
    <n v="1509000"/>
    <n v="1509000"/>
    <n v="1588000"/>
    <n v="1784000"/>
    <n v="649.55440633714022"/>
    <n v="785.9608316679396"/>
  </r>
  <r>
    <x v="2"/>
    <x v="10"/>
    <x v="0"/>
    <x v="0"/>
    <s v="Gendt"/>
    <s v="Mekrisveld 1, 6691 MN"/>
    <s v="rioolwaterzuiveringsinstallatie"/>
    <s v="getaxeerd"/>
    <n v="10602000"/>
    <n v="1531.8700000000001"/>
    <n v="321.6927"/>
    <n v="1853.5627000000002"/>
    <n v="10787000"/>
    <n v="11760000"/>
    <n v="11760000"/>
    <n v="12365000"/>
    <n v="13889000"/>
    <n v="5056.9849493366255"/>
    <n v="6118.9517886973163"/>
  </r>
  <r>
    <x v="2"/>
    <x v="10"/>
    <x v="0"/>
    <x v="0"/>
    <s v="Gendt"/>
    <m/>
    <s v="gemaal"/>
    <s v="getaxeerd"/>
    <n v="551000"/>
    <n v="93.67"/>
    <n v="19.6707"/>
    <n v="113.3407"/>
    <n v="561000"/>
    <n v="612000"/>
    <n v="612000"/>
    <n v="644000"/>
    <n v="724000"/>
    <n v="263.60840257179905"/>
    <n v="318.96616711187681"/>
  </r>
  <r>
    <x v="5"/>
    <x v="22"/>
    <x v="0"/>
    <x v="0"/>
    <s v="Groesbeek"/>
    <s v="Bruuk 69, 6562 KK"/>
    <s v="rioolwaterzuiveringsinstallatie"/>
    <s v="getaxeerd"/>
    <n v="5643000"/>
    <n v="815.32"/>
    <n v="171.21719999999999"/>
    <n v="986.53719999999998"/>
    <n v="5741000"/>
    <n v="6259000"/>
    <n v="6259000"/>
    <n v="6582000"/>
    <n v="7393000"/>
    <n v="2691.7913262614784"/>
    <n v="3257.0675047763889"/>
  </r>
  <r>
    <x v="5"/>
    <x v="22"/>
    <x v="0"/>
    <x v="0"/>
    <s v="Groesbeek"/>
    <s v="Bruuk 69, 6562 KK"/>
    <s v="rioolwaterzuiveringsinstallatie"/>
    <s v="installaties, getaxeerd"/>
    <n v="4971000"/>
    <n v="718.25"/>
    <n v="150.83249999999998"/>
    <n v="869.08249999999998"/>
    <n v="5058000"/>
    <n v="5515000"/>
    <n v="5515000"/>
    <n v="5800000"/>
    <n v="6515000"/>
    <n v="2372.1115231426393"/>
    <n v="2870.2549430025933"/>
  </r>
  <r>
    <x v="2"/>
    <x v="22"/>
    <x v="0"/>
    <x v="0"/>
    <s v="Groesbeek-Noord"/>
    <m/>
    <s v="gemaal"/>
    <s v="getaxeerd"/>
    <n v="603000"/>
    <n v="102.51"/>
    <n v="21.527100000000001"/>
    <n v="124.03710000000001"/>
    <n v="614000"/>
    <n v="670000"/>
    <n v="670000"/>
    <n v="706000"/>
    <n v="793000"/>
    <n v="288.73130281690146"/>
    <n v="349.36487640845075"/>
  </r>
  <r>
    <x v="6"/>
    <x v="28"/>
    <x v="0"/>
    <x v="0"/>
    <s v="Haaften"/>
    <s v="Graaf Reinaldweg 7, 4175 LG"/>
    <s v="rioolwaterzuiveringsinstallatie"/>
    <s v="getaxeerd"/>
    <n v="7514000"/>
    <n v="1085.6200000000001"/>
    <n v="227.98020000000002"/>
    <n v="1313.6002000000001"/>
    <n v="7645000"/>
    <n v="8335000"/>
    <n v="8335000"/>
    <n v="8765000"/>
    <n v="9845000"/>
    <n v="3584.5645349714937"/>
    <n v="4337.3230873155071"/>
  </r>
  <r>
    <x v="0"/>
    <x v="28"/>
    <x v="0"/>
    <x v="0"/>
    <s v="Haafte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1"/>
    <x v="1"/>
    <x v="0"/>
    <x v="0"/>
    <s v="Haaften"/>
    <s v="Marijkestraat 2"/>
    <s v="polder-,water-,gemalen-,bemalingsgebouw"/>
    <s v="'Haaften'"/>
    <n v="53000"/>
    <n v="9.01"/>
    <n v="1.8920999999999999"/>
    <n v="10.902099999999999"/>
    <n v="54000"/>
    <n v="59000"/>
    <n v="59000"/>
    <n v="63000"/>
    <n v="71000"/>
    <n v="25.851100252206813"/>
    <n v="31.279831305170241"/>
  </r>
  <r>
    <x v="2"/>
    <x v="10"/>
    <x v="0"/>
    <x v="0"/>
    <s v="Haalderen"/>
    <m/>
    <s v="gemaal"/>
    <s v="getaxeerd"/>
    <n v="252000"/>
    <n v="42.84"/>
    <n v="8.9963999999999995"/>
    <n v="51.836400000000005"/>
    <n v="257000"/>
    <n v="281000"/>
    <n v="281000"/>
    <n v="297000"/>
    <n v="334000"/>
    <n v="121.60940118643768"/>
    <n v="147.14737543558959"/>
  </r>
  <r>
    <x v="1"/>
    <x v="1"/>
    <x v="0"/>
    <x v="0"/>
    <s v="Hardinxveld-Giessendam"/>
    <s v="Kanaal Zuid 1"/>
    <s v="gemaal"/>
    <s v="'Mr. Dr. G. Kolff'"/>
    <n v="14783000"/>
    <n v="2513.11"/>
    <n v="527.75310000000002"/>
    <n v="3040.8631"/>
    <n v="15040000"/>
    <n v="16397000"/>
    <n v="16397000"/>
    <n v="17241000"/>
    <n v="19365000"/>
    <n v="7050.7965687885198"/>
    <n v="8531.4638482341088"/>
  </r>
  <r>
    <x v="1"/>
    <x v="1"/>
    <x v="0"/>
    <x v="0"/>
    <s v="Hedel"/>
    <m/>
    <s v="gemaal"/>
    <s v="deels getaxeerd/deels ongetaxeerd"/>
    <n v="503000"/>
    <n v="85.51"/>
    <n v="17.957100000000001"/>
    <n v="103.4671"/>
    <n v="512000"/>
    <n v="559000"/>
    <n v="559000"/>
    <n v="588000"/>
    <n v="661000"/>
    <n v="240.67010234800989"/>
    <n v="291.21082384109195"/>
  </r>
  <r>
    <x v="1"/>
    <x v="1"/>
    <x v="0"/>
    <x v="0"/>
    <s v="Hedel"/>
    <s v="Maasdijk 17"/>
    <s v="gemaal"/>
    <s v="'Hedel', getaxeerd"/>
    <n v="161000"/>
    <n v="27.37"/>
    <n v="5.7477"/>
    <n v="33.117699999999999"/>
    <n v="164000"/>
    <n v="179000"/>
    <n v="179000"/>
    <n v="190000"/>
    <n v="214000"/>
    <n v="77.91740076017264"/>
    <n v="94.28005491980889"/>
  </r>
  <r>
    <x v="1"/>
    <x v="1"/>
    <x v="0"/>
    <x v="0"/>
    <s v="Hedel"/>
    <s v="Maasdijk 17"/>
    <s v="gemaal"/>
    <s v="'Hedel', installaties, getaxeerd"/>
    <n v="288000"/>
    <n v="48.96"/>
    <n v="10.281599999999999"/>
    <n v="59.241599999999998"/>
    <n v="293000"/>
    <n v="320000"/>
    <n v="320000"/>
    <n v="338000"/>
    <n v="380000"/>
    <n v="138.35800134983927"/>
    <n v="167.4131816333055"/>
  </r>
  <r>
    <x v="1"/>
    <x v="1"/>
    <x v="0"/>
    <x v="0"/>
    <s v="Heerewaarde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2"/>
    <x v="26"/>
    <x v="0"/>
    <x v="0"/>
    <s v="Heesselt"/>
    <m/>
    <s v="gemaal"/>
    <s v="getaxeerd"/>
    <n v="100000"/>
    <n v="17"/>
    <n v="3.57"/>
    <n v="20.57"/>
    <n v="102000"/>
    <n v="112000"/>
    <n v="112000"/>
    <n v="119000"/>
    <n v="134000"/>
    <n v="48.789400475995954"/>
    <n v="59.035174575955104"/>
  </r>
  <r>
    <x v="0"/>
    <x v="28"/>
    <x v="0"/>
    <x v="0"/>
    <s v="Hellouw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2"/>
    <x v="15"/>
    <x v="0"/>
    <x v="0"/>
    <s v="Hernen"/>
    <m/>
    <s v="gemaal"/>
    <s v="getaxeerd"/>
    <n v="192000"/>
    <n v="32.64"/>
    <n v="6.8544"/>
    <n v="39.494399999999999"/>
    <n v="196000"/>
    <n v="214000"/>
    <n v="214000"/>
    <n v="226000"/>
    <n v="254000"/>
    <n v="92.481400902260987"/>
    <n v="111.90249509173579"/>
  </r>
  <r>
    <x v="0"/>
    <x v="28"/>
    <x v="0"/>
    <x v="0"/>
    <s v="Herwijnen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2"/>
    <x v="12"/>
    <x v="0"/>
    <x v="0"/>
    <s v="Heteren"/>
    <m/>
    <s v="gemaal"/>
    <s v="deels getaxeerd/deels ongetaxeerd"/>
    <n v="632000"/>
    <n v="107.44000000000001"/>
    <n v="22.5624"/>
    <n v="130.00240000000002"/>
    <n v="643000"/>
    <n v="701000"/>
    <n v="701000"/>
    <n v="739000"/>
    <n v="831000"/>
    <n v="302.56710295188537"/>
    <n v="366.10619457178132"/>
  </r>
  <r>
    <x v="4"/>
    <x v="8"/>
    <x v="0"/>
    <x v="0"/>
    <s v="Heteren"/>
    <s v="Polderstraat 34, 6666 LD"/>
    <s v="gemaal"/>
    <s v="'Weerbroek'"/>
    <n v="216000"/>
    <n v="36.720000000000006"/>
    <n v="7.7112000000000007"/>
    <n v="44.431200000000004"/>
    <n v="220000"/>
    <n v="240000"/>
    <n v="240000"/>
    <n v="253000"/>
    <n v="285000"/>
    <n v="103.76850101237946"/>
    <n v="125.55988622497914"/>
  </r>
  <r>
    <x v="0"/>
    <x v="14"/>
    <x v="0"/>
    <x v="0"/>
    <s v="Heukelum"/>
    <m/>
    <s v="gemaal"/>
    <s v="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1"/>
    <x v="1"/>
    <x v="0"/>
    <x v="0"/>
    <s v="Heukelum"/>
    <s v="Zuiderlingedijk 49"/>
    <s v="polder-,water-,gemalen-,bemalingsgebouw"/>
    <s v="'Broekse Sluis'"/>
    <n v="1710000"/>
    <n v="290.70000000000005"/>
    <n v="61.047000000000004"/>
    <n v="351.74700000000007"/>
    <n v="1740000"/>
    <n v="1897000"/>
    <n v="1897000"/>
    <n v="1996000"/>
    <n v="2242000"/>
    <n v="816.31220796405171"/>
    <n v="987.73777163650254"/>
  </r>
  <r>
    <x v="1"/>
    <x v="1"/>
    <x v="0"/>
    <x v="0"/>
    <s v="Heukelum"/>
    <s v="Dwarsweg 50"/>
    <s v="polder-,water-,gemalen-,bemalingsgebouw"/>
    <s v="'Dwarsweg Heukelum'"/>
    <n v="44000"/>
    <n v="7.48"/>
    <n v="1.5708"/>
    <n v="9.0508000000000006"/>
    <n v="45000"/>
    <n v="50000"/>
    <n v="50000"/>
    <n v="54000"/>
    <n v="61000"/>
    <n v="22.210100216684726"/>
    <n v="26.874221262188517"/>
  </r>
  <r>
    <x v="2"/>
    <x v="29"/>
    <x v="0"/>
    <x v="0"/>
    <s v="Heumen"/>
    <m/>
    <s v="gemaal"/>
    <s v="getaxeerd"/>
    <n v="156000"/>
    <n v="26.520000000000003"/>
    <n v="5.5692000000000004"/>
    <n v="32.089200000000005"/>
    <n v="159000"/>
    <n v="174000"/>
    <n v="174000"/>
    <n v="183000"/>
    <n v="206000"/>
    <n v="75.004600731754977"/>
    <n v="90.755566885423519"/>
  </r>
  <r>
    <x v="2"/>
    <x v="15"/>
    <x v="0"/>
    <x v="0"/>
    <s v="Horssen"/>
    <m/>
    <s v="gemaal"/>
    <s v="getaxeerd"/>
    <n v="292000"/>
    <n v="49.64"/>
    <n v="10.4244"/>
    <n v="60.064399999999999"/>
    <n v="298000"/>
    <n v="325000"/>
    <n v="325000"/>
    <n v="343000"/>
    <n v="386000"/>
    <n v="140.54260137115253"/>
    <n v="170.05654765909455"/>
  </r>
  <r>
    <x v="4"/>
    <x v="8"/>
    <x v="0"/>
    <x v="0"/>
    <s v="Horssen"/>
    <m/>
    <s v="gemaal/opjager"/>
    <s v="'Scharenburg', getaxeerd"/>
    <n v="53000"/>
    <n v="9.01"/>
    <n v="1.8920999999999999"/>
    <n v="10.902099999999999"/>
    <n v="54000"/>
    <n v="59000"/>
    <n v="59000"/>
    <n v="63000"/>
    <n v="71000"/>
    <n v="25.851100252206813"/>
    <n v="31.279831305170241"/>
  </r>
  <r>
    <x v="4"/>
    <x v="8"/>
    <x v="0"/>
    <x v="0"/>
    <s v="Horssen"/>
    <m/>
    <s v="gemaal/opjager"/>
    <s v="'Scharenburg', installaties, getaxeerd"/>
    <n v="221000"/>
    <n v="37.57"/>
    <n v="7.8896999999999995"/>
    <n v="45.459699999999998"/>
    <n v="225000"/>
    <n v="246000"/>
    <n v="246000"/>
    <n v="260000"/>
    <n v="293000"/>
    <n v="106.68130104079712"/>
    <n v="129.08437425936452"/>
  </r>
  <r>
    <x v="4"/>
    <x v="8"/>
    <x v="0"/>
    <x v="0"/>
    <s v="Horssen"/>
    <s v="Aspert 12"/>
    <s v="gemaal/opjager"/>
    <s v="'Aspert', getaxeerd"/>
    <n v="84000"/>
    <n v="14.280000000000001"/>
    <n v="2.9988000000000001"/>
    <n v="17.2788"/>
    <n v="86000"/>
    <n v="94000"/>
    <n v="94000"/>
    <n v="100000"/>
    <n v="113000"/>
    <n v="41.143300401399571"/>
    <n v="49.78339348569348"/>
  </r>
  <r>
    <x v="4"/>
    <x v="8"/>
    <x v="0"/>
    <x v="0"/>
    <s v="Horssen"/>
    <s v="Aspert 12"/>
    <s v="gemaal/opjager"/>
    <s v="'Aspert', installaties, getaxeerd"/>
    <n v="202000"/>
    <n v="34.340000000000003"/>
    <n v="7.2114000000000003"/>
    <n v="41.551400000000001"/>
    <n v="206000"/>
    <n v="225000"/>
    <n v="225000"/>
    <n v="238000"/>
    <n v="268000"/>
    <n v="97.578800951991909"/>
    <n v="118.07034915191021"/>
  </r>
  <r>
    <x v="2"/>
    <x v="12"/>
    <x v="0"/>
    <x v="0"/>
    <s v="Huissen"/>
    <s v="Hydrangea"/>
    <s v="gemaal"/>
    <s v="Bergerden'"/>
    <n v="987000"/>
    <n v="167.79000000000002"/>
    <n v="35.235900000000001"/>
    <n v="203.02590000000004"/>
    <n v="1005000"/>
    <n v="1096000"/>
    <n v="1096000"/>
    <n v="1154000"/>
    <n v="1297000"/>
    <n v="472.2377046072146"/>
    <n v="571.40762257472966"/>
  </r>
  <r>
    <x v="2"/>
    <x v="12"/>
    <x v="0"/>
    <x v="0"/>
    <s v="Huissen"/>
    <s v="Rietbaan"/>
    <s v="gemaal"/>
    <s v="deels getaxeerd/deels ongetaxeerd"/>
    <n v="755000"/>
    <n v="128.35000000000002"/>
    <n v="26.953500000000005"/>
    <n v="155.30350000000004"/>
    <n v="769000"/>
    <n v="839000"/>
    <n v="839000"/>
    <n v="883000"/>
    <n v="992000"/>
    <n v="361.18720352379097"/>
    <n v="437.03651626378706"/>
  </r>
  <r>
    <x v="2"/>
    <x v="12"/>
    <x v="0"/>
    <x v="0"/>
    <s v="Huissen"/>
    <s v="Karstraat"/>
    <s v="gemaal"/>
    <s v="deels getaxeerd/deels ongetaxeerd"/>
    <n v="298000"/>
    <n v="50.660000000000004"/>
    <n v="10.6386"/>
    <n v="61.298600000000008"/>
    <n v="304000"/>
    <n v="332000"/>
    <n v="332000"/>
    <n v="350000"/>
    <n v="394000"/>
    <n v="143.45540139957021"/>
    <n v="173.58103569347995"/>
  </r>
  <r>
    <x v="2"/>
    <x v="12"/>
    <x v="0"/>
    <x v="0"/>
    <s v="Huissen"/>
    <m/>
    <s v="bemonsteringsgebouw"/>
    <s v="getaxeerd"/>
    <n v="89000"/>
    <n v="15.13"/>
    <n v="3.1773000000000002"/>
    <n v="18.307300000000001"/>
    <n v="91000"/>
    <n v="100000"/>
    <n v="100000"/>
    <n v="106000"/>
    <n v="120000"/>
    <n v="43.692000426265032"/>
    <n v="52.86732051578069"/>
  </r>
  <r>
    <x v="1"/>
    <x v="1"/>
    <x v="0"/>
    <x v="0"/>
    <s v="Hurwenen (Gem. Zaltbommel)"/>
    <s v="Waalbandijk 15"/>
    <s v="gemaal"/>
    <s v="'Panoven', getaxeerd"/>
    <n v="113000"/>
    <n v="19.21"/>
    <n v="4.0341000000000005"/>
    <n v="23.244100000000003"/>
    <n v="115000"/>
    <n v="126000"/>
    <n v="126000"/>
    <n v="133000"/>
    <n v="150000"/>
    <n v="54.615000532831296"/>
    <n v="66.084150644725867"/>
  </r>
  <r>
    <x v="1"/>
    <x v="1"/>
    <x v="0"/>
    <x v="0"/>
    <s v="Hurwenen (Gem. Zaltbommel)"/>
    <s v="Waalbandijk 15"/>
    <s v="gemaal"/>
    <s v="'Panoven', installaties, getaxeerd"/>
    <n v="170000"/>
    <n v="28.900000000000002"/>
    <n v="6.069"/>
    <n v="34.969000000000001"/>
    <n v="173000"/>
    <n v="189000"/>
    <n v="189000"/>
    <n v="200000"/>
    <n v="225000"/>
    <n v="81.922500799246933"/>
    <n v="99.126225967088786"/>
  </r>
  <r>
    <x v="2"/>
    <x v="24"/>
    <x v="0"/>
    <x v="0"/>
    <s v="IJzendoorn"/>
    <m/>
    <s v="gemaal"/>
    <s v="getaxeerd"/>
    <n v="85000"/>
    <n v="14.450000000000001"/>
    <n v="3.0345"/>
    <n v="17.484500000000001"/>
    <n v="87000"/>
    <n v="95000"/>
    <n v="95000"/>
    <n v="101000"/>
    <n v="114000"/>
    <n v="41.507400404951781"/>
    <n v="50.223954489991655"/>
  </r>
  <r>
    <x v="2"/>
    <x v="30"/>
    <x v="0"/>
    <x v="0"/>
    <s v="Ingen"/>
    <m/>
    <s v="gemaal"/>
    <s v="getaxeerd"/>
    <n v="249000"/>
    <n v="42.330000000000005"/>
    <n v="8.8893000000000004"/>
    <n v="51.219300000000004"/>
    <n v="254000"/>
    <n v="277000"/>
    <n v="277000"/>
    <n v="292000"/>
    <n v="328000"/>
    <n v="119.42480116512442"/>
    <n v="144.50400940980055"/>
  </r>
  <r>
    <x v="3"/>
    <x v="31"/>
    <x v="0"/>
    <x v="0"/>
    <s v="Ingen"/>
    <s v="Rijnbandijk 11A, 4031 KN"/>
    <s v="dijkmagazijn"/>
    <s v="dijkmagazijn"/>
    <n v="128000"/>
    <n v="21.76"/>
    <n v="4.5696000000000003"/>
    <n v="26.329600000000003"/>
    <n v="131000"/>
    <n v="143000"/>
    <n v="143000"/>
    <n v="152000"/>
    <n v="171000"/>
    <n v="62.261100607427672"/>
    <n v="75.335931734987483"/>
  </r>
  <r>
    <x v="4"/>
    <x v="8"/>
    <x v="0"/>
    <x v="0"/>
    <s v="Ingen"/>
    <s v="Veerweg 4"/>
    <s v="uitlaatgemaal"/>
    <s v="'Ingense Uiterwaard'"/>
    <n v="162000"/>
    <n v="27.540000000000003"/>
    <n v="5.7834000000000003"/>
    <n v="33.323400000000007"/>
    <n v="165000"/>
    <n v="180000"/>
    <n v="180000"/>
    <n v="191000"/>
    <n v="215000"/>
    <n v="78.28150076372485"/>
    <n v="94.720615924107065"/>
  </r>
  <r>
    <x v="2"/>
    <x v="26"/>
    <x v="0"/>
    <x v="0"/>
    <s v="Kapel Avezaath"/>
    <s v="Kromme Steeg"/>
    <s v="gemaal"/>
    <s v="getaxeerd"/>
    <n v="93000"/>
    <n v="15.81"/>
    <n v="3.3201000000000001"/>
    <n v="19.130099999999999"/>
    <n v="95000"/>
    <n v="104000"/>
    <n v="104000"/>
    <n v="110000"/>
    <n v="124000"/>
    <n v="45.148400440473871"/>
    <n v="54.629564532973383"/>
  </r>
  <r>
    <x v="2"/>
    <x v="26"/>
    <x v="0"/>
    <x v="0"/>
    <s v="Kapel Avezaath"/>
    <s v="Kromme Steeg"/>
    <s v="gemaal"/>
    <s v="installaties, getaxeerd"/>
    <n v="114000"/>
    <n v="19.380000000000003"/>
    <n v="4.0698000000000008"/>
    <n v="23.449800000000003"/>
    <n v="116000"/>
    <n v="127000"/>
    <n v="127000"/>
    <n v="134000"/>
    <n v="151000"/>
    <n v="54.979100536383498"/>
    <n v="66.524711649024027"/>
  </r>
  <r>
    <x v="2"/>
    <x v="32"/>
    <x v="0"/>
    <x v="0"/>
    <s v="Kekerdom"/>
    <m/>
    <s v="gemaal"/>
    <s v="deels getaxeerd/deels ongetaxeerd"/>
    <n v="154000"/>
    <n v="26.180000000000003"/>
    <n v="5.4978000000000007"/>
    <n v="31.677800000000005"/>
    <n v="157000"/>
    <n v="172000"/>
    <n v="172000"/>
    <n v="181000"/>
    <n v="204000"/>
    <n v="74.276400724650557"/>
    <n v="89.87444487682717"/>
  </r>
  <r>
    <x v="2"/>
    <x v="26"/>
    <x v="0"/>
    <x v="0"/>
    <s v="Kerk-Avezaath"/>
    <m/>
    <s v="gemaal"/>
    <s v="getaxeerd"/>
    <n v="290000"/>
    <n v="49.300000000000004"/>
    <n v="10.353"/>
    <n v="59.653000000000006"/>
    <n v="296000"/>
    <n v="323000"/>
    <n v="323000"/>
    <n v="341000"/>
    <n v="384000"/>
    <n v="139.81440136404811"/>
    <n v="169.1754256504982"/>
  </r>
  <r>
    <x v="0"/>
    <x v="4"/>
    <x v="0"/>
    <x v="0"/>
    <s v="Kerkdriel"/>
    <s v="Kerk/Paterstraat"/>
    <s v="gemaal"/>
    <s v="getaxeerd"/>
    <n v="205000"/>
    <n v="34.85"/>
    <n v="7.3185000000000002"/>
    <n v="42.168500000000002"/>
    <n v="209000"/>
    <n v="228000"/>
    <n v="228000"/>
    <n v="241000"/>
    <n v="271000"/>
    <n v="98.671100962648538"/>
    <n v="119.39203216480473"/>
  </r>
  <r>
    <x v="0"/>
    <x v="4"/>
    <x v="0"/>
    <x v="0"/>
    <s v="Kerkdriel"/>
    <s v="Kerk/Paterstraat"/>
    <s v="gemaal"/>
    <s v="installaties, getaxeerd"/>
    <n v="387000"/>
    <n v="65.790000000000006"/>
    <n v="13.815900000000001"/>
    <n v="79.605900000000005"/>
    <n v="394000"/>
    <n v="430000"/>
    <n v="430000"/>
    <n v="453000"/>
    <n v="509000"/>
    <n v="185.32690180807418"/>
    <n v="224.24555118776976"/>
  </r>
  <r>
    <x v="1"/>
    <x v="1"/>
    <x v="0"/>
    <x v="0"/>
    <s v="Kerkdriel"/>
    <s v="Berm 6"/>
    <s v="gemaal"/>
    <s v="'Stuvers', getaxeerd"/>
    <n v="196000"/>
    <n v="33.32"/>
    <n v="6.9971999999999994"/>
    <n v="40.3172"/>
    <n v="200000"/>
    <n v="219000"/>
    <n v="219000"/>
    <n v="232000"/>
    <n v="261000"/>
    <n v="95.030100927126455"/>
    <n v="114.98642212182301"/>
  </r>
  <r>
    <x v="1"/>
    <x v="1"/>
    <x v="0"/>
    <x v="0"/>
    <s v="Kerkdriel"/>
    <s v="Berm 6"/>
    <s v="gemaal"/>
    <s v="'Stuvers', installaties, getaxeerd"/>
    <n v="278000"/>
    <n v="47.260000000000005"/>
    <n v="9.9245999999999999"/>
    <n v="57.184600000000003"/>
    <n v="283000"/>
    <n v="309000"/>
    <n v="309000"/>
    <n v="326000"/>
    <n v="367000"/>
    <n v="133.62470130366057"/>
    <n v="161.6858885774293"/>
  </r>
  <r>
    <x v="0"/>
    <x v="4"/>
    <x v="0"/>
    <x v="0"/>
    <s v="Kerkwijk"/>
    <m/>
    <s v="gemaal"/>
    <s v="getaxeerd"/>
    <n v="307000"/>
    <n v="52.190000000000005"/>
    <n v="10.959900000000001"/>
    <n v="63.149900000000002"/>
    <n v="313000"/>
    <n v="342000"/>
    <n v="342000"/>
    <n v="360000"/>
    <n v="405000"/>
    <n v="147.46050143864449"/>
    <n v="178.42720674075983"/>
  </r>
  <r>
    <x v="2"/>
    <x v="26"/>
    <x v="0"/>
    <x v="0"/>
    <s v="Kesteren"/>
    <m/>
    <s v="gemaal"/>
    <s v="getaxeerd"/>
    <n v="374000"/>
    <n v="63.580000000000005"/>
    <n v="13.351800000000001"/>
    <n v="76.93180000000001"/>
    <n v="381000"/>
    <n v="416000"/>
    <n v="416000"/>
    <n v="438000"/>
    <n v="492000"/>
    <n v="179.13720174768665"/>
    <n v="216.75601411470083"/>
  </r>
  <r>
    <x v="2"/>
    <x v="32"/>
    <x v="0"/>
    <x v="0"/>
    <s v="Leuth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2"/>
    <x v="33"/>
    <x v="0"/>
    <x v="0"/>
    <s v="Lienden"/>
    <m/>
    <s v="gemaal"/>
    <s v="nieuw gebouwd "/>
    <n v="496000"/>
    <n v="84.320000000000007"/>
    <n v="17.7072"/>
    <n v="102.02720000000001"/>
    <n v="505000"/>
    <n v="551000"/>
    <n v="551000"/>
    <n v="1350000"/>
    <n v="1517000"/>
    <n v="552.33970538870051"/>
    <n v="668.33104352032763"/>
  </r>
  <r>
    <x v="4"/>
    <x v="8"/>
    <x v="0"/>
    <x v="0"/>
    <s v="Lienden"/>
    <s v="Bontemorgen 1, 4033 CV"/>
    <s v="inlaatstation"/>
    <s v="'Bonte Morgen'"/>
    <n v="68000"/>
    <n v="11.56"/>
    <n v="2.4276"/>
    <n v="13.9876"/>
    <n v="70000"/>
    <n v="77000"/>
    <n v="77000"/>
    <n v="82000"/>
    <n v="93000"/>
    <n v="33.861300330355398"/>
    <n v="40.972173399730032"/>
  </r>
  <r>
    <x v="4"/>
    <x v="8"/>
    <x v="0"/>
    <x v="0"/>
    <s v="Lienden"/>
    <s v="Waaijweg"/>
    <s v="gemaal"/>
    <s v="'De Waaij'"/>
    <n v="666000"/>
    <n v="113.22000000000001"/>
    <n v="23.776200000000003"/>
    <n v="136.99620000000002"/>
    <n v="678000"/>
    <n v="740000"/>
    <n v="740000"/>
    <n v="779000"/>
    <n v="875000"/>
    <n v="318.58750310818255"/>
    <n v="385.49087876090084"/>
  </r>
  <r>
    <x v="4"/>
    <x v="8"/>
    <x v="0"/>
    <x v="0"/>
    <s v="Lienden"/>
    <s v="Panderweg 2"/>
    <s v="uitlaatgemaal"/>
    <s v="'De Pander'"/>
    <n v="162000"/>
    <n v="27.540000000000003"/>
    <n v="5.7834000000000003"/>
    <n v="33.323400000000007"/>
    <n v="165000"/>
    <n v="180000"/>
    <n v="180000"/>
    <n v="191000"/>
    <n v="215000"/>
    <n v="78.28150076372485"/>
    <n v="94.720615924107065"/>
  </r>
  <r>
    <x v="4"/>
    <x v="8"/>
    <x v="0"/>
    <x v="0"/>
    <s v="Lienden"/>
    <s v="Hogeweg 2, 4033 CG"/>
    <s v="gemaal"/>
    <s v="'De Mars'"/>
    <n v="168000"/>
    <n v="28.560000000000002"/>
    <n v="5.9976000000000003"/>
    <n v="34.557600000000001"/>
    <n v="171000"/>
    <n v="187000"/>
    <n v="187000"/>
    <n v="198000"/>
    <n v="223000"/>
    <n v="81.194300792142528"/>
    <n v="98.24510395849245"/>
  </r>
  <r>
    <x v="5"/>
    <x v="5"/>
    <x v="0"/>
    <x v="0"/>
    <s v="Maasbommel"/>
    <s v="Kapelstraat 23, 6627 AV"/>
    <s v="rioolwaterzuiveringsinstallatie"/>
    <s v="getaxeerd"/>
    <n v="1353000"/>
    <n v="195.33"/>
    <n v="41.019300000000001"/>
    <n v="236.34930000000003"/>
    <n v="1377000"/>
    <n v="1502000"/>
    <n v="1502000"/>
    <n v="1580000"/>
    <n v="1775000"/>
    <n v="646.27750630517028"/>
    <n v="781.99578262925604"/>
  </r>
  <r>
    <x v="5"/>
    <x v="5"/>
    <x v="0"/>
    <x v="0"/>
    <s v="Maasbommel"/>
    <s v="Kapelstraat 23, 6627 AV"/>
    <s v="rioolwaterzuiveringsinstallatie"/>
    <s v="installaties, getaxeerd"/>
    <n v="1334000"/>
    <n v="192.61"/>
    <n v="40.448100000000004"/>
    <n v="233.05810000000002"/>
    <n v="1358000"/>
    <n v="1481000"/>
    <n v="1481000"/>
    <n v="1558000"/>
    <n v="1750000"/>
    <n v="637.17500621636509"/>
    <n v="770.98175752180168"/>
  </r>
  <r>
    <x v="2"/>
    <x v="5"/>
    <x v="0"/>
    <x v="0"/>
    <s v="Maasbommel"/>
    <m/>
    <s v="gemaal"/>
    <s v="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3"/>
    <x v="34"/>
    <x v="0"/>
    <x v="0"/>
    <s v="Maasbommel"/>
    <s v="Bovendijk 4"/>
    <s v="dijkmagazijn"/>
    <s v="'Maasbommel', getaxeerd"/>
    <n v="173000"/>
    <n v="29.410000000000004"/>
    <n v="6.1761000000000008"/>
    <n v="35.586100000000002"/>
    <n v="177000"/>
    <n v="193000"/>
    <n v="193000"/>
    <n v="204000"/>
    <n v="230000"/>
    <n v="83.743000817007982"/>
    <n v="101.32903098857966"/>
  </r>
  <r>
    <x v="3"/>
    <x v="35"/>
    <x v="0"/>
    <x v="0"/>
    <s v="Nederasselt"/>
    <s v="Maasdijk 9, 6612 AT"/>
    <s v="dijkmagazijn"/>
    <s v="'Nederasselt', getaxeerd"/>
    <n v="113000"/>
    <n v="19.21"/>
    <n v="4.0341000000000005"/>
    <n v="23.244100000000003"/>
    <n v="115000"/>
    <n v="126000"/>
    <n v="126000"/>
    <n v="133000"/>
    <n v="150000"/>
    <n v="54.615000532831296"/>
    <n v="66.084150644725867"/>
  </r>
  <r>
    <x v="2"/>
    <x v="16"/>
    <x v="0"/>
    <x v="0"/>
    <s v="Malden"/>
    <m/>
    <s v="gemaal"/>
    <s v="getaxeerd"/>
    <n v="564000"/>
    <n v="95.88000000000001"/>
    <n v="20.134800000000002"/>
    <n v="116.01480000000001"/>
    <n v="574000"/>
    <n v="626000"/>
    <n v="626000"/>
    <n v="659000"/>
    <n v="741000"/>
    <n v="269.79810263218661"/>
    <n v="326.45570418494577"/>
  </r>
  <r>
    <x v="2"/>
    <x v="16"/>
    <x v="0"/>
    <x v="0"/>
    <s v="Malden"/>
    <m/>
    <s v="aansluiting"/>
    <s v="getaxeerd"/>
    <n v="53000"/>
    <n v="9.01"/>
    <n v="1.8920999999999999"/>
    <n v="10.902099999999999"/>
    <n v="54000"/>
    <n v="59000"/>
    <n v="59000"/>
    <n v="63000"/>
    <n v="71000"/>
    <n v="25.851100252206813"/>
    <n v="31.279831305170241"/>
  </r>
  <r>
    <x v="4"/>
    <x v="8"/>
    <x v="0"/>
    <x v="0"/>
    <s v="Malden"/>
    <s v="Oostkanaaldijk"/>
    <s v="gemaal"/>
    <s v="'Malden', getaxeerd"/>
    <n v="75000"/>
    <n v="12.750000000000002"/>
    <n v="2.6775000000000002"/>
    <n v="15.427500000000002"/>
    <n v="77000"/>
    <n v="84000"/>
    <n v="84000"/>
    <n v="89000"/>
    <n v="100000"/>
    <n v="36.410000355220859"/>
    <n v="44.056100429817235"/>
  </r>
  <r>
    <x v="4"/>
    <x v="8"/>
    <x v="0"/>
    <x v="0"/>
    <s v="Malden"/>
    <s v="Oostkanaaldijk"/>
    <s v="gemaal"/>
    <s v="'Malden', installaties, getaxeerd"/>
    <n v="223000"/>
    <n v="37.910000000000004"/>
    <n v="7.9611000000000001"/>
    <n v="45.871100000000006"/>
    <n v="227000"/>
    <n v="248000"/>
    <n v="248000"/>
    <n v="262000"/>
    <n v="295000"/>
    <n v="107.40950104790154"/>
    <n v="129.96549626796087"/>
  </r>
  <r>
    <x v="2"/>
    <x v="30"/>
    <x v="0"/>
    <x v="0"/>
    <s v="Maurik"/>
    <m/>
    <s v="gemaal"/>
    <s v="getaxeerd"/>
    <n v="487000"/>
    <n v="82.79"/>
    <n v="17.385899999999999"/>
    <n v="100.17590000000001"/>
    <n v="496000"/>
    <n v="541000"/>
    <n v="541000"/>
    <n v="570000"/>
    <n v="641000"/>
    <n v="233.38810227696572"/>
    <n v="282.39960375512851"/>
  </r>
  <r>
    <x v="4"/>
    <x v="8"/>
    <x v="0"/>
    <x v="0"/>
    <s v="Maurik"/>
    <s v="Hoolweg 1, 4021 CN"/>
    <s v="gemaal"/>
    <s v="'De Hool'"/>
    <n v="237000"/>
    <n v="40.290000000000006"/>
    <n v="8.4609000000000005"/>
    <n v="48.750900000000009"/>
    <n v="242000"/>
    <n v="264000"/>
    <n v="264000"/>
    <n v="279000"/>
    <n v="314000"/>
    <n v="114.3274011153935"/>
    <n v="138.33615534962613"/>
  </r>
  <r>
    <x v="0"/>
    <x v="20"/>
    <x v="0"/>
    <x v="0"/>
    <s v="Meteren"/>
    <m/>
    <s v="gemaal"/>
    <s v="getaxeerd"/>
    <n v="220000"/>
    <n v="37.400000000000006"/>
    <n v="7.854000000000001"/>
    <n v="45.254000000000005"/>
    <n v="224000"/>
    <n v="245000"/>
    <n v="245000"/>
    <n v="258000"/>
    <n v="290000"/>
    <n v="105.58900103014049"/>
    <n v="127.76269124647"/>
  </r>
  <r>
    <x v="5"/>
    <x v="32"/>
    <x v="0"/>
    <x v="0"/>
    <s v="Millingen aan de Rijn"/>
    <s v="Botsestraat 100, 6579 JC Kekerdom"/>
    <s v="rioolwaterzuiveringsinstallatie"/>
    <s v="ongetaxeerd"/>
    <n v="6500000"/>
    <n v="939.08"/>
    <n v="197.20680000000002"/>
    <n v="1136.2868000000001"/>
    <n v="6613000"/>
    <n v="7210000"/>
    <n v="7210000"/>
    <n v="7581000"/>
    <n v="8515000"/>
    <n v="3100.3115302470565"/>
    <n v="3751.3769515989384"/>
  </r>
  <r>
    <x v="2"/>
    <x v="32"/>
    <x v="0"/>
    <x v="0"/>
    <s v="Millingen aan de Rijn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2"/>
    <x v="29"/>
    <x v="0"/>
    <x v="0"/>
    <s v="Nederasselt"/>
    <m/>
    <s v="gemaal"/>
    <s v="getaxeerd"/>
    <n v="156000"/>
    <n v="26.520000000000003"/>
    <n v="5.5692000000000004"/>
    <n v="32.089200000000005"/>
    <n v="159000"/>
    <n v="174000"/>
    <n v="174000"/>
    <n v="183000"/>
    <n v="206000"/>
    <n v="75.004600731754977"/>
    <n v="90.755566885423519"/>
  </r>
  <r>
    <x v="0"/>
    <x v="0"/>
    <x v="0"/>
    <x v="0"/>
    <s v="Nederhemert"/>
    <m/>
    <s v="gemaal"/>
    <s v="getaxeerd"/>
    <n v="153000"/>
    <n v="26.01"/>
    <n v="5.4621000000000004"/>
    <n v="31.472100000000001"/>
    <n v="156000"/>
    <n v="171000"/>
    <n v="171000"/>
    <n v="180000"/>
    <n v="203000"/>
    <n v="73.912300721098347"/>
    <n v="89.433883872528995"/>
  </r>
  <r>
    <x v="0"/>
    <x v="4"/>
    <x v="0"/>
    <x v="0"/>
    <s v="Nieuwaal"/>
    <m/>
    <s v="gemaal"/>
    <s v="getaxeerd"/>
    <n v="112000"/>
    <n v="19.040000000000003"/>
    <n v="3.9984000000000006"/>
    <n v="23.038400000000003"/>
    <n v="114000"/>
    <n v="125000"/>
    <n v="125000"/>
    <n v="132000"/>
    <n v="149000"/>
    <n v="54.250900529279086"/>
    <n v="65.643589640427692"/>
  </r>
  <r>
    <x v="0"/>
    <x v="4"/>
    <x v="0"/>
    <x v="0"/>
    <s v="Nieuwaal"/>
    <m/>
    <s v="gemaal"/>
    <s v="ongetaxeerd"/>
    <n v="295000"/>
    <n v="50.150000000000006"/>
    <n v="10.531500000000001"/>
    <n v="60.681500000000007"/>
    <n v="301000"/>
    <n v="329000"/>
    <n v="329000"/>
    <n v="347000"/>
    <n v="390000"/>
    <n v="141.99900138536137"/>
    <n v="171.81879167628725"/>
  </r>
  <r>
    <x v="4"/>
    <x v="8"/>
    <x v="0"/>
    <x v="0"/>
    <s v="Niftrik"/>
    <s v="Maasbandijk 100"/>
    <s v="gemaal"/>
    <s v="'Citters I', getaxeerd"/>
    <n v="1751000"/>
    <n v="297.67"/>
    <n v="62.5107"/>
    <n v="360.1807"/>
    <n v="1782000"/>
    <n v="1943000"/>
    <n v="1943000"/>
    <n v="2044000"/>
    <n v="2296000"/>
    <n v="835.97360815587103"/>
    <n v="1011.5280658686039"/>
  </r>
  <r>
    <x v="4"/>
    <x v="8"/>
    <x v="0"/>
    <x v="0"/>
    <s v="Niftrik"/>
    <s v="Maasbandijk 100"/>
    <s v="gemaal"/>
    <s v="'Citters I', installaties, getaxeerd"/>
    <n v="755000"/>
    <n v="128.35000000000002"/>
    <n v="26.953500000000005"/>
    <n v="155.30350000000004"/>
    <n v="769000"/>
    <n v="839000"/>
    <n v="839000"/>
    <n v="883000"/>
    <n v="992000"/>
    <n v="361.18720352379097"/>
    <n v="437.03651626378706"/>
  </r>
  <r>
    <x v="2"/>
    <x v="16"/>
    <x v="0"/>
    <x v="0"/>
    <s v="Nijmegen"/>
    <m/>
    <s v="gemaal"/>
    <s v="'De Biezen'"/>
    <n v="3763000"/>
    <n v="639.71"/>
    <n v="134.3391"/>
    <n v="774.04910000000007"/>
    <n v="3829000"/>
    <n v="4175000"/>
    <n v="4175000"/>
    <n v="4391000"/>
    <n v="4932000"/>
    <n v="1795.7412175194929"/>
    <n v="2172.8468731985863"/>
  </r>
  <r>
    <x v="2"/>
    <x v="16"/>
    <x v="0"/>
    <x v="0"/>
    <s v="Nijmegen"/>
    <m/>
    <s v="gemaal"/>
    <s v="'De Biezen', installaties, getaxeerd"/>
    <n v="1794000"/>
    <n v="304.98"/>
    <n v="64.0458"/>
    <n v="369.0258"/>
    <n v="1826000"/>
    <n v="1991000"/>
    <n v="1991000"/>
    <n v="2094000"/>
    <n v="2352000"/>
    <n v="856.36320835479466"/>
    <n v="1036.1994821093015"/>
  </r>
  <r>
    <x v="7"/>
    <x v="36"/>
    <x v="0"/>
    <x v="0"/>
    <s v="Nijmegen"/>
    <s v="Ubbergseweg 5"/>
    <s v="gemaal"/>
    <s v="'Hollandsch-Duitsch', getaxeerd"/>
    <n v="2539000"/>
    <n v="431.63000000000005"/>
    <n v="90.642300000000006"/>
    <n v="522.27230000000009"/>
    <n v="2584000"/>
    <n v="2818000"/>
    <n v="2818000"/>
    <n v="2964000"/>
    <n v="3330000"/>
    <n v="1212.4530118288546"/>
    <n v="1467.068144312914"/>
  </r>
  <r>
    <x v="7"/>
    <x v="36"/>
    <x v="0"/>
    <x v="0"/>
    <s v="Nijmegen"/>
    <s v="Ubbergseweg 5"/>
    <s v="gemaal"/>
    <s v="'Hollandsch-Duitsch', installaties, getaxeerd"/>
    <n v="7614000"/>
    <n v="1294.3800000000001"/>
    <n v="271.81979999999999"/>
    <n v="1566.1998000000001"/>
    <n v="7747000"/>
    <n v="8446000"/>
    <n v="8446000"/>
    <n v="8882000"/>
    <n v="9977000"/>
    <n v="3632.6257354403856"/>
    <n v="4395.4771398828661"/>
  </r>
  <r>
    <x v="4"/>
    <x v="8"/>
    <x v="0"/>
    <x v="0"/>
    <s v="Nijmegen"/>
    <s v="Oostkanaaldijk"/>
    <s v="gemaal"/>
    <s v="'Neerbosch', getaxeerd"/>
    <n v="75000"/>
    <n v="12.750000000000002"/>
    <n v="2.6775000000000002"/>
    <n v="15.427500000000002"/>
    <n v="77000"/>
    <n v="84000"/>
    <n v="84000"/>
    <n v="89000"/>
    <n v="100000"/>
    <n v="36.410000355220859"/>
    <n v="44.056100429817235"/>
  </r>
  <r>
    <x v="4"/>
    <x v="8"/>
    <x v="0"/>
    <x v="0"/>
    <s v="Nijmegen"/>
    <s v="Oostkanaaldijk"/>
    <s v="gemaal"/>
    <s v="'Neerbosch', installaties, ongetaxeerd"/>
    <n v="223000"/>
    <n v="37.910000000000004"/>
    <n v="7.9611000000000001"/>
    <n v="45.871100000000006"/>
    <n v="227000"/>
    <n v="248000"/>
    <n v="248000"/>
    <n v="262000"/>
    <n v="295000"/>
    <n v="107.40950104790154"/>
    <n v="129.96549626796087"/>
  </r>
  <r>
    <x v="2"/>
    <x v="24"/>
    <x v="0"/>
    <x v="0"/>
    <s v="Ochten"/>
    <m/>
    <s v="hoofdgemaal"/>
    <s v="getaxeerd"/>
    <n v="464000"/>
    <n v="78.88000000000001"/>
    <n v="16.564800000000002"/>
    <n v="95.444800000000015"/>
    <n v="473000"/>
    <n v="516000"/>
    <n v="516000"/>
    <n v="543000"/>
    <n v="610000"/>
    <n v="222.10100216684725"/>
    <n v="268.74221262188519"/>
  </r>
  <r>
    <x v="2"/>
    <x v="24"/>
    <x v="0"/>
    <x v="0"/>
    <s v="Ochten (Heuning)"/>
    <m/>
    <s v="gemaal"/>
    <s v="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2"/>
    <x v="33"/>
    <x v="0"/>
    <x v="0"/>
    <s v="Ommeren"/>
    <m/>
    <s v="gemaal"/>
    <s v="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2"/>
    <x v="16"/>
    <x v="0"/>
    <x v="0"/>
    <s v="Ooij"/>
    <m/>
    <s v="gemaal"/>
    <s v="getaxeerd"/>
    <n v="314000"/>
    <n v="53.38"/>
    <n v="11.2098"/>
    <n v="64.589799999999997"/>
    <n v="320000"/>
    <n v="349000"/>
    <n v="349000"/>
    <n v="367000"/>
    <n v="413000"/>
    <n v="150.37330146706216"/>
    <n v="181.9516947751452"/>
  </r>
  <r>
    <x v="2"/>
    <x v="12"/>
    <x v="0"/>
    <x v="0"/>
    <s v="Oosterhout"/>
    <m/>
    <s v="gemaal"/>
    <s v="getaxeerd"/>
    <n v="292000"/>
    <n v="49.64"/>
    <n v="10.4244"/>
    <n v="60.064399999999999"/>
    <n v="298000"/>
    <n v="325000"/>
    <n v="325000"/>
    <n v="343000"/>
    <n v="386000"/>
    <n v="140.54260137115253"/>
    <n v="170.05654765909455"/>
  </r>
  <r>
    <x v="2"/>
    <x v="26"/>
    <x v="0"/>
    <x v="0"/>
    <s v="Ophemert"/>
    <s v="Kaperse/Weverstraat"/>
    <s v="gemaal"/>
    <s v="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2"/>
    <x v="26"/>
    <x v="0"/>
    <x v="0"/>
    <s v="Ophemert"/>
    <s v="Kaperse/Weverstraat"/>
    <s v="gemaal"/>
    <s v="installaties, getaxeerd"/>
    <n v="166000"/>
    <n v="28.220000000000002"/>
    <n v="5.9262000000000006"/>
    <n v="34.1462"/>
    <n v="169000"/>
    <n v="185000"/>
    <n v="185000"/>
    <n v="196000"/>
    <n v="221000"/>
    <n v="80.466100785038108"/>
    <n v="97.363981949896115"/>
  </r>
  <r>
    <x v="1"/>
    <x v="1"/>
    <x v="0"/>
    <x v="0"/>
    <s v="Ophemert"/>
    <s v="Bulkheuvelstraat 14"/>
    <s v="polder-,water-,gemalen-,bemalingsgebouw"/>
    <s v="'De Langert Ophemert'"/>
    <n v="20000"/>
    <n v="3.4000000000000004"/>
    <n v="0.71400000000000008"/>
    <n v="4.1140000000000008"/>
    <n v="21000"/>
    <n v="23000"/>
    <n v="23000"/>
    <n v="25000"/>
    <n v="29000"/>
    <n v="10.55890010301405"/>
    <n v="12.776269124646999"/>
  </r>
  <r>
    <x v="1"/>
    <x v="1"/>
    <x v="0"/>
    <x v="0"/>
    <s v="Ophemert"/>
    <s v="Bommelweg"/>
    <s v="polder-,water-,gemalen-,bemalingsgebouw"/>
    <m/>
    <n v="74000"/>
    <n v="12.58"/>
    <n v="2.6417999999999999"/>
    <n v="15.2218"/>
    <n v="76000"/>
    <n v="83000"/>
    <n v="83000"/>
    <n v="88000"/>
    <n v="99000"/>
    <n v="36.045900351668656"/>
    <n v="43.615539425519074"/>
  </r>
  <r>
    <x v="2"/>
    <x v="24"/>
    <x v="0"/>
    <x v="0"/>
    <s v="Opheusden"/>
    <s v="Dalwagenseweg 70"/>
    <s v="gemaal"/>
    <s v="getaxeerd"/>
    <n v="323000"/>
    <n v="54.910000000000004"/>
    <n v="11.5311"/>
    <n v="66.441100000000006"/>
    <n v="329000"/>
    <n v="359000"/>
    <n v="359000"/>
    <n v="379000"/>
    <n v="426000"/>
    <n v="155.10660151324086"/>
    <n v="187.67898783102143"/>
  </r>
  <r>
    <x v="2"/>
    <x v="24"/>
    <x v="0"/>
    <x v="0"/>
    <s v="Opheusden"/>
    <s v="Dalwagenseweg 70"/>
    <s v="gemaal"/>
    <s v="installaties, getaxeerd"/>
    <n v="184000"/>
    <n v="31.28"/>
    <n v="6.5688000000000004"/>
    <n v="37.848800000000004"/>
    <n v="188000"/>
    <n v="205000"/>
    <n v="205000"/>
    <n v="216000"/>
    <n v="243000"/>
    <n v="88.476300863186694"/>
    <n v="107.05632404445589"/>
  </r>
  <r>
    <x v="4"/>
    <x v="8"/>
    <x v="0"/>
    <x v="0"/>
    <s v="Opheusden"/>
    <s v="Parallelweg 55, 4043 KH"/>
    <s v="inlaatgemaal"/>
    <s v="'Opheusden'"/>
    <n v="156000"/>
    <n v="26.520000000000003"/>
    <n v="5.5692000000000004"/>
    <n v="32.089200000000005"/>
    <n v="159000"/>
    <n v="174000"/>
    <n v="174000"/>
    <n v="183000"/>
    <n v="206000"/>
    <n v="75.004600731754977"/>
    <n v="90.755566885423519"/>
  </r>
  <r>
    <x v="0"/>
    <x v="28"/>
    <x v="0"/>
    <x v="0"/>
    <s v="Opijnen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0"/>
    <x v="37"/>
    <x v="0"/>
    <x v="0"/>
    <s v="Oud-Alblas"/>
    <s v="Beemdweg 12"/>
    <s v="gemaal"/>
    <s v="Oud-Alblas'"/>
    <n v="235000"/>
    <n v="39.950000000000003"/>
    <n v="8.3895"/>
    <n v="48.339500000000001"/>
    <n v="240000"/>
    <n v="262000"/>
    <n v="262000"/>
    <n v="276000"/>
    <n v="310000"/>
    <n v="112.87100110118467"/>
    <n v="136.57391133243345"/>
  </r>
  <r>
    <x v="5"/>
    <x v="29"/>
    <x v="0"/>
    <x v="0"/>
    <s v="Overasselt"/>
    <s v="Maasbandijk, 6611 KW"/>
    <s v="rioolwaterzuiveringsinstallatie"/>
    <s v="getaxeerd"/>
    <n v="2672000"/>
    <n v="386.07000000000005"/>
    <n v="81.074700000000007"/>
    <n v="467.14470000000006"/>
    <n v="2719000"/>
    <n v="2965000"/>
    <n v="2965000"/>
    <n v="3118000"/>
    <n v="3503000"/>
    <n v="1275.4423124433868"/>
    <n v="1543.2851980564978"/>
  </r>
  <r>
    <x v="2"/>
    <x v="29"/>
    <x v="0"/>
    <x v="0"/>
    <s v="Overasselt"/>
    <m/>
    <s v="gemaal"/>
    <s v="getaxeerd"/>
    <n v="381000"/>
    <n v="64.77000000000001"/>
    <n v="13.601700000000001"/>
    <n v="78.371700000000004"/>
    <n v="388000"/>
    <n v="423000"/>
    <n v="423000"/>
    <n v="446000"/>
    <n v="501000"/>
    <n v="182.41410177965651"/>
    <n v="220.72106315338436"/>
  </r>
  <r>
    <x v="8"/>
    <x v="38"/>
    <x v="0"/>
    <x v="0"/>
    <s v="Papendrecht"/>
    <s v="Burgemeester Keijzerweg 26"/>
    <s v="dijkmagazijn"/>
    <m/>
    <n v="221000"/>
    <n v="37.57"/>
    <n v="7.8896999999999995"/>
    <n v="45.459699999999998"/>
    <n v="225000"/>
    <n v="246000"/>
    <n v="246000"/>
    <n v="260000"/>
    <n v="293000"/>
    <n v="106.68130104079712"/>
    <n v="129.08437425936452"/>
  </r>
  <r>
    <x v="0"/>
    <x v="0"/>
    <x v="0"/>
    <x v="0"/>
    <s v="Poederoijen"/>
    <m/>
    <s v="gemaal"/>
    <s v="getaxeerd"/>
    <n v="200000"/>
    <n v="34"/>
    <n v="7.14"/>
    <n v="41.14"/>
    <n v="204000"/>
    <n v="223000"/>
    <n v="223000"/>
    <n v="236000"/>
    <n v="266000"/>
    <n v="96.850600944887489"/>
    <n v="117.18922714331386"/>
  </r>
  <r>
    <x v="1"/>
    <x v="1"/>
    <x v="0"/>
    <x v="0"/>
    <s v="Poederoijen"/>
    <s v="Maasdijk 88-A"/>
    <s v="gemaal"/>
    <s v="'Dijkgraaf van Dam van Brakel', getaxeerd"/>
    <n v="338000"/>
    <n v="57.46"/>
    <n v="12.066599999999999"/>
    <n v="69.526600000000002"/>
    <n v="344000"/>
    <n v="376000"/>
    <n v="376000"/>
    <n v="396000"/>
    <n v="445000"/>
    <n v="162.02450158073285"/>
    <n v="196.04964691268674"/>
  </r>
  <r>
    <x v="1"/>
    <x v="1"/>
    <x v="0"/>
    <x v="0"/>
    <s v="Poederoijen"/>
    <s v="Maasdijk 88-A"/>
    <s v="gemaal"/>
    <s v="'Dijkgraaf van Dam van Brakel', installaties"/>
    <n v="573000"/>
    <n v="97.410000000000011"/>
    <n v="20.456100000000003"/>
    <n v="117.86610000000002"/>
    <n v="583000"/>
    <n v="636000"/>
    <n v="636000"/>
    <n v="670000"/>
    <n v="753000"/>
    <n v="274.16730267481307"/>
    <n v="331.74243623652382"/>
  </r>
  <r>
    <x v="2"/>
    <x v="3"/>
    <x v="0"/>
    <x v="0"/>
    <s v="Puiflijk"/>
    <m/>
    <s v="gemaal"/>
    <s v="getaxeerd"/>
    <n v="762000"/>
    <n v="129.54000000000002"/>
    <n v="27.203400000000002"/>
    <n v="156.74340000000001"/>
    <n v="776000"/>
    <n v="846000"/>
    <n v="846000"/>
    <n v="891000"/>
    <n v="1001000"/>
    <n v="364.4641035557608"/>
    <n v="441.00156530247057"/>
  </r>
  <r>
    <x v="2"/>
    <x v="39"/>
    <x v="0"/>
    <x v="0"/>
    <s v="Randwijk"/>
    <m/>
    <s v="gemaal"/>
    <s v="getaxeerd"/>
    <n v="173000"/>
    <n v="29.410000000000004"/>
    <n v="6.1761000000000008"/>
    <n v="35.586100000000002"/>
    <n v="177000"/>
    <n v="193000"/>
    <n v="193000"/>
    <n v="204000"/>
    <n v="230000"/>
    <n v="83.743000817007982"/>
    <n v="101.32903098857966"/>
  </r>
  <r>
    <x v="4"/>
    <x v="8"/>
    <x v="0"/>
    <x v="0"/>
    <s v="Randwijk"/>
    <s v="Hemmensezandweg 10, 6668 LB"/>
    <s v="gemaal"/>
    <s v="'Hemmensezandweg'"/>
    <n v="267000"/>
    <n v="45.39"/>
    <n v="9.5319000000000003"/>
    <n v="54.921900000000001"/>
    <n v="272000"/>
    <n v="297000"/>
    <n v="297000"/>
    <n v="313000"/>
    <n v="352000"/>
    <n v="128.16320125037743"/>
    <n v="155.07747351295669"/>
  </r>
  <r>
    <x v="4"/>
    <x v="8"/>
    <x v="0"/>
    <x v="0"/>
    <s v="Randwijk"/>
    <s v="Randwijkse Rijndijk 16"/>
    <s v="gemaal"/>
    <s v="'Mr. G.J.H. Kuijk'"/>
    <n v="4187000"/>
    <n v="711.79000000000008"/>
    <n v="149.47590000000002"/>
    <n v="861.2659000000001"/>
    <n v="4260000"/>
    <n v="4645000"/>
    <n v="4645000"/>
    <n v="4885000"/>
    <n v="5487000"/>
    <n v="1997.8167194909686"/>
    <n v="2417.3582305840719"/>
  </r>
  <r>
    <x v="0"/>
    <x v="13"/>
    <x v="0"/>
    <x v="0"/>
    <s v="Ravenswaag"/>
    <m/>
    <s v="gemaal"/>
    <s v="getaxeerd"/>
    <n v="118000"/>
    <n v="20.060000000000002"/>
    <n v="4.2126000000000001"/>
    <n v="24.272600000000004"/>
    <n v="121000"/>
    <n v="132000"/>
    <n v="132000"/>
    <n v="140000"/>
    <n v="158000"/>
    <n v="57.527800561248959"/>
    <n v="69.608638679111237"/>
  </r>
  <r>
    <x v="2"/>
    <x v="12"/>
    <x v="0"/>
    <x v="0"/>
    <s v="Ressen"/>
    <s v="Wolfhoeksestraat 22"/>
    <s v="gemaal"/>
    <s v="&quot;Waalsprong&quot;"/>
    <n v="2256000"/>
    <n v="383.52000000000004"/>
    <n v="80.539200000000008"/>
    <n v="464.05920000000003"/>
    <n v="2296000"/>
    <n v="2504000"/>
    <n v="2504000"/>
    <n v="2634000"/>
    <n v="2959000"/>
    <n v="1077.3719105109853"/>
    <n v="1303.6200117182923"/>
  </r>
  <r>
    <x v="0"/>
    <x v="2"/>
    <x v="0"/>
    <x v="0"/>
    <s v="Rhenoy"/>
    <m/>
    <s v="gemaal"/>
    <s v="getaxeerd"/>
    <n v="326000"/>
    <n v="55.42"/>
    <n v="11.638199999999999"/>
    <n v="67.058199999999999"/>
    <n v="332000"/>
    <n v="362000"/>
    <n v="362000"/>
    <n v="382000"/>
    <n v="430000"/>
    <n v="156.5630015274497"/>
    <n v="189.44123184821413"/>
  </r>
  <r>
    <x v="2"/>
    <x v="30"/>
    <x v="0"/>
    <x v="0"/>
    <s v="Rijswijk"/>
    <s v="Middelweg"/>
    <s v="gemaal"/>
    <s v="getaxeerd"/>
    <n v="71000"/>
    <n v="12.07"/>
    <n v="2.5347"/>
    <n v="14.604700000000001"/>
    <n v="73000"/>
    <n v="80000"/>
    <n v="80000"/>
    <n v="85000"/>
    <n v="96000"/>
    <n v="34.953600341012027"/>
    <n v="42.29385641262455"/>
  </r>
  <r>
    <x v="2"/>
    <x v="30"/>
    <x v="0"/>
    <x v="0"/>
    <s v="Rijswijk"/>
    <s v="Middelweg"/>
    <s v="gemaal"/>
    <s v="installaties, getaxeerd"/>
    <n v="96000"/>
    <n v="16.32"/>
    <n v="3.4272"/>
    <n v="19.747199999999999"/>
    <n v="98000"/>
    <n v="107000"/>
    <n v="107000"/>
    <n v="114000"/>
    <n v="129000"/>
    <n v="46.968900458234913"/>
    <n v="56.832369554464243"/>
  </r>
  <r>
    <x v="4"/>
    <x v="8"/>
    <x v="0"/>
    <x v="0"/>
    <s v="Rijswijk"/>
    <s v="Prinses Marijkesluisweg, 4023 AX"/>
    <s v="uitlaatgemaal"/>
    <s v="'Maurikse Wetering', gebouw en installaties"/>
    <n v="2433000"/>
    <n v="413.61"/>
    <n v="86.858099999999993"/>
    <n v="500.46809999999999"/>
    <n v="2476000"/>
    <n v="2700000"/>
    <n v="2700000"/>
    <n v="2840000"/>
    <n v="3190000"/>
    <n v="1161.4790113315455"/>
    <n v="1405.3896037111699"/>
  </r>
  <r>
    <x v="4"/>
    <x v="8"/>
    <x v="0"/>
    <x v="0"/>
    <s v="Rijswijk"/>
    <s v="Kanaalstraat, 4023 AQ"/>
    <s v="gemaal"/>
    <s v="'Drielandenpunt'"/>
    <n v="183000"/>
    <n v="31.110000000000003"/>
    <n v="6.5331000000000001"/>
    <n v="37.643100000000004"/>
    <n v="187000"/>
    <n v="204000"/>
    <n v="330000"/>
    <n v="348000"/>
    <n v="391000"/>
    <n v="142.36310138891358"/>
    <n v="172.25935268058544"/>
  </r>
  <r>
    <x v="1"/>
    <x v="1"/>
    <x v="0"/>
    <x v="0"/>
    <s v="Rijswijk"/>
    <s v="Nieuweweg, 4023 AQ"/>
    <s v="gemaal"/>
    <s v="'De Zandberg'"/>
    <n v="183000"/>
    <n v="31.110000000000003"/>
    <n v="6.5331000000000001"/>
    <n v="37.643100000000004"/>
    <n v="187000"/>
    <n v="204000"/>
    <n v="204000"/>
    <n v="215000"/>
    <n v="242000"/>
    <n v="88.112200859634484"/>
    <n v="106.61576304015772"/>
  </r>
  <r>
    <x v="4"/>
    <x v="8"/>
    <x v="0"/>
    <x v="0"/>
    <s v="Rijswijk"/>
    <s v="De Woerd 2"/>
    <s v="gemaal"/>
    <s v="'De Woerd'"/>
    <n v="227000"/>
    <n v="38.590000000000003"/>
    <n v="8.1039000000000012"/>
    <n v="46.693900000000006"/>
    <n v="231000"/>
    <n v="252000"/>
    <n v="252000"/>
    <n v="266000"/>
    <n v="299000"/>
    <n v="108.86590106211038"/>
    <n v="131.72774028515354"/>
  </r>
  <r>
    <x v="4"/>
    <x v="8"/>
    <x v="0"/>
    <x v="0"/>
    <s v="Rijswijk (Gld)"/>
    <m/>
    <s v="pompen gemaal"/>
    <s v="'Prinses Marijkesluis'"/>
    <n v="2425000"/>
    <n v="412.25000000000006"/>
    <n v="86.572500000000005"/>
    <n v="498.82250000000005"/>
    <n v="2468000"/>
    <n v="2691000"/>
    <n v="2691000"/>
    <n v="2830000"/>
    <n v="3179000"/>
    <n v="1157.4739112924713"/>
    <n v="1400.5434326638901"/>
  </r>
  <r>
    <x v="1"/>
    <x v="1"/>
    <x v="0"/>
    <x v="0"/>
    <s v="Rossum"/>
    <m/>
    <s v="gemaal"/>
    <s v="deels getaxeerd/deels ongetaxeerd"/>
    <n v="449000"/>
    <n v="76.330000000000013"/>
    <n v="16.029300000000003"/>
    <n v="92.359300000000019"/>
    <n v="457000"/>
    <n v="499000"/>
    <n v="499000"/>
    <n v="526000"/>
    <n v="591000"/>
    <n v="215.1831020993553"/>
    <n v="260.37155354021991"/>
  </r>
  <r>
    <x v="0"/>
    <x v="2"/>
    <x v="0"/>
    <x v="0"/>
    <s v="Rumpt"/>
    <m/>
    <s v="gemaal"/>
    <s v="getaxeerd"/>
    <n v="121000"/>
    <n v="20.57"/>
    <n v="4.3197000000000001"/>
    <n v="24.889700000000001"/>
    <n v="124000"/>
    <n v="136000"/>
    <n v="136000"/>
    <n v="144000"/>
    <n v="162000"/>
    <n v="58.984200575457798"/>
    <n v="71.370882696303937"/>
  </r>
  <r>
    <x v="1"/>
    <x v="1"/>
    <x v="0"/>
    <x v="0"/>
    <s v="Rumpt"/>
    <s v="Polderdijk 5"/>
    <s v="polder-,water-,gemalen-,bemalingsgebouw"/>
    <s v="'Boutensteinse Sluis'"/>
    <n v="580000"/>
    <n v="98.600000000000009"/>
    <n v="20.706"/>
    <n v="119.30600000000001"/>
    <n v="591000"/>
    <n v="645000"/>
    <n v="645000"/>
    <n v="679000"/>
    <n v="763000"/>
    <n v="277.80830271033517"/>
    <n v="336.14804627950554"/>
  </r>
  <r>
    <x v="2"/>
    <x v="9"/>
    <x v="0"/>
    <x v="0"/>
    <s v="Slijk-Ewijk"/>
    <m/>
    <s v="gemaal"/>
    <s v="getaxeerd"/>
    <n v="223000"/>
    <n v="37.910000000000004"/>
    <n v="7.9611000000000001"/>
    <n v="45.871100000000006"/>
    <n v="227000"/>
    <n v="248000"/>
    <n v="248000"/>
    <n v="262000"/>
    <n v="295000"/>
    <n v="107.40950104790154"/>
    <n v="129.96549626796087"/>
  </r>
  <r>
    <x v="0"/>
    <x v="21"/>
    <x v="0"/>
    <x v="0"/>
    <s v="Spijk"/>
    <m/>
    <s v="gemaal"/>
    <s v="getaxeerd"/>
    <n v="147000"/>
    <n v="24.990000000000002"/>
    <n v="5.2479000000000005"/>
    <n v="30.237900000000003"/>
    <n v="150000"/>
    <n v="164000"/>
    <n v="164000"/>
    <n v="173000"/>
    <n v="195000"/>
    <n v="70.999500692680684"/>
    <n v="85.909395838143624"/>
  </r>
  <r>
    <x v="2"/>
    <x v="26"/>
    <x v="0"/>
    <x v="0"/>
    <s v="Tiel"/>
    <s v="Het Eek 1"/>
    <s v="gemaal"/>
    <s v="'Medel'"/>
    <n v="916000"/>
    <n v="155.72"/>
    <n v="32.7012"/>
    <n v="188.4212"/>
    <n v="932000"/>
    <n v="1017000"/>
    <n v="1017000"/>
    <n v="1071000"/>
    <n v="1203000"/>
    <n v="438.01230427330694"/>
    <n v="529.99488817070142"/>
  </r>
  <r>
    <x v="5"/>
    <x v="26"/>
    <x v="0"/>
    <x v="0"/>
    <s v="Tiel"/>
    <s v="Siemensstraat 2, 4004 KG"/>
    <s v="rioolwaterzuiveringsinstallatie"/>
    <s v="getaxeerd"/>
    <n v="8463000"/>
    <n v="1222.8100000000002"/>
    <n v="256.79010000000005"/>
    <n v="1479.6001000000001"/>
    <n v="8610000"/>
    <n v="9387000"/>
    <n v="9387000"/>
    <n v="9871000"/>
    <n v="11087000"/>
    <n v="4036.7767393833369"/>
    <n v="4884.4998546538372"/>
  </r>
  <r>
    <x v="5"/>
    <x v="26"/>
    <x v="0"/>
    <x v="0"/>
    <s v="Tiel"/>
    <s v="Siemensstraat 2, 4004 KG"/>
    <s v="rioolwaterzuiveringsinstallatie"/>
    <s v="installaties, getaxeerd"/>
    <n v="9142000"/>
    <n v="1320.9"/>
    <n v="277.38900000000001"/>
    <n v="1598.2890000000002"/>
    <n v="9301000"/>
    <n v="10140000"/>
    <n v="10140000"/>
    <n v="10662000"/>
    <n v="11976000"/>
    <n v="4360.4616425412505"/>
    <n v="5276.1585874749126"/>
  </r>
  <r>
    <x v="2"/>
    <x v="26"/>
    <x v="0"/>
    <x v="0"/>
    <s v="Tiel"/>
    <m/>
    <s v="gemaal"/>
    <s v="getaxeerd"/>
    <n v="2010000"/>
    <n v="341.70000000000005"/>
    <n v="71.757000000000005"/>
    <n v="413.45700000000005"/>
    <n v="2045000"/>
    <n v="2230000"/>
    <n v="2230000"/>
    <n v="2345000"/>
    <n v="2634000"/>
    <n v="959.03940935651747"/>
    <n v="1160.4376853213862"/>
  </r>
  <r>
    <x v="1"/>
    <x v="1"/>
    <x v="0"/>
    <x v="0"/>
    <s v="Tiel"/>
    <s v="inundatiedijk Noord"/>
    <s v="polder-,water-,gemalen-,bemalingsgebouw"/>
    <m/>
    <n v="51000"/>
    <n v="8.67"/>
    <n v="1.8207"/>
    <n v="10.4907"/>
    <n v="52000"/>
    <n v="57000"/>
    <n v="57000"/>
    <n v="61000"/>
    <n v="69000"/>
    <n v="25.122900245102393"/>
    <n v="30.398709296573895"/>
  </r>
  <r>
    <x v="0"/>
    <x v="28"/>
    <x v="0"/>
    <x v="0"/>
    <s v="Tuil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2"/>
    <x v="16"/>
    <x v="0"/>
    <x v="0"/>
    <s v="Ubbergen"/>
    <m/>
    <s v="gemaal"/>
    <s v="getaxeerd"/>
    <n v="200000"/>
    <n v="34"/>
    <n v="7.14"/>
    <n v="41.14"/>
    <n v="204000"/>
    <n v="223000"/>
    <n v="223000"/>
    <n v="236000"/>
    <n v="266000"/>
    <n v="96.850600944887489"/>
    <n v="117.18922714331386"/>
  </r>
  <r>
    <x v="5"/>
    <x v="9"/>
    <x v="0"/>
    <x v="0"/>
    <s v="Valburg"/>
    <m/>
    <s v="rioolgemaal"/>
    <s v="is gerenoveerd (info L. Boltjes 5-1-23)"/>
    <n v="5175000"/>
    <n v="747.66000000000008"/>
    <n v="157.0086"/>
    <n v="904.66860000000008"/>
    <n v="5265000"/>
    <n v="5740000"/>
    <n v="5740000"/>
    <n v="1000000"/>
    <n v="1124000"/>
    <n v="409.24840399268248"/>
    <n v="495.19056883114581"/>
  </r>
  <r>
    <x v="2"/>
    <x v="26"/>
    <x v="0"/>
    <x v="0"/>
    <s v="Varik"/>
    <s v="Paasweg 20"/>
    <s v="gemaal"/>
    <s v="Varik'"/>
    <n v="373000"/>
    <n v="63.410000000000004"/>
    <n v="13.3161"/>
    <n v="76.726100000000002"/>
    <n v="380000"/>
    <n v="415000"/>
    <n v="415000"/>
    <n v="437000"/>
    <n v="491000"/>
    <n v="178.77310174413444"/>
    <n v="216.31545311040267"/>
  </r>
  <r>
    <x v="1"/>
    <x v="1"/>
    <x v="0"/>
    <x v="0"/>
    <s v="Varik"/>
    <s v="Weiweg 10"/>
    <s v="polder-,water-,gemalen-,bemalingsgebouw"/>
    <s v="'Weiweg Varik'"/>
    <n v="51000"/>
    <n v="8.67"/>
    <n v="1.8207"/>
    <n v="10.4907"/>
    <n v="52000"/>
    <n v="57000"/>
    <n v="57000"/>
    <n v="61000"/>
    <n v="69000"/>
    <n v="25.122900245102393"/>
    <n v="30.398709296573895"/>
  </r>
  <r>
    <x v="1"/>
    <x v="1"/>
    <x v="0"/>
    <x v="0"/>
    <s v="Velddriel"/>
    <s v="Wordenseweg "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1"/>
    <x v="1"/>
    <x v="0"/>
    <x v="0"/>
    <s v="Velddriel"/>
    <s v="Kooiheuvelweg"/>
    <s v="gemaal"/>
    <s v="'De Kooiheuvel', getaxeerd"/>
    <n v="141000"/>
    <n v="23.970000000000002"/>
    <n v="5.0337000000000005"/>
    <n v="29.003700000000002"/>
    <n v="144000"/>
    <n v="157000"/>
    <n v="157000"/>
    <n v="166000"/>
    <n v="187000"/>
    <n v="68.086700664263006"/>
    <n v="82.384907803758239"/>
  </r>
  <r>
    <x v="1"/>
    <x v="1"/>
    <x v="0"/>
    <x v="0"/>
    <s v="Velddriel"/>
    <s v="Kooiheuvelweg"/>
    <s v="gemaal"/>
    <s v="'De Kooiheuvel', installaties, getaxeerd"/>
    <n v="96000"/>
    <n v="16.32"/>
    <n v="3.4272"/>
    <n v="19.747199999999999"/>
    <n v="98000"/>
    <n v="107000"/>
    <n v="107000"/>
    <n v="114000"/>
    <n v="129000"/>
    <n v="46.968900458234913"/>
    <n v="56.832369554464243"/>
  </r>
  <r>
    <x v="0"/>
    <x v="21"/>
    <x v="0"/>
    <x v="0"/>
    <s v="Vuren"/>
    <m/>
    <s v="gemaal"/>
    <s v="getaxeerd"/>
    <n v="227000"/>
    <n v="38.590000000000003"/>
    <n v="8.1039000000000012"/>
    <n v="46.693900000000006"/>
    <n v="231000"/>
    <n v="252000"/>
    <n v="252000"/>
    <n v="266000"/>
    <n v="299000"/>
    <n v="108.86590106211038"/>
    <n v="131.72774028515354"/>
  </r>
  <r>
    <x v="0"/>
    <x v="28"/>
    <x v="0"/>
    <x v="0"/>
    <s v="Waardenburg"/>
    <m/>
    <s v="gemaal"/>
    <s v="deels getaxeerd/deels ongetaxeerd"/>
    <n v="413000"/>
    <n v="70.210000000000008"/>
    <n v="14.744100000000001"/>
    <n v="84.954100000000011"/>
    <n v="421000"/>
    <n v="459000"/>
    <n v="459000"/>
    <n v="484000"/>
    <n v="544000"/>
    <n v="198.0704019324015"/>
    <n v="239.66518633820581"/>
  </r>
  <r>
    <x v="0"/>
    <x v="28"/>
    <x v="0"/>
    <x v="0"/>
    <s v="Wadenoijen"/>
    <m/>
    <s v="gemaal"/>
    <s v="getaxeerd"/>
    <n v="112000"/>
    <n v="19.040000000000003"/>
    <n v="3.9984000000000006"/>
    <n v="23.038400000000003"/>
    <n v="114000"/>
    <n v="125000"/>
    <n v="125000"/>
    <n v="132000"/>
    <n v="149000"/>
    <n v="54.250900529279086"/>
    <n v="65.643589640427692"/>
  </r>
  <r>
    <x v="1"/>
    <x v="1"/>
    <x v="0"/>
    <x v="0"/>
    <s v="Wadenoijen"/>
    <s v="Lingedijk 3"/>
    <s v="polder-,water-,gemalen-,bemalingsgebouw"/>
    <m/>
    <n v="310000"/>
    <n v="52.7"/>
    <n v="11.067"/>
    <n v="63.767000000000003"/>
    <n v="316000"/>
    <n v="345000"/>
    <n v="345000"/>
    <n v="363000"/>
    <n v="408000"/>
    <n v="148.55280144930111"/>
    <n v="179.74888975365434"/>
  </r>
  <r>
    <x v="1"/>
    <x v="1"/>
    <x v="0"/>
    <x v="0"/>
    <s v="Wadenoijen"/>
    <s v="Bommelweg 53"/>
    <s v="polder-,water-,gemalen-,bemalingsgebouw"/>
    <s v="'Bommelweg Wadenoijen'"/>
    <n v="25000"/>
    <n v="4.25"/>
    <n v="0.89249999999999996"/>
    <n v="5.1425000000000001"/>
    <n v="26000"/>
    <n v="29000"/>
    <n v="29000"/>
    <n v="31000"/>
    <n v="35000"/>
    <n v="12.743500124327301"/>
    <n v="15.419635150436035"/>
  </r>
  <r>
    <x v="2"/>
    <x v="3"/>
    <x v="0"/>
    <x v="0"/>
    <s v="Wamel"/>
    <m/>
    <s v="gemaal"/>
    <s v="getaxeerd"/>
    <n v="490000"/>
    <n v="83.300000000000011"/>
    <n v="17.493000000000002"/>
    <n v="100.79300000000001"/>
    <n v="499000"/>
    <n v="544000"/>
    <n v="544000"/>
    <n v="573000"/>
    <n v="644000"/>
    <n v="234.48040228762235"/>
    <n v="283.72128676802305"/>
  </r>
  <r>
    <x v="4"/>
    <x v="8"/>
    <x v="0"/>
    <x v="0"/>
    <s v="Wamel"/>
    <s v="Veerweg 2"/>
    <s v="gemaal"/>
    <s v="'Wamel', getaxeerd"/>
    <n v="41000"/>
    <n v="6.9700000000000006"/>
    <n v="1.4637"/>
    <n v="8.4337"/>
    <n v="42000"/>
    <n v="46000"/>
    <n v="46000"/>
    <n v="50000"/>
    <n v="57000"/>
    <n v="20.753700202475891"/>
    <n v="25.111977244995828"/>
  </r>
  <r>
    <x v="4"/>
    <x v="8"/>
    <x v="0"/>
    <x v="0"/>
    <s v="Wamel"/>
    <s v="Veerweg 2"/>
    <s v="gemaal"/>
    <s v="'Wamel', installaties, getaxeerd"/>
    <n v="102000"/>
    <n v="17.34"/>
    <n v="3.6414"/>
    <n v="20.981400000000001"/>
    <n v="104000"/>
    <n v="114000"/>
    <n v="114000"/>
    <n v="121000"/>
    <n v="136000"/>
    <n v="49.517600483100374"/>
    <n v="59.916296584551453"/>
  </r>
  <r>
    <x v="0"/>
    <x v="4"/>
    <x v="0"/>
    <x v="0"/>
    <s v="Well"/>
    <m/>
    <s v="gemaal"/>
    <s v="deels getaxeerd/deels ongetaxeerd"/>
    <n v="289000"/>
    <n v="49.13"/>
    <n v="10.317299999999999"/>
    <n v="59.447299999999998"/>
    <n v="295000"/>
    <n v="322000"/>
    <n v="322000"/>
    <n v="340000"/>
    <n v="382000"/>
    <n v="139.08620135694369"/>
    <n v="168.29430364190185"/>
  </r>
  <r>
    <x v="1"/>
    <x v="1"/>
    <x v="0"/>
    <x v="0"/>
    <s v="Well (Gld)"/>
    <s v="Wellseindsedijk 14"/>
    <s v="gemaal"/>
    <s v="'De Baanbreker', getaxeerd"/>
    <n v="616000"/>
    <n v="104.72000000000001"/>
    <n v="21.991200000000003"/>
    <n v="126.71120000000002"/>
    <n v="627000"/>
    <n v="684000"/>
    <n v="684000"/>
    <n v="720000"/>
    <n v="809000"/>
    <n v="294.55690287373676"/>
    <n v="356.4138524772215"/>
  </r>
  <r>
    <x v="1"/>
    <x v="1"/>
    <x v="0"/>
    <x v="0"/>
    <s v="Well (Gld)"/>
    <s v="Wellseindsedijk 14"/>
    <s v="gemaal"/>
    <s v="'De Baanbreker', installaties, getaxeerd"/>
    <n v="1303000"/>
    <n v="221.51000000000002"/>
    <n v="46.517099999999999"/>
    <n v="268.02710000000002"/>
    <n v="1326000"/>
    <n v="1446000"/>
    <n v="1446000"/>
    <n v="1522000"/>
    <n v="1710000"/>
    <n v="622.6110060742767"/>
    <n v="753.3593173498748"/>
  </r>
  <r>
    <x v="5"/>
    <x v="16"/>
    <x v="0"/>
    <x v="0"/>
    <s v="Weurt"/>
    <s v="Jonkerstraat 42, 6551 DK"/>
    <s v="rioolwaterzuiveringsinstallatie"/>
    <s v="gebouwen"/>
    <n v="61493000"/>
    <n v="8885.7300000000014"/>
    <n v="1866.0033000000003"/>
    <n v="10751.733300000002"/>
    <n v="62561000"/>
    <n v="68203000"/>
    <n v="68203000"/>
    <n v="71711000"/>
    <n v="80545000"/>
    <n v="29326.434786112644"/>
    <n v="35484.986091196297"/>
  </r>
  <r>
    <x v="5"/>
    <x v="16"/>
    <x v="0"/>
    <x v="0"/>
    <s v="Weurt"/>
    <s v="Jonkerstraat 42, 6551 DK"/>
    <s v="rioolwaterzuiveringsinstallatie"/>
    <s v="installaties"/>
    <n v="32104000"/>
    <n v="4638.96"/>
    <n v="974.1816"/>
    <n v="5613.1415999999999"/>
    <n v="32662000"/>
    <n v="35608000"/>
    <n v="35608000"/>
    <n v="37440000"/>
    <n v="42053000"/>
    <n v="15311.49744938103"/>
    <n v="18526.911913751046"/>
  </r>
  <r>
    <x v="2"/>
    <x v="16"/>
    <x v="0"/>
    <x v="0"/>
    <s v="Weurt"/>
    <m/>
    <s v="gemaal"/>
    <s v="getaxeerd"/>
    <n v="490000"/>
    <n v="83.300000000000011"/>
    <n v="17.493000000000002"/>
    <n v="100.79300000000001"/>
    <n v="499000"/>
    <n v="544000"/>
    <n v="544000"/>
    <n v="573000"/>
    <n v="644000"/>
    <n v="234.48040228762235"/>
    <n v="283.72128676802305"/>
  </r>
  <r>
    <x v="3"/>
    <x v="40"/>
    <x v="0"/>
    <x v="0"/>
    <s v="Weurt"/>
    <s v="De Dijk 5"/>
    <s v="dijkmagazijn"/>
    <s v="'Weurt', 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4"/>
    <x v="8"/>
    <x v="0"/>
    <x v="0"/>
    <s v="Winsen"/>
    <s v="Deinsestraat/Uiterwaard 2"/>
    <s v="gemaal"/>
    <s v="'Winssen Waarden', getaxeerd"/>
    <n v="81000"/>
    <n v="13.770000000000001"/>
    <n v="2.8917000000000002"/>
    <n v="16.661700000000003"/>
    <n v="83000"/>
    <n v="91000"/>
    <n v="91000"/>
    <n v="97000"/>
    <n v="109000"/>
    <n v="39.68690038719074"/>
    <n v="48.021149468500795"/>
  </r>
  <r>
    <x v="4"/>
    <x v="8"/>
    <x v="0"/>
    <x v="0"/>
    <s v="Winsen"/>
    <s v="Deinsestraat/Uiterwaard 2"/>
    <s v="gemaal"/>
    <s v="'Winssen Waarden', installaties, getaxeerd"/>
    <n v="223000"/>
    <n v="37.910000000000004"/>
    <n v="7.9611000000000001"/>
    <n v="45.871100000000006"/>
    <n v="227000"/>
    <n v="248000"/>
    <n v="248000"/>
    <n v="262000"/>
    <n v="295000"/>
    <n v="107.40950104790154"/>
    <n v="129.96549626796087"/>
  </r>
  <r>
    <x v="2"/>
    <x v="16"/>
    <x v="0"/>
    <x v="0"/>
    <s v="Winssen"/>
    <m/>
    <s v="gemaal"/>
    <s v="deels getaxeerd/deels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3"/>
    <x v="41"/>
    <x v="0"/>
    <x v="0"/>
    <s v="Winssen"/>
    <s v="Waalbandijk hmp 120-90"/>
    <s v="dijkmagazijn"/>
    <s v="'Winssen', getaxeerd"/>
    <n v="111000"/>
    <n v="18.87"/>
    <n v="3.9626999999999999"/>
    <n v="22.832700000000003"/>
    <n v="113000"/>
    <n v="124000"/>
    <n v="124000"/>
    <n v="131000"/>
    <n v="148000"/>
    <n v="53.886800525726876"/>
    <n v="65.203028636129517"/>
  </r>
  <r>
    <x v="3"/>
    <x v="41"/>
    <x v="0"/>
    <x v="0"/>
    <s v="Winssen"/>
    <s v="Waalbandijk hmp 120-90"/>
    <s v="dijkmagazijn"/>
    <s v="'Winssen', installaties, getaxeerd"/>
    <n v="603000"/>
    <n v="102.51"/>
    <n v="21.527100000000001"/>
    <n v="124.03710000000001"/>
    <n v="614000"/>
    <n v="670000"/>
    <n v="670000"/>
    <n v="706000"/>
    <n v="793000"/>
    <n v="288.73130281690146"/>
    <n v="349.36487640845075"/>
  </r>
  <r>
    <x v="2"/>
    <x v="16"/>
    <x v="0"/>
    <x v="0"/>
    <s v="Wychen"/>
    <s v="Oosterweg 116"/>
    <s v="gemaal"/>
    <s v="getaxeerd"/>
    <n v="856000"/>
    <n v="145.52000000000001"/>
    <n v="30.559200000000001"/>
    <n v="176.07920000000001"/>
    <n v="871000"/>
    <n v="950000"/>
    <n v="950000"/>
    <n v="1000000"/>
    <n v="1124000"/>
    <n v="409.24840399268248"/>
    <n v="495.19056883114581"/>
  </r>
  <r>
    <x v="2"/>
    <x v="16"/>
    <x v="0"/>
    <x v="0"/>
    <s v="Wychen"/>
    <s v="Oosterweg 116"/>
    <s v="gemaal"/>
    <s v="installaties, getaxeerd"/>
    <n v="1201000"/>
    <n v="204.17000000000002"/>
    <n v="42.875700000000002"/>
    <n v="247.04570000000001"/>
    <n v="1222000"/>
    <n v="1333000"/>
    <n v="1333000"/>
    <n v="1403000"/>
    <n v="1576000"/>
    <n v="573.82160559828083"/>
    <n v="694.32414277391979"/>
  </r>
  <r>
    <x v="3"/>
    <x v="42"/>
    <x v="0"/>
    <x v="0"/>
    <s v="Wychen"/>
    <s v="Ravensteinseweg 521"/>
    <s v="dijkmagazijn"/>
    <s v="'Niftrik', getaxeerd"/>
    <n v="145000"/>
    <n v="24.650000000000002"/>
    <n v="5.1764999999999999"/>
    <n v="29.826500000000003"/>
    <n v="148000"/>
    <n v="162000"/>
    <n v="162000"/>
    <n v="171000"/>
    <n v="193000"/>
    <n v="70.271300685576264"/>
    <n v="85.028273829547274"/>
  </r>
  <r>
    <x v="0"/>
    <x v="4"/>
    <x v="0"/>
    <x v="0"/>
    <s v="Zaltbommel"/>
    <m/>
    <s v="gemaal"/>
    <s v="deels getaxeerd/deels ongetaxeerd"/>
    <n v="574000"/>
    <n v="97.580000000000013"/>
    <n v="20.491800000000001"/>
    <n v="118.07180000000001"/>
    <n v="584000"/>
    <n v="637000"/>
    <n v="637000"/>
    <n v="671000"/>
    <n v="754000"/>
    <n v="274.53140267836528"/>
    <n v="332.18299724082198"/>
  </r>
  <r>
    <x v="5"/>
    <x v="39"/>
    <x v="0"/>
    <x v="0"/>
    <s v="Zetten"/>
    <s v="Knoppersweg 32, 6668 AV"/>
    <s v="rioolwaterzuiveringsinstallatie"/>
    <s v="getaxeerd"/>
    <n v="4222000"/>
    <n v="609.96"/>
    <n v="128.0916"/>
    <n v="738.05160000000001"/>
    <n v="4296000"/>
    <n v="4684000"/>
    <n v="4684000"/>
    <n v="4926000"/>
    <n v="5533000"/>
    <n v="2014.5653196543703"/>
    <n v="2437.6240367817882"/>
  </r>
  <r>
    <x v="2"/>
    <x v="39"/>
    <x v="0"/>
    <x v="0"/>
    <s v="Zetten"/>
    <m/>
    <s v="gemaal"/>
    <s v="getaxeerd"/>
    <n v="434000"/>
    <n v="73.78"/>
    <n v="15.4938"/>
    <n v="89.273799999999994"/>
    <n v="442000"/>
    <n v="482000"/>
    <n v="482000"/>
    <n v="508000"/>
    <n v="571000"/>
    <n v="207.90110202831113"/>
    <n v="251.56033345425647"/>
  </r>
  <r>
    <x v="2"/>
    <x v="26"/>
    <x v="0"/>
    <x v="0"/>
    <s v="Zoden"/>
    <m/>
    <s v="gemaal"/>
    <s v="getaxeerd"/>
    <n v="381000"/>
    <n v="64.77000000000001"/>
    <n v="13.601700000000001"/>
    <n v="78.371700000000004"/>
    <n v="388000"/>
    <n v="423000"/>
    <n v="423000"/>
    <n v="446000"/>
    <n v="501000"/>
    <n v="182.41410177965651"/>
    <n v="220.72106315338436"/>
  </r>
  <r>
    <x v="4"/>
    <x v="8"/>
    <x v="0"/>
    <x v="0"/>
    <s v="Zoelen"/>
    <s v="Molenstraat 7"/>
    <s v="polder-,water-,gemalen-,bemalingsgebouw"/>
    <s v="'Rijksweg/Stenenkamer'"/>
    <n v="51000"/>
    <n v="8.67"/>
    <n v="1.8207"/>
    <n v="10.4907"/>
    <n v="52000"/>
    <n v="57000"/>
    <n v="57000"/>
    <n v="61000"/>
    <n v="69000"/>
    <n v="25.122900245102393"/>
    <n v="30.398709296573895"/>
  </r>
  <r>
    <x v="4"/>
    <x v="8"/>
    <x v="0"/>
    <x v="0"/>
    <s v="Zoelen"/>
    <s v="Zoelense Zandweg 2"/>
    <s v="gemaal"/>
    <s v="'H.A. van Beuningen"/>
    <n v="3867000"/>
    <n v="657.3900000000001"/>
    <n v="138.05190000000002"/>
    <n v="795.44190000000015"/>
    <n v="3935000"/>
    <n v="4290000"/>
    <n v="4290000"/>
    <n v="4512000"/>
    <n v="5068000"/>
    <n v="1845.2588180025932"/>
    <n v="2232.7631697831375"/>
  </r>
  <r>
    <x v="0"/>
    <x v="13"/>
    <x v="0"/>
    <x v="0"/>
    <s v="Zoelmond"/>
    <m/>
    <s v="gemaal"/>
    <s v="getaxeerd"/>
    <n v="108000"/>
    <n v="18.360000000000003"/>
    <n v="3.8556000000000004"/>
    <n v="22.215600000000002"/>
    <n v="110000"/>
    <n v="120000"/>
    <n v="120000"/>
    <n v="127000"/>
    <n v="143000"/>
    <n v="52.066300507965835"/>
    <n v="63.000223614638656"/>
  </r>
  <r>
    <x v="0"/>
    <x v="0"/>
    <x v="0"/>
    <x v="0"/>
    <s v="Zuilichem"/>
    <m/>
    <s v="gemaal"/>
    <s v="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4"/>
    <x v="8"/>
    <x v="0"/>
    <x v="0"/>
    <s v="Tiel"/>
    <s v="Prins Bernardsluis"/>
    <s v="inlaatstation"/>
    <s v="'Prins Bernardsluis'"/>
    <n v="267000"/>
    <n v="45.39"/>
    <n v="9.5319000000000003"/>
    <n v="54.921900000000001"/>
    <n v="272000"/>
    <n v="297000"/>
    <n v="297000"/>
    <n v="313000"/>
    <n v="352000"/>
    <n v="128.16320125037743"/>
    <n v="155.07747351295669"/>
  </r>
  <r>
    <x v="4"/>
    <x v="8"/>
    <x v="0"/>
    <x v="0"/>
    <s v="Ijzendoorn"/>
    <s v="Pottumsestraat 2"/>
    <s v="gemaal"/>
    <s v="'De Pottum'"/>
    <n v="208000"/>
    <n v="35.36"/>
    <n v="7.4255999999999993"/>
    <n v="42.785600000000002"/>
    <n v="212000"/>
    <n v="232000"/>
    <n v="232000"/>
    <n v="245000"/>
    <n v="276000"/>
    <n v="100.49160098040957"/>
    <n v="121.59483718629558"/>
  </r>
  <r>
    <x v="9"/>
    <x v="43"/>
    <x v="0"/>
    <x v="0"/>
    <s v="Wijk en Aalburg"/>
    <s v="Kromme Nol, 4261 AN"/>
    <s v="casco keersluis, incl. schuif en torens, incl. fundering"/>
    <s v="ongetaxeerd"/>
    <n v="11200000"/>
    <n v="1904.0000000000002"/>
    <n v="399.84000000000003"/>
    <n v="2303.84"/>
    <n v="11395000"/>
    <n v="12423000"/>
    <n v="12423000"/>
    <n v="13062000"/>
    <n v="14672000"/>
    <n v="5342.0752521180048"/>
    <n v="6463.9110550627856"/>
  </r>
  <r>
    <x v="9"/>
    <x v="43"/>
    <x v="0"/>
    <x v="0"/>
    <s v="Wijk en Aalburg"/>
    <s v="Kromme Nol, 4261 AN"/>
    <s v="hydrauliek, schakelkasten, bedieningsapparatuur e.d."/>
    <s v="ongetaxeerd"/>
    <n v="1896000"/>
    <n v="322.32000000000005"/>
    <n v="67.687200000000004"/>
    <n v="390.00720000000007"/>
    <n v="1929000"/>
    <n v="2103000"/>
    <n v="2103000"/>
    <n v="2213000"/>
    <n v="2486000"/>
    <n v="905.15260883079065"/>
    <n v="1095.2346566852566"/>
  </r>
  <r>
    <x v="1"/>
    <x v="1"/>
    <x v="0"/>
    <x v="0"/>
    <s v="Sleeuwijk"/>
    <s v="Kerkeinde 37"/>
    <s v="bemalingsgebouw, steen/hard"/>
    <s v="'Altena', ongetaxeerd"/>
    <n v="1014000"/>
    <n v="172.38000000000002"/>
    <n v="36.199800000000003"/>
    <n v="208.57980000000003"/>
    <n v="1032000"/>
    <n v="1126000"/>
    <n v="1126000"/>
    <n v="1185000"/>
    <n v="1331000"/>
    <n v="484.61710472798967"/>
    <n v="586.38669672086746"/>
  </r>
  <r>
    <x v="1"/>
    <x v="1"/>
    <x v="0"/>
    <x v="0"/>
    <s v="Sleeuwijk"/>
    <s v="Kerkeinde 37"/>
    <s v="3 elektromotoren met pompen en bijbehorende app"/>
    <s v="'Altena', ongetaxeerd"/>
    <n v="488000"/>
    <n v="82.960000000000008"/>
    <n v="17.421600000000002"/>
    <n v="100.38160000000001"/>
    <n v="497000"/>
    <n v="542000"/>
    <n v="542000"/>
    <n v="571000"/>
    <n v="642000"/>
    <n v="233.75220228051793"/>
    <n v="282.84016475942667"/>
  </r>
  <r>
    <x v="1"/>
    <x v="1"/>
    <x v="0"/>
    <x v="0"/>
    <s v="Drongelen"/>
    <s v="gem. Eethen"/>
    <s v="bemalingsgebouw, steen/hard"/>
    <s v="'Hagoort', ongetaxeerd"/>
    <n v="775000"/>
    <n v="131.75"/>
    <n v="27.6675"/>
    <n v="159.41749999999999"/>
    <n v="789000"/>
    <n v="861000"/>
    <n v="861000"/>
    <n v="906000"/>
    <n v="1018000"/>
    <n v="370.65380361614837"/>
    <n v="448.49110237553953"/>
  </r>
  <r>
    <x v="1"/>
    <x v="1"/>
    <x v="0"/>
    <x v="0"/>
    <s v="Drongelen"/>
    <s v="gem. Eethen"/>
    <s v="mechanische- en elektrische installatie en motoren"/>
    <s v="'Hagoort', ongetaxeerd"/>
    <n v="560000"/>
    <n v="95.2"/>
    <n v="19.992000000000001"/>
    <n v="115.19200000000001"/>
    <n v="570000"/>
    <n v="622000"/>
    <n v="622000"/>
    <n v="655000"/>
    <n v="736000"/>
    <n v="267.97760261442556"/>
    <n v="324.25289916345491"/>
  </r>
  <r>
    <x v="0"/>
    <x v="44"/>
    <x v="0"/>
    <x v="0"/>
    <s v="Almkerk"/>
    <s v="Doornseweg 3"/>
    <s v="rioolgemaal, steen/hard"/>
    <s v="ongetaxeerd"/>
    <n v="60000"/>
    <n v="10.200000000000001"/>
    <n v="2.1420000000000003"/>
    <n v="12.342000000000002"/>
    <n v="62000"/>
    <n v="68000"/>
    <n v="68000"/>
    <n v="72000"/>
    <n v="81000"/>
    <n v="29.492100287728899"/>
    <n v="35.685441348151969"/>
  </r>
  <r>
    <x v="0"/>
    <x v="44"/>
    <x v="0"/>
    <x v="0"/>
    <s v="Andel"/>
    <s v="Oosteromstraat ong."/>
    <s v="schakelkast en elektrische installaties bij rioolgemaal"/>
    <s v="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0"/>
    <x v="44"/>
    <x v="0"/>
    <x v="0"/>
    <s v="Giessen"/>
    <s v="Jagerspad ong"/>
    <s v="schakelkast en elektrische installaties bij rioolgemaal"/>
    <s v="ongetaxeerd"/>
    <n v="38000"/>
    <n v="6.4600000000000009"/>
    <n v="1.3566"/>
    <n v="7.8166000000000011"/>
    <n v="39000"/>
    <n v="43000"/>
    <n v="43000"/>
    <n v="46000"/>
    <n v="52000"/>
    <n v="18.933200184714849"/>
    <n v="22.909172223504967"/>
  </r>
  <r>
    <x v="0"/>
    <x v="44"/>
    <x v="0"/>
    <x v="0"/>
    <s v="Rijswijk"/>
    <s v="Slagboomstraat ong."/>
    <s v="schakelkast en elektrische installaties bij rioolgemaal"/>
    <s v="ongetaxeerd"/>
    <n v="26000"/>
    <n v="4.42"/>
    <n v="0.92819999999999991"/>
    <n v="5.3482000000000003"/>
    <n v="27000"/>
    <n v="30000"/>
    <n v="30000"/>
    <n v="32000"/>
    <n v="36000"/>
    <n v="13.107600127879509"/>
    <n v="15.860196154734206"/>
  </r>
  <r>
    <x v="0"/>
    <x v="44"/>
    <x v="0"/>
    <x v="0"/>
    <s v="Veen"/>
    <s v="Veensesteeg ong."/>
    <s v="schakelkast en elektrische installaties bij rioolgemaal"/>
    <s v="ongetaxeerd"/>
    <n v="18000"/>
    <n v="3.06"/>
    <n v="0.64259999999999995"/>
    <n v="3.7025999999999999"/>
    <n v="19000"/>
    <n v="21000"/>
    <n v="21000"/>
    <n v="23000"/>
    <n v="26000"/>
    <n v="9.4666000923574245"/>
    <n v="11.454586111752484"/>
  </r>
  <r>
    <x v="0"/>
    <x v="44"/>
    <x v="0"/>
    <x v="0"/>
    <s v="Uitwijk"/>
    <s v="Dijkje ong."/>
    <s v="schakelkast en elektrische installaties bij rioolgemaal"/>
    <s v="ongetaxeerd"/>
    <n v="18000"/>
    <n v="3.06"/>
    <n v="0.64259999999999995"/>
    <n v="3.7025999999999999"/>
    <n v="19000"/>
    <n v="21000"/>
    <n v="21000"/>
    <n v="23000"/>
    <n v="26000"/>
    <n v="9.4666000923574245"/>
    <n v="11.454586111752484"/>
  </r>
  <r>
    <x v="1"/>
    <x v="1"/>
    <x v="0"/>
    <x v="0"/>
    <s v="Uitwijk"/>
    <s v="Poortweg ong."/>
    <s v="bemalingsgebouw, steen/hard"/>
    <s v="gebouw, schakelkast en 2 pompen, ongetaxeerd"/>
    <n v="96000"/>
    <n v="16.32"/>
    <n v="3.4272"/>
    <n v="19.747199999999999"/>
    <n v="98000"/>
    <n v="107000"/>
    <n v="107000"/>
    <n v="114000"/>
    <n v="129000"/>
    <n v="46.968900458234913"/>
    <n v="56.832369554464243"/>
  </r>
  <r>
    <x v="1"/>
    <x v="1"/>
    <x v="0"/>
    <x v="0"/>
    <s v="Dussen"/>
    <s v="Oostkil ong."/>
    <s v="bemalingsgebouw, steen/hard"/>
    <s v="ongetaxeerd"/>
    <n v="175000"/>
    <n v="29.750000000000004"/>
    <n v="6.2475000000000005"/>
    <n v="35.997500000000002"/>
    <n v="179000"/>
    <n v="196000"/>
    <n v="196000"/>
    <n v="207000"/>
    <n v="233000"/>
    <n v="84.835300827664611"/>
    <n v="102.65071400147417"/>
  </r>
  <r>
    <x v="1"/>
    <x v="1"/>
    <x v="0"/>
    <x v="0"/>
    <s v="Dussen"/>
    <s v="Oostkil ong."/>
    <s v="elektrische en mechanische installatie bemalingsgebouw"/>
    <s v="ongetaxeerd"/>
    <n v="147000"/>
    <n v="24.990000000000002"/>
    <n v="5.2479000000000005"/>
    <n v="30.237900000000003"/>
    <n v="150000"/>
    <n v="164000"/>
    <n v="164000"/>
    <n v="173000"/>
    <n v="195000"/>
    <n v="70.999500692680684"/>
    <n v="85.909395838143624"/>
  </r>
  <r>
    <x v="1"/>
    <x v="1"/>
    <x v="0"/>
    <x v="0"/>
    <s v="Werkendam"/>
    <s v="Bruine Kil ong."/>
    <s v="bemalingsgebouw, steen/hard"/>
    <s v="ongetaxeerd"/>
    <n v="178000"/>
    <n v="30.26"/>
    <n v="6.3546000000000005"/>
    <n v="36.614600000000003"/>
    <n v="182000"/>
    <n v="199000"/>
    <n v="199000"/>
    <n v="210000"/>
    <n v="236000"/>
    <n v="85.92760083832124"/>
    <n v="103.9723970143687"/>
  </r>
  <r>
    <x v="1"/>
    <x v="1"/>
    <x v="0"/>
    <x v="0"/>
    <s v="Werkendam"/>
    <s v="Bruine Kil ong."/>
    <s v="elektrische en mechanische installatie bemalingsgebouw"/>
    <s v="ongetaxeerd"/>
    <n v="147000"/>
    <n v="24.990000000000002"/>
    <n v="5.2479000000000005"/>
    <n v="30.237900000000003"/>
    <n v="150000"/>
    <n v="164000"/>
    <n v="164000"/>
    <n v="173000"/>
    <n v="195000"/>
    <n v="70.999500692680684"/>
    <n v="85.909395838143624"/>
  </r>
  <r>
    <x v="1"/>
    <x v="1"/>
    <x v="0"/>
    <x v="0"/>
    <s v="Dussen"/>
    <s v="Middelland 1"/>
    <s v="hevelgemaal en schakelkast"/>
    <s v="ongetaxeerd"/>
    <n v="18000"/>
    <n v="3.06"/>
    <n v="0.64259999999999995"/>
    <n v="3.7025999999999999"/>
    <n v="19000"/>
    <n v="21000"/>
    <n v="21000"/>
    <n v="23000"/>
    <n v="26000"/>
    <n v="9.4666000923574245"/>
    <n v="11.454586111752484"/>
  </r>
  <r>
    <x v="0"/>
    <x v="44"/>
    <x v="0"/>
    <x v="0"/>
    <s v="Werkendam"/>
    <m/>
    <s v="rioolgemaal, steen/hard"/>
    <s v="ongetaxeerd"/>
    <n v="75000"/>
    <n v="12.750000000000002"/>
    <n v="2.6775000000000002"/>
    <n v="15.427500000000002"/>
    <n v="77000"/>
    <n v="84000"/>
    <n v="84000"/>
    <n v="89000"/>
    <n v="100000"/>
    <n v="36.410000355220859"/>
    <n v="44.056100429817235"/>
  </r>
  <r>
    <x v="0"/>
    <x v="44"/>
    <x v="0"/>
    <x v="0"/>
    <s v="Werkendam"/>
    <m/>
    <s v="elektrische installatie (schakelkasten) rioolgemaal"/>
    <s v="ongetaxeerd"/>
    <n v="25000"/>
    <n v="4.25"/>
    <n v="0.89249999999999996"/>
    <n v="5.1425000000000001"/>
    <n v="26000"/>
    <n v="29000"/>
    <n v="29000"/>
    <n v="31000"/>
    <n v="35000"/>
    <n v="12.743500124327301"/>
    <n v="15.419635150436035"/>
  </r>
  <r>
    <x v="0"/>
    <x v="44"/>
    <x v="0"/>
    <x v="0"/>
    <s v="Sleeuwijk"/>
    <s v="Notenlaan ong."/>
    <s v="schakelkast bij rioolgemaal"/>
    <s v="ongetaxeerd"/>
    <n v="31000"/>
    <n v="5.2700000000000005"/>
    <n v="1.1067"/>
    <n v="6.3767000000000005"/>
    <n v="32000"/>
    <n v="35000"/>
    <n v="35000"/>
    <n v="37000"/>
    <n v="42000"/>
    <n v="15.292200149192762"/>
    <n v="18.503562180523243"/>
  </r>
  <r>
    <x v="0"/>
    <x v="44"/>
    <x v="0"/>
    <x v="0"/>
    <s v="Woudrichem"/>
    <s v="Middelvaartseweg 1"/>
    <s v="pompen, motoren, schakelkast en elektrische inst. Rioolgemaal"/>
    <s v="ongetaxeerd"/>
    <n v="48000"/>
    <n v="8.16"/>
    <n v="1.7136"/>
    <n v="9.8735999999999997"/>
    <n v="49000"/>
    <n v="54000"/>
    <n v="54000"/>
    <n v="58000"/>
    <n v="66000"/>
    <n v="24.030600234445767"/>
    <n v="29.077026283679377"/>
  </r>
  <r>
    <x v="0"/>
    <x v="44"/>
    <x v="0"/>
    <x v="0"/>
    <s v="Dussen"/>
    <s v="Munsterkerk ong."/>
    <s v="schakelkast in rioolgemaal"/>
    <s v="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0"/>
    <x v="44"/>
    <x v="0"/>
    <x v="0"/>
    <s v="Hank"/>
    <s v="St. Elizabethstraat 56"/>
    <s v="schakelkast in rioolgemaal"/>
    <s v="ongetaxeerd"/>
    <n v="24000"/>
    <n v="4.08"/>
    <n v="0.85680000000000001"/>
    <n v="4.9367999999999999"/>
    <n v="25000"/>
    <n v="28000"/>
    <n v="28000"/>
    <n v="30000"/>
    <n v="34000"/>
    <n v="12.379400120775093"/>
    <n v="14.979074146137863"/>
  </r>
  <r>
    <x v="1"/>
    <x v="1"/>
    <x v="0"/>
    <x v="0"/>
    <s v="Rijswijk"/>
    <m/>
    <s v="schakelkast en elektrische installatie bij opmaling"/>
    <s v="ongetaxeerd"/>
    <n v="20000"/>
    <n v="3.4000000000000004"/>
    <n v="0.71400000000000008"/>
    <n v="4.1140000000000008"/>
    <n v="21000"/>
    <n v="23000"/>
    <n v="23000"/>
    <n v="25000"/>
    <n v="29000"/>
    <n v="10.55890010301405"/>
    <n v="12.776269124646999"/>
  </r>
  <r>
    <x v="1"/>
    <x v="1"/>
    <x v="0"/>
    <x v="0"/>
    <s v="Babylonienbroek "/>
    <m/>
    <s v="schakelkast en elektrische installatie bij opmaling"/>
    <s v="ongetaxeerd"/>
    <n v="41000"/>
    <n v="6.9700000000000006"/>
    <n v="1.4637"/>
    <n v="8.4337"/>
    <n v="42000"/>
    <n v="46000"/>
    <n v="46000"/>
    <n v="50000"/>
    <n v="57000"/>
    <n v="20.753700202475891"/>
    <n v="25.111977244995828"/>
  </r>
  <r>
    <x v="1"/>
    <x v="1"/>
    <x v="0"/>
    <x v="0"/>
    <s v="Wijk"/>
    <m/>
    <s v="schakelkast en elektrische installatie bij inlaat"/>
    <s v="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Werkendam"/>
    <m/>
    <s v="schakelkast en elektrische installatie bij inlaat"/>
    <s v="ongetaxeerd"/>
    <n v="26000"/>
    <n v="4.42"/>
    <n v="0.92819999999999991"/>
    <n v="5.3482000000000003"/>
    <n v="27000"/>
    <n v="30000"/>
    <n v="30000"/>
    <n v="32000"/>
    <n v="36000"/>
    <n v="13.107600127879509"/>
    <n v="15.860196154734206"/>
  </r>
  <r>
    <x v="1"/>
    <x v="1"/>
    <x v="0"/>
    <x v="0"/>
    <s v="Rijswijk (NB)"/>
    <m/>
    <s v="bemalingsgebouw, hout/riet, incl. mech &amp; elk inst"/>
    <s v="'Uiterwaarden', ongetaxeerd, hout/riet"/>
    <n v="143000"/>
    <n v="24.310000000000002"/>
    <n v="5.1051000000000002"/>
    <n v="29.415100000000002"/>
    <n v="146000"/>
    <n v="160000"/>
    <n v="160000"/>
    <n v="169000"/>
    <n v="190000"/>
    <n v="69.179000674919635"/>
    <n v="83.706590816652749"/>
  </r>
  <r>
    <x v="6"/>
    <x v="44"/>
    <x v="0"/>
    <x v="0"/>
    <s v="Sleeuwijk"/>
    <s v="Robijnsweg 15, 4254 LB"/>
    <s v="hoogspanningsruimte, steen/hard"/>
    <s v="incl. funderingen, ongetaxeerd"/>
    <n v="41000"/>
    <n v="6.9700000000000006"/>
    <n v="1.4637"/>
    <n v="8.4337"/>
    <n v="42000"/>
    <n v="46000"/>
    <n v="46000"/>
    <n v="50000"/>
    <n v="57000"/>
    <n v="20.753700202475891"/>
    <n v="25.111977244995828"/>
  </r>
  <r>
    <x v="6"/>
    <x v="44"/>
    <x v="0"/>
    <x v="0"/>
    <s v="Sleeuwijk"/>
    <s v="Robijnsweg 15, 4254 LB"/>
    <s v="blowergebouw/verdeelinrichting, steen/hard"/>
    <s v="incl. funderingen, ongetaxeerd"/>
    <n v="832000"/>
    <n v="141.44"/>
    <n v="29.702399999999997"/>
    <n v="171.14240000000001"/>
    <n v="847000"/>
    <n v="924000"/>
    <n v="924000"/>
    <n v="973000"/>
    <n v="1093000"/>
    <n v="397.96130388256404"/>
    <n v="481.53317769790249"/>
  </r>
  <r>
    <x v="6"/>
    <x v="44"/>
    <x v="0"/>
    <x v="0"/>
    <s v="Sleeuwijk"/>
    <s v="Robijnsweg 15, 4254 LB"/>
    <s v="algehele elektrische en mechanische installatie"/>
    <s v="incl. funderingen, ongetaxeerd"/>
    <n v="677000"/>
    <n v="115.09"/>
    <n v="24.168900000000001"/>
    <n v="139.25890000000001"/>
    <n v="689000"/>
    <n v="752000"/>
    <n v="752000"/>
    <n v="792000"/>
    <n v="890000"/>
    <n v="324.04900316146569"/>
    <n v="392.09929382537348"/>
  </r>
  <r>
    <x v="1"/>
    <x v="1"/>
    <x v="0"/>
    <x v="0"/>
    <s v="Goudriaan"/>
    <s v="Postkade 174B, 2977 AG"/>
    <s v="gemaal, diverse bouwaard"/>
    <s v="Nieuw Goudriaan', ongetaxeerd"/>
    <n v="278000"/>
    <n v="47.260000000000005"/>
    <n v="9.9245999999999999"/>
    <n v="57.184600000000003"/>
    <n v="283000"/>
    <n v="309000"/>
    <n v="309000"/>
    <n v="326000"/>
    <n v="367000"/>
    <n v="133.62470130366057"/>
    <n v="161.6858885774293"/>
  </r>
  <r>
    <x v="1"/>
    <x v="1"/>
    <x v="0"/>
    <x v="0"/>
    <s v="Goudriaan"/>
    <s v="Postkade 174B, 2977 AG"/>
    <s v="machines, diverse bouwaard"/>
    <s v="Nieuw Goudriaan', ongetaxeerd"/>
    <n v="126000"/>
    <n v="21.42"/>
    <n v="4.4981999999999998"/>
    <n v="25.918200000000002"/>
    <n v="129000"/>
    <n v="141000"/>
    <n v="141000"/>
    <n v="150000"/>
    <n v="169000"/>
    <n v="61.532900600323259"/>
    <n v="74.454809726391147"/>
  </r>
  <r>
    <x v="1"/>
    <x v="1"/>
    <x v="0"/>
    <x v="0"/>
    <s v="Meerkerk"/>
    <s v="Molenpad 8-10"/>
    <s v="gemaal, diverse bouwaard"/>
    <s v="'Bodde', ongetaxeerd"/>
    <n v="782000"/>
    <n v="132.94"/>
    <n v="27.917399999999997"/>
    <n v="160.85739999999998"/>
    <n v="796000"/>
    <n v="868000"/>
    <n v="868000"/>
    <n v="913000"/>
    <n v="1026000"/>
    <n v="373.56660364456604"/>
    <n v="452.01559040992493"/>
  </r>
  <r>
    <x v="1"/>
    <x v="1"/>
    <x v="0"/>
    <x v="0"/>
    <s v="Arkel"/>
    <s v="Rietveld 28 en 28a"/>
    <s v="poldergemaal met daarboven 1 voormalige dienstwoning "/>
    <s v="Gemaal Kedichem"/>
    <n v="451000"/>
    <n v="76.67"/>
    <n v="16.1007"/>
    <n v="92.770700000000005"/>
    <n v="459000"/>
    <n v="501000"/>
    <n v="501000"/>
    <n v="528000"/>
    <n v="594000"/>
    <n v="216.27540211001192"/>
    <n v="261.69323655311445"/>
  </r>
  <r>
    <x v="1"/>
    <x v="1"/>
    <x v="0"/>
    <x v="0"/>
    <s v="Arkel"/>
    <s v="Rietveld 2, 3 en 4, 4241 EB"/>
    <s v="poldergemaal, 2 voormalige dienstwoningen (vast aan gemaal) en woning achterzijde gemaal"/>
    <s v="Gemaal Donk Arkel ongetaxeerd"/>
    <n v="431000"/>
    <n v="73.27000000000001"/>
    <n v="15.386700000000001"/>
    <n v="88.656700000000015"/>
    <n v="439000"/>
    <n v="479000"/>
    <n v="479000"/>
    <n v="504000"/>
    <n v="567000"/>
    <n v="206.44470201410229"/>
    <n v="249.79808943706377"/>
  </r>
  <r>
    <x v="1"/>
    <x v="1"/>
    <x v="0"/>
    <x v="0"/>
    <s v="Overwaard"/>
    <m/>
    <s v="boezemgemaal"/>
    <s v="'De Overwaard', ongetaxeerd"/>
    <n v="1284000"/>
    <n v="218.28000000000003"/>
    <n v="45.838800000000006"/>
    <n v="264.11880000000002"/>
    <n v="1307000"/>
    <n v="1425000"/>
    <n v="1425000"/>
    <n v="1499000"/>
    <n v="1684000"/>
    <n v="613.14440598191936"/>
    <n v="741.90473123812239"/>
  </r>
  <r>
    <x v="1"/>
    <x v="1"/>
    <x v="0"/>
    <x v="0"/>
    <s v="Overwaard"/>
    <m/>
    <s v="machines "/>
    <s v="'De Overwaard', ongetaxeerd"/>
    <n v="2718000"/>
    <n v="462.06000000000006"/>
    <n v="97.032600000000002"/>
    <n v="559.09260000000006"/>
    <n v="2766000"/>
    <n v="3016000"/>
    <n v="3016000"/>
    <n v="3172000"/>
    <n v="3563000"/>
    <n v="1297.2883126565193"/>
    <n v="1569.7188583143884"/>
  </r>
  <r>
    <x v="1"/>
    <x v="1"/>
    <x v="0"/>
    <x v="0"/>
    <s v="Alblasserdam"/>
    <s v="Blokweersekade 1, 2954 LA"/>
    <s v="gemaal"/>
    <s v="'Blokweer', 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Alblasserdam"/>
    <s v="Blokweersekade 1, 2954 LA"/>
    <s v="machines"/>
    <s v="'Blokweer', ongetaxeerd"/>
    <n v="238000"/>
    <n v="40.46"/>
    <n v="8.496599999999999"/>
    <n v="48.956600000000002"/>
    <n v="243000"/>
    <n v="265000"/>
    <n v="265000"/>
    <n v="280000"/>
    <n v="315000"/>
    <n v="114.69150111894571"/>
    <n v="138.77671635392431"/>
  </r>
  <r>
    <x v="1"/>
    <x v="1"/>
    <x v="0"/>
    <x v="0"/>
    <s v="Alblasserdam"/>
    <s v="Kortland ong."/>
    <s v="machines gemaal"/>
    <s v="'Souburgh', ongetaxeerd"/>
    <n v="69000"/>
    <n v="11.73"/>
    <n v="2.4632999999999998"/>
    <n v="14.193300000000001"/>
    <n v="71000"/>
    <n v="78000"/>
    <n v="78000"/>
    <n v="83000"/>
    <n v="94000"/>
    <n v="34.225400333907608"/>
    <n v="41.412734404028207"/>
  </r>
  <r>
    <x v="1"/>
    <x v="1"/>
    <x v="0"/>
    <x v="0"/>
    <s v="Alblasserdam"/>
    <s v="Kortland ong."/>
    <s v="gemaal"/>
    <s v="'Kortland', 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Alblasserdam"/>
    <s v="Kortland ong."/>
    <s v="machines"/>
    <s v="'Kortland', ongetaxeerd"/>
    <n v="238000"/>
    <n v="40.46"/>
    <n v="8.496599999999999"/>
    <n v="48.956600000000002"/>
    <n v="243000"/>
    <n v="265000"/>
    <n v="265000"/>
    <n v="280000"/>
    <n v="315000"/>
    <n v="114.69150111894571"/>
    <n v="138.77671635392431"/>
  </r>
  <r>
    <x v="10"/>
    <x v="45"/>
    <x v="0"/>
    <x v="0"/>
    <s v="Alblasserdam"/>
    <s v="Middelkade ong."/>
    <s v="schutsluisje"/>
    <s v="'Middelkade', ongetaxeerd"/>
    <n v="28000"/>
    <n v="4.7600000000000007"/>
    <n v="0.99960000000000016"/>
    <n v="5.7596000000000007"/>
    <n v="29000"/>
    <n v="32000"/>
    <n v="32000"/>
    <n v="34000"/>
    <n v="39000"/>
    <n v="14.199900138536137"/>
    <n v="17.181879167628725"/>
  </r>
  <r>
    <x v="10"/>
    <x v="45"/>
    <x v="0"/>
    <x v="0"/>
    <s v="Alblasserdam"/>
    <s v="Middelkade ong."/>
    <s v="machines"/>
    <s v="'Middelkade', ongetaxeerd"/>
    <n v="171000"/>
    <n v="29.070000000000004"/>
    <n v="6.1047000000000002"/>
    <n v="35.174700000000001"/>
    <n v="174000"/>
    <n v="190000"/>
    <n v="190000"/>
    <n v="201000"/>
    <n v="226000"/>
    <n v="82.286600802799143"/>
    <n v="99.566786971386961"/>
  </r>
  <r>
    <x v="1"/>
    <x v="1"/>
    <x v="0"/>
    <x v="0"/>
    <s v="Alblasserdam"/>
    <s v="Staalindustrieweg ong."/>
    <s v="gemaal"/>
    <s v="'Rugenhil', ongetaxeerd"/>
    <n v="36000"/>
    <n v="6.12"/>
    <n v="1.2851999999999999"/>
    <n v="7.4051999999999998"/>
    <n v="37000"/>
    <n v="41000"/>
    <n v="41000"/>
    <n v="44000"/>
    <n v="50000"/>
    <n v="18.20500017761043"/>
    <n v="22.028050214908617"/>
  </r>
  <r>
    <x v="1"/>
    <x v="1"/>
    <x v="0"/>
    <x v="0"/>
    <s v="Alblasserdam"/>
    <s v="Vinkenpolderseweg ong."/>
    <s v="gemaal"/>
    <s v="'Oud-Alblas Zuidzijde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Alblasserdam"/>
    <s v="Vinkenpolderseweg ong."/>
    <s v="machines"/>
    <s v="'A. Boers', ongetaxeerd"/>
    <n v="310000"/>
    <n v="52.7"/>
    <n v="11.067"/>
    <n v="63.767000000000003"/>
    <n v="316000"/>
    <n v="345000"/>
    <n v="345000"/>
    <n v="363000"/>
    <n v="408000"/>
    <n v="148.55280144930111"/>
    <n v="179.74888975365434"/>
  </r>
  <r>
    <x v="1"/>
    <x v="1"/>
    <x v="0"/>
    <x v="0"/>
    <s v="Bleskensgraaf"/>
    <s v="Abbekesdoel 69A, 2971 VC"/>
    <s v="gemaal"/>
    <s v="'Bleskensgraaf Z.Z.', 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Bleskensgraaf"/>
    <s v="Abbekesdoel 69A, 2971 VC"/>
    <s v="machines"/>
    <s v="'Bleskensgraaf Z.Z.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Bleskensgraaf"/>
    <s v="Abbekesdoel 93A, 2971 VD"/>
    <s v="gemaal"/>
    <s v="'Nieuw Sliedrecht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Bleskensgraaf"/>
    <s v="Abbekesdoel 93A, 2971 VD"/>
    <s v="machines"/>
    <s v="'Nieuw Sliedrecht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Bleskensgraaf"/>
    <s v="Heulenslag 8A, 2971 VE"/>
    <s v="gemaal"/>
    <s v="'Brandwijk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Bleskensgraaf"/>
    <s v="Heulenslag 8A, 2971 VE"/>
    <s v="machines"/>
    <s v="'Brandwijk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Bleskensgraaf"/>
    <s v="Heulenslag 60A, 2971 VH"/>
    <s v="gemaal"/>
    <s v="'Bleskensgraaf N.Z.', 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Bleskensgraaf"/>
    <s v="Heulenslag 60A, 2971 VH"/>
    <s v="machines"/>
    <s v="'Bleskensgraaf N.Z.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Brandwijk"/>
    <s v="Gijbelandsedijk 1, 2974 VC"/>
    <s v="gemaal"/>
    <s v="'Gijbeland' , ongetaxeerd"/>
    <n v="28000"/>
    <n v="4.7600000000000007"/>
    <n v="0.99960000000000016"/>
    <n v="5.7596000000000007"/>
    <n v="29000"/>
    <n v="32000"/>
    <n v="32000"/>
    <n v="34000"/>
    <n v="39000"/>
    <n v="14.199900138536137"/>
    <n v="17.181879167628725"/>
  </r>
  <r>
    <x v="1"/>
    <x v="1"/>
    <x v="0"/>
    <x v="0"/>
    <s v="Brandwijk"/>
    <s v="Gijbelandsedijk 1, 2974 VC"/>
    <s v="machines"/>
    <s v="'Gijbeland' , ongetaxeerd"/>
    <n v="205000"/>
    <n v="34.85"/>
    <n v="7.3185000000000002"/>
    <n v="42.168500000000002"/>
    <n v="209000"/>
    <n v="228000"/>
    <n v="228000"/>
    <n v="241000"/>
    <n v="271000"/>
    <n v="98.671100962648538"/>
    <n v="119.39203216480473"/>
  </r>
  <r>
    <x v="1"/>
    <x v="1"/>
    <x v="0"/>
    <x v="0"/>
    <s v="Giessenburg"/>
    <s v="Doetseweg 2, 3381 KG"/>
    <s v="gemaal"/>
    <s v="'Giessen Nieuwkerk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Giessenburg"/>
    <s v="Doetseweg 2, 3381 KG"/>
    <s v="machines"/>
    <s v="'Giessen Nieuwkerk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Giessenburg"/>
    <s v="Hoefweg Oost A ong."/>
    <s v="gemaal"/>
    <s v="'Giessen Oude Bovenkerk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Giessenburg"/>
    <s v="Hoefweg Oost A ong."/>
    <s v="machines"/>
    <s v="'Giessen', ongetaxeerd"/>
    <n v="126000"/>
    <n v="21.42"/>
    <n v="4.4981999999999998"/>
    <n v="25.918200000000002"/>
    <n v="129000"/>
    <n v="141000"/>
    <n v="141000"/>
    <n v="150000"/>
    <n v="169000"/>
    <n v="61.532900600323259"/>
    <n v="74.454809726391147"/>
  </r>
  <r>
    <x v="1"/>
    <x v="1"/>
    <x v="0"/>
    <x v="0"/>
    <s v="Giessenburg"/>
    <s v="Neerpolderseweg 87A, 3381 JR"/>
    <s v="gemaal"/>
    <s v="'Hardingsvel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Giessenburg"/>
    <s v="Neerpolderseweg 87A, 3381 JR"/>
    <s v="machines"/>
    <s v="'Hardingsvel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Giessenburg"/>
    <s v="Peursumseweg 1A, 3381 KT"/>
    <s v="gemaal"/>
    <s v="'Peursum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Giessenburg"/>
    <s v="Peursumseweg 1A, 3381 KT"/>
    <s v="machines"/>
    <s v="'Peursum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Giessenburg"/>
    <s v="Postkade 1 "/>
    <s v="gemaal"/>
    <s v="'B.W.', ongetaxeerd"/>
    <n v="93000"/>
    <n v="15.81"/>
    <n v="3.3201000000000001"/>
    <n v="19.130099999999999"/>
    <n v="95000"/>
    <n v="104000"/>
    <n v="104000"/>
    <n v="110000"/>
    <n v="124000"/>
    <n v="45.148400440473871"/>
    <n v="54.629564532973383"/>
  </r>
  <r>
    <x v="1"/>
    <x v="1"/>
    <x v="0"/>
    <x v="0"/>
    <s v="Giessenburg"/>
    <s v="Postkade 1"/>
    <s v="gemaal"/>
    <s v="'Over- en Nederslingelan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Giessenburg"/>
    <s v="Postkade 1"/>
    <s v="machines"/>
    <s v="'B.W.' en 'Over- en Nederslingelan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Gorinchem"/>
    <s v="Haarweg 45, 4205 ND"/>
    <s v="gemaal"/>
    <s v="'Groote Haar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Gorinchem"/>
    <s v="Haarweg 45, 4205 ND"/>
    <s v="machines"/>
    <s v="Groote Haar', ongetaxeerd"/>
    <n v="187000"/>
    <n v="31.790000000000003"/>
    <n v="6.6759000000000004"/>
    <n v="38.465900000000005"/>
    <n v="191000"/>
    <n v="209000"/>
    <n v="209000"/>
    <n v="220000"/>
    <n v="248000"/>
    <n v="90.296800880947742"/>
    <n v="109.25912906594677"/>
  </r>
  <r>
    <x v="1"/>
    <x v="1"/>
    <x v="0"/>
    <x v="0"/>
    <s v="Goudriaan"/>
    <s v="Molenkade 5A, 2977 AC"/>
    <s v="gemaal"/>
    <s v="'Goudriaan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Goudriaan"/>
    <s v="Molenkade 5A, 2977 AC"/>
    <s v="machines"/>
    <s v="'Goudriaan', ongetaxeerd"/>
    <n v="205000"/>
    <n v="34.85"/>
    <n v="7.3185000000000002"/>
    <n v="42.168500000000002"/>
    <n v="209000"/>
    <n v="228000"/>
    <n v="228000"/>
    <n v="241000"/>
    <n v="271000"/>
    <n v="98.671100962648538"/>
    <n v="119.39203216480473"/>
  </r>
  <r>
    <x v="1"/>
    <x v="1"/>
    <x v="0"/>
    <x v="0"/>
    <s v="Groot-Ammers"/>
    <s v="Achterland A ong."/>
    <s v="gemaal"/>
    <s v="'Achterland', ongetaxeerd"/>
    <n v="22000"/>
    <n v="3.74"/>
    <n v="0.78539999999999999"/>
    <n v="4.5254000000000003"/>
    <n v="23000"/>
    <n v="26000"/>
    <n v="26000"/>
    <n v="28000"/>
    <n v="32000"/>
    <n v="11.651200113670676"/>
    <n v="14.097952137541517"/>
  </r>
  <r>
    <x v="1"/>
    <x v="1"/>
    <x v="0"/>
    <x v="0"/>
    <s v="Groot-Ammers"/>
    <s v="Achterland A ong."/>
    <s v="machines"/>
    <s v="'Achterlan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Groot-Ammers"/>
    <s v="Molenkade 1, 2964 LB"/>
    <s v="gemaal"/>
    <s v="'Graaflan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Groot-Ammers"/>
    <s v="Molenkade 1, 2964 LB"/>
    <s v="machines"/>
    <s v="'Graaflan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Hardinxveld-Giessendam"/>
    <s v="Binnendams 30A, 3373 AD"/>
    <s v="gemaal"/>
    <s v="'Binnentiendweg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Hardinxveld-Giessendam"/>
    <s v="Binnendams 30A, 3373 AD"/>
    <s v="machines"/>
    <s v="'Binnentiendweg', on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3"/>
    <x v="46"/>
    <x v="0"/>
    <x v="0"/>
    <s v="Giessenburg"/>
    <s v="Neerpolderseweg 87, 3381 JR"/>
    <s v="gemaal en woning"/>
    <s v="ongetaxeerd"/>
    <n v="457000"/>
    <n v="77.690000000000012"/>
    <n v="16.314900000000002"/>
    <n v="94.004900000000021"/>
    <n v="465000"/>
    <n v="507000"/>
    <n v="507000"/>
    <n v="534000"/>
    <n v="600000"/>
    <n v="218.46000213132518"/>
    <n v="264.33660257890347"/>
  </r>
  <r>
    <x v="1"/>
    <x v="1"/>
    <x v="0"/>
    <x v="0"/>
    <s v="Hardinxveld-Giessendam"/>
    <s v="Ruybroeksedijk ong."/>
    <s v="machines 2 gemalen"/>
    <s v="'Klein Giessen' en 'Hei…'"/>
    <n v="98000"/>
    <n v="16.66"/>
    <n v="3.4985999999999997"/>
    <n v="20.1586"/>
    <n v="100000"/>
    <n v="110000"/>
    <n v="110000"/>
    <n v="117000"/>
    <n v="132000"/>
    <n v="48.061200468891535"/>
    <n v="58.154052567358754"/>
  </r>
  <r>
    <x v="1"/>
    <x v="1"/>
    <x v="0"/>
    <x v="0"/>
    <s v="Hei en Boeicop"/>
    <s v="Kanaaldijk 1A, 4126 RC"/>
    <s v="gemaal"/>
    <s v="'D.W. 't Lam' voormalig 'Noord-Oost', ongetaxeerd"/>
    <n v="372000"/>
    <n v="63.24"/>
    <n v="13.2804"/>
    <n v="76.520399999999995"/>
    <n v="379000"/>
    <n v="414000"/>
    <n v="414000"/>
    <n v="436000"/>
    <n v="490000"/>
    <n v="178.40900174058223"/>
    <n v="215.87489210610448"/>
  </r>
  <r>
    <x v="1"/>
    <x v="1"/>
    <x v="0"/>
    <x v="0"/>
    <s v="Hei en Boeicop"/>
    <s v="Kanaaldijk 17, 4126 LR"/>
    <s v="gemaal"/>
    <s v="'Neder Heicop en Trafo', ongetaxeerd"/>
    <n v="195000"/>
    <n v="33.150000000000006"/>
    <n v="6.9615000000000009"/>
    <n v="40.111500000000007"/>
    <n v="199000"/>
    <n v="217000"/>
    <n v="217000"/>
    <n v="229000"/>
    <n v="258000"/>
    <n v="93.937800916469826"/>
    <n v="113.66473910892849"/>
  </r>
  <r>
    <x v="1"/>
    <x v="1"/>
    <x v="0"/>
    <x v="0"/>
    <s v="Hei en Boeicop"/>
    <s v="Kanaaldijk 17, 4126 LR"/>
    <s v="machines"/>
    <s v="'Neder Heicop en Trafo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Hoornaar"/>
    <s v="Lage Giessen 51A, 4223 SJ"/>
    <s v="gemaal"/>
    <s v="'Land van de zes molens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Hoornaar"/>
    <s v="Lage Giessen 51A, 4223 SJ"/>
    <s v="machines"/>
    <s v="Land van de zes molens', ongetaxeerd"/>
    <n v="310000"/>
    <n v="52.7"/>
    <n v="11.067"/>
    <n v="63.767000000000003"/>
    <n v="316000"/>
    <n v="345000"/>
    <n v="345000"/>
    <n v="363000"/>
    <n v="408000"/>
    <n v="148.55280144930111"/>
    <n v="179.74888975365434"/>
  </r>
  <r>
    <x v="1"/>
    <x v="1"/>
    <x v="0"/>
    <x v="0"/>
    <s v="Hoornaar"/>
    <s v="Oudendijk 27A, 4223 NM"/>
    <s v="gemaal"/>
    <s v="'Den Beem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Hoornaar"/>
    <s v="Oudendijk 27A, 4223 NM"/>
    <s v="machines"/>
    <s v="'Den Beem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Kinderdijk"/>
    <s v="Molenkade ong."/>
    <s v="machines gemaal"/>
    <s v="'Hevelstuw Kinderdijk', ongetaxeerd"/>
    <n v="69000"/>
    <n v="11.73"/>
    <n v="2.4632999999999998"/>
    <n v="14.193300000000001"/>
    <n v="71000"/>
    <n v="78000"/>
    <n v="78000"/>
    <n v="229000"/>
    <n v="258000"/>
    <n v="93.937800916469826"/>
    <n v="113.66473910892849"/>
  </r>
  <r>
    <x v="1"/>
    <x v="1"/>
    <x v="0"/>
    <x v="0"/>
    <s v="Kinderdijk"/>
    <s v="Nederwaard 1, 2961 AS"/>
    <s v="gemaal"/>
    <s v="'J.U. Smitgemaal', ongetaxeerd"/>
    <n v="1926000"/>
    <n v="327.42"/>
    <n v="68.758200000000002"/>
    <n v="396.1782"/>
    <n v="1960000"/>
    <n v="2137000"/>
    <n v="2137000"/>
    <n v="400000"/>
    <n v="450000"/>
    <n v="163.84500159849387"/>
    <n v="198.25245193417757"/>
  </r>
  <r>
    <x v="1"/>
    <x v="1"/>
    <x v="0"/>
    <x v="0"/>
    <s v="Kinderdijk"/>
    <s v="Nederwaard 1, 2961 AS"/>
    <s v="machines"/>
    <s v="'J.U. Smitgemaal', ongetaxeerd"/>
    <n v="2718000"/>
    <n v="462.06000000000006"/>
    <n v="97.032600000000002"/>
    <n v="559.09260000000006"/>
    <n v="2766000"/>
    <n v="3016000"/>
    <n v="3016000"/>
    <n v="83000"/>
    <n v="94000"/>
    <n v="34.225400333907608"/>
    <n v="41.412734404028207"/>
  </r>
  <r>
    <x v="3"/>
    <x v="47"/>
    <x v="0"/>
    <x v="0"/>
    <s v="Kinderdijk"/>
    <s v="Overwaard 1-2, 2961 AT"/>
    <s v="2 machinewoningen"/>
    <s v="ongetaxeerd"/>
    <n v="548000"/>
    <n v="93.160000000000011"/>
    <n v="19.563600000000001"/>
    <n v="112.7236"/>
    <n v="558000"/>
    <n v="609000"/>
    <n v="609000"/>
    <n v="2248000"/>
    <n v="2525000"/>
    <n v="919.35250896932678"/>
    <n v="1112.4165358528853"/>
  </r>
  <r>
    <x v="1"/>
    <x v="1"/>
    <x v="0"/>
    <x v="0"/>
    <s v="Kinderdijk"/>
    <s v="Overwaard 3-3A, 2961 AT"/>
    <s v="2 boezemgemalen"/>
    <s v="ongetaxeerd"/>
    <n v="578000"/>
    <n v="98.26"/>
    <n v="20.634599999999999"/>
    <n v="118.8946"/>
    <n v="589000"/>
    <n v="643000"/>
    <n v="643000"/>
    <n v="3172000"/>
    <n v="3563000"/>
    <n v="1297.2883126565193"/>
    <n v="1569.7188583143884"/>
  </r>
  <r>
    <x v="1"/>
    <x v="1"/>
    <x v="0"/>
    <x v="0"/>
    <s v="Langerak"/>
    <s v="Nieuwpoortseweg 3A, 2967 LB"/>
    <s v="gemaal"/>
    <s v="'Langerak', ongetaxeerd"/>
    <n v="35000"/>
    <n v="5.95"/>
    <n v="1.2495000000000001"/>
    <n v="7.1995000000000005"/>
    <n v="36000"/>
    <n v="40000"/>
    <n v="40000"/>
    <n v="641000"/>
    <n v="720000"/>
    <n v="262.15200255759021"/>
    <n v="317.20392309468411"/>
  </r>
  <r>
    <x v="1"/>
    <x v="1"/>
    <x v="0"/>
    <x v="0"/>
    <s v="Langerak"/>
    <s v="Nieuwpoortseweg 3A, 2967 LB"/>
    <s v="machines"/>
    <s v="'Langerak', ongetaxeerd"/>
    <n v="137000"/>
    <n v="23.290000000000003"/>
    <n v="4.8909000000000002"/>
    <n v="28.180900000000001"/>
    <n v="140000"/>
    <n v="153000"/>
    <n v="153000"/>
    <n v="677000"/>
    <n v="761000"/>
    <n v="277.08010270323075"/>
    <n v="335.26692427090921"/>
  </r>
  <r>
    <x v="1"/>
    <x v="1"/>
    <x v="0"/>
    <x v="0"/>
    <s v="Leerbroek"/>
    <s v="Kanaaldijk 15, 4245 TX"/>
    <s v="gemaal"/>
    <s v="'Middelkoop', ongetaxeerd"/>
    <n v="130000"/>
    <n v="22.1"/>
    <n v="4.641"/>
    <n v="26.741"/>
    <n v="133000"/>
    <n v="145000"/>
    <n v="145000"/>
    <n v="43000"/>
    <n v="49000"/>
    <n v="17.840900174058223"/>
    <n v="21.58748921061045"/>
  </r>
  <r>
    <x v="1"/>
    <x v="1"/>
    <x v="0"/>
    <x v="0"/>
    <s v="Leerbroek"/>
    <s v="Kanaaldijk 15, 4245 TX"/>
    <s v="machines"/>
    <s v="'Middelkoop', ongetaxeerd"/>
    <n v="275000"/>
    <n v="46.75"/>
    <n v="9.817499999999999"/>
    <n v="56.567499999999995"/>
    <n v="280000"/>
    <n v="306000"/>
    <n v="306000"/>
    <n v="162000"/>
    <n v="182000"/>
    <n v="66.266200646501972"/>
    <n v="80.182102782267378"/>
  </r>
  <r>
    <x v="1"/>
    <x v="1"/>
    <x v="0"/>
    <x v="0"/>
    <s v="Leerdam"/>
    <s v="Lingedijk 3A, 4142 LD"/>
    <s v="inlaat"/>
    <s v="'Bruinsdel en Hoog-Leerbroek', ongetaxeerd"/>
    <n v="33000"/>
    <n v="5.61"/>
    <n v="1.1780999999999999"/>
    <n v="6.7881"/>
    <n v="34000"/>
    <n v="38000"/>
    <n v="38000"/>
    <n v="154000"/>
    <n v="173000"/>
    <n v="62.989300614532091"/>
    <n v="76.217053743583833"/>
  </r>
  <r>
    <x v="1"/>
    <x v="1"/>
    <x v="0"/>
    <x v="0"/>
    <s v="Lexmond"/>
    <s v="Heicopperweg 50"/>
    <s v="gemaal"/>
    <s v="'Lakerveld', is gereviseerd"/>
    <n v="195000"/>
    <n v="33.150000000000006"/>
    <n v="6.9615000000000009"/>
    <n v="40.111500000000007"/>
    <n v="199000"/>
    <n v="217000"/>
    <n v="217000"/>
    <n v="322000"/>
    <n v="362000"/>
    <n v="131.80420128589952"/>
    <n v="159.48308355593841"/>
  </r>
  <r>
    <x v="1"/>
    <x v="1"/>
    <x v="0"/>
    <x v="0"/>
    <s v="Lexmond"/>
    <s v="Heicopperweg 50"/>
    <s v="machines"/>
    <s v="'Lakerveld', ongetaxeerd"/>
    <n v="477000"/>
    <n v="81.09"/>
    <n v="17.0289"/>
    <n v="98.118899999999996"/>
    <n v="486000"/>
    <n v="530000"/>
    <n v="530000"/>
    <n v="41000"/>
    <n v="47000"/>
    <n v="17.112700166953804"/>
    <n v="20.706367202014103"/>
  </r>
  <r>
    <x v="1"/>
    <x v="1"/>
    <x v="0"/>
    <x v="0"/>
    <s v="Molenaarsgraaf"/>
    <s v="Graafdyk West 58A, 2973 XE"/>
    <s v="gemaal"/>
    <s v="'Molenaarsgraaf Giessen Oude Benedenkerk'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Molenaarsgraaf"/>
    <s v="Graafdyk West 58A, 2973 XE"/>
    <s v="machines"/>
    <s v="'Molenaarsgraaf Giessen Oude Benedenkerk'"/>
    <n v="342000"/>
    <n v="58.140000000000008"/>
    <n v="12.2094"/>
    <n v="70.349400000000003"/>
    <n v="348000"/>
    <n v="380000"/>
    <n v="380000"/>
    <n v="400000"/>
    <n v="450000"/>
    <n v="163.84500159849387"/>
    <n v="198.25245193417757"/>
  </r>
  <r>
    <x v="1"/>
    <x v="1"/>
    <x v="0"/>
    <x v="0"/>
    <s v="Molenaarsgraaf"/>
    <s v="Graafdyk West 58, 2973 XE"/>
    <s v="gemaal"/>
    <s v="'B.W.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Molenaarsgraaf"/>
    <s v="Graafdyk West 58, 2973 XE"/>
    <s v="machines"/>
    <s v="'B.W.', ongetaxeerd"/>
    <n v="33000"/>
    <n v="5.61"/>
    <n v="1.1780999999999999"/>
    <n v="6.7881"/>
    <n v="34000"/>
    <n v="38000"/>
    <n v="38000"/>
    <n v="41000"/>
    <n v="47000"/>
    <n v="17.112700166953804"/>
    <n v="20.706367202014103"/>
  </r>
  <r>
    <x v="1"/>
    <x v="1"/>
    <x v="0"/>
    <x v="0"/>
    <s v="Nieuw-Lekkerland"/>
    <s v="Boezemkade 1, 2957 LA"/>
    <s v="gemaal"/>
    <s v="ongetaxeerd"/>
    <n v="263000"/>
    <n v="44.71"/>
    <n v="9.3890999999999991"/>
    <n v="54.0991"/>
    <n v="268000"/>
    <n v="293000"/>
    <n v="293000"/>
    <n v="309000"/>
    <n v="348000"/>
    <n v="126.7068012361686"/>
    <n v="153.31522949576402"/>
  </r>
  <r>
    <x v="1"/>
    <x v="1"/>
    <x v="0"/>
    <x v="0"/>
    <s v="Nieuw-Lekkerland"/>
    <s v="Elzemweg ong."/>
    <s v="gemaal"/>
    <s v="'Nieuw Lekkerlan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Nieuw-Lekkerland"/>
    <s v="Elzemweg ong."/>
    <s v="machines"/>
    <s v="'Nieuw Lekkerland', ongetaxeerd"/>
    <n v="342000"/>
    <n v="58.140000000000008"/>
    <n v="12.2094"/>
    <n v="70.349400000000003"/>
    <n v="348000"/>
    <n v="380000"/>
    <n v="380000"/>
    <n v="400000"/>
    <n v="450000"/>
    <n v="163.84500159849387"/>
    <n v="198.25245193417757"/>
  </r>
  <r>
    <x v="1"/>
    <x v="1"/>
    <x v="0"/>
    <x v="0"/>
    <s v="Noordeloos"/>
    <s v="Grotewaard 1C, 4225 PA"/>
    <s v="2 gemalen"/>
    <s v="'Botersloot' en 'Blommendaal', ongetaxeerd"/>
    <n v="28000"/>
    <n v="4.7600000000000007"/>
    <n v="0.99960000000000016"/>
    <n v="5.7596000000000007"/>
    <n v="29000"/>
    <n v="32000"/>
    <n v="32000"/>
    <n v="34000"/>
    <n v="39000"/>
    <n v="14.199900138536137"/>
    <n v="17.181879167628725"/>
  </r>
  <r>
    <x v="1"/>
    <x v="1"/>
    <x v="0"/>
    <x v="0"/>
    <s v="Noordeloos"/>
    <s v="Grotewaard 1C, 4225 PA"/>
    <s v="machines"/>
    <s v="'Botersloot' en 'Blommendaal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Noordeloos"/>
    <s v="Grotewaard 35C, 4225 SL"/>
    <s v="gemaal"/>
    <s v="'Grote Waard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Noordeloos"/>
    <s v="Grotewaard 35C, 4225 SL"/>
    <s v="machines"/>
    <s v="'Grote Waar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Noordeloos"/>
    <s v="Nieuwendijk 18A, 4225 PE"/>
    <s v="gemaal"/>
    <s v="'Noordeloos Noordzijde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Noordeloos"/>
    <s v="Nieuwendijk 18A, 4225 PE"/>
    <s v="machines"/>
    <s v="'Noordeloos Noordzijde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Ottoland"/>
    <s v="Ottoland A 61A"/>
    <s v="gemaal"/>
    <s v="'Ottoland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Ottoland"/>
    <s v="Ottoland A 61A"/>
    <s v="machines"/>
    <s v="'Ottoland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Ottoland"/>
    <s v="Ottoland B 46A"/>
    <s v="gemaal"/>
    <s v="'Laag-Blokland', ongetaxeerd"/>
    <n v="28000"/>
    <n v="4.7600000000000007"/>
    <n v="0.99960000000000016"/>
    <n v="5.7596000000000007"/>
    <n v="29000"/>
    <n v="32000"/>
    <n v="32000"/>
    <n v="34000"/>
    <n v="39000"/>
    <n v="14.199900138536137"/>
    <n v="17.181879167628725"/>
  </r>
  <r>
    <x v="1"/>
    <x v="1"/>
    <x v="0"/>
    <x v="0"/>
    <s v="Ottoland"/>
    <s v="Ottoland B 46A"/>
    <s v="machines"/>
    <s v="'Laag-Blokland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Oud Alblas"/>
    <s v="Oosteinde 10A, 2969 AS"/>
    <s v="gemaal"/>
    <s v="'Peilmolen', on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1"/>
    <x v="1"/>
    <x v="0"/>
    <x v="0"/>
    <s v="Oud Alblas"/>
    <s v="Westeinde ong."/>
    <s v="gemaal "/>
    <s v="'Grote Nes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Oud Alblas"/>
    <s v="Westeinde ong."/>
    <s v="machines"/>
    <s v="'Grote Nes', on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1"/>
    <x v="1"/>
    <x v="0"/>
    <x v="0"/>
    <s v="Papendrecht"/>
    <m/>
    <s v="hevelstuw"/>
    <s v="'Papendrecht', ongetaxeerd"/>
    <n v="36000"/>
    <n v="6.12"/>
    <n v="1.2851999999999999"/>
    <n v="7.4051999999999998"/>
    <n v="37000"/>
    <n v="41000"/>
    <n v="41000"/>
    <n v="44000"/>
    <n v="50000"/>
    <n v="18.20500017761043"/>
    <n v="22.028050214908617"/>
  </r>
  <r>
    <x v="1"/>
    <x v="1"/>
    <x v="0"/>
    <x v="0"/>
    <s v="Schelluinen"/>
    <s v="Langeweg 66"/>
    <s v="gemaal"/>
    <s v="'Banne van Gorinchem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Schelluinen"/>
    <s v="Langeweg 66"/>
    <s v="machines"/>
    <s v="'Banne van Gorinchem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Streefkerk"/>
    <s v="Schoonerburgerweg ong."/>
    <s v="gemaal"/>
    <s v="'Kortenbroek', ongetaxeerd"/>
    <n v="133000"/>
    <n v="22.610000000000003"/>
    <n v="4.7481000000000009"/>
    <n v="27.358100000000004"/>
    <n v="136000"/>
    <n v="149000"/>
    <n v="149000"/>
    <n v="158000"/>
    <n v="178000"/>
    <n v="64.809800632293133"/>
    <n v="78.419858765074693"/>
  </r>
  <r>
    <x v="1"/>
    <x v="1"/>
    <x v="0"/>
    <x v="0"/>
    <s v="Vianen"/>
    <s v="Kanaaldijk 1B, 4126 RC"/>
    <s v="gemaal"/>
    <s v="'Hoef en Haag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Vianen"/>
    <s v="Kanaaldijk 1B, 4126 RC"/>
    <s v="machines"/>
    <s v="'Hoef en Haag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Vianen"/>
    <s v="Merwedekade 10, 4131 NZ "/>
    <s v="gemaal"/>
    <s v="'Autena', ongetaxeerd"/>
    <n v="130000"/>
    <n v="22.1"/>
    <n v="4.641"/>
    <n v="26.741"/>
    <n v="133000"/>
    <n v="145000"/>
    <n v="145000"/>
    <n v="154000"/>
    <n v="173000"/>
    <n v="62.989300614532091"/>
    <n v="76.217053743583833"/>
  </r>
  <r>
    <x v="1"/>
    <x v="1"/>
    <x v="0"/>
    <x v="0"/>
    <s v="Vianen"/>
    <s v="Merwedekade 10, 4131 NZ "/>
    <s v="machines"/>
    <s v="'Autena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Hardinxveld-Giessendam"/>
    <s v="Wlhelminaweg 164A"/>
    <s v="gemaal"/>
    <s v="'Hardinxveld-Giessendam', ongetaxeerd"/>
    <n v="68000"/>
    <n v="11.56"/>
    <n v="2.4276"/>
    <n v="13.9876"/>
    <n v="70000"/>
    <n v="77000"/>
    <n v="77000"/>
    <n v="82000"/>
    <n v="93000"/>
    <n v="33.861300330355398"/>
    <n v="40.972173399730032"/>
  </r>
  <r>
    <x v="1"/>
    <x v="1"/>
    <x v="0"/>
    <x v="0"/>
    <s v="Hei- en Boeicop"/>
    <s v="Kanaaldijk "/>
    <s v="inlaat"/>
    <s v="'de Huibert', ongetaxeerd"/>
    <n v="33000"/>
    <n v="5.61"/>
    <n v="1.1780999999999999"/>
    <n v="6.7881"/>
    <n v="34000"/>
    <n v="38000"/>
    <n v="38000"/>
    <n v="41000"/>
    <n v="47000"/>
    <n v="17.112700166953804"/>
    <n v="20.706367202014103"/>
  </r>
  <r>
    <x v="1"/>
    <x v="1"/>
    <x v="0"/>
    <x v="0"/>
    <s v="Hei- en Boeicop"/>
    <s v="Kanaaldijk"/>
    <s v="machines"/>
    <s v="'de Huibert', ongetaxeerd"/>
    <n v="69000"/>
    <n v="11.73"/>
    <n v="2.4632999999999998"/>
    <n v="14.193300000000001"/>
    <n v="71000"/>
    <n v="78000"/>
    <n v="78000"/>
    <n v="83000"/>
    <n v="94000"/>
    <n v="34.225400333907608"/>
    <n v="41.412734404028207"/>
  </r>
  <r>
    <x v="1"/>
    <x v="1"/>
    <x v="0"/>
    <x v="0"/>
    <s v="Hoornaar"/>
    <s v="Lage Giessen 51A, 4223 SJ"/>
    <s v="gemaal"/>
    <s v="'Lutjeswaard', ongetaxeerd"/>
    <n v="64000"/>
    <n v="10.88"/>
    <n v="2.2848000000000002"/>
    <n v="13.164800000000001"/>
    <n v="66000"/>
    <n v="72000"/>
    <n v="72000"/>
    <n v="77000"/>
    <n v="87000"/>
    <n v="31.67670030904215"/>
    <n v="38.328807373941004"/>
  </r>
  <r>
    <x v="1"/>
    <x v="1"/>
    <x v="0"/>
    <x v="0"/>
    <s v="Hoornaar"/>
    <s v="Lage Giessen 51A, 4223 SJ"/>
    <s v="machines"/>
    <s v="'Lutjeswaard', on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1"/>
    <x v="1"/>
    <x v="0"/>
    <x v="0"/>
    <s v="Hoornaar"/>
    <s v="Oudendijk 27B, 4223 NM"/>
    <s v="gemaal"/>
    <s v="'Den Beem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Kinderdijk"/>
    <s v="Molenstraat 236"/>
    <s v="gedeeltelijk complex Elshoutsluis"/>
    <s v="'Elshoutsluis', ongetaxeerd"/>
    <n v="323000"/>
    <n v="54.910000000000004"/>
    <n v="11.5311"/>
    <n v="66.441100000000006"/>
    <n v="329000"/>
    <n v="359000"/>
    <n v="359000"/>
    <n v="379000"/>
    <n v="426000"/>
    <n v="155.10660151324086"/>
    <n v="187.67898783102143"/>
  </r>
  <r>
    <x v="1"/>
    <x v="1"/>
    <x v="0"/>
    <x v="0"/>
    <s v="Kinderdijk"/>
    <s v="Molenstraat 236"/>
    <s v="machines"/>
    <s v="'Elshoutsluis', ongetaxeerd"/>
    <n v="817000"/>
    <n v="138.89000000000001"/>
    <n v="29.166900000000002"/>
    <n v="168.05690000000001"/>
    <n v="832000"/>
    <n v="908000"/>
    <n v="908000"/>
    <n v="955000"/>
    <n v="1073000"/>
    <n v="390.67930381151984"/>
    <n v="472.72195761193899"/>
  </r>
  <r>
    <x v="1"/>
    <x v="1"/>
    <x v="0"/>
    <x v="0"/>
    <s v="Kinderdijk"/>
    <s v="Molenstraat 236"/>
    <s v="3e bemalingstrap en trafogedeelte (deel complex…)"/>
    <s v="ongetaxeerd"/>
    <n v="323000"/>
    <n v="54.910000000000004"/>
    <n v="11.5311"/>
    <n v="66.441100000000006"/>
    <n v="329000"/>
    <n v="359000"/>
    <n v="550000"/>
    <n v="579000"/>
    <n v="651000"/>
    <n v="237.02910231248782"/>
    <n v="286.80521379811023"/>
  </r>
  <r>
    <x v="1"/>
    <x v="1"/>
    <x v="0"/>
    <x v="0"/>
    <s v="Kinderdijk"/>
    <s v="Molenstraat 236"/>
    <s v="machines"/>
    <s v="ongetaxeerd"/>
    <n v="1232000"/>
    <n v="209.44000000000003"/>
    <n v="43.982400000000005"/>
    <n v="253.42240000000004"/>
    <n v="1254000"/>
    <n v="1368000"/>
    <n v="1368000"/>
    <n v="1440000"/>
    <n v="1618000"/>
    <n v="589.11380574747352"/>
    <n v="712.82770495444299"/>
  </r>
  <r>
    <x v="1"/>
    <x v="1"/>
    <x v="0"/>
    <x v="0"/>
    <s v="Kinderdijk"/>
    <s v="Nederwaard   "/>
    <s v="maalkolk"/>
    <s v="'Nederwaar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Kinderdijk"/>
    <s v="Nederwaard   "/>
    <s v="machines"/>
    <s v="'Nederwaard', ongetaxeerd"/>
    <n v="409000"/>
    <n v="69.53"/>
    <n v="14.6013"/>
    <n v="84.131299999999996"/>
    <n v="417000"/>
    <n v="455000"/>
    <n v="455000"/>
    <n v="479000"/>
    <n v="539000"/>
    <n v="196.24990191464045"/>
    <n v="237.46238131671493"/>
  </r>
  <r>
    <x v="1"/>
    <x v="1"/>
    <x v="0"/>
    <x v="0"/>
    <s v="Kinderdijk"/>
    <s v="Overwaard 1A, 2961 AT"/>
    <s v="maalkolk"/>
    <s v="'Overwaard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Kinderdijk"/>
    <s v="Overwaard 1A, 2961 AT"/>
    <s v="machines"/>
    <s v="'Overwaard', ongetaxeerd"/>
    <n v="817000"/>
    <n v="138.89000000000001"/>
    <n v="29.166900000000002"/>
    <n v="168.05690000000001"/>
    <n v="832000"/>
    <n v="908000"/>
    <n v="908000"/>
    <n v="955000"/>
    <n v="1073000"/>
    <n v="390.67930381151984"/>
    <n v="472.72195761193899"/>
  </r>
  <r>
    <x v="1"/>
    <x v="1"/>
    <x v="0"/>
    <x v="0"/>
    <s v="Kinderdijk"/>
    <s v="Schanspolder"/>
    <s v="schanspolder"/>
    <s v="ongetaxeerd"/>
    <n v="69000"/>
    <n v="11.73"/>
    <n v="2.4632999999999998"/>
    <n v="14.193300000000001"/>
    <n v="71000"/>
    <n v="78000"/>
    <n v="78000"/>
    <n v="83000"/>
    <n v="94000"/>
    <n v="34.225400333907608"/>
    <n v="41.412734404028207"/>
  </r>
  <r>
    <x v="1"/>
    <x v="1"/>
    <x v="0"/>
    <x v="0"/>
    <s v="Langerak"/>
    <s v="Nieuwpoortseweg 3A, 2967 LB"/>
    <s v="pomp"/>
    <s v="ongetaxeerd"/>
    <n v="49000"/>
    <n v="8.33"/>
    <n v="1.7492999999999999"/>
    <n v="10.0793"/>
    <n v="50000"/>
    <n v="55000"/>
    <n v="55000"/>
    <n v="59000"/>
    <n v="67000"/>
    <n v="24.394700237997977"/>
    <n v="29.517587287977552"/>
  </r>
  <r>
    <x v="1"/>
    <x v="1"/>
    <x v="0"/>
    <x v="0"/>
    <s v="Leerdam"/>
    <s v="Lingedijk 3A, 4142 LD"/>
    <s v="machines molen"/>
    <s v="'Ter Leede', ongetaxeerd"/>
    <n v="36000"/>
    <n v="6.12"/>
    <n v="1.2851999999999999"/>
    <n v="7.4051999999999998"/>
    <n v="37000"/>
    <n v="41000"/>
    <n v="41000"/>
    <n v="44000"/>
    <n v="50000"/>
    <n v="18.20500017761043"/>
    <n v="22.028050214908617"/>
  </r>
  <r>
    <x v="1"/>
    <x v="1"/>
    <x v="0"/>
    <x v="0"/>
    <s v="Meerkerk"/>
    <s v="Molenpad 8 "/>
    <s v="gemaal"/>
    <s v="'Middelbroek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Meerkerk"/>
    <s v="Molenpad 8 "/>
    <s v="machines"/>
    <s v="'Middelbroek', ongetaxeerd"/>
    <n v="366000"/>
    <n v="62.220000000000006"/>
    <n v="13.0662"/>
    <n v="75.286200000000008"/>
    <n v="373000"/>
    <n v="407000"/>
    <n v="407000"/>
    <n v="429000"/>
    <n v="482000"/>
    <n v="175.49620171216455"/>
    <n v="212.35040407171911"/>
  </r>
  <r>
    <x v="1"/>
    <x v="1"/>
    <x v="0"/>
    <x v="0"/>
    <s v="Meerkerk"/>
    <s v="Tiendweg ong."/>
    <s v="stuw"/>
    <s v="'Ameide en Tiendhoven', ongetaxeerd"/>
    <n v="137000"/>
    <n v="23.290000000000003"/>
    <n v="4.8909000000000002"/>
    <n v="28.180900000000001"/>
    <n v="140000"/>
    <n v="153000"/>
    <n v="153000"/>
    <n v="162000"/>
    <n v="182000"/>
    <n v="66.266200646501972"/>
    <n v="80.182102782267378"/>
  </r>
  <r>
    <x v="1"/>
    <x v="1"/>
    <x v="0"/>
    <x v="0"/>
    <s v="Oud Alblas"/>
    <s v="Kooiweg 2A"/>
    <s v="gemaal"/>
    <s v="'Oud Alblas Noord-Zuid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Oud Alblas"/>
    <s v="Kooiweg 2A"/>
    <s v="machines"/>
    <s v="'Oud Alblas Noord-Zuid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Streefkerk"/>
    <s v="Midden Polderweg 35A, 2959 LB"/>
    <s v="gemaal"/>
    <s v="'Streefkerk', ongetaxeerd"/>
    <n v="35000"/>
    <n v="5.95"/>
    <n v="1.2495000000000001"/>
    <n v="7.1995000000000005"/>
    <n v="36000"/>
    <n v="40000"/>
    <n v="40000"/>
    <n v="43000"/>
    <n v="49000"/>
    <n v="17.840900174058223"/>
    <n v="21.58748921061045"/>
  </r>
  <r>
    <x v="1"/>
    <x v="1"/>
    <x v="0"/>
    <x v="0"/>
    <s v="Streefkerk"/>
    <s v="Midden Polderweg 35A, 2959 LB"/>
    <s v="machines"/>
    <s v="'Streefkerk', ongetaxeerd"/>
    <n v="342000"/>
    <n v="58.140000000000008"/>
    <n v="12.2094"/>
    <n v="70.349400000000003"/>
    <n v="348000"/>
    <n v="380000"/>
    <n v="380000"/>
    <n v="400000"/>
    <n v="450000"/>
    <n v="163.84500159849387"/>
    <n v="198.25245193417757"/>
  </r>
  <r>
    <x v="1"/>
    <x v="1"/>
    <x v="0"/>
    <x v="0"/>
    <s v="Vianen"/>
    <s v="Kanaaldijk ong."/>
    <s v="gemaal"/>
    <s v="'Bloemendaal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Vianen"/>
    <s v="Kanaaldijk ong."/>
    <s v="machines"/>
    <s v="'Bloemendaal', ongetaxeerd"/>
    <n v="275000"/>
    <n v="46.75"/>
    <n v="9.817499999999999"/>
    <n v="56.567499999999995"/>
    <n v="280000"/>
    <n v="306000"/>
    <n v="306000"/>
    <n v="322000"/>
    <n v="362000"/>
    <n v="131.80420128589952"/>
    <n v="159.48308355593841"/>
  </r>
  <r>
    <x v="1"/>
    <x v="1"/>
    <x v="0"/>
    <x v="0"/>
    <s v="Wijngaarden"/>
    <s v="Provincialeweg N214"/>
    <s v="gemaal"/>
    <s v="'Wijngaarden', ongetaxeerd"/>
    <n v="16000"/>
    <n v="2.72"/>
    <n v="0.57120000000000004"/>
    <n v="3.2912000000000003"/>
    <n v="17000"/>
    <n v="19000"/>
    <n v="19000"/>
    <n v="21000"/>
    <n v="24000"/>
    <n v="8.7384000852530068"/>
    <n v="10.573464103156137"/>
  </r>
  <r>
    <x v="1"/>
    <x v="1"/>
    <x v="0"/>
    <x v="0"/>
    <s v="Wijngaarden"/>
    <s v="Provincialeweg N214"/>
    <s v="machines"/>
    <s v="'Wijngaarden', ongetaxeerd"/>
    <n v="238000"/>
    <n v="40.46"/>
    <n v="8.496599999999999"/>
    <n v="48.956600000000002"/>
    <n v="243000"/>
    <n v="265000"/>
    <n v="265000"/>
    <n v="280000"/>
    <n v="315000"/>
    <n v="114.69150111894571"/>
    <n v="138.77671635392431"/>
  </r>
  <r>
    <x v="6"/>
    <x v="48"/>
    <x v="0"/>
    <x v="0"/>
    <s v="Leerdam"/>
    <s v="Tiendweg 9H, 4142 EG"/>
    <s v="rioolwaterzuiveringsinstallatie"/>
    <s v="ongetaxeerd"/>
    <n v="7780000"/>
    <n v="1124.0400000000002"/>
    <n v="236.04840000000004"/>
    <n v="1360.0884000000003"/>
    <n v="7916000"/>
    <n v="8630000"/>
    <n v="8630000"/>
    <n v="9075000"/>
    <n v="10193000"/>
    <n v="3711.2713362076624"/>
    <n v="4490.6383168112716"/>
  </r>
  <r>
    <x v="0"/>
    <x v="49"/>
    <x v="0"/>
    <x v="0"/>
    <s v="Bleskensgraaf"/>
    <s v="Koekoekspad 2"/>
    <s v="rioolgemaal "/>
    <s v="ongetaxeerd"/>
    <n v="473000"/>
    <n v="80.410000000000011"/>
    <n v="16.886100000000003"/>
    <n v="97.29610000000001"/>
    <n v="482000"/>
    <n v="526000"/>
    <n v="550000"/>
    <n v="579000"/>
    <n v="651000"/>
    <n v="237.02910231248782"/>
    <n v="286.80521379811023"/>
  </r>
  <r>
    <x v="6"/>
    <x v="19"/>
    <x v="0"/>
    <x v="0"/>
    <s v="Hardinxveld-Giessendam"/>
    <s v="Rivierdijk 831, 3371 EN"/>
    <s v="rioolwaterzuiveringsinstallatie"/>
    <s v="ongetaxeerd"/>
    <n v="3822000"/>
    <n v="552.16000000000008"/>
    <n v="115.95360000000001"/>
    <n v="668.11360000000013"/>
    <n v="3889000"/>
    <n v="4240000"/>
    <n v="4240000"/>
    <n v="4459000"/>
    <n v="5009000"/>
    <n v="1823.7769177930129"/>
    <n v="2206.7700705295456"/>
  </r>
  <r>
    <x v="0"/>
    <x v="50"/>
    <x v="0"/>
    <x v="0"/>
    <s v="Everdingen"/>
    <s v="Graaf Huibertlaan 9 P"/>
    <s v="rioolgemaal"/>
    <s v="ongetaxeerd"/>
    <n v="223000"/>
    <n v="37.910000000000004"/>
    <n v="7.9611000000000001"/>
    <n v="45.871100000000006"/>
    <n v="227000"/>
    <n v="248000"/>
    <n v="248000"/>
    <n v="262000"/>
    <n v="295000"/>
    <n v="107.40950104790154"/>
    <n v="129.96549626796087"/>
  </r>
  <r>
    <x v="0"/>
    <x v="50"/>
    <x v="0"/>
    <x v="0"/>
    <s v="Everdingen"/>
    <s v="Tienhovenseweg 17 P"/>
    <s v="rioolgemaal"/>
    <s v="ongetaxeerd"/>
    <n v="881000"/>
    <n v="149.77000000000001"/>
    <n v="31.451700000000002"/>
    <n v="181.2217"/>
    <n v="897000"/>
    <n v="978000"/>
    <n v="978000"/>
    <n v="1029000"/>
    <n v="1156000"/>
    <n v="420.89960410635314"/>
    <n v="509.28852096868729"/>
  </r>
  <r>
    <x v="0"/>
    <x v="19"/>
    <x v="0"/>
    <x v="0"/>
    <s v="Giessendam"/>
    <s v="Binnendams 72 P"/>
    <s v="rioolgemaal"/>
    <s v="ongetaxeerd"/>
    <n v="459000"/>
    <n v="78.03"/>
    <n v="16.386299999999999"/>
    <n v="94.416300000000007"/>
    <n v="467000"/>
    <n v="510000"/>
    <n v="510000"/>
    <n v="537000"/>
    <n v="604000"/>
    <n v="219.91640214553399"/>
    <n v="266.09884659609611"/>
  </r>
  <r>
    <x v="0"/>
    <x v="19"/>
    <x v="0"/>
    <x v="0"/>
    <s v="Giessen-Oudekerk"/>
    <s v="Dr. Gravenmeyerstraat 68A"/>
    <s v="rioolgemaal"/>
    <s v="ongetaxeerd"/>
    <n v="80000"/>
    <n v="13.600000000000001"/>
    <n v="2.8560000000000003"/>
    <n v="16.456000000000003"/>
    <n v="82000"/>
    <n v="90000"/>
    <n v="90000"/>
    <n v="96000"/>
    <n v="108000"/>
    <n v="39.32280038363853"/>
    <n v="47.58058846420262"/>
  </r>
  <r>
    <x v="6"/>
    <x v="19"/>
    <x v="0"/>
    <x v="0"/>
    <s v="Hardinxveld-Boven"/>
    <s v="Tiendweg 42"/>
    <s v="rioolgemaal"/>
    <s v="ongetaxeerd"/>
    <n v="1365000"/>
    <n v="197.03"/>
    <n v="41.376300000000001"/>
    <n v="238.40629999999999"/>
    <n v="1389000"/>
    <n v="1515000"/>
    <n v="1515000"/>
    <n v="1594000"/>
    <n v="1791000"/>
    <n v="652.10310636200563"/>
    <n v="789.04475869802684"/>
  </r>
  <r>
    <x v="0"/>
    <x v="49"/>
    <x v="0"/>
    <x v="0"/>
    <s v="Molenaarsgraaf"/>
    <s v="Van Beyerenstraat naast 42"/>
    <s v="rioolgemaal"/>
    <s v="ongetaxeerd"/>
    <n v="387000"/>
    <n v="65.790000000000006"/>
    <n v="13.815900000000001"/>
    <n v="79.605900000000005"/>
    <n v="394000"/>
    <n v="430000"/>
    <n v="430000"/>
    <n v="453000"/>
    <n v="509000"/>
    <n v="185.32690180807418"/>
    <n v="224.24555118776976"/>
  </r>
  <r>
    <x v="0"/>
    <x v="50"/>
    <x v="0"/>
    <x v="0"/>
    <s v="Hei- en Boeicop"/>
    <s v="Pleinstraat 8B"/>
    <s v="rioolgemaal"/>
    <s v="ongetaxeerd"/>
    <n v="466000"/>
    <n v="79.22"/>
    <n v="16.636199999999999"/>
    <n v="95.856200000000001"/>
    <n v="475000"/>
    <n v="518000"/>
    <n v="518000"/>
    <n v="545000"/>
    <n v="613000"/>
    <n v="223.19330217750388"/>
    <n v="270.06389563477967"/>
  </r>
  <r>
    <x v="0"/>
    <x v="19"/>
    <x v="0"/>
    <x v="0"/>
    <s v="Hardinxveld"/>
    <s v="Rijnstraat 7 P"/>
    <s v="rioolgemaal"/>
    <s v="ongetaxeerd"/>
    <n v="815000"/>
    <n v="138.55000000000001"/>
    <n v="29.095500000000001"/>
    <n v="167.64550000000003"/>
    <n v="830000"/>
    <n v="905000"/>
    <n v="905000"/>
    <n v="952000"/>
    <n v="1070000"/>
    <n v="389.58700380086322"/>
    <n v="471.40027459904445"/>
  </r>
  <r>
    <x v="0"/>
    <x v="50"/>
    <x v="0"/>
    <x v="0"/>
    <s v="Hagestein"/>
    <s v="Het Laantje 1 P"/>
    <s v="rioolgemaal"/>
    <s v="ongetaxeerd"/>
    <n v="401000"/>
    <n v="68.17"/>
    <n v="14.3157"/>
    <n v="82.485700000000008"/>
    <n v="408000"/>
    <n v="445000"/>
    <n v="445000"/>
    <n v="469000"/>
    <n v="527000"/>
    <n v="191.88070187201393"/>
    <n v="232.17564926513685"/>
  </r>
  <r>
    <x v="0"/>
    <x v="50"/>
    <x v="0"/>
    <x v="0"/>
    <s v="Lexmond"/>
    <s v="Nes 16 P"/>
    <s v="rioolgemaal"/>
    <s v="ongetaxeerd"/>
    <n v="167000"/>
    <n v="28.39"/>
    <n v="5.9619"/>
    <n v="34.351900000000001"/>
    <n v="170000"/>
    <n v="186000"/>
    <n v="186000"/>
    <n v="197000"/>
    <n v="222000"/>
    <n v="80.830200788590318"/>
    <n v="97.804542954194275"/>
  </r>
  <r>
    <x v="0"/>
    <x v="51"/>
    <x v="0"/>
    <x v="0"/>
    <s v="Hoornaar"/>
    <s v="Groeneweg 31 P"/>
    <s v="rioolgemaal"/>
    <s v="ongetaxeerd"/>
    <n v="284000"/>
    <n v="48.28"/>
    <n v="10.1388"/>
    <n v="58.418800000000005"/>
    <n v="289000"/>
    <n v="316000"/>
    <n v="316000"/>
    <n v="334000"/>
    <n v="376000"/>
    <n v="136.90160133563043"/>
    <n v="165.65093761611283"/>
  </r>
  <r>
    <x v="6"/>
    <x v="37"/>
    <x v="0"/>
    <x v="0"/>
    <s v="Groot-Ammers"/>
    <s v="Wilgenweg 6, 2964 AM"/>
    <s v="rioolwaterzuiveringsinstallatie"/>
    <s v="ongetaxeerd"/>
    <n v="7460000"/>
    <n v="1077.8000000000002"/>
    <n v="226.33800000000002"/>
    <n v="1304.1380000000001"/>
    <n v="7590000"/>
    <n v="8275000"/>
    <n v="8275000"/>
    <n v="8702000"/>
    <n v="9774000"/>
    <n v="3558.7134347192869"/>
    <n v="4306.0432560103372"/>
  </r>
  <r>
    <x v="0"/>
    <x v="49"/>
    <x v="0"/>
    <x v="0"/>
    <s v="Wijngaarden"/>
    <s v="Tolsteeg naast 1"/>
    <s v="rioolgemaal"/>
    <s v="ongetaxeerd"/>
    <n v="73000"/>
    <n v="12.41"/>
    <n v="2.6061000000000001"/>
    <n v="15.0161"/>
    <n v="75000"/>
    <n v="82000"/>
    <n v="210000"/>
    <n v="331000"/>
    <n v="372000"/>
    <n v="135.44520132142159"/>
    <n v="163.88869359892013"/>
  </r>
  <r>
    <x v="0"/>
    <x v="50"/>
    <x v="0"/>
    <x v="0"/>
    <s v="Schoonrewoerd"/>
    <s v="Overheicop bij 16"/>
    <s v="rioolgemaal"/>
    <s v="ongetaxeerd"/>
    <n v="389000"/>
    <n v="66.13000000000001"/>
    <n v="13.887300000000002"/>
    <n v="80.017300000000006"/>
    <n v="396000"/>
    <n v="432000"/>
    <n v="432000"/>
    <n v="455000"/>
    <n v="512000"/>
    <n v="186.41920181873081"/>
    <n v="225.56723420066427"/>
  </r>
  <r>
    <x v="6"/>
    <x v="49"/>
    <x v="0"/>
    <x v="0"/>
    <s v="Sliedrecht"/>
    <s v="Kweldamweg 51, 3364 BC"/>
    <s v="rioolwaterzuiveringsinstallatie"/>
    <s v="ongetaxeerd"/>
    <n v="8614000"/>
    <n v="1244.5700000000002"/>
    <n v="261.35970000000003"/>
    <n v="1505.9297000000001"/>
    <n v="8764000"/>
    <n v="9555000"/>
    <n v="9555000"/>
    <n v="10047000"/>
    <n v="11285000"/>
    <n v="4108.8685400866743"/>
    <n v="4971.7309335048758"/>
  </r>
  <r>
    <x v="6"/>
    <x v="49"/>
    <x v="0"/>
    <x v="0"/>
    <s v="Sliedrecht"/>
    <s v="Kweldamweg 51"/>
    <s v="rioolgemaal"/>
    <s v="ongetaxeerd"/>
    <n v="451000"/>
    <n v="76.67"/>
    <n v="16.1007"/>
    <n v="92.770700000000005"/>
    <n v="459000"/>
    <n v="501000"/>
    <n v="501000"/>
    <n v="528000"/>
    <n v="594000"/>
    <n v="216.27540211001192"/>
    <n v="261.69323655311445"/>
  </r>
  <r>
    <x v="0"/>
    <x v="49"/>
    <x v="0"/>
    <x v="0"/>
    <s v="Sliedrecht"/>
    <s v="Thorbeckelaan 501"/>
    <s v="rioolgemaal"/>
    <s v="ongetaxeerd"/>
    <n v="1863000"/>
    <n v="316.71000000000004"/>
    <n v="66.509100000000004"/>
    <n v="383.21910000000003"/>
    <n v="1896000"/>
    <n v="2067000"/>
    <n v="2067000"/>
    <n v="2175000"/>
    <n v="2443000"/>
    <n v="889.49630867804569"/>
    <n v="1076.2905335004352"/>
  </r>
  <r>
    <x v="0"/>
    <x v="49"/>
    <x v="0"/>
    <x v="0"/>
    <s v="Laagblokland / Ottoland"/>
    <s v="B bij 1"/>
    <s v="gemaal aan de"/>
    <s v="ongetaxeerd"/>
    <n v="39000"/>
    <n v="6.6300000000000008"/>
    <n v="1.3923000000000001"/>
    <n v="8.0223000000000013"/>
    <n v="40000"/>
    <n v="44000"/>
    <n v="44000"/>
    <n v="48000"/>
    <n v="54000"/>
    <n v="19.661400191819265"/>
    <n v="23.79029423210131"/>
  </r>
  <r>
    <x v="0"/>
    <x v="37"/>
    <x v="0"/>
    <x v="0"/>
    <s v="Groot-Ammers"/>
    <s v="Julianastraat 47B"/>
    <s v="rioolgemaal"/>
    <s v="ongetaxeerd"/>
    <n v="102000"/>
    <n v="17.34"/>
    <n v="3.6414"/>
    <n v="20.981400000000001"/>
    <n v="104000"/>
    <n v="114000"/>
    <n v="114000"/>
    <n v="121000"/>
    <n v="136000"/>
    <n v="49.517600483100374"/>
    <n v="59.916296584551453"/>
  </r>
  <r>
    <x v="0"/>
    <x v="37"/>
    <x v="0"/>
    <x v="0"/>
    <s v="Streefkerk"/>
    <s v="Burg. Dekkersstraat 2 P"/>
    <s v="rioolgemaal"/>
    <s v="ongetaxeerd"/>
    <n v="466000"/>
    <n v="79.22"/>
    <n v="16.636199999999999"/>
    <n v="95.856200000000001"/>
    <n v="475000"/>
    <n v="518000"/>
    <n v="518000"/>
    <n v="545000"/>
    <n v="613000"/>
    <n v="223.19330217750388"/>
    <n v="270.06389563477967"/>
  </r>
  <r>
    <x v="0"/>
    <x v="51"/>
    <x v="0"/>
    <x v="0"/>
    <s v="Hoogblokland"/>
    <s v="Beemdweg 3B"/>
    <s v="rioolgemaal"/>
    <s v="ongetaxeerd"/>
    <n v="141000"/>
    <n v="23.970000000000002"/>
    <n v="5.0337000000000005"/>
    <n v="29.003700000000002"/>
    <n v="144000"/>
    <n v="157000"/>
    <n v="157000"/>
    <n v="166000"/>
    <n v="187000"/>
    <n v="68.086700664263006"/>
    <n v="82.384907803758239"/>
  </r>
  <r>
    <x v="0"/>
    <x v="51"/>
    <x v="0"/>
    <x v="0"/>
    <s v="Hoogblokland"/>
    <s v="Groeneweg 7 P"/>
    <s v="rioolgemaal"/>
    <s v="ongetaxeerd"/>
    <n v="211000"/>
    <n v="35.870000000000005"/>
    <n v="7.5327000000000011"/>
    <n v="43.402700000000003"/>
    <n v="215000"/>
    <n v="235000"/>
    <n v="235000"/>
    <n v="248000"/>
    <n v="279000"/>
    <n v="101.5839009910662"/>
    <n v="122.9165201991901"/>
  </r>
  <r>
    <x v="0"/>
    <x v="48"/>
    <x v="0"/>
    <x v="0"/>
    <s v="Nieuwland"/>
    <s v="Kwakernaak 37 P"/>
    <s v="rioolgemaal"/>
    <s v="on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0"/>
    <x v="51"/>
    <x v="0"/>
    <x v="0"/>
    <s v="Giessenburg"/>
    <s v="J. van Stolberglaan 1 P"/>
    <s v="rioolgemaal"/>
    <s v="on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0"/>
    <x v="51"/>
    <x v="0"/>
    <x v="0"/>
    <s v="Arkel"/>
    <s v="Dr. Dreeslaan 1A"/>
    <s v="rioolgemaal"/>
    <s v="ongetaxeerd"/>
    <n v="177000"/>
    <n v="30.090000000000003"/>
    <n v="6.3189000000000002"/>
    <n v="36.408900000000003"/>
    <n v="181000"/>
    <n v="198000"/>
    <n v="198000"/>
    <n v="209000"/>
    <n v="235000"/>
    <n v="85.56350083476903"/>
    <n v="103.53183601007052"/>
  </r>
  <r>
    <x v="0"/>
    <x v="48"/>
    <x v="0"/>
    <x v="0"/>
    <s v="Kedichem"/>
    <s v="Zwaanseweg 7 P"/>
    <s v="rioolgemaal"/>
    <s v="ongetaxeerd"/>
    <n v="1181000"/>
    <n v="200.77"/>
    <n v="42.161700000000003"/>
    <n v="242.93170000000001"/>
    <n v="1202000"/>
    <n v="1311000"/>
    <n v="1311000"/>
    <n v="1379000"/>
    <n v="1549000"/>
    <n v="563.99090550237111"/>
    <n v="682.428995657869"/>
  </r>
  <r>
    <x v="0"/>
    <x v="48"/>
    <x v="0"/>
    <x v="0"/>
    <s v="Leerbroek"/>
    <s v="Raadhuisstraat 27 P"/>
    <s v="rioolgemaal"/>
    <s v="ongetaxeerd"/>
    <n v="54000"/>
    <n v="9.1800000000000015"/>
    <n v="1.9278000000000002"/>
    <n v="11.107800000000001"/>
    <n v="55000"/>
    <n v="60000"/>
    <n v="60000"/>
    <n v="64000"/>
    <n v="72000"/>
    <n v="26.215200255759019"/>
    <n v="31.720392309468412"/>
  </r>
  <r>
    <x v="6"/>
    <x v="50"/>
    <x v="0"/>
    <x v="0"/>
    <s v="Vianen"/>
    <s v="Lekdijk 2, 4131 KA"/>
    <s v="rioolwaterzuiveringsinstallatie"/>
    <s v="ongetaxeerd"/>
    <n v="10079000"/>
    <n v="1456.39"/>
    <n v="305.84190000000001"/>
    <n v="1762.2319000000002"/>
    <n v="10254000"/>
    <n v="11179000"/>
    <n v="11179000"/>
    <n v="11755000"/>
    <n v="13204000"/>
    <n v="4807.5764469033629"/>
    <n v="5817.1675007530694"/>
  </r>
  <r>
    <x v="0"/>
    <x v="50"/>
    <x v="0"/>
    <x v="0"/>
    <s v="Vianen"/>
    <s v="Lekdijk 3"/>
    <s v="rioolgemaal"/>
    <s v="ongetaxeerd"/>
    <n v="1199000"/>
    <n v="203.83"/>
    <n v="42.804299999999998"/>
    <n v="246.6343"/>
    <n v="1220000"/>
    <n v="1331000"/>
    <n v="1331000"/>
    <n v="1401000"/>
    <n v="1574000"/>
    <n v="573.09340559117641"/>
    <n v="693.44302076532347"/>
  </r>
  <r>
    <x v="0"/>
    <x v="51"/>
    <x v="0"/>
    <x v="0"/>
    <s v="Schelluinen"/>
    <s v="Jan Snoeckstraat 26 P"/>
    <s v="rioolgemaal"/>
    <s v="ongetaxeerd"/>
    <n v="74000"/>
    <n v="12.58"/>
    <n v="2.6417999999999999"/>
    <n v="15.2218"/>
    <n v="76000"/>
    <n v="83000"/>
    <n v="83000"/>
    <n v="88000"/>
    <n v="99000"/>
    <n v="36.045900351668656"/>
    <n v="43.615539425519074"/>
  </r>
  <r>
    <x v="0"/>
    <x v="51"/>
    <x v="0"/>
    <x v="0"/>
    <s v="Gorinchem-West"/>
    <s v="Bullekeslaan 6"/>
    <s v="rioolgemaal"/>
    <s v="ongetaxeerd"/>
    <n v="418000"/>
    <n v="71.06"/>
    <n v="14.922599999999999"/>
    <n v="85.982600000000005"/>
    <n v="426000"/>
    <n v="465000"/>
    <n v="465000"/>
    <n v="490000"/>
    <n v="551000"/>
    <n v="200.61910195726693"/>
    <n v="242.749113368293"/>
  </r>
  <r>
    <x v="6"/>
    <x v="51"/>
    <x v="0"/>
    <x v="0"/>
    <s v="Schelluinen"/>
    <s v="Banneweg 30, 4209 SC"/>
    <s v="rioolwaterzuiveringsinstallatie"/>
    <s v="ongetaxeerd"/>
    <n v="25412000"/>
    <n v="3671.8300000000004"/>
    <n v="771.0843000000001"/>
    <n v="4442.9143000000004"/>
    <n v="25854000"/>
    <n v="28186000"/>
    <n v="28186000"/>
    <n v="29637000"/>
    <n v="33288000"/>
    <n v="12120.16091824592"/>
    <n v="14665.394711077563"/>
  </r>
  <r>
    <x v="0"/>
    <x v="37"/>
    <x v="0"/>
    <x v="0"/>
    <s v="Nieuwpoort / Langerak"/>
    <s v="Tiendweg 3A"/>
    <s v="rioolgemaal"/>
    <s v="ongetaxeerd"/>
    <n v="713000"/>
    <n v="121.21000000000001"/>
    <n v="25.4541"/>
    <n v="146.66410000000002"/>
    <n v="726000"/>
    <n v="792000"/>
    <n v="792000"/>
    <n v="834000"/>
    <n v="937000"/>
    <n v="341.16170332841949"/>
    <n v="412.8056610273876"/>
  </r>
  <r>
    <x v="0"/>
    <x v="50"/>
    <x v="0"/>
    <x v="0"/>
    <s v="Zijderveld"/>
    <s v="Dorpsweg 24 P"/>
    <s v="rioolgemaal"/>
    <s v="ongetaxeerd"/>
    <n v="344000"/>
    <n v="58.480000000000004"/>
    <n v="12.280800000000001"/>
    <n v="70.760800000000003"/>
    <n v="350000"/>
    <n v="382000"/>
    <n v="382000"/>
    <n v="402000"/>
    <n v="452000"/>
    <n v="164.57320160559829"/>
    <n v="199.13357394277392"/>
  </r>
  <r>
    <x v="0"/>
    <x v="37"/>
    <x v="0"/>
    <x v="0"/>
    <s v="Nieuwpoort"/>
    <s v="Bij de Kerk 39 P"/>
    <s v="rioolgemaal"/>
    <s v="ongetaxeerd"/>
    <n v="94000"/>
    <n v="15.98"/>
    <n v="3.3557999999999999"/>
    <n v="19.335799999999999"/>
    <n v="96000"/>
    <n v="105000"/>
    <n v="105000"/>
    <n v="111000"/>
    <n v="125000"/>
    <n v="45.512500444026074"/>
    <n v="55.070125537271551"/>
  </r>
  <r>
    <x v="0"/>
    <x v="37"/>
    <x v="0"/>
    <x v="0"/>
    <s v="Ameide"/>
    <s v="J.W. v. Puttestraat 15A"/>
    <s v="rioolgemaal"/>
    <s v="ongetaxeerd"/>
    <n v="314000"/>
    <n v="53.38"/>
    <n v="11.2098"/>
    <n v="64.589799999999997"/>
    <n v="320000"/>
    <n v="349000"/>
    <n v="349000"/>
    <n v="367000"/>
    <n v="413000"/>
    <n v="150.37330146706216"/>
    <n v="181.9516947751452"/>
  </r>
  <r>
    <x v="0"/>
    <x v="37"/>
    <x v="0"/>
    <x v="0"/>
    <s v="Langerak"/>
    <s v="Melkweg 1B"/>
    <s v="tussengemaal"/>
    <s v="ongetaxeerd"/>
    <n v="67000"/>
    <n v="11.39"/>
    <n v="2.3919000000000001"/>
    <n v="13.7819"/>
    <n v="69000"/>
    <n v="76000"/>
    <n v="76000"/>
    <n v="81000"/>
    <n v="91000"/>
    <n v="33.133100323250986"/>
    <n v="40.091051391133689"/>
  </r>
  <r>
    <x v="0"/>
    <x v="37"/>
    <x v="0"/>
    <x v="0"/>
    <s v="Noordeloos"/>
    <s v="Van Brederostraat 20 P"/>
    <s v="rioolgemaal"/>
    <s v="ongetaxeerd"/>
    <n v="178000"/>
    <n v="30.26"/>
    <n v="6.3546000000000005"/>
    <n v="36.614600000000003"/>
    <n v="182000"/>
    <n v="199000"/>
    <n v="199000"/>
    <n v="210000"/>
    <n v="236000"/>
    <n v="85.92760083832124"/>
    <n v="103.9723970143687"/>
  </r>
  <r>
    <x v="0"/>
    <x v="37"/>
    <x v="0"/>
    <x v="0"/>
    <s v="Goudriaan"/>
    <s v="Noordzijde t.o. 10"/>
    <s v="rioolgemaal"/>
    <s v="ongetaxeerd"/>
    <n v="102000"/>
    <n v="17.34"/>
    <n v="3.6414"/>
    <n v="20.981400000000001"/>
    <n v="104000"/>
    <n v="114000"/>
    <n v="114000"/>
    <n v="121000"/>
    <n v="136000"/>
    <n v="49.517600483100374"/>
    <n v="59.916296584551453"/>
  </r>
  <r>
    <x v="6"/>
    <x v="52"/>
    <x v="0"/>
    <x v="0"/>
    <s v="Alblasserdam"/>
    <s v="Staalindustrieweg 30, 2952 AT"/>
    <s v="rioolwaterzuiveringsinstallatie"/>
    <s v="ongetaxeerd"/>
    <n v="6168000"/>
    <n v="1048.5600000000002"/>
    <n v="220.19760000000002"/>
    <n v="1268.7576000000001"/>
    <n v="6276000"/>
    <n v="6842000"/>
    <n v="6842000"/>
    <n v="7195000"/>
    <n v="8082000"/>
    <n v="2942.65622870895"/>
    <n v="3560.6140367378293"/>
  </r>
  <r>
    <x v="6"/>
    <x v="53"/>
    <x v="0"/>
    <x v="0"/>
    <s v="Papendrecht"/>
    <s v="Willem Dreeslaan 10, 3354 AW"/>
    <s v="rioolwaterzuiveringsinstallatie"/>
    <s v="ongetaxeerd"/>
    <n v="13790000"/>
    <n v="1992.5700000000002"/>
    <n v="418.43970000000002"/>
    <n v="2411.0097000000001"/>
    <n v="14030000"/>
    <n v="15296000"/>
    <n v="15296000"/>
    <n v="16084000"/>
    <n v="18066000"/>
    <n v="6577.830664174201"/>
    <n v="7959.1751036507831"/>
  </r>
  <r>
    <x v="3"/>
    <x v="25"/>
    <x v="0"/>
    <x v="0"/>
    <s v="Afferden"/>
    <s v="Waalbandijk"/>
    <s v="bedrijfsgebouw"/>
    <s v="ongetaxeerd"/>
    <n v="72000"/>
    <n v="12.24"/>
    <n v="2.5703999999999998"/>
    <n v="14.8104"/>
    <n v="74000"/>
    <n v="81000"/>
    <n v="81000"/>
    <n v="86000"/>
    <n v="97000"/>
    <n v="35.317700344564237"/>
    <n v="42.734417416922724"/>
  </r>
  <r>
    <x v="3"/>
    <x v="54"/>
    <x v="0"/>
    <x v="0"/>
    <s v="Arnhem"/>
    <s v="Drielsedijk 4"/>
    <s v="dijkmagazijn"/>
    <m/>
    <n v="318000"/>
    <n v="54.06"/>
    <n v="11.352600000000001"/>
    <n v="65.412599999999998"/>
    <n v="324000"/>
    <n v="354000"/>
    <n v="354000"/>
    <n v="374000"/>
    <n v="421000"/>
    <n v="153.28610149547984"/>
    <n v="185.4761828095306"/>
  </r>
  <r>
    <x v="3"/>
    <x v="55"/>
    <x v="0"/>
    <x v="0"/>
    <s v="Beesd"/>
    <s v="Lingedyk 22"/>
    <s v="magazijn/trafohuisje"/>
    <s v="nabij gemaal De Neust, st/hard"/>
    <n v="196000"/>
    <n v="33.32"/>
    <n v="6.9971999999999994"/>
    <n v="40.3172"/>
    <n v="200000"/>
    <n v="219000"/>
    <n v="219000"/>
    <n v="232000"/>
    <n v="261000"/>
    <n v="95.030100927126455"/>
    <n v="114.98642212182301"/>
  </r>
  <r>
    <x v="11"/>
    <x v="56"/>
    <x v="0"/>
    <x v="0"/>
    <s v="Gorinchem"/>
    <s v="Kanaalsluis"/>
    <s v="brugwachtershuisje, hefbrug, remmingswerk"/>
    <s v="van kanaalsluis"/>
    <n v="1168000"/>
    <n v="198.56"/>
    <n v="41.697600000000001"/>
    <n v="240.2576"/>
    <n v="1189000"/>
    <n v="1297000"/>
    <n v="1297000"/>
    <n v="1365000"/>
    <n v="1534000"/>
    <n v="558.52940544908802"/>
    <n v="675.82058059339647"/>
  </r>
  <r>
    <x v="3"/>
    <x v="57"/>
    <x v="0"/>
    <x v="0"/>
    <s v="Hardinxveld-Giessendam"/>
    <s v="Kanaaldijk Noord 1"/>
    <s v="woning"/>
    <m/>
    <n v="540000"/>
    <n v="91.800000000000011"/>
    <n v="19.278000000000002"/>
    <n v="111.07800000000002"/>
    <n v="550000"/>
    <n v="600000"/>
    <n v="600000"/>
    <n v="632000"/>
    <n v="710000"/>
    <n v="258.51100252206811"/>
    <n v="312.79831305170239"/>
  </r>
  <r>
    <x v="3"/>
    <x v="58"/>
    <x v="0"/>
    <x v="0"/>
    <s v="Hardinxveld-Giessendam"/>
    <s v="Rivierdijk 519"/>
    <s v="de 'lattenschuur&quot;"/>
    <s v="met houten schuur"/>
    <n v="15000"/>
    <n v="2.5500000000000003"/>
    <n v="0.53550000000000009"/>
    <n v="3.0855000000000006"/>
    <n v="16000"/>
    <n v="18000"/>
    <n v="18000"/>
    <n v="20000"/>
    <n v="23000"/>
    <n v="8.3743000817007989"/>
    <n v="10.132903098857966"/>
  </r>
  <r>
    <x v="3"/>
    <x v="59"/>
    <x v="0"/>
    <x v="0"/>
    <s v="Gellicum"/>
    <s v="Lingedyk 16"/>
    <s v="woning"/>
    <s v="dienstwoning bij poldergemaal 'De Laar', steen/hard"/>
    <n v="501000"/>
    <n v="85.17"/>
    <n v="17.8857"/>
    <n v="103.0557"/>
    <n v="510000"/>
    <n v="556000"/>
    <n v="556000"/>
    <n v="585000"/>
    <n v="658000"/>
    <n v="239.57780233735326"/>
    <n v="289.88914082819741"/>
  </r>
  <r>
    <x v="3"/>
    <x v="60"/>
    <x v="0"/>
    <x v="0"/>
    <s v="Lent"/>
    <s v="Oosterhoutsedijk 33 (29?)"/>
    <s v="dijkmagazijn, schuur"/>
    <s v=" "/>
    <n v="176000"/>
    <n v="29.92"/>
    <n v="6.2831999999999999"/>
    <n v="36.203200000000002"/>
    <n v="180000"/>
    <n v="197000"/>
    <n v="197000"/>
    <n v="208000"/>
    <n v="234000"/>
    <n v="85.199400831216821"/>
    <n v="103.09127500577235"/>
  </r>
  <r>
    <x v="12"/>
    <x v="61"/>
    <x v="0"/>
    <x v="0"/>
    <s v="Randwijk"/>
    <s v="Randwijkse Rijndijk 36"/>
    <s v="werkplaats met schuur"/>
    <s v="Inclusief verbouwingen uitgevoerd in 2015"/>
    <n v="232000"/>
    <n v="39.440000000000005"/>
    <n v="8.2824000000000009"/>
    <n v="47.722400000000007"/>
    <n v="237000"/>
    <n v="259000"/>
    <n v="259000"/>
    <n v="273000"/>
    <n v="307000"/>
    <n v="111.77870109052805"/>
    <n v="135.25222831953894"/>
  </r>
  <r>
    <x v="13"/>
    <x v="62"/>
    <x v="0"/>
    <x v="0"/>
    <s v="Tiel"/>
    <s v="De Blomboogerd 1"/>
    <s v="kantoor"/>
    <s v="kantoor + opruimingskosten"/>
    <n v="26208000"/>
    <n v="4455.3600000000006"/>
    <n v="935.62560000000008"/>
    <n v="5390.9856000000009"/>
    <n v="26663000"/>
    <n v="29068000"/>
    <n v="29068000"/>
    <n v="30564000"/>
    <n v="34330000"/>
    <n v="12499.553121947321"/>
    <n v="15124.459277556258"/>
  </r>
  <r>
    <x v="14"/>
    <x v="63"/>
    <x v="0"/>
    <x v="0"/>
    <s v="Tricht"/>
    <s v="Middelweg 60"/>
    <s v="centraal magazijn en werkplaats"/>
    <s v="steen/hard"/>
    <n v="532000"/>
    <n v="90.440000000000012"/>
    <n v="18.992400000000004"/>
    <n v="109.43240000000002"/>
    <n v="542000"/>
    <n v="591000"/>
    <n v="591000"/>
    <n v="622000"/>
    <n v="699000"/>
    <n v="254.50590248299383"/>
    <n v="307.95214200442251"/>
  </r>
  <r>
    <x v="3"/>
    <x v="64"/>
    <x v="0"/>
    <x v="0"/>
    <s v="Waardenburg"/>
    <s v="Waalbandijk 12"/>
    <s v="centraal magazijn, werkplaats en kantoor"/>
    <s v="steen/ha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4"/>
    <x v="65"/>
    <x v="0"/>
    <x v="0"/>
    <s v="Sleeuwijk"/>
    <s v="Robijnsweg 15"/>
    <s v="reparatiewerkplaats en opslag dijkbewaking, steen/hout/platen"/>
    <s v="incl. funderingen, ongetaxeerd"/>
    <n v="1000000"/>
    <n v="170"/>
    <n v="35.699999999999996"/>
    <n v="205.7"/>
    <n v="1018000"/>
    <n v="1110000"/>
    <n v="1110000"/>
    <n v="1168000"/>
    <n v="1312000"/>
    <n v="477.69920466049768"/>
    <n v="578.01603763920218"/>
  </r>
  <r>
    <x v="8"/>
    <x v="38"/>
    <x v="0"/>
    <x v="0"/>
    <s v="Hagestein"/>
    <s v="Lekdijk 86, 4124 KE"/>
    <s v="magazijn"/>
    <s v="ongetaxeerd"/>
    <n v="105000"/>
    <n v="17.850000000000001"/>
    <n v="3.7484999999999999"/>
    <n v="21.598500000000001"/>
    <n v="107000"/>
    <n v="117000"/>
    <n v="117000"/>
    <n v="124000"/>
    <n v="140000"/>
    <n v="50.974000497309206"/>
    <n v="61.678540601744139"/>
  </r>
  <r>
    <x v="3"/>
    <x v="66"/>
    <x v="0"/>
    <x v="0"/>
    <s v="Kinderdijk"/>
    <s v="Molenstraat 238, 2961 AR"/>
    <s v="Polderhuis (Waardhuis)"/>
    <s v="taxatierapport GeoTax dd 14 februari 2014"/>
    <n v="1476000"/>
    <n v="250.92000000000002"/>
    <n v="52.693200000000004"/>
    <n v="303.61320000000001"/>
    <n v="1502000"/>
    <n v="1638000"/>
    <n v="1638000"/>
    <n v="1723000"/>
    <n v="1936000"/>
    <n v="704.89760687707587"/>
    <n v="852.92610432126173"/>
  </r>
  <r>
    <x v="3"/>
    <x v="66"/>
    <x v="0"/>
    <x v="0"/>
    <s v="Kinderdijk"/>
    <s v="Molenstraat 238, 2961 AR"/>
    <s v="schuur (bij Waardhuis)"/>
    <s v="taxatierapport GeoTax dd 14 februari 2014"/>
    <n v="299000"/>
    <n v="50.830000000000005"/>
    <n v="10.674300000000001"/>
    <n v="61.504300000000008"/>
    <n v="305000"/>
    <n v="333000"/>
    <n v="333000"/>
    <n v="351000"/>
    <n v="395000"/>
    <n v="143.81950140312242"/>
    <n v="174.02159669777811"/>
  </r>
  <r>
    <x v="14"/>
    <x v="67"/>
    <x v="0"/>
    <x v="0"/>
    <s v="Kinderdijk"/>
    <s v="Nederwaard 1A, 2961 AS"/>
    <s v="werkplaats"/>
    <s v="ongetaxeerd"/>
    <n v="156000"/>
    <n v="26.520000000000003"/>
    <n v="5.5692000000000004"/>
    <n v="32.089200000000005"/>
    <n v="159000"/>
    <n v="174000"/>
    <n v="174000"/>
    <n v="183000"/>
    <n v="206000"/>
    <n v="75.004600731754977"/>
    <n v="90.755566885423519"/>
  </r>
  <r>
    <x v="8"/>
    <x v="38"/>
    <x v="0"/>
    <x v="0"/>
    <s v="Langerak"/>
    <s v="Lekdijk 19, 2967 GA"/>
    <s v="magazijn"/>
    <s v="ongetaxeerd"/>
    <n v="176000"/>
    <n v="29.92"/>
    <n v="6.2831999999999999"/>
    <n v="36.203200000000002"/>
    <n v="180000"/>
    <n v="197000"/>
    <n v="197000"/>
    <n v="208000"/>
    <n v="234000"/>
    <n v="85.199400831216821"/>
    <n v="103.09127500577235"/>
  </r>
  <r>
    <x v="3"/>
    <x v="68"/>
    <x v="0"/>
    <x v="0"/>
    <s v="Kinderdijk"/>
    <s v="Nederwaard 2-3, 2961 AS"/>
    <s v="2 woonhuizen"/>
    <s v="ongetaxeerd"/>
    <n v="558000"/>
    <n v="94.860000000000014"/>
    <n v="19.920600000000004"/>
    <n v="114.78060000000002"/>
    <n v="568000"/>
    <n v="620000"/>
    <n v="620000"/>
    <n v="653000"/>
    <n v="734000"/>
    <n v="267.24940260732114"/>
    <n v="323.37177715485859"/>
  </r>
  <r>
    <x v="8"/>
    <x v="38"/>
    <x v="0"/>
    <x v="0"/>
    <s v="Kinderdijk"/>
    <s v="Molenstraat 240, 2961 AR"/>
    <s v="magazijn"/>
    <s v="ongetaxeerd"/>
    <n v="355000"/>
    <n v="60.35"/>
    <n v="12.673500000000001"/>
    <n v="73.023499999999999"/>
    <n v="362000"/>
    <n v="395000"/>
    <n v="395000"/>
    <n v="417000"/>
    <n v="469000"/>
    <n v="170.76290166598585"/>
    <n v="206.62311101584288"/>
  </r>
  <r>
    <x v="6"/>
    <x v="37"/>
    <x v="0"/>
    <x v="0"/>
    <s v="Groot-Ammers"/>
    <s v="Wilgenweg 6, 2964 AM"/>
    <s v="kantoor, werkplaats en binnenopslag"/>
    <m/>
    <n v="2914000"/>
    <n v="495.38000000000005"/>
    <n v="104.02980000000001"/>
    <n v="599.40980000000002"/>
    <n v="2965000"/>
    <n v="3233000"/>
    <n v="3233000"/>
    <n v="3400000"/>
    <n v="3819000"/>
    <n v="1390.4979135658848"/>
    <n v="1682.5024754147205"/>
  </r>
  <r>
    <x v="6"/>
    <x v="44"/>
    <x v="0"/>
    <x v="0"/>
    <s v="Sleeuwijk"/>
    <s v="Robijnsweg 15, 4254 LB"/>
    <s v="kantoor"/>
    <s v="aanpassingen ivm project decentrale huisvesting"/>
    <n v="427000"/>
    <n v="72.59"/>
    <n v="15.2439"/>
    <n v="87.8339"/>
    <n v="435000"/>
    <n v="475000"/>
    <n v="475000"/>
    <n v="500000"/>
    <n v="562000"/>
    <n v="204.62420199634124"/>
    <n v="247.59528441557291"/>
  </r>
  <r>
    <x v="14"/>
    <x v="63"/>
    <x v="0"/>
    <x v="0"/>
    <s v="Tricht"/>
    <s v="Middelweg 60"/>
    <s v="kantoor/ werkplaats"/>
    <s v="aanpassingen ivm project decentrale huisvesting"/>
    <n v="534000"/>
    <n v="90.78"/>
    <n v="19.063800000000001"/>
    <n v="109.8438"/>
    <n v="544000"/>
    <n v="594000"/>
    <n v="594000"/>
    <n v="625000"/>
    <n v="702000"/>
    <n v="255.59820249365046"/>
    <n v="309.27382501731705"/>
  </r>
  <r>
    <x v="6"/>
    <x v="4"/>
    <x v="0"/>
    <x v="0"/>
    <s v="Zaltbommel"/>
    <s v="Onderlangsweg 3, 5301 KN"/>
    <s v="kantoor/rwzi"/>
    <s v="aanpassingen ivm project decentrale huisvesting"/>
    <n v="1171000"/>
    <n v="199.07000000000002"/>
    <n v="41.804700000000004"/>
    <n v="240.87470000000002"/>
    <n v="1192000"/>
    <n v="1300000"/>
    <n v="1300000"/>
    <n v="1368000"/>
    <n v="1537000"/>
    <n v="559.62170545974459"/>
    <n v="677.14226360629095"/>
  </r>
  <r>
    <x v="5"/>
    <x v="26"/>
    <x v="0"/>
    <x v="0"/>
    <s v="Tiel"/>
    <s v="Siemensstraat 2, 4004 KG"/>
    <s v="rioolwaterzuiveringsinstallatie/kantoor"/>
    <s v="aanpassingen ivm project decentrale huisvesting"/>
    <n v="641000"/>
    <n v="108.97000000000001"/>
    <n v="22.883700000000001"/>
    <n v="131.8537"/>
    <n v="653000"/>
    <n v="712000"/>
    <n v="712000"/>
    <n v="750000"/>
    <n v="843000"/>
    <n v="306.93630299451189"/>
    <n v="371.39292662335936"/>
  </r>
  <r>
    <x v="5"/>
    <x v="3"/>
    <x v="0"/>
    <x v="0"/>
    <s v="Druten"/>
    <s v="Heersweg 29, 6651 BP"/>
    <s v="rioolwaterzuiveringsinstallatie/kantoor"/>
    <s v="aanpassingen ivm project decentrale huisvesting"/>
    <n v="534000"/>
    <n v="90.78"/>
    <n v="19.063800000000001"/>
    <n v="109.8438"/>
    <n v="544000"/>
    <n v="594000"/>
    <n v="594000"/>
    <n v="625000"/>
    <n v="702000"/>
    <n v="255.59820249365046"/>
    <n v="309.27382501731705"/>
  </r>
  <r>
    <x v="5"/>
    <x v="12"/>
    <x v="0"/>
    <x v="0"/>
    <s v="Arnhem"/>
    <s v="Drielsedijk 25, 6841 HJ"/>
    <s v="rioolwaterzuiveringsinstallatie/kantoor"/>
    <s v="aanpassingen ivm project decentrale huisvesting"/>
    <n v="853000"/>
    <n v="145.01000000000002"/>
    <n v="30.452100000000002"/>
    <n v="175.46210000000002"/>
    <n v="868000"/>
    <n v="947000"/>
    <n v="947000"/>
    <n v="997000"/>
    <n v="1120000"/>
    <n v="407.79200397847364"/>
    <n v="493.42832481395311"/>
  </r>
  <r>
    <x v="5"/>
    <x v="16"/>
    <x v="0"/>
    <x v="0"/>
    <s v="Weurt"/>
    <s v="Jonkerstraat 42A"/>
    <s v="rwzi/kantoor"/>
    <s v="aanpassingen ivm project decentrale huisvesting"/>
    <n v="375000"/>
    <n v="63.750000000000007"/>
    <n v="13.387500000000001"/>
    <n v="77.137500000000003"/>
    <n v="382000"/>
    <n v="417000"/>
    <n v="417000"/>
    <n v="439000"/>
    <n v="494000"/>
    <n v="179.86540175479107"/>
    <n v="217.63713612329718"/>
  </r>
  <r>
    <x v="3"/>
    <x v="25"/>
    <x v="0"/>
    <x v="0"/>
    <s v="Afferden"/>
    <s v="Waalbandijk"/>
    <s v="bedrijfsgebouw"/>
    <m/>
    <n v="215000"/>
    <n v="36.550000000000004"/>
    <n v="7.6755000000000004"/>
    <n v="44.225500000000004"/>
    <n v="219000"/>
    <n v="239000"/>
    <n v="239000"/>
    <n v="252000"/>
    <n v="284000"/>
    <n v="103.40440100882725"/>
    <n v="125.11932522068096"/>
  </r>
  <r>
    <x v="4"/>
    <x v="8"/>
    <x v="0"/>
    <x v="0"/>
    <s v="Alphen (Gld)"/>
    <s v="Moordhuizen"/>
    <s v="gemaal"/>
    <s v="'Quarles van Ufford', getaxeerd"/>
    <n v="57000"/>
    <n v="9.6900000000000013"/>
    <n v="2.0349000000000004"/>
    <n v="11.724900000000002"/>
    <n v="58000"/>
    <n v="64000"/>
    <n v="64000"/>
    <n v="68000"/>
    <n v="77000"/>
    <n v="28.035700273520064"/>
    <n v="33.923197330959276"/>
  </r>
  <r>
    <x v="5"/>
    <x v="12"/>
    <x v="0"/>
    <x v="0"/>
    <s v="Arnhem"/>
    <s v="Drielsedijk 25, 6841 HJ"/>
    <s v="rioolwaterzuiveringsinstallatie"/>
    <s v="Arnhem-Zuid"/>
    <n v="355000"/>
    <n v="60.35"/>
    <n v="12.673500000000001"/>
    <n v="73.023499999999999"/>
    <n v="362000"/>
    <n v="395000"/>
    <n v="395000"/>
    <n v="417000"/>
    <n v="469000"/>
    <n v="170.76290166598585"/>
    <n v="206.62311101584288"/>
  </r>
  <r>
    <x v="5"/>
    <x v="15"/>
    <x v="0"/>
    <x v="0"/>
    <s v="Bergharen"/>
    <s v="Oude Schaarsestraat 2, 6617 KE"/>
    <s v="rioolwaterzuiveringsinstallatie"/>
    <s v="ongetaxeerd"/>
    <n v="67000"/>
    <n v="11.39"/>
    <n v="2.3919000000000001"/>
    <n v="13.7819"/>
    <n v="69000"/>
    <n v="76000"/>
    <n v="76000"/>
    <n v="81000"/>
    <n v="91000"/>
    <n v="33.133100323250986"/>
    <n v="40.091051391133689"/>
  </r>
  <r>
    <x v="6"/>
    <x v="4"/>
    <x v="0"/>
    <x v="0"/>
    <s v="Zaltbommel"/>
    <s v="Onderlangsweg 3, 5301 KN"/>
    <s v="rioolwaterzuiveringsinstallatie"/>
    <s v="'Bommelerwaard-Oost', ongetaxeerd"/>
    <n v="201000"/>
    <n v="34.17"/>
    <n v="7.1757"/>
    <n v="41.345700000000001"/>
    <n v="205000"/>
    <n v="224000"/>
    <n v="224000"/>
    <n v="237000"/>
    <n v="267000"/>
    <n v="97.214700948439699"/>
    <n v="117.62978814761203"/>
  </r>
  <r>
    <x v="6"/>
    <x v="13"/>
    <x v="0"/>
    <x v="0"/>
    <s v="Culemborg"/>
    <s v="Parallelweg Oost 23a, 4103 ND"/>
    <s v="rioolwaterzuiveringsinstallatie"/>
    <s v="ongetaxeerd"/>
    <n v="67000"/>
    <n v="11.39"/>
    <n v="2.3919000000000001"/>
    <n v="13.7819"/>
    <n v="69000"/>
    <n v="76000"/>
    <n v="76000"/>
    <n v="81000"/>
    <n v="91000"/>
    <n v="33.133100323250986"/>
    <n v="40.091051391133689"/>
  </r>
  <r>
    <x v="5"/>
    <x v="3"/>
    <x v="0"/>
    <x v="0"/>
    <s v="Druten"/>
    <s v="Heersweg 29, 6651 BP"/>
    <s v="rioolwaterzuiveringsinstallatie"/>
    <s v="ongetaxeerd"/>
    <n v="67000"/>
    <n v="11.39"/>
    <n v="2.3919000000000001"/>
    <n v="13.7819"/>
    <n v="69000"/>
    <n v="76000"/>
    <n v="76000"/>
    <n v="81000"/>
    <n v="91000"/>
    <n v="33.133100323250986"/>
    <n v="40.091051391133689"/>
  </r>
  <r>
    <x v="4"/>
    <x v="8"/>
    <x v="0"/>
    <x v="0"/>
    <s v="Echteld"/>
    <s v="Waalbandijk 2"/>
    <s v="bemalingsgebouw"/>
    <m/>
    <n v="185000"/>
    <n v="31.450000000000003"/>
    <n v="6.6045000000000007"/>
    <n v="38.054500000000004"/>
    <n v="189000"/>
    <n v="207000"/>
    <n v="207000"/>
    <n v="218000"/>
    <n v="245000"/>
    <n v="89.204500870291113"/>
    <n v="107.93744605305224"/>
  </r>
  <r>
    <x v="5"/>
    <x v="22"/>
    <x v="0"/>
    <x v="0"/>
    <s v="Groesbeek"/>
    <s v="Bruuk 69, 6562 KK"/>
    <s v="rioolwaterzuiveringsinstallatie"/>
    <s v="getaxeerd"/>
    <n v="91000"/>
    <n v="15.47"/>
    <n v="3.2486999999999999"/>
    <n v="18.718700000000002"/>
    <n v="93000"/>
    <n v="102000"/>
    <n v="102000"/>
    <n v="108000"/>
    <n v="122000"/>
    <n v="44.420200433369452"/>
    <n v="53.748442524377033"/>
  </r>
  <r>
    <x v="5"/>
    <x v="22"/>
    <x v="0"/>
    <x v="0"/>
    <s v="Groesbeek"/>
    <s v="Bruuk 69, 6562 KK"/>
    <s v="rioolwaterzuiveringsinstallatie"/>
    <s v="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4"/>
    <x v="8"/>
    <x v="0"/>
    <x v="0"/>
    <s v="Lienden"/>
    <s v="Waaijweg"/>
    <m/>
    <s v="bedrijfsuitrusting/inventaris"/>
    <n v="122000"/>
    <n v="20.740000000000002"/>
    <n v="4.3554000000000004"/>
    <n v="25.095400000000001"/>
    <n v="125000"/>
    <n v="137000"/>
    <n v="137000"/>
    <n v="145000"/>
    <n v="163000"/>
    <n v="59.348300579010008"/>
    <n v="71.811443700602112"/>
  </r>
  <r>
    <x v="2"/>
    <x v="16"/>
    <x v="0"/>
    <x v="0"/>
    <s v="Nijmegen"/>
    <m/>
    <s v="gemaal"/>
    <s v="'De Biezen', ongetaxeerd"/>
    <n v="250000"/>
    <n v="42.5"/>
    <n v="8.9249999999999989"/>
    <n v="51.424999999999997"/>
    <n v="255000"/>
    <n v="278000"/>
    <n v="278000"/>
    <n v="293000"/>
    <n v="330000"/>
    <n v="120.15300117222884"/>
    <n v="145.3851314183969"/>
  </r>
  <r>
    <x v="12"/>
    <x v="61"/>
    <x v="0"/>
    <x v="0"/>
    <s v="Randwijk"/>
    <s v="Randwijkse Rijndijk 36"/>
    <s v="werkplaats met schuur"/>
    <m/>
    <n v="94000"/>
    <n v="15.98"/>
    <n v="3.3557999999999999"/>
    <n v="19.335799999999999"/>
    <n v="96000"/>
    <n v="105000"/>
    <n v="105000"/>
    <n v="111000"/>
    <n v="125000"/>
    <n v="45.512500444026074"/>
    <n v="55.070125537271551"/>
  </r>
  <r>
    <x v="5"/>
    <x v="26"/>
    <x v="0"/>
    <x v="0"/>
    <s v="Tiel"/>
    <s v="Siemensstraat 2, 4004 KG"/>
    <s v="rioolwaterzuiveringsinstallatie"/>
    <s v="getaxeerd"/>
    <n v="146000"/>
    <n v="24.82"/>
    <n v="5.2122000000000002"/>
    <n v="30.0322"/>
    <n v="149000"/>
    <n v="163000"/>
    <n v="163000"/>
    <n v="172000"/>
    <n v="194000"/>
    <n v="70.635400689128474"/>
    <n v="85.468834833845449"/>
  </r>
  <r>
    <x v="5"/>
    <x v="26"/>
    <x v="0"/>
    <x v="0"/>
    <s v="Tiel"/>
    <s v="Siemensstraat 2, 4004 KG"/>
    <s v="rioolwaterzuiveringsinstallatie"/>
    <s v="ongetaxeerd"/>
    <n v="98000"/>
    <n v="16.66"/>
    <n v="3.4985999999999997"/>
    <n v="20.1586"/>
    <n v="100000"/>
    <n v="110000"/>
    <n v="110000"/>
    <n v="117000"/>
    <n v="132000"/>
    <n v="48.061200468891535"/>
    <n v="58.154052567358754"/>
  </r>
  <r>
    <x v="13"/>
    <x v="62"/>
    <x v="0"/>
    <x v="0"/>
    <s v="Tiel"/>
    <s v="De Blomboogerd 1"/>
    <s v="bedrijfsgebouwen"/>
    <s v="satelliettelefoons"/>
    <n v="154000"/>
    <n v="26.180000000000003"/>
    <n v="5.4978000000000007"/>
    <n v="31.677800000000005"/>
    <n v="157000"/>
    <n v="172000"/>
    <n v="172000"/>
    <n v="181000"/>
    <n v="204000"/>
    <n v="74.276400724650557"/>
    <n v="89.87444487682717"/>
  </r>
  <r>
    <x v="13"/>
    <x v="62"/>
    <x v="0"/>
    <x v="0"/>
    <s v="Tiel"/>
    <s v="De Blomboogerd 1"/>
    <s v="inventaris + opruimingskosten"/>
    <m/>
    <n v="8130000"/>
    <n v="1382.1000000000001"/>
    <n v="290.24100000000004"/>
    <n v="1672.3410000000001"/>
    <n v="8272000"/>
    <n v="9018000"/>
    <n v="9018000"/>
    <n v="9483000"/>
    <n v="10652000"/>
    <n v="3878.393237838126"/>
    <n v="4692.8558177841323"/>
  </r>
  <r>
    <x v="14"/>
    <x v="63"/>
    <x v="0"/>
    <x v="0"/>
    <s v="Tricht"/>
    <s v="Middelweg 60"/>
    <s v="centraal magazijn en werkplaats"/>
    <s v="steen/hard"/>
    <n v="157000"/>
    <n v="26.69"/>
    <n v="5.6048999999999998"/>
    <n v="32.294899999999998"/>
    <n v="160000"/>
    <n v="175000"/>
    <n v="175000"/>
    <n v="184000"/>
    <n v="207000"/>
    <n v="75.368700735307186"/>
    <n v="91.196127889721694"/>
  </r>
  <r>
    <x v="5"/>
    <x v="16"/>
    <x v="0"/>
    <x v="0"/>
    <s v="Weurt"/>
    <s v="Jonkerstraat 42, 6551 DK"/>
    <s v="rioolwaterzuiveringsinstallatie"/>
    <s v="getaxeerd"/>
    <n v="735000"/>
    <n v="124.95"/>
    <n v="26.2395"/>
    <n v="151.18950000000001"/>
    <n v="748000"/>
    <n v="816000"/>
    <n v="816000"/>
    <n v="859000"/>
    <n v="965000"/>
    <n v="351.35650342788131"/>
    <n v="425.14136914773638"/>
  </r>
  <r>
    <x v="5"/>
    <x v="16"/>
    <x v="0"/>
    <x v="0"/>
    <s v="Weurt"/>
    <s v="Jonkerstraat 42, 6551 DK"/>
    <s v="rioolwaterzuiveringsinstallatie"/>
    <s v="ongetaxeerd"/>
    <n v="492000"/>
    <n v="83.64"/>
    <n v="17.564399999999999"/>
    <n v="101.20439999999999"/>
    <n v="501000"/>
    <n v="547000"/>
    <n v="547000"/>
    <n v="576000"/>
    <n v="647000"/>
    <n v="235.57270229827898"/>
    <n v="285.04296978091759"/>
  </r>
  <r>
    <x v="6"/>
    <x v="44"/>
    <x v="0"/>
    <x v="0"/>
    <s v="Sleeuwijk"/>
    <s v="Robijnsweg 15, 4254 LB"/>
    <s v="hoogspanningsruimte, blowergebouw, werk-"/>
    <s v="plaats en opslag dijkbewaking, ongetaxeerd"/>
    <n v="218000"/>
    <n v="37.06"/>
    <n v="7.7826000000000004"/>
    <n v="44.842600000000004"/>
    <n v="222000"/>
    <n v="243000"/>
    <n v="243000"/>
    <n v="256000"/>
    <n v="288000"/>
    <n v="104.86080102303607"/>
    <n v="126.88156923787365"/>
  </r>
  <r>
    <x v="1"/>
    <x v="1"/>
    <x v="0"/>
    <x v="0"/>
    <s v="Kinderdijk"/>
    <m/>
    <s v="boezemgemaal, inventaris"/>
    <s v="'De Overwaard', ongetaxeerd"/>
    <n v="66000"/>
    <n v="11.22"/>
    <n v="2.3561999999999999"/>
    <n v="13.5762"/>
    <n v="68000"/>
    <n v="75000"/>
    <n v="75000"/>
    <n v="80000"/>
    <n v="90000"/>
    <n v="32.769000319698776"/>
    <n v="39.650490386835514"/>
  </r>
  <r>
    <x v="1"/>
    <x v="1"/>
    <x v="0"/>
    <x v="0"/>
    <s v="Alblasserdam"/>
    <s v="Middelkade ong."/>
    <s v="schutsluisje, inventaris"/>
    <s v="'Middelkade', ongetaxeerd"/>
    <n v="116000"/>
    <n v="19.720000000000002"/>
    <n v="4.1412000000000004"/>
    <n v="23.861200000000004"/>
    <n v="119000"/>
    <n v="130000"/>
    <n v="130000"/>
    <n v="137000"/>
    <n v="154000"/>
    <n v="56.071400547040128"/>
    <n v="67.846394661918552"/>
  </r>
  <r>
    <x v="1"/>
    <x v="1"/>
    <x v="0"/>
    <x v="0"/>
    <s v="Hei en Boeicop"/>
    <s v="Kanaaldijk 1A, 4126 RC"/>
    <s v="gemaal, inventaris"/>
    <s v="ongetaxeerd"/>
    <n v="395000"/>
    <n v="67.150000000000006"/>
    <n v="14.101500000000001"/>
    <n v="81.251500000000007"/>
    <n v="402000"/>
    <n v="439000"/>
    <n v="439000"/>
    <n v="463000"/>
    <n v="521000"/>
    <n v="189.6961018507007"/>
    <n v="229.53228323934783"/>
  </r>
  <r>
    <x v="1"/>
    <x v="1"/>
    <x v="0"/>
    <x v="0"/>
    <s v="Kinderdijk"/>
    <s v="Nederwaard 1, 2961 AS"/>
    <s v="gemaal, inventaris"/>
    <s v="'J.U. Smitgemaal', ongetaxeerd"/>
    <n v="97000"/>
    <n v="16.490000000000002"/>
    <n v="3.4629000000000003"/>
    <n v="19.952900000000003"/>
    <n v="99000"/>
    <n v="108000"/>
    <n v="108000"/>
    <n v="115000"/>
    <n v="130000"/>
    <n v="47.333000461787123"/>
    <n v="57.272930558762418"/>
  </r>
  <r>
    <x v="1"/>
    <x v="1"/>
    <x v="0"/>
    <x v="0"/>
    <s v="Kinderdijk"/>
    <s v="Nederwaard 1, 2961 AS"/>
    <s v="gemaal, inventaris"/>
    <s v="'J.U. Smitgemaal', ongetaxeerd"/>
    <n v="1506000"/>
    <n v="256.02000000000004"/>
    <n v="53.76420000000001"/>
    <n v="309.78420000000006"/>
    <n v="1533000"/>
    <n v="1672000"/>
    <n v="1672000"/>
    <n v="1759000"/>
    <n v="1976000"/>
    <n v="719.46160701916426"/>
    <n v="870.54854449318873"/>
  </r>
  <r>
    <x v="14"/>
    <x v="67"/>
    <x v="0"/>
    <x v="0"/>
    <s v="Kinderdijk"/>
    <s v="Nederwaard 1A, 2961 AS"/>
    <s v="werkplaats, inventaris"/>
    <s v="ongetaxeerd"/>
    <n v="91000"/>
    <n v="15.47"/>
    <n v="3.2486999999999999"/>
    <n v="18.718700000000002"/>
    <n v="93000"/>
    <n v="102000"/>
    <n v="102000"/>
    <n v="108000"/>
    <n v="122000"/>
    <n v="44.420200433369452"/>
    <n v="53.748442524377033"/>
  </r>
  <r>
    <x v="1"/>
    <x v="1"/>
    <x v="0"/>
    <x v="0"/>
    <s v="Kinderdijk"/>
    <s v="Overwaard 3-3A, 2961 AT"/>
    <s v="2 boezemgemalen, inventaris"/>
    <s v="ongetaxeerd"/>
    <n v="116000"/>
    <n v="19.720000000000002"/>
    <n v="4.1412000000000004"/>
    <n v="23.861200000000004"/>
    <n v="119000"/>
    <n v="130000"/>
    <n v="130000"/>
    <n v="137000"/>
    <n v="154000"/>
    <n v="56.071400547040128"/>
    <n v="67.846394661918552"/>
  </r>
  <r>
    <x v="1"/>
    <x v="1"/>
    <x v="0"/>
    <x v="0"/>
    <s v="Streefkerk"/>
    <s v="Schoonerburgerweg ong."/>
    <s v="gemaal, inventaris"/>
    <s v="'Kortenbroek', ongetaxeerd"/>
    <n v="315000"/>
    <n v="53.550000000000004"/>
    <n v="11.2455"/>
    <n v="64.795500000000004"/>
    <n v="321000"/>
    <n v="350000"/>
    <n v="350000"/>
    <n v="368000"/>
    <n v="414000"/>
    <n v="150.73740147061437"/>
    <n v="182.39225577944339"/>
  </r>
  <r>
    <x v="14"/>
    <x v="69"/>
    <x v="0"/>
    <x v="0"/>
    <s v="Groot-Ammers"/>
    <s v="Wilgenweg 2B"/>
    <s v="werkplaats + opslagloods"/>
    <s v="T.b.v. afdeling Muskusrattenbeheer"/>
    <n v="504000"/>
    <n v="85.68"/>
    <n v="17.992799999999999"/>
    <n v="103.67280000000001"/>
    <n v="513000"/>
    <n v="560000"/>
    <n v="560000"/>
    <n v="589000"/>
    <n v="662000"/>
    <n v="241.0342023515621"/>
    <n v="291.65138484539011"/>
  </r>
  <r>
    <x v="5"/>
    <x v="16"/>
    <x v="0"/>
    <x v="0"/>
    <s v="Weurt"/>
    <s v="Jonkerstraat 42A"/>
    <s v="opslagloods"/>
    <s v="nieuw gebouwd in 2015"/>
    <n v="403000"/>
    <n v="68.510000000000005"/>
    <n v="14.3871"/>
    <n v="82.897100000000009"/>
    <n v="410000"/>
    <n v="447000"/>
    <n v="447000"/>
    <n v="471000"/>
    <n v="530000"/>
    <n v="192.97300188267056"/>
    <n v="233.49733227803137"/>
  </r>
  <r>
    <x v="4"/>
    <x v="8"/>
    <x v="0"/>
    <x v="0"/>
    <s v="Lent"/>
    <s v="Rolling Stonesstraat 39, 6663 HP"/>
    <s v="gemaal"/>
    <s v="Gemaal Singel Eiland Laauwik, Groot Brittanniestraat"/>
    <n v="323000"/>
    <n v="54.910000000000004"/>
    <n v="11.5311"/>
    <n v="66.441100000000006"/>
    <n v="329000"/>
    <n v="359000"/>
    <n v="359000"/>
    <n v="120000"/>
    <n v="135000"/>
    <n v="49.153500479548164"/>
    <n v="59.475735580253279"/>
  </r>
  <r>
    <x v="4"/>
    <x v="8"/>
    <x v="0"/>
    <x v="0"/>
    <s v="Lent"/>
    <s v="Pastoor van de Laakstraat 76A (nabij), 6663CC"/>
    <s v="gemaal"/>
    <s v="Gemaal Weefgewichtstraat Lent"/>
    <n v="71000"/>
    <n v="12.07"/>
    <n v="2.5347"/>
    <n v="14.604700000000001"/>
    <n v="73000"/>
    <n v="80000"/>
    <n v="80000"/>
    <n v="379000"/>
    <n v="426000"/>
    <n v="155.10660151324086"/>
    <n v="187.67898783102143"/>
  </r>
  <r>
    <x v="4"/>
    <x v="8"/>
    <x v="0"/>
    <x v="0"/>
    <s v="Lent"/>
    <s v="Nabij Pelseland 8, Lent."/>
    <s v="gemaal + stuw"/>
    <s v="Gemaal + stuw (k6) Vlek 20"/>
    <n v="333000"/>
    <n v="56.610000000000007"/>
    <n v="11.888100000000001"/>
    <n v="68.498100000000008"/>
    <n v="339000"/>
    <n v="370000"/>
    <n v="370000"/>
    <n v="85000"/>
    <n v="96000"/>
    <n v="34.953600341012027"/>
    <n v="42.29385641262455"/>
  </r>
  <r>
    <x v="4"/>
    <x v="8"/>
    <x v="0"/>
    <x v="0"/>
    <s v="Lent"/>
    <s v="Margaretha van Mechelenweg"/>
    <s v="gemaal + stuw"/>
    <s v="Gemaal + stuw (k2) Oosterhoutse plas"/>
    <n v="333000"/>
    <n v="56.610000000000007"/>
    <n v="11.888100000000001"/>
    <n v="68.498100000000008"/>
    <n v="339000"/>
    <n v="370000"/>
    <n v="370000"/>
    <n v="390000"/>
    <n v="439000"/>
    <n v="159.83990155941959"/>
    <n v="193.40628088689769"/>
  </r>
  <r>
    <x v="1"/>
    <x v="1"/>
    <x v="0"/>
    <x v="0"/>
    <s v="Werkendam"/>
    <s v="Noordwaard"/>
    <s v="gemaal"/>
    <s v="Gemaal Steurgat"/>
    <n v="591000"/>
    <n v="100.47000000000001"/>
    <n v="21.098700000000001"/>
    <n v="121.56870000000001"/>
    <n v="602000"/>
    <n v="657000"/>
    <n v="657000"/>
    <n v="390000"/>
    <n v="439000"/>
    <n v="159.83990155941959"/>
    <n v="193.40628088689769"/>
  </r>
  <r>
    <x v="1"/>
    <x v="1"/>
    <x v="0"/>
    <x v="0"/>
    <s v="Werkendam"/>
    <s v="Noordwaard"/>
    <s v="gemaal"/>
    <s v="Gemaal Happenhennip"/>
    <n v="609000"/>
    <n v="103.53"/>
    <n v="21.741299999999999"/>
    <n v="125.2713"/>
    <n v="620000"/>
    <n v="676000"/>
    <n v="676000"/>
    <n v="692000"/>
    <n v="778000"/>
    <n v="283.26980276361832"/>
    <n v="342.75646134397817"/>
  </r>
  <r>
    <x v="1"/>
    <x v="1"/>
    <x v="0"/>
    <x v="0"/>
    <s v="Werkendam"/>
    <s v="Noordwaard"/>
    <s v="gemaal"/>
    <s v="Gemaal Middelste Kievitswaard"/>
    <n v="609000"/>
    <n v="103.53"/>
    <n v="21.741299999999999"/>
    <n v="125.2713"/>
    <n v="620000"/>
    <n v="676000"/>
    <n v="676000"/>
    <n v="712000"/>
    <n v="800000"/>
    <n v="291.28000284176687"/>
    <n v="352.44880343853788"/>
  </r>
  <r>
    <x v="1"/>
    <x v="1"/>
    <x v="0"/>
    <x v="0"/>
    <s v="Werkendam"/>
    <s v="Noordwaard"/>
    <s v="gemaal"/>
    <s v="Gemaal Binnen Kievitswaard"/>
    <n v="521000"/>
    <n v="88.570000000000007"/>
    <n v="18.599700000000002"/>
    <n v="107.16970000000001"/>
    <n v="531000"/>
    <n v="579000"/>
    <n v="579000"/>
    <n v="712000"/>
    <n v="800000"/>
    <n v="291.28000284176687"/>
    <n v="352.44880343853788"/>
  </r>
  <r>
    <x v="1"/>
    <x v="1"/>
    <x v="0"/>
    <x v="0"/>
    <s v="Werkendam"/>
    <s v="Noordwaard"/>
    <s v="gemaal"/>
    <s v="Gemaal Kleine Zalm"/>
    <n v="521000"/>
    <n v="88.570000000000007"/>
    <n v="18.599700000000002"/>
    <n v="107.16970000000001"/>
    <n v="531000"/>
    <n v="579000"/>
    <n v="579000"/>
    <n v="610000"/>
    <n v="686000"/>
    <n v="249.77260243681511"/>
    <n v="302.22484894854625"/>
  </r>
  <r>
    <x v="1"/>
    <x v="1"/>
    <x v="0"/>
    <x v="0"/>
    <s v="Werkendam"/>
    <s v="Noordwaard"/>
    <s v="gemaal"/>
    <s v="Gemaal Vogelenzang"/>
    <n v="609000"/>
    <n v="103.53"/>
    <n v="21.741299999999999"/>
    <n v="125.2713"/>
    <n v="620000"/>
    <n v="676000"/>
    <n v="676000"/>
    <n v="610000"/>
    <n v="686000"/>
    <n v="249.77260243681511"/>
    <n v="302.22484894854625"/>
  </r>
  <r>
    <x v="1"/>
    <x v="1"/>
    <x v="0"/>
    <x v="0"/>
    <s v="Werkendam"/>
    <s v="Noordwaard"/>
    <s v="gemaal"/>
    <s v="Gemaal Steenenmuur"/>
    <n v="619000"/>
    <n v="105.23"/>
    <n v="22.098299999999998"/>
    <n v="127.3283"/>
    <n v="630000"/>
    <n v="687000"/>
    <n v="687000"/>
    <n v="712000"/>
    <n v="800000"/>
    <n v="291.28000284176687"/>
    <n v="352.44880343853788"/>
  </r>
  <r>
    <x v="1"/>
    <x v="1"/>
    <x v="0"/>
    <x v="0"/>
    <s v="Werkendam"/>
    <s v="Noordwaard"/>
    <s v="gemaal"/>
    <s v="Gemaal 't Kooike"/>
    <n v="592000"/>
    <n v="100.64"/>
    <n v="21.134399999999999"/>
    <n v="121.7744"/>
    <n v="603000"/>
    <n v="658000"/>
    <n v="658000"/>
    <n v="723000"/>
    <n v="813000"/>
    <n v="296.0133028879456"/>
    <n v="358.17609649441414"/>
  </r>
  <r>
    <x v="3"/>
    <x v="46"/>
    <x v="0"/>
    <x v="0"/>
    <s v="Hank"/>
    <s v="Jeppegatweg"/>
    <s v="Griendwerkerskeet"/>
    <s v="Griendwerkerskeet"/>
    <n v="50000"/>
    <m/>
    <m/>
    <m/>
    <n v="51000"/>
    <n v="56000"/>
    <n v="56000"/>
    <n v="60000"/>
    <n v="68000"/>
    <n v="24.758800241550187"/>
    <n v="29.958148292275727"/>
  </r>
  <r>
    <x v="15"/>
    <x v="70"/>
    <x v="0"/>
    <x v="0"/>
    <s v="Vuren"/>
    <s v="Waaldijk 91-92 en Mildijk 74"/>
    <m/>
    <s v="Winkelruimte/showroom en kantoor i.h.k.v. dijkversterking GOWA"/>
    <n v="760000"/>
    <m/>
    <m/>
    <m/>
    <n v="774000"/>
    <n v="844000"/>
    <n v="844000"/>
    <n v="889000"/>
    <n v="999000"/>
    <n v="363.73590354865638"/>
    <n v="440.12044329387419"/>
  </r>
  <r>
    <x v="6"/>
    <x v="44"/>
    <x v="0"/>
    <x v="0"/>
    <s v="Sleeuwijk"/>
    <s v="Robijnsweg 15, 4254 LB"/>
    <s v="Betonnen bouwwerken met werktuigbouwkundige en elektrotechnische installaties:"/>
    <m/>
    <m/>
    <m/>
    <m/>
    <m/>
    <n v="1200000"/>
    <n v="1309000"/>
    <n v="1309000"/>
    <n v="1377000"/>
    <n v="1547000"/>
    <n v="563.26270549526669"/>
    <n v="681.54787364927267"/>
  </r>
  <r>
    <x v="16"/>
    <x v="70"/>
    <x v="0"/>
    <x v="0"/>
    <s v="Ophemert"/>
    <s v="Waalbandijk 61"/>
    <s v="woning"/>
    <s v="i.h.k.v. project TIWA"/>
    <m/>
    <m/>
    <m/>
    <m/>
    <m/>
    <m/>
    <n v="535000"/>
    <n v="197000"/>
    <n v="222000"/>
    <n v="80.830200788590318"/>
    <n v="97.804542954194275"/>
  </r>
  <r>
    <x v="16"/>
    <x v="70"/>
    <x v="0"/>
    <x v="0"/>
    <s v="Ophemert"/>
    <s v="Waaldijk 49, 4061 AJ"/>
    <s v="woning"/>
    <s v="i.h.k.v. project TIWA"/>
    <m/>
    <m/>
    <m/>
    <m/>
    <m/>
    <m/>
    <n v="912000"/>
    <n v="328000"/>
    <n v="369000"/>
    <n v="134.35290131076499"/>
    <n v="162.56701058602565"/>
  </r>
  <r>
    <x v="16"/>
    <x v="70"/>
    <x v="0"/>
    <x v="0"/>
    <s v="Opijnen"/>
    <s v="Waaldijk 22"/>
    <s v="diverse schuurtjes"/>
    <s v="i.h.k.v. project TIWA"/>
    <m/>
    <m/>
    <m/>
    <m/>
    <m/>
    <m/>
    <n v="250000"/>
    <n v="264000"/>
    <n v="297000"/>
    <n v="108.13770105500596"/>
    <n v="130.84661827655722"/>
  </r>
  <r>
    <x v="6"/>
    <x v="71"/>
    <x v="1"/>
    <x v="0"/>
    <s v="Sleeuwijk"/>
    <s v="Robijnsweg 15, 4254 LB"/>
    <s v="Energiefabriek West"/>
    <m/>
    <m/>
    <m/>
    <m/>
    <m/>
    <m/>
    <m/>
    <n v="28000000"/>
    <n v="29440000"/>
    <n v="33067000"/>
    <n v="12039.694817460882"/>
    <n v="14568.030729127668"/>
  </r>
  <r>
    <x v="16"/>
    <x v="70"/>
    <x v="0"/>
    <x v="0"/>
    <s v="Varik"/>
    <s v="Waalbandijk 2d, 4064CD"/>
    <s v="woning"/>
    <s v="i.h.k.v. project WOS (Wolferen-Sprok) "/>
    <m/>
    <m/>
    <m/>
    <m/>
    <m/>
    <m/>
    <m/>
    <n v="250000"/>
    <n v="281000"/>
    <n v="102.31210099817062"/>
    <n v="123.79764220778645"/>
  </r>
  <r>
    <x v="17"/>
    <x v="70"/>
    <x v="0"/>
    <x v="0"/>
    <s v="Oosterhout (Gld)"/>
    <s v="Waaldijk 42, 6687 MC"/>
    <s v="woning"/>
    <s v="i.h.k.v. project WOS (Wolferen-Sprok)"/>
    <m/>
    <m/>
    <m/>
    <m/>
    <m/>
    <m/>
    <m/>
    <n v="250000"/>
    <n v="281000"/>
    <n v="102.31210099817062"/>
    <n v="123.79764220778645"/>
  </r>
  <r>
    <x v="18"/>
    <x v="70"/>
    <x v="0"/>
    <x v="0"/>
    <s v="Groot-Ammers"/>
    <s v="Sluis 49 en 51"/>
    <s v="woningen "/>
    <s v="Aangekocht i.h.k.v. project A5H"/>
    <m/>
    <m/>
    <m/>
    <m/>
    <m/>
    <m/>
    <m/>
    <n v="408000"/>
    <n v="459000"/>
    <n v="167.12190163046375"/>
    <n v="202.21750097286113"/>
  </r>
  <r>
    <x v="14"/>
    <x v="20"/>
    <x v="0"/>
    <x v="0"/>
    <s v="Geldermalsen"/>
    <s v="Trichtsevoetpad 4, 4191 LA"/>
    <s v="loods"/>
    <m/>
    <m/>
    <m/>
    <m/>
    <m/>
    <m/>
    <m/>
    <m/>
    <n v="250000"/>
    <n v="281000"/>
    <n v="102.31210099817062"/>
    <n v="123.79764220778645"/>
  </r>
  <r>
    <x v="0"/>
    <x v="20"/>
    <x v="0"/>
    <x v="0"/>
    <s v="Tricht"/>
    <s v="Middelweg 60 (nabij)"/>
    <s v="gemaal De Neust"/>
    <m/>
    <m/>
    <m/>
    <m/>
    <m/>
    <m/>
    <m/>
    <m/>
    <n v="500000"/>
    <n v="562000"/>
    <n v="204.62420199634124"/>
    <n v="247.59528441557291"/>
  </r>
  <r>
    <x v="15"/>
    <x v="70"/>
    <x v="0"/>
    <x v="0"/>
    <s v="Vuren"/>
    <s v="Waaldijk 66, 4214 LB"/>
    <s v="woning "/>
    <s v="i.h.k.v. project GOWA"/>
    <m/>
    <m/>
    <m/>
    <m/>
    <m/>
    <m/>
    <m/>
    <n v="695000"/>
    <n v="781000"/>
    <n v="284.36210277427494"/>
    <n v="344.07814435687266"/>
  </r>
  <r>
    <x v="5"/>
    <x v="16"/>
    <x v="0"/>
    <x v="0"/>
    <s v="Weurt"/>
    <s v="Jonkerstraat 42a"/>
    <s v="rioolwaterzuiveringsinstallatie"/>
    <s v="Opruimingskosten"/>
    <m/>
    <m/>
    <m/>
    <m/>
    <m/>
    <m/>
    <m/>
    <m/>
    <n v="3817000"/>
    <n v="1389.7697135587803"/>
    <n v="1681.6213534061242"/>
  </r>
  <r>
    <x v="19"/>
    <x v="70"/>
    <x v="2"/>
    <x v="1"/>
    <m/>
    <m/>
    <m/>
    <m/>
    <m/>
    <m/>
    <m/>
    <m/>
    <m/>
    <m/>
    <m/>
    <m/>
    <n v="900848000"/>
    <n v="327998.7600000003"/>
    <n v="396878.499599999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C211" firstHeaderRow="1" firstDataRow="1" firstDataCol="2"/>
  <pivotFields count="19">
    <pivotField axis="axisRow" outline="0" showAll="0" defaultSubtotal="0">
      <items count="20">
        <item x="9"/>
        <item x="8"/>
        <item x="4"/>
        <item x="1"/>
        <item x="7"/>
        <item x="2"/>
        <item x="0"/>
        <item x="5"/>
        <item x="6"/>
        <item x="10"/>
        <item x="11"/>
        <item x="3"/>
        <item x="13"/>
        <item x="12"/>
        <item x="14"/>
        <item x="15"/>
        <item x="16"/>
        <item x="17"/>
        <item x="18"/>
        <item sd="0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73">
        <item x="62"/>
        <item x="8"/>
        <item x="1"/>
        <item x="46"/>
        <item x="17"/>
        <item x="31"/>
        <item x="25"/>
        <item x="40"/>
        <item x="18"/>
        <item x="27"/>
        <item x="23"/>
        <item x="35"/>
        <item x="11"/>
        <item x="34"/>
        <item x="7"/>
        <item x="64"/>
        <item x="58"/>
        <item x="42"/>
        <item x="41"/>
        <item x="63"/>
        <item x="61"/>
        <item x="65"/>
        <item x="67"/>
        <item x="69"/>
        <item x="45"/>
        <item x="60"/>
        <item x="57"/>
        <item x="59"/>
        <item x="55"/>
        <item x="54"/>
        <item x="68"/>
        <item x="66"/>
        <item x="47"/>
        <item x="38"/>
        <item x="43"/>
        <item x="56"/>
        <item x="36"/>
        <item x="51"/>
        <item x="52"/>
        <item x="53"/>
        <item x="19"/>
        <item x="49"/>
        <item x="37"/>
        <item x="44"/>
        <item x="71"/>
        <item x="2"/>
        <item x="13"/>
        <item x="48"/>
        <item x="50"/>
        <item x="26"/>
        <item x="20"/>
        <item x="28"/>
        <item x="14"/>
        <item x="21"/>
        <item x="4"/>
        <item x="0"/>
        <item x="24"/>
        <item x="30"/>
        <item x="33"/>
        <item x="6"/>
        <item x="12"/>
        <item x="10"/>
        <item x="9"/>
        <item x="39"/>
        <item x="3"/>
        <item x="15"/>
        <item x="5"/>
        <item x="16"/>
        <item x="22"/>
        <item x="29"/>
        <item x="32"/>
        <item x="70"/>
        <item t="default"/>
      </items>
    </pivotField>
    <pivotField showAll="0" defaultSubtotal="0">
      <items count="3">
        <item sd="0" x="0"/>
        <item x="1"/>
        <item x="2"/>
      </items>
    </pivotField>
    <pivotField axis="axisRow" outline="0" showAll="0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dataField="1" numFmtId="4" showAll="0"/>
  </pivotFields>
  <rowFields count="3">
    <field x="0"/>
    <field x="1"/>
    <field x="3"/>
  </rowFields>
  <rowItems count="208">
    <i>
      <x/>
      <x v="34"/>
    </i>
    <i r="2">
      <x/>
    </i>
    <i>
      <x v="1"/>
      <x v="33"/>
    </i>
    <i r="2">
      <x/>
    </i>
    <i>
      <x v="2"/>
      <x v="1"/>
    </i>
    <i r="2">
      <x/>
    </i>
    <i>
      <x v="3"/>
      <x v="2"/>
    </i>
    <i r="2">
      <x/>
    </i>
    <i>
      <x v="4"/>
      <x v="36"/>
    </i>
    <i r="2">
      <x/>
    </i>
    <i>
      <x v="5"/>
      <x v="49"/>
    </i>
    <i r="2">
      <x/>
    </i>
    <i r="1">
      <x v="56"/>
    </i>
    <i r="2">
      <x/>
    </i>
    <i r="1">
      <x v="57"/>
    </i>
    <i r="2">
      <x/>
    </i>
    <i r="1">
      <x v="58"/>
    </i>
    <i r="2">
      <x/>
    </i>
    <i r="1">
      <x v="59"/>
    </i>
    <i r="2">
      <x/>
    </i>
    <i r="1">
      <x v="60"/>
    </i>
    <i r="2">
      <x/>
    </i>
    <i r="1">
      <x v="61"/>
    </i>
    <i r="2">
      <x/>
    </i>
    <i r="1">
      <x v="62"/>
    </i>
    <i r="2">
      <x/>
    </i>
    <i r="1">
      <x v="63"/>
    </i>
    <i r="2">
      <x/>
    </i>
    <i r="1">
      <x v="64"/>
    </i>
    <i r="2">
      <x/>
    </i>
    <i r="1">
      <x v="65"/>
    </i>
    <i r="2">
      <x/>
    </i>
    <i r="1">
      <x v="66"/>
    </i>
    <i r="2">
      <x/>
    </i>
    <i r="1">
      <x v="67"/>
    </i>
    <i r="2">
      <x/>
    </i>
    <i r="1">
      <x v="68"/>
    </i>
    <i r="2">
      <x/>
    </i>
    <i r="1">
      <x v="69"/>
    </i>
    <i r="2">
      <x/>
    </i>
    <i r="1">
      <x v="70"/>
    </i>
    <i r="2">
      <x/>
    </i>
    <i>
      <x v="6"/>
      <x v="37"/>
    </i>
    <i r="2">
      <x/>
    </i>
    <i r="1">
      <x v="40"/>
    </i>
    <i r="2">
      <x/>
    </i>
    <i r="1">
      <x v="41"/>
    </i>
    <i r="2">
      <x/>
    </i>
    <i r="1">
      <x v="42"/>
    </i>
    <i r="2">
      <x/>
    </i>
    <i r="1">
      <x v="43"/>
    </i>
    <i r="2">
      <x/>
    </i>
    <i r="1">
      <x v="45"/>
    </i>
    <i r="2">
      <x/>
    </i>
    <i r="1">
      <x v="46"/>
    </i>
    <i r="2">
      <x/>
    </i>
    <i r="1">
      <x v="47"/>
    </i>
    <i r="2">
      <x/>
    </i>
    <i r="1">
      <x v="48"/>
    </i>
    <i r="2">
      <x/>
    </i>
    <i r="1">
      <x v="50"/>
    </i>
    <i r="2">
      <x/>
    </i>
    <i r="1">
      <x v="51"/>
    </i>
    <i r="2">
      <x/>
    </i>
    <i r="1">
      <x v="52"/>
    </i>
    <i r="2">
      <x/>
    </i>
    <i r="1">
      <x v="53"/>
    </i>
    <i r="2">
      <x/>
    </i>
    <i r="1">
      <x v="54"/>
    </i>
    <i r="2">
      <x/>
    </i>
    <i r="1">
      <x v="55"/>
    </i>
    <i r="2">
      <x/>
    </i>
    <i>
      <x v="7"/>
      <x v="49"/>
    </i>
    <i r="2">
      <x/>
    </i>
    <i r="1">
      <x v="56"/>
    </i>
    <i r="2">
      <x/>
    </i>
    <i r="1">
      <x v="59"/>
    </i>
    <i r="2">
      <x/>
    </i>
    <i r="1">
      <x v="60"/>
    </i>
    <i r="2">
      <x/>
    </i>
    <i r="1">
      <x v="62"/>
    </i>
    <i r="2">
      <x/>
    </i>
    <i r="1">
      <x v="63"/>
    </i>
    <i r="2">
      <x/>
    </i>
    <i r="1">
      <x v="64"/>
    </i>
    <i r="2">
      <x/>
    </i>
    <i r="1">
      <x v="65"/>
    </i>
    <i r="2">
      <x/>
    </i>
    <i r="1">
      <x v="66"/>
    </i>
    <i r="2">
      <x/>
    </i>
    <i r="1">
      <x v="67"/>
    </i>
    <i r="2">
      <x/>
    </i>
    <i r="1">
      <x v="68"/>
    </i>
    <i r="2">
      <x/>
    </i>
    <i r="1">
      <x v="69"/>
    </i>
    <i r="2">
      <x/>
    </i>
    <i r="1">
      <x v="70"/>
    </i>
    <i r="2">
      <x/>
    </i>
    <i>
      <x v="8"/>
      <x v="37"/>
    </i>
    <i r="2">
      <x/>
    </i>
    <i r="1">
      <x v="38"/>
    </i>
    <i r="2">
      <x/>
    </i>
    <i r="1">
      <x v="39"/>
    </i>
    <i r="2">
      <x/>
    </i>
    <i r="1">
      <x v="40"/>
    </i>
    <i r="2">
      <x/>
    </i>
    <i r="1">
      <x v="41"/>
    </i>
    <i r="2">
      <x/>
    </i>
    <i r="1">
      <x v="42"/>
    </i>
    <i r="2">
      <x/>
    </i>
    <i r="1">
      <x v="43"/>
    </i>
    <i r="2">
      <x/>
    </i>
    <i r="1">
      <x v="44"/>
    </i>
    <i r="2">
      <x/>
    </i>
    <i r="1">
      <x v="45"/>
    </i>
    <i r="2">
      <x/>
    </i>
    <i r="1">
      <x v="46"/>
    </i>
    <i r="2">
      <x/>
    </i>
    <i r="1">
      <x v="47"/>
    </i>
    <i r="2">
      <x/>
    </i>
    <i r="1">
      <x v="48"/>
    </i>
    <i r="2">
      <x/>
    </i>
    <i r="1">
      <x v="50"/>
    </i>
    <i r="2">
      <x/>
    </i>
    <i r="1">
      <x v="51"/>
    </i>
    <i r="2">
      <x/>
    </i>
    <i r="1">
      <x v="52"/>
    </i>
    <i r="2">
      <x/>
    </i>
    <i r="1">
      <x v="53"/>
    </i>
    <i r="2">
      <x/>
    </i>
    <i r="1">
      <x v="54"/>
    </i>
    <i r="2">
      <x/>
    </i>
    <i>
      <x v="9"/>
      <x v="24"/>
    </i>
    <i r="2">
      <x/>
    </i>
    <i>
      <x v="10"/>
      <x v="35"/>
    </i>
    <i r="2">
      <x/>
    </i>
    <i>
      <x v="11"/>
      <x v="3"/>
    </i>
    <i r="2">
      <x/>
    </i>
    <i r="1">
      <x v="4"/>
    </i>
    <i r="2">
      <x/>
    </i>
    <i r="1">
      <x v="5"/>
    </i>
    <i r="2">
      <x/>
    </i>
    <i r="1">
      <x v="6"/>
    </i>
    <i r="2">
      <x/>
    </i>
    <i r="1">
      <x v="7"/>
    </i>
    <i r="2">
      <x/>
    </i>
    <i r="1">
      <x v="8"/>
    </i>
    <i r="2">
      <x/>
    </i>
    <i r="1">
      <x v="9"/>
    </i>
    <i r="2">
      <x/>
    </i>
    <i r="1">
      <x v="10"/>
    </i>
    <i r="2">
      <x/>
    </i>
    <i r="1">
      <x v="11"/>
    </i>
    <i r="2">
      <x/>
    </i>
    <i r="1">
      <x v="12"/>
    </i>
    <i r="2">
      <x/>
    </i>
    <i r="1">
      <x v="13"/>
    </i>
    <i r="2">
      <x/>
    </i>
    <i r="1">
      <x v="14"/>
    </i>
    <i r="2">
      <x/>
    </i>
    <i r="1">
      <x v="15"/>
    </i>
    <i r="2">
      <x/>
    </i>
    <i r="1">
      <x v="16"/>
    </i>
    <i r="2">
      <x/>
    </i>
    <i r="1">
      <x v="17"/>
    </i>
    <i r="2">
      <x/>
    </i>
    <i r="1">
      <x v="18"/>
    </i>
    <i r="2">
      <x/>
    </i>
    <i r="1">
      <x v="25"/>
    </i>
    <i r="2">
      <x/>
    </i>
    <i r="1">
      <x v="26"/>
    </i>
    <i r="2">
      <x/>
    </i>
    <i r="1">
      <x v="27"/>
    </i>
    <i r="2">
      <x/>
    </i>
    <i r="1">
      <x v="28"/>
    </i>
    <i r="2">
      <x/>
    </i>
    <i r="1">
      <x v="29"/>
    </i>
    <i r="2">
      <x/>
    </i>
    <i r="1">
      <x v="30"/>
    </i>
    <i r="2">
      <x/>
    </i>
    <i r="1">
      <x v="31"/>
    </i>
    <i r="2">
      <x/>
    </i>
    <i r="1">
      <x v="32"/>
    </i>
    <i r="2">
      <x/>
    </i>
    <i>
      <x v="12"/>
      <x/>
    </i>
    <i r="2">
      <x/>
    </i>
    <i>
      <x v="13"/>
      <x v="20"/>
    </i>
    <i r="2">
      <x/>
    </i>
    <i>
      <x v="14"/>
      <x v="19"/>
    </i>
    <i r="2">
      <x/>
    </i>
    <i r="1">
      <x v="21"/>
    </i>
    <i r="2">
      <x/>
    </i>
    <i r="1">
      <x v="22"/>
    </i>
    <i r="2">
      <x/>
    </i>
    <i r="1">
      <x v="23"/>
    </i>
    <i r="2">
      <x/>
    </i>
    <i r="1">
      <x v="50"/>
    </i>
    <i r="2">
      <x/>
    </i>
    <i>
      <x v="15"/>
      <x v="71"/>
    </i>
    <i r="2">
      <x/>
    </i>
    <i>
      <x v="16"/>
      <x v="71"/>
    </i>
    <i r="2">
      <x/>
    </i>
    <i>
      <x v="17"/>
      <x v="71"/>
    </i>
    <i r="2">
      <x/>
    </i>
    <i>
      <x v="18"/>
      <x v="71"/>
    </i>
    <i r="2">
      <x/>
    </i>
    <i>
      <x v="19"/>
    </i>
    <i t="grand">
      <x/>
    </i>
  </rowItems>
  <colItems count="1">
    <i/>
  </colItems>
  <dataFields count="1">
    <dataField name="Som van Inclusief BTW 21%" fld="18" baseField="3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11"/>
  <sheetViews>
    <sheetView topLeftCell="A60" workbookViewId="0">
      <selection activeCell="A3" sqref="A3:C106"/>
    </sheetView>
  </sheetViews>
  <sheetFormatPr defaultRowHeight="13" x14ac:dyDescent="0.3"/>
  <cols>
    <col min="1" max="1" width="16" customWidth="1"/>
    <col min="2" max="2" width="11" customWidth="1"/>
    <col min="3" max="4" width="26.54296875" customWidth="1"/>
    <col min="5" max="5" width="10.08984375" customWidth="1"/>
    <col min="6" max="6" width="9.08984375" customWidth="1"/>
    <col min="7" max="7" width="11.90625" customWidth="1"/>
    <col min="8" max="8" width="8.90625" customWidth="1"/>
    <col min="9" max="9" width="11.90625" customWidth="1"/>
    <col min="10" max="10" width="8.90625" customWidth="1"/>
    <col min="11" max="11" width="11.90625" customWidth="1"/>
    <col min="12" max="12" width="8.90625" customWidth="1"/>
    <col min="13" max="13" width="11.90625" customWidth="1"/>
    <col min="14" max="14" width="8.90625" customWidth="1"/>
    <col min="15" max="15" width="11.90625" customWidth="1"/>
    <col min="16" max="16" width="8.90625" customWidth="1"/>
    <col min="17" max="17" width="11.90625" customWidth="1"/>
    <col min="18" max="18" width="8.90625" customWidth="1"/>
    <col min="19" max="19" width="11.90625" customWidth="1"/>
    <col min="20" max="20" width="8.90625" customWidth="1"/>
    <col min="21" max="21" width="11.90625" customWidth="1"/>
    <col min="22" max="22" width="8.90625" customWidth="1"/>
    <col min="23" max="23" width="11.90625" customWidth="1"/>
    <col min="24" max="24" width="8.90625" customWidth="1"/>
    <col min="25" max="25" width="11.90625" customWidth="1"/>
    <col min="26" max="26" width="8.90625" customWidth="1"/>
    <col min="27" max="27" width="11.90625" customWidth="1"/>
    <col min="28" max="28" width="8.90625" customWidth="1"/>
    <col min="29" max="29" width="11.90625" customWidth="1"/>
    <col min="30" max="30" width="8.90625" customWidth="1"/>
    <col min="31" max="31" width="11.90625" customWidth="1"/>
    <col min="32" max="32" width="8.90625" customWidth="1"/>
    <col min="33" max="33" width="11.90625" customWidth="1"/>
    <col min="34" max="34" width="8.90625" customWidth="1"/>
    <col min="35" max="35" width="11.90625" customWidth="1"/>
    <col min="36" max="36" width="8.90625" customWidth="1"/>
    <col min="37" max="37" width="11.90625" customWidth="1"/>
    <col min="38" max="38" width="8.90625" customWidth="1"/>
    <col min="39" max="39" width="11.90625" customWidth="1"/>
    <col min="40" max="40" width="8.90625" customWidth="1"/>
    <col min="41" max="41" width="11.90625" customWidth="1"/>
    <col min="42" max="42" width="8.90625" customWidth="1"/>
    <col min="43" max="43" width="11.90625" customWidth="1"/>
    <col min="44" max="44" width="8.90625" customWidth="1"/>
    <col min="45" max="45" width="11.90625" customWidth="1"/>
    <col min="46" max="46" width="8.90625" customWidth="1"/>
    <col min="47" max="47" width="11.90625" customWidth="1"/>
    <col min="48" max="48" width="8.90625" customWidth="1"/>
    <col min="49" max="49" width="11.90625" customWidth="1"/>
    <col min="50" max="50" width="8.90625" customWidth="1"/>
    <col min="51" max="51" width="11.90625" bestFit="1" customWidth="1"/>
    <col min="52" max="52" width="8.90625" customWidth="1"/>
    <col min="53" max="53" width="11.90625" customWidth="1"/>
    <col min="54" max="54" width="8.90625" customWidth="1"/>
    <col min="55" max="55" width="11.90625" customWidth="1"/>
    <col min="56" max="56" width="8.90625" customWidth="1"/>
    <col min="57" max="57" width="11.90625" customWidth="1"/>
    <col min="58" max="58" width="8.90625" customWidth="1"/>
    <col min="59" max="59" width="11.90625" bestFit="1" customWidth="1"/>
    <col min="60" max="60" width="8.90625" customWidth="1"/>
    <col min="61" max="61" width="11.90625" customWidth="1"/>
    <col min="62" max="62" width="8.90625" customWidth="1"/>
    <col min="63" max="63" width="11.90625" customWidth="1"/>
    <col min="64" max="64" width="8.90625" customWidth="1"/>
    <col min="65" max="65" width="11.90625" customWidth="1"/>
    <col min="66" max="66" width="8.90625" customWidth="1"/>
    <col min="67" max="67" width="11.90625" customWidth="1"/>
    <col min="68" max="68" width="8.90625" customWidth="1"/>
    <col min="69" max="69" width="11.90625" customWidth="1"/>
    <col min="70" max="70" width="8.90625" customWidth="1"/>
    <col min="71" max="71" width="11.90625" customWidth="1"/>
    <col min="72" max="72" width="8.90625" customWidth="1"/>
    <col min="73" max="73" width="11.90625" customWidth="1"/>
    <col min="74" max="74" width="8.90625" customWidth="1"/>
    <col min="75" max="75" width="11.90625" bestFit="1" customWidth="1"/>
    <col min="76" max="76" width="9.08984375" customWidth="1"/>
    <col min="77" max="77" width="11.90625" bestFit="1" customWidth="1"/>
    <col min="78" max="78" width="8.90625" customWidth="1"/>
    <col min="79" max="79" width="11.90625" bestFit="1" customWidth="1"/>
    <col min="80" max="80" width="8.90625" customWidth="1"/>
    <col min="81" max="81" width="11.90625" bestFit="1" customWidth="1"/>
    <col min="82" max="82" width="8.90625" customWidth="1"/>
    <col min="83" max="83" width="11.90625" customWidth="1"/>
    <col min="84" max="84" width="8.90625" customWidth="1"/>
    <col min="85" max="85" width="11.90625" customWidth="1"/>
    <col min="86" max="86" width="8.90625" customWidth="1"/>
    <col min="87" max="87" width="11.90625" customWidth="1"/>
    <col min="88" max="88" width="8.90625" customWidth="1"/>
    <col min="89" max="89" width="11.90625" customWidth="1"/>
    <col min="90" max="90" width="9.08984375" customWidth="1"/>
    <col min="91" max="91" width="11.90625" customWidth="1"/>
    <col min="92" max="92" width="8.90625" customWidth="1"/>
    <col min="93" max="93" width="11.90625" customWidth="1"/>
    <col min="94" max="94" width="8.90625" customWidth="1"/>
    <col min="95" max="95" width="11.90625" customWidth="1"/>
    <col min="96" max="96" width="8.90625" customWidth="1"/>
    <col min="97" max="97" width="11.90625" customWidth="1"/>
    <col min="98" max="98" width="8.90625" customWidth="1"/>
    <col min="99" max="99" width="11.90625" customWidth="1"/>
    <col min="100" max="100" width="9.08984375" customWidth="1"/>
    <col min="101" max="101" width="11.90625" customWidth="1"/>
    <col min="102" max="102" width="8.90625" customWidth="1"/>
    <col min="103" max="103" width="11.90625" customWidth="1"/>
    <col min="104" max="104" width="8.90625" customWidth="1"/>
    <col min="105" max="105" width="11.90625" customWidth="1"/>
    <col min="106" max="106" width="8.90625" customWidth="1"/>
    <col min="107" max="107" width="11.90625" customWidth="1"/>
    <col min="108" max="108" width="8.90625" customWidth="1"/>
    <col min="109" max="109" width="11.90625" customWidth="1"/>
    <col min="110" max="110" width="9.08984375" customWidth="1"/>
    <col min="111" max="111" width="11.90625" customWidth="1"/>
    <col min="112" max="112" width="8.90625" customWidth="1"/>
    <col min="113" max="113" width="11.90625" customWidth="1"/>
    <col min="114" max="114" width="8.90625" customWidth="1"/>
    <col min="115" max="115" width="11.90625" customWidth="1"/>
    <col min="116" max="116" width="8.90625" customWidth="1"/>
    <col min="117" max="117" width="11.90625" customWidth="1"/>
    <col min="118" max="118" width="8.90625" customWidth="1"/>
    <col min="119" max="119" width="11.90625" customWidth="1"/>
    <col min="120" max="120" width="8.90625" customWidth="1"/>
    <col min="121" max="121" width="11.90625" customWidth="1"/>
    <col min="122" max="122" width="9.08984375" customWidth="1"/>
    <col min="123" max="123" width="11.90625" customWidth="1"/>
    <col min="124" max="124" width="8.90625" customWidth="1"/>
    <col min="125" max="125" width="11.90625" bestFit="1" customWidth="1"/>
    <col min="126" max="126" width="8.90625" customWidth="1"/>
    <col min="127" max="127" width="11.90625" bestFit="1" customWidth="1"/>
    <col min="128" max="128" width="8.90625" customWidth="1"/>
    <col min="129" max="129" width="11.90625" bestFit="1" customWidth="1"/>
    <col min="130" max="130" width="9.08984375" customWidth="1"/>
    <col min="131" max="131" width="11.90625" bestFit="1" customWidth="1"/>
    <col min="132" max="132" width="8.90625" customWidth="1"/>
    <col min="133" max="133" width="11.90625" bestFit="1" customWidth="1"/>
    <col min="134" max="134" width="8.90625" customWidth="1"/>
    <col min="135" max="135" width="11.90625" bestFit="1" customWidth="1"/>
    <col min="136" max="136" width="9.08984375" customWidth="1"/>
    <col min="137" max="137" width="11.90625" bestFit="1" customWidth="1"/>
    <col min="138" max="138" width="8.90625" customWidth="1"/>
    <col min="139" max="139" width="11.90625" bestFit="1" customWidth="1"/>
    <col min="140" max="140" width="8.90625" customWidth="1"/>
    <col min="141" max="141" width="11.90625" bestFit="1" customWidth="1"/>
    <col min="142" max="142" width="8.90625" customWidth="1"/>
    <col min="143" max="143" width="11.90625" bestFit="1" customWidth="1"/>
    <col min="144" max="144" width="8.90625" customWidth="1"/>
    <col min="145" max="145" width="10.08984375" customWidth="1"/>
    <col min="146" max="146" width="11.6328125" bestFit="1" customWidth="1"/>
    <col min="147" max="147" width="10.08984375" customWidth="1"/>
    <col min="148" max="148" width="14" bestFit="1" customWidth="1"/>
    <col min="149" max="149" width="9.90625" bestFit="1" customWidth="1"/>
    <col min="150" max="150" width="11.90625" bestFit="1" customWidth="1"/>
    <col min="151" max="151" width="8.90625" customWidth="1"/>
    <col min="152" max="152" width="11.90625" bestFit="1" customWidth="1"/>
    <col min="153" max="153" width="8.90625" customWidth="1"/>
    <col min="154" max="154" width="11.90625" bestFit="1" customWidth="1"/>
    <col min="155" max="155" width="8.90625" customWidth="1"/>
    <col min="156" max="156" width="11.90625" bestFit="1" customWidth="1"/>
    <col min="157" max="157" width="8.90625" customWidth="1"/>
    <col min="158" max="158" width="11.90625" bestFit="1" customWidth="1"/>
    <col min="159" max="159" width="8.90625" customWidth="1"/>
    <col min="160" max="160" width="11.90625" bestFit="1" customWidth="1"/>
    <col min="161" max="161" width="8.90625" customWidth="1"/>
    <col min="162" max="162" width="11.90625" bestFit="1" customWidth="1"/>
    <col min="163" max="163" width="8.90625" customWidth="1"/>
    <col min="164" max="164" width="11.90625" bestFit="1" customWidth="1"/>
    <col min="165" max="165" width="8.90625" customWidth="1"/>
    <col min="166" max="166" width="11.90625" bestFit="1" customWidth="1"/>
    <col min="167" max="167" width="8.90625" customWidth="1"/>
    <col min="168" max="168" width="11.90625" bestFit="1" customWidth="1"/>
    <col min="169" max="169" width="8.90625" customWidth="1"/>
    <col min="170" max="170" width="11.90625" bestFit="1" customWidth="1"/>
    <col min="171" max="171" width="8.90625" customWidth="1"/>
    <col min="172" max="172" width="11.90625" bestFit="1" customWidth="1"/>
    <col min="173" max="173" width="8.90625" customWidth="1"/>
    <col min="174" max="174" width="11.90625" bestFit="1" customWidth="1"/>
    <col min="175" max="175" width="8.90625" customWidth="1"/>
    <col min="176" max="176" width="11.90625" bestFit="1" customWidth="1"/>
    <col min="177" max="177" width="8.90625" customWidth="1"/>
    <col min="178" max="178" width="11.90625" bestFit="1" customWidth="1"/>
    <col min="179" max="179" width="8.90625" customWidth="1"/>
    <col min="180" max="180" width="11.90625" bestFit="1" customWidth="1"/>
    <col min="181" max="181" width="8.90625" customWidth="1"/>
    <col min="182" max="182" width="11.90625" bestFit="1" customWidth="1"/>
    <col min="183" max="183" width="8.90625" customWidth="1"/>
    <col min="184" max="184" width="11.90625" bestFit="1" customWidth="1"/>
    <col min="185" max="185" width="8.90625" customWidth="1"/>
    <col min="186" max="186" width="11.90625" bestFit="1" customWidth="1"/>
    <col min="187" max="187" width="8.90625" customWidth="1"/>
    <col min="188" max="188" width="11.90625" bestFit="1" customWidth="1"/>
    <col min="189" max="189" width="8.90625" customWidth="1"/>
    <col min="190" max="190" width="11.90625" bestFit="1" customWidth="1"/>
    <col min="191" max="191" width="8.90625" customWidth="1"/>
    <col min="192" max="192" width="11.90625" bestFit="1" customWidth="1"/>
    <col min="193" max="193" width="8.90625" customWidth="1"/>
    <col min="194" max="194" width="11.90625" bestFit="1" customWidth="1"/>
    <col min="195" max="195" width="8.90625" customWidth="1"/>
    <col min="196" max="196" width="11.90625" bestFit="1" customWidth="1"/>
    <col min="197" max="197" width="14" bestFit="1" customWidth="1"/>
    <col min="198" max="198" width="9.90625" bestFit="1" customWidth="1"/>
    <col min="199" max="199" width="11.90625" bestFit="1" customWidth="1"/>
    <col min="200" max="200" width="14" bestFit="1" customWidth="1"/>
    <col min="201" max="201" width="9.90625" bestFit="1" customWidth="1"/>
    <col min="202" max="202" width="11.90625" bestFit="1" customWidth="1"/>
    <col min="203" max="203" width="14" bestFit="1" customWidth="1"/>
    <col min="204" max="204" width="9.90625" bestFit="1" customWidth="1"/>
    <col min="205" max="205" width="11.90625" bestFit="1" customWidth="1"/>
    <col min="206" max="206" width="8.90625" customWidth="1"/>
    <col min="207" max="207" width="11.90625" bestFit="1" customWidth="1"/>
    <col min="208" max="208" width="8.90625" customWidth="1"/>
    <col min="209" max="209" width="11.90625" bestFit="1" customWidth="1"/>
    <col min="210" max="210" width="8.90625" customWidth="1"/>
    <col min="211" max="211" width="11.90625" bestFit="1" customWidth="1"/>
    <col min="212" max="212" width="8.90625" customWidth="1"/>
    <col min="213" max="213" width="11.90625" bestFit="1" customWidth="1"/>
    <col min="214" max="215" width="14" bestFit="1" customWidth="1"/>
    <col min="216" max="216" width="11.6328125" bestFit="1" customWidth="1"/>
    <col min="217" max="217" width="18.36328125" bestFit="1" customWidth="1"/>
    <col min="218" max="218" width="14" bestFit="1" customWidth="1"/>
    <col min="219" max="219" width="11.6328125" bestFit="1" customWidth="1"/>
    <col min="220" max="220" width="18.36328125" bestFit="1" customWidth="1"/>
    <col min="221" max="221" width="14" bestFit="1" customWidth="1"/>
    <col min="222" max="222" width="11.6328125" bestFit="1" customWidth="1"/>
    <col min="223" max="223" width="18.36328125" bestFit="1" customWidth="1"/>
    <col min="224" max="224" width="15.6328125" bestFit="1" customWidth="1"/>
    <col min="225" max="225" width="11.6328125" bestFit="1" customWidth="1"/>
    <col min="226" max="226" width="19.90625" bestFit="1" customWidth="1"/>
    <col min="227" max="227" width="10.08984375" bestFit="1" customWidth="1"/>
    <col min="228" max="229" width="11.6328125" bestFit="1" customWidth="1"/>
    <col min="230" max="230" width="10.08984375" bestFit="1" customWidth="1"/>
  </cols>
  <sheetData>
    <row r="3" spans="1:3" x14ac:dyDescent="0.3">
      <c r="A3" s="11" t="s">
        <v>695</v>
      </c>
      <c r="B3" s="11" t="s">
        <v>632</v>
      </c>
      <c r="C3" t="s">
        <v>698</v>
      </c>
    </row>
    <row r="4" spans="1:3" x14ac:dyDescent="0.3">
      <c r="A4" s="12">
        <v>1122000</v>
      </c>
      <c r="B4" s="12">
        <v>62002</v>
      </c>
      <c r="C4" s="14">
        <v>7559.1457117480422</v>
      </c>
    </row>
    <row r="5" spans="1:3" x14ac:dyDescent="0.3">
      <c r="A5" s="12">
        <v>1122000</v>
      </c>
      <c r="B5" s="13" t="s">
        <v>635</v>
      </c>
      <c r="C5" s="14">
        <v>7559.1457117480422</v>
      </c>
    </row>
    <row r="6" spans="1:3" x14ac:dyDescent="0.3">
      <c r="A6" s="12">
        <v>1131000</v>
      </c>
      <c r="B6" s="12">
        <v>62001</v>
      </c>
      <c r="C6" s="14">
        <v>500.47730088272391</v>
      </c>
    </row>
    <row r="7" spans="1:3" x14ac:dyDescent="0.3">
      <c r="A7" s="12">
        <v>1131000</v>
      </c>
      <c r="B7" s="13" t="s">
        <v>635</v>
      </c>
      <c r="C7" s="14">
        <v>500.47730088272391</v>
      </c>
    </row>
    <row r="8" spans="1:3" x14ac:dyDescent="0.3">
      <c r="A8" s="12">
        <v>1242050</v>
      </c>
      <c r="B8" s="12">
        <v>23250</v>
      </c>
      <c r="C8" s="14">
        <v>22254.939132122177</v>
      </c>
    </row>
    <row r="9" spans="1:3" x14ac:dyDescent="0.3">
      <c r="A9" s="12">
        <v>1242050</v>
      </c>
      <c r="B9" s="13" t="s">
        <v>635</v>
      </c>
      <c r="C9" s="14">
        <v>22254.939132122177</v>
      </c>
    </row>
    <row r="10" spans="1:3" x14ac:dyDescent="0.3">
      <c r="A10" s="12">
        <v>1242060</v>
      </c>
      <c r="B10" s="12">
        <v>23260</v>
      </c>
      <c r="C10" s="14">
        <v>43225.642936715099</v>
      </c>
    </row>
    <row r="11" spans="1:3" x14ac:dyDescent="0.3">
      <c r="A11" s="12">
        <v>1242060</v>
      </c>
      <c r="B11" s="13" t="s">
        <v>635</v>
      </c>
      <c r="C11" s="14">
        <v>43225.642936715099</v>
      </c>
    </row>
    <row r="12" spans="1:3" x14ac:dyDescent="0.3">
      <c r="A12" s="12">
        <v>1243000</v>
      </c>
      <c r="B12" s="12">
        <v>63902</v>
      </c>
      <c r="C12" s="14">
        <v>5862.5452841957804</v>
      </c>
    </row>
    <row r="13" spans="1:3" x14ac:dyDescent="0.3">
      <c r="A13" s="12">
        <v>1243000</v>
      </c>
      <c r="B13" s="13" t="s">
        <v>635</v>
      </c>
      <c r="C13" s="14">
        <v>5862.5452841957804</v>
      </c>
    </row>
    <row r="14" spans="1:3" x14ac:dyDescent="0.3">
      <c r="A14" s="12">
        <v>1313050</v>
      </c>
      <c r="B14" s="12">
        <v>66900</v>
      </c>
      <c r="C14" s="14">
        <v>2894.4857982389931</v>
      </c>
    </row>
    <row r="15" spans="1:3" x14ac:dyDescent="0.3">
      <c r="A15" s="12">
        <v>1313050</v>
      </c>
      <c r="B15" s="13" t="s">
        <v>635</v>
      </c>
      <c r="C15" s="14">
        <v>2894.4857982389931</v>
      </c>
    </row>
    <row r="16" spans="1:3" x14ac:dyDescent="0.3">
      <c r="A16" s="12">
        <v>1313050</v>
      </c>
      <c r="B16" s="12">
        <v>67700</v>
      </c>
      <c r="C16" s="14">
        <v>894.33883872529009</v>
      </c>
    </row>
    <row r="17" spans="1:3" x14ac:dyDescent="0.3">
      <c r="A17" s="12">
        <v>1313050</v>
      </c>
      <c r="B17" s="13" t="s">
        <v>635</v>
      </c>
      <c r="C17" s="14">
        <v>894.33883872529009</v>
      </c>
    </row>
    <row r="18" spans="1:3" x14ac:dyDescent="0.3">
      <c r="A18" s="12">
        <v>1313050</v>
      </c>
      <c r="B18" s="12">
        <v>67800</v>
      </c>
      <c r="C18" s="14">
        <v>526.02983913201786</v>
      </c>
    </row>
    <row r="19" spans="1:3" x14ac:dyDescent="0.3">
      <c r="A19" s="12">
        <v>1313050</v>
      </c>
      <c r="B19" s="13" t="s">
        <v>635</v>
      </c>
      <c r="C19" s="14">
        <v>526.02983913201786</v>
      </c>
    </row>
    <row r="20" spans="1:3" x14ac:dyDescent="0.3">
      <c r="A20" s="12">
        <v>1313050</v>
      </c>
      <c r="B20" s="12">
        <v>67900</v>
      </c>
      <c r="C20" s="14">
        <v>739.70192621663159</v>
      </c>
    </row>
    <row r="21" spans="1:3" x14ac:dyDescent="0.3">
      <c r="A21" s="12">
        <v>1313050</v>
      </c>
      <c r="B21" s="13" t="s">
        <v>635</v>
      </c>
      <c r="C21" s="14">
        <v>739.70192621663159</v>
      </c>
    </row>
    <row r="22" spans="1:3" x14ac:dyDescent="0.3">
      <c r="A22" s="12">
        <v>1313050</v>
      </c>
      <c r="B22" s="12">
        <v>68100</v>
      </c>
      <c r="C22" s="14">
        <v>500.03673987842569</v>
      </c>
    </row>
    <row r="23" spans="1:3" x14ac:dyDescent="0.3">
      <c r="A23" s="12">
        <v>1313050</v>
      </c>
      <c r="B23" s="13" t="s">
        <v>635</v>
      </c>
      <c r="C23" s="14">
        <v>500.03673987842569</v>
      </c>
    </row>
    <row r="24" spans="1:3" x14ac:dyDescent="0.3">
      <c r="A24" s="12">
        <v>1313050</v>
      </c>
      <c r="B24" s="12">
        <v>68200</v>
      </c>
      <c r="C24" s="14">
        <v>3805.5659551276131</v>
      </c>
    </row>
    <row r="25" spans="1:3" x14ac:dyDescent="0.3">
      <c r="A25" s="12">
        <v>1313050</v>
      </c>
      <c r="B25" s="13" t="s">
        <v>635</v>
      </c>
      <c r="C25" s="14">
        <v>3805.5659551276131</v>
      </c>
    </row>
    <row r="26" spans="1:3" x14ac:dyDescent="0.3">
      <c r="A26" s="12">
        <v>1313050</v>
      </c>
      <c r="B26" s="12">
        <v>68300</v>
      </c>
      <c r="C26" s="14">
        <v>7709.8175752180159</v>
      </c>
    </row>
    <row r="27" spans="1:3" x14ac:dyDescent="0.3">
      <c r="A27" s="12">
        <v>1313050</v>
      </c>
      <c r="B27" s="13" t="s">
        <v>635</v>
      </c>
      <c r="C27" s="14">
        <v>7709.8175752180159</v>
      </c>
    </row>
    <row r="28" spans="1:3" x14ac:dyDescent="0.3">
      <c r="A28" s="12">
        <v>1313050</v>
      </c>
      <c r="B28" s="12">
        <v>68400</v>
      </c>
      <c r="C28" s="14">
        <v>253.32257747144916</v>
      </c>
    </row>
    <row r="29" spans="1:3" x14ac:dyDescent="0.3">
      <c r="A29" s="12">
        <v>1313050</v>
      </c>
      <c r="B29" s="13" t="s">
        <v>635</v>
      </c>
      <c r="C29" s="14">
        <v>253.32257747144916</v>
      </c>
    </row>
    <row r="30" spans="1:3" x14ac:dyDescent="0.3">
      <c r="A30" s="12">
        <v>1313050</v>
      </c>
      <c r="B30" s="12">
        <v>68500</v>
      </c>
      <c r="C30" s="14">
        <v>352.88936444283615</v>
      </c>
    </row>
    <row r="31" spans="1:3" x14ac:dyDescent="0.3">
      <c r="A31" s="12">
        <v>1313050</v>
      </c>
      <c r="B31" s="13" t="s">
        <v>635</v>
      </c>
      <c r="C31" s="14">
        <v>352.88936444283615</v>
      </c>
    </row>
    <row r="32" spans="1:3" x14ac:dyDescent="0.3">
      <c r="A32" s="12">
        <v>1313050</v>
      </c>
      <c r="B32" s="12">
        <v>68600</v>
      </c>
      <c r="C32" s="14">
        <v>2229.6792427530509</v>
      </c>
    </row>
    <row r="33" spans="1:3" x14ac:dyDescent="0.3">
      <c r="A33" s="12">
        <v>1313050</v>
      </c>
      <c r="B33" s="13" t="s">
        <v>635</v>
      </c>
      <c r="C33" s="14">
        <v>2229.6792427530509</v>
      </c>
    </row>
    <row r="34" spans="1:3" x14ac:dyDescent="0.3">
      <c r="A34" s="12">
        <v>1313050</v>
      </c>
      <c r="B34" s="12">
        <v>68700</v>
      </c>
      <c r="C34" s="14">
        <v>779.79297760776524</v>
      </c>
    </row>
    <row r="35" spans="1:3" x14ac:dyDescent="0.3">
      <c r="A35" s="12">
        <v>1313050</v>
      </c>
      <c r="B35" s="13" t="s">
        <v>635</v>
      </c>
      <c r="C35" s="14">
        <v>779.79297760776524</v>
      </c>
    </row>
    <row r="36" spans="1:3" x14ac:dyDescent="0.3">
      <c r="A36" s="12">
        <v>1313050</v>
      </c>
      <c r="B36" s="12">
        <v>68800</v>
      </c>
      <c r="C36" s="14">
        <v>437.47707726808517</v>
      </c>
    </row>
    <row r="37" spans="1:3" x14ac:dyDescent="0.3">
      <c r="A37" s="12">
        <v>1313050</v>
      </c>
      <c r="B37" s="13" t="s">
        <v>635</v>
      </c>
      <c r="C37" s="14">
        <v>437.47707726808517</v>
      </c>
    </row>
    <row r="38" spans="1:3" x14ac:dyDescent="0.3">
      <c r="A38" s="12">
        <v>1313050</v>
      </c>
      <c r="B38" s="12">
        <v>68900</v>
      </c>
      <c r="C38" s="14">
        <v>7287.3195720960694</v>
      </c>
    </row>
    <row r="39" spans="1:3" x14ac:dyDescent="0.3">
      <c r="A39" s="12">
        <v>1313050</v>
      </c>
      <c r="B39" s="13" t="s">
        <v>635</v>
      </c>
      <c r="C39" s="14">
        <v>7287.3195720960694</v>
      </c>
    </row>
    <row r="40" spans="1:3" x14ac:dyDescent="0.3">
      <c r="A40" s="12">
        <v>1313050</v>
      </c>
      <c r="B40" s="12">
        <v>69100</v>
      </c>
      <c r="C40" s="14">
        <v>537.48442524377037</v>
      </c>
    </row>
    <row r="41" spans="1:3" x14ac:dyDescent="0.3">
      <c r="A41" s="12">
        <v>1313050</v>
      </c>
      <c r="B41" s="13" t="s">
        <v>635</v>
      </c>
      <c r="C41" s="14">
        <v>537.48442524377037</v>
      </c>
    </row>
    <row r="42" spans="1:3" x14ac:dyDescent="0.3">
      <c r="A42" s="12">
        <v>1313050</v>
      </c>
      <c r="B42" s="12">
        <v>69200</v>
      </c>
      <c r="C42" s="14">
        <v>402.2321969242314</v>
      </c>
    </row>
    <row r="43" spans="1:3" x14ac:dyDescent="0.3">
      <c r="A43" s="12">
        <v>1313050</v>
      </c>
      <c r="B43" s="13" t="s">
        <v>635</v>
      </c>
      <c r="C43" s="14">
        <v>402.2321969242314</v>
      </c>
    </row>
    <row r="44" spans="1:3" x14ac:dyDescent="0.3">
      <c r="A44" s="12">
        <v>1313050</v>
      </c>
      <c r="B44" s="12">
        <v>69300</v>
      </c>
      <c r="C44" s="14">
        <v>610.61755195726698</v>
      </c>
    </row>
    <row r="45" spans="1:3" x14ac:dyDescent="0.3">
      <c r="A45" s="12">
        <v>1313050</v>
      </c>
      <c r="B45" s="13" t="s">
        <v>635</v>
      </c>
      <c r="C45" s="14">
        <v>610.61755195726698</v>
      </c>
    </row>
    <row r="46" spans="1:3" x14ac:dyDescent="0.3">
      <c r="A46" s="12">
        <v>1313060</v>
      </c>
      <c r="B46" s="12">
        <v>65100</v>
      </c>
      <c r="C46" s="14">
        <v>864.38069043301425</v>
      </c>
    </row>
    <row r="47" spans="1:3" x14ac:dyDescent="0.3">
      <c r="A47" s="12">
        <v>1313060</v>
      </c>
      <c r="B47" s="13" t="s">
        <v>635</v>
      </c>
      <c r="C47" s="14">
        <v>864.38069043301425</v>
      </c>
    </row>
    <row r="48" spans="1:3" x14ac:dyDescent="0.3">
      <c r="A48" s="12">
        <v>1313060</v>
      </c>
      <c r="B48" s="12">
        <v>65500</v>
      </c>
      <c r="C48" s="14">
        <v>903.59061981555158</v>
      </c>
    </row>
    <row r="49" spans="1:3" x14ac:dyDescent="0.3">
      <c r="A49" s="12">
        <v>1313060</v>
      </c>
      <c r="B49" s="13" t="s">
        <v>635</v>
      </c>
      <c r="C49" s="14">
        <v>903.59061981555158</v>
      </c>
    </row>
    <row r="50" spans="1:3" x14ac:dyDescent="0.3">
      <c r="A50" s="12">
        <v>1313060</v>
      </c>
      <c r="B50" s="12">
        <v>65600</v>
      </c>
      <c r="C50" s="14">
        <v>1775.0202863173367</v>
      </c>
    </row>
    <row r="51" spans="1:3" x14ac:dyDescent="0.3">
      <c r="A51" s="12">
        <v>1313060</v>
      </c>
      <c r="B51" s="13" t="s">
        <v>635</v>
      </c>
      <c r="C51" s="14">
        <v>1775.0202863173367</v>
      </c>
    </row>
    <row r="52" spans="1:3" x14ac:dyDescent="0.3">
      <c r="A52" s="12">
        <v>1313060</v>
      </c>
      <c r="B52" s="12">
        <v>65700</v>
      </c>
      <c r="C52" s="14">
        <v>1320.3613298816229</v>
      </c>
    </row>
    <row r="53" spans="1:3" x14ac:dyDescent="0.3">
      <c r="A53" s="12">
        <v>1313060</v>
      </c>
      <c r="B53" s="13" t="s">
        <v>635</v>
      </c>
      <c r="C53" s="14">
        <v>1320.3613298816229</v>
      </c>
    </row>
    <row r="54" spans="1:3" x14ac:dyDescent="0.3">
      <c r="A54" s="12">
        <v>1313060</v>
      </c>
      <c r="B54" s="12">
        <v>65900</v>
      </c>
      <c r="C54" s="14">
        <v>247.59528441557288</v>
      </c>
    </row>
    <row r="55" spans="1:3" x14ac:dyDescent="0.3">
      <c r="A55" s="12">
        <v>1313060</v>
      </c>
      <c r="B55" s="13" t="s">
        <v>635</v>
      </c>
      <c r="C55" s="14">
        <v>247.59528441557288</v>
      </c>
    </row>
    <row r="56" spans="1:3" x14ac:dyDescent="0.3">
      <c r="A56" s="12">
        <v>1313060</v>
      </c>
      <c r="B56" s="12">
        <v>66400</v>
      </c>
      <c r="C56" s="14">
        <v>667.44992151173119</v>
      </c>
    </row>
    <row r="57" spans="1:3" x14ac:dyDescent="0.3">
      <c r="A57" s="12">
        <v>1313060</v>
      </c>
      <c r="B57" s="13" t="s">
        <v>635</v>
      </c>
      <c r="C57" s="14">
        <v>667.44992151173119</v>
      </c>
    </row>
    <row r="58" spans="1:3" x14ac:dyDescent="0.3">
      <c r="A58" s="12">
        <v>1313060</v>
      </c>
      <c r="B58" s="12">
        <v>66500</v>
      </c>
      <c r="C58" s="14">
        <v>433.07146722510345</v>
      </c>
    </row>
    <row r="59" spans="1:3" x14ac:dyDescent="0.3">
      <c r="A59" s="12">
        <v>1313060</v>
      </c>
      <c r="B59" s="13" t="s">
        <v>635</v>
      </c>
      <c r="C59" s="14">
        <v>433.07146722510345</v>
      </c>
    </row>
    <row r="60" spans="1:3" x14ac:dyDescent="0.3">
      <c r="A60" s="12">
        <v>1313060</v>
      </c>
      <c r="B60" s="12">
        <v>66700</v>
      </c>
      <c r="C60" s="14">
        <v>817.68122397740785</v>
      </c>
    </row>
    <row r="61" spans="1:3" x14ac:dyDescent="0.3">
      <c r="A61" s="12">
        <v>1313060</v>
      </c>
      <c r="B61" s="13" t="s">
        <v>635</v>
      </c>
      <c r="C61" s="14">
        <v>817.68122397740785</v>
      </c>
    </row>
    <row r="62" spans="1:3" x14ac:dyDescent="0.3">
      <c r="A62" s="12">
        <v>1313060</v>
      </c>
      <c r="B62" s="12">
        <v>66800</v>
      </c>
      <c r="C62" s="14">
        <v>2357.4419339995206</v>
      </c>
    </row>
    <row r="63" spans="1:3" x14ac:dyDescent="0.3">
      <c r="A63" s="12">
        <v>1313060</v>
      </c>
      <c r="B63" s="13" t="s">
        <v>635</v>
      </c>
      <c r="C63" s="14">
        <v>2357.4419339995206</v>
      </c>
    </row>
    <row r="64" spans="1:3" x14ac:dyDescent="0.3">
      <c r="A64" s="12">
        <v>1313060</v>
      </c>
      <c r="B64" s="12">
        <v>67100</v>
      </c>
      <c r="C64" s="14">
        <v>1019.8987249502691</v>
      </c>
    </row>
    <row r="65" spans="1:3" x14ac:dyDescent="0.3">
      <c r="A65" s="12">
        <v>1313060</v>
      </c>
      <c r="B65" s="13" t="s">
        <v>635</v>
      </c>
      <c r="C65" s="14">
        <v>1019.8987249502691</v>
      </c>
    </row>
    <row r="66" spans="1:3" x14ac:dyDescent="0.3">
      <c r="A66" s="12">
        <v>1313060</v>
      </c>
      <c r="B66" s="12">
        <v>67200</v>
      </c>
      <c r="C66" s="14">
        <v>1524.3410748716767</v>
      </c>
    </row>
    <row r="67" spans="1:3" x14ac:dyDescent="0.3">
      <c r="A67" s="12">
        <v>1313060</v>
      </c>
      <c r="B67" s="13" t="s">
        <v>635</v>
      </c>
      <c r="C67" s="14">
        <v>1524.3410748716767</v>
      </c>
    </row>
    <row r="68" spans="1:3" x14ac:dyDescent="0.3">
      <c r="A68" s="12">
        <v>1313060</v>
      </c>
      <c r="B68" s="12">
        <v>67300</v>
      </c>
      <c r="C68" s="14">
        <v>71.370882696303937</v>
      </c>
    </row>
    <row r="69" spans="1:3" x14ac:dyDescent="0.3">
      <c r="A69" s="12">
        <v>1313060</v>
      </c>
      <c r="B69" s="13" t="s">
        <v>635</v>
      </c>
      <c r="C69" s="14">
        <v>71.370882696303937</v>
      </c>
    </row>
    <row r="70" spans="1:3" x14ac:dyDescent="0.3">
      <c r="A70" s="12">
        <v>1313060</v>
      </c>
      <c r="B70" s="12">
        <v>67400</v>
      </c>
      <c r="C70" s="14">
        <v>608.85530794007423</v>
      </c>
    </row>
    <row r="71" spans="1:3" x14ac:dyDescent="0.3">
      <c r="A71" s="12">
        <v>1313060</v>
      </c>
      <c r="B71" s="13" t="s">
        <v>635</v>
      </c>
      <c r="C71" s="14">
        <v>608.85530794007423</v>
      </c>
    </row>
    <row r="72" spans="1:3" x14ac:dyDescent="0.3">
      <c r="A72" s="12">
        <v>1313060</v>
      </c>
      <c r="B72" s="12">
        <v>67500</v>
      </c>
      <c r="C72" s="14">
        <v>1710.6983796898037</v>
      </c>
    </row>
    <row r="73" spans="1:3" x14ac:dyDescent="0.3">
      <c r="A73" s="12">
        <v>1313060</v>
      </c>
      <c r="B73" s="13" t="s">
        <v>635</v>
      </c>
      <c r="C73" s="14">
        <v>1710.6983796898037</v>
      </c>
    </row>
    <row r="74" spans="1:3" x14ac:dyDescent="0.3">
      <c r="A74" s="12">
        <v>1313060</v>
      </c>
      <c r="B74" s="12">
        <v>67600</v>
      </c>
      <c r="C74" s="14">
        <v>1211.9833228242724</v>
      </c>
    </row>
    <row r="75" spans="1:3" x14ac:dyDescent="0.3">
      <c r="A75" s="12">
        <v>1313060</v>
      </c>
      <c r="B75" s="13" t="s">
        <v>635</v>
      </c>
      <c r="C75" s="14">
        <v>1211.9833228242724</v>
      </c>
    </row>
    <row r="76" spans="1:3" x14ac:dyDescent="0.3">
      <c r="A76" s="12">
        <v>1323050</v>
      </c>
      <c r="B76" s="12">
        <v>66900</v>
      </c>
      <c r="C76" s="14">
        <v>13785.594385494112</v>
      </c>
    </row>
    <row r="77" spans="1:3" x14ac:dyDescent="0.3">
      <c r="A77" s="12">
        <v>1323050</v>
      </c>
      <c r="B77" s="13" t="s">
        <v>635</v>
      </c>
      <c r="C77" s="14">
        <v>13785.594385494112</v>
      </c>
    </row>
    <row r="78" spans="1:3" x14ac:dyDescent="0.3">
      <c r="A78" s="12">
        <v>1323050</v>
      </c>
      <c r="B78" s="12">
        <v>67700</v>
      </c>
      <c r="C78" s="14">
        <v>2788.3105962031332</v>
      </c>
    </row>
    <row r="79" spans="1:3" x14ac:dyDescent="0.3">
      <c r="A79" s="12">
        <v>1323050</v>
      </c>
      <c r="B79" s="13" t="s">
        <v>635</v>
      </c>
      <c r="C79" s="14">
        <v>2788.3105962031332</v>
      </c>
    </row>
    <row r="80" spans="1:3" x14ac:dyDescent="0.3">
      <c r="A80" s="12">
        <v>1323050</v>
      </c>
      <c r="B80" s="12">
        <v>68100</v>
      </c>
      <c r="C80" s="14">
        <v>4110.8747311062471</v>
      </c>
    </row>
    <row r="81" spans="1:3" x14ac:dyDescent="0.3">
      <c r="A81" s="12">
        <v>1323050</v>
      </c>
      <c r="B81" s="13" t="s">
        <v>635</v>
      </c>
      <c r="C81" s="14">
        <v>4110.8747311062471</v>
      </c>
    </row>
    <row r="82" spans="1:3" x14ac:dyDescent="0.3">
      <c r="A82" s="12">
        <v>1323050</v>
      </c>
      <c r="B82" s="12">
        <v>68200</v>
      </c>
      <c r="C82" s="14">
        <v>27251.341481867756</v>
      </c>
    </row>
    <row r="83" spans="1:3" x14ac:dyDescent="0.3">
      <c r="A83" s="12">
        <v>1323050</v>
      </c>
      <c r="B83" s="13" t="s">
        <v>635</v>
      </c>
      <c r="C83" s="14">
        <v>27251.341481867756</v>
      </c>
    </row>
    <row r="84" spans="1:3" x14ac:dyDescent="0.3">
      <c r="A84" s="12">
        <v>1323050</v>
      </c>
      <c r="B84" s="12">
        <v>68400</v>
      </c>
      <c r="C84" s="14">
        <v>495.19056883114581</v>
      </c>
    </row>
    <row r="85" spans="1:3" x14ac:dyDescent="0.3">
      <c r="A85" s="12">
        <v>1323050</v>
      </c>
      <c r="B85" s="13" t="s">
        <v>635</v>
      </c>
      <c r="C85" s="14">
        <v>495.19056883114581</v>
      </c>
    </row>
    <row r="86" spans="1:3" x14ac:dyDescent="0.3">
      <c r="A86" s="12">
        <v>1323050</v>
      </c>
      <c r="B86" s="12">
        <v>68500</v>
      </c>
      <c r="C86" s="14">
        <v>2437.6240367817882</v>
      </c>
    </row>
    <row r="87" spans="1:3" x14ac:dyDescent="0.3">
      <c r="A87" s="12">
        <v>1323050</v>
      </c>
      <c r="B87" s="13" t="s">
        <v>635</v>
      </c>
      <c r="C87" s="14">
        <v>2437.6240367817882</v>
      </c>
    </row>
    <row r="88" spans="1:3" x14ac:dyDescent="0.3">
      <c r="A88" s="12">
        <v>1323050</v>
      </c>
      <c r="B88" s="12">
        <v>68600</v>
      </c>
      <c r="C88" s="14">
        <v>12410.603491079515</v>
      </c>
    </row>
    <row r="89" spans="1:3" x14ac:dyDescent="0.3">
      <c r="A89" s="12">
        <v>1323050</v>
      </c>
      <c r="B89" s="13" t="s">
        <v>635</v>
      </c>
      <c r="C89" s="14">
        <v>12410.603491079515</v>
      </c>
    </row>
    <row r="90" spans="1:3" x14ac:dyDescent="0.3">
      <c r="A90" s="12">
        <v>1323050</v>
      </c>
      <c r="B90" s="12">
        <v>68700</v>
      </c>
      <c r="C90" s="14">
        <v>1539.7607100221126</v>
      </c>
    </row>
    <row r="91" spans="1:3" x14ac:dyDescent="0.3">
      <c r="A91" s="12">
        <v>1323050</v>
      </c>
      <c r="B91" s="13" t="s">
        <v>635</v>
      </c>
      <c r="C91" s="14">
        <v>1539.7607100221126</v>
      </c>
    </row>
    <row r="92" spans="1:3" x14ac:dyDescent="0.3">
      <c r="A92" s="12">
        <v>1323050</v>
      </c>
      <c r="B92" s="12">
        <v>68800</v>
      </c>
      <c r="C92" s="14">
        <v>1552.9775401510578</v>
      </c>
    </row>
    <row r="93" spans="1:3" x14ac:dyDescent="0.3">
      <c r="A93" s="12">
        <v>1323050</v>
      </c>
      <c r="B93" s="13" t="s">
        <v>635</v>
      </c>
      <c r="C93" s="14">
        <v>1552.9775401510578</v>
      </c>
    </row>
    <row r="94" spans="1:3" x14ac:dyDescent="0.3">
      <c r="A94" s="12">
        <v>1323050</v>
      </c>
      <c r="B94" s="12">
        <v>68900</v>
      </c>
      <c r="C94" s="14">
        <v>56854.838165683446</v>
      </c>
    </row>
    <row r="95" spans="1:3" x14ac:dyDescent="0.3">
      <c r="A95" s="12">
        <v>1323050</v>
      </c>
      <c r="B95" s="13" t="s">
        <v>635</v>
      </c>
      <c r="C95" s="14">
        <v>56854.838165683446</v>
      </c>
    </row>
    <row r="96" spans="1:3" x14ac:dyDescent="0.3">
      <c r="A96" s="12">
        <v>1323050</v>
      </c>
      <c r="B96" s="12">
        <v>69100</v>
      </c>
      <c r="C96" s="14">
        <v>6220.7213806901955</v>
      </c>
    </row>
    <row r="97" spans="1:3" x14ac:dyDescent="0.3">
      <c r="A97" s="12">
        <v>1323050</v>
      </c>
      <c r="B97" s="13" t="s">
        <v>635</v>
      </c>
      <c r="C97" s="14">
        <v>6220.7213806901955</v>
      </c>
    </row>
    <row r="98" spans="1:3" x14ac:dyDescent="0.3">
      <c r="A98" s="12">
        <v>1323050</v>
      </c>
      <c r="B98" s="12">
        <v>69200</v>
      </c>
      <c r="C98" s="14">
        <v>1543.2851980564978</v>
      </c>
    </row>
    <row r="99" spans="1:3" x14ac:dyDescent="0.3">
      <c r="A99" s="12">
        <v>1323050</v>
      </c>
      <c r="B99" s="13" t="s">
        <v>635</v>
      </c>
      <c r="C99" s="14">
        <v>1543.2851980564978</v>
      </c>
    </row>
    <row r="100" spans="1:3" x14ac:dyDescent="0.3">
      <c r="A100" s="12">
        <v>1323050</v>
      </c>
      <c r="B100" s="12">
        <v>69300</v>
      </c>
      <c r="C100" s="14">
        <v>3751.3769515989384</v>
      </c>
    </row>
    <row r="101" spans="1:3" x14ac:dyDescent="0.3">
      <c r="A101" s="12">
        <v>1323050</v>
      </c>
      <c r="B101" s="13" t="s">
        <v>635</v>
      </c>
      <c r="C101" s="14">
        <v>3751.3769515989384</v>
      </c>
    </row>
    <row r="102" spans="1:3" x14ac:dyDescent="0.3">
      <c r="A102" s="12">
        <v>1323060</v>
      </c>
      <c r="B102" s="12">
        <v>65100</v>
      </c>
      <c r="C102" s="14">
        <v>14665.394711077563</v>
      </c>
    </row>
    <row r="103" spans="1:3" x14ac:dyDescent="0.3">
      <c r="A103" s="12">
        <v>1323060</v>
      </c>
      <c r="B103" s="13" t="s">
        <v>635</v>
      </c>
      <c r="C103" s="14">
        <v>14665.394711077563</v>
      </c>
    </row>
    <row r="104" spans="1:3" x14ac:dyDescent="0.3">
      <c r="A104" s="12">
        <v>1323060</v>
      </c>
      <c r="B104" s="12">
        <v>65300</v>
      </c>
      <c r="C104" s="14">
        <v>3560.6140367378293</v>
      </c>
    </row>
    <row r="105" spans="1:3" x14ac:dyDescent="0.3">
      <c r="A105" s="12">
        <v>1323060</v>
      </c>
      <c r="B105" s="13" t="s">
        <v>635</v>
      </c>
      <c r="C105" s="14">
        <v>3560.6140367378293</v>
      </c>
    </row>
    <row r="106" spans="1:3" x14ac:dyDescent="0.3">
      <c r="A106" s="12">
        <v>1323060</v>
      </c>
      <c r="B106" s="12">
        <v>65400</v>
      </c>
      <c r="C106" s="14">
        <v>7959.1751036507831</v>
      </c>
    </row>
    <row r="107" spans="1:3" x14ac:dyDescent="0.3">
      <c r="A107" s="12">
        <v>1323060</v>
      </c>
      <c r="B107" s="13" t="s">
        <v>635</v>
      </c>
      <c r="C107" s="14">
        <v>7959.1751036507831</v>
      </c>
    </row>
    <row r="108" spans="1:3" x14ac:dyDescent="0.3">
      <c r="A108" s="12">
        <v>1323060</v>
      </c>
      <c r="B108" s="12">
        <v>65500</v>
      </c>
      <c r="C108" s="14">
        <v>2995.8148292275723</v>
      </c>
    </row>
    <row r="109" spans="1:3" x14ac:dyDescent="0.3">
      <c r="A109" s="12">
        <v>1323060</v>
      </c>
      <c r="B109" s="13" t="s">
        <v>635</v>
      </c>
      <c r="C109" s="14">
        <v>2995.8148292275723</v>
      </c>
    </row>
    <row r="110" spans="1:3" x14ac:dyDescent="0.3">
      <c r="A110" s="12">
        <v>1323060</v>
      </c>
      <c r="B110" s="12">
        <v>65600</v>
      </c>
      <c r="C110" s="14">
        <v>5233.4241700579905</v>
      </c>
    </row>
    <row r="111" spans="1:3" x14ac:dyDescent="0.3">
      <c r="A111" s="12">
        <v>1323060</v>
      </c>
      <c r="B111" s="13" t="s">
        <v>635</v>
      </c>
      <c r="C111" s="14">
        <v>5233.4241700579905</v>
      </c>
    </row>
    <row r="112" spans="1:3" x14ac:dyDescent="0.3">
      <c r="A112" s="12">
        <v>1323060</v>
      </c>
      <c r="B112" s="12">
        <v>65700</v>
      </c>
      <c r="C112" s="14">
        <v>5988.545731425058</v>
      </c>
    </row>
    <row r="113" spans="1:3" x14ac:dyDescent="0.3">
      <c r="A113" s="12">
        <v>1323060</v>
      </c>
      <c r="B113" s="13" t="s">
        <v>635</v>
      </c>
      <c r="C113" s="14">
        <v>5988.545731425058</v>
      </c>
    </row>
    <row r="114" spans="1:3" x14ac:dyDescent="0.3">
      <c r="A114" s="12">
        <v>1323060</v>
      </c>
      <c r="B114" s="12">
        <v>65900</v>
      </c>
      <c r="C114" s="14">
        <v>1954.7691760709909</v>
      </c>
    </row>
    <row r="115" spans="1:3" x14ac:dyDescent="0.3">
      <c r="A115" s="12">
        <v>1323060</v>
      </c>
      <c r="B115" s="13" t="s">
        <v>635</v>
      </c>
      <c r="C115" s="14">
        <v>1954.7691760709909</v>
      </c>
    </row>
    <row r="116" spans="1:3" x14ac:dyDescent="0.3">
      <c r="A116" s="12">
        <v>1323060</v>
      </c>
      <c r="B116" s="12">
        <v>65910</v>
      </c>
      <c r="C116" s="14">
        <v>14568.030729127668</v>
      </c>
    </row>
    <row r="117" spans="1:3" x14ac:dyDescent="0.3">
      <c r="A117" s="12">
        <v>1323060</v>
      </c>
      <c r="B117" s="13" t="s">
        <v>635</v>
      </c>
      <c r="C117" s="14">
        <v>14568.030729127668</v>
      </c>
    </row>
    <row r="118" spans="1:3" x14ac:dyDescent="0.3">
      <c r="A118" s="12">
        <v>1323060</v>
      </c>
      <c r="B118" s="12">
        <v>66400</v>
      </c>
      <c r="C118" s="14">
        <v>2406.784766480916</v>
      </c>
    </row>
    <row r="119" spans="1:3" x14ac:dyDescent="0.3">
      <c r="A119" s="12">
        <v>1323060</v>
      </c>
      <c r="B119" s="13" t="s">
        <v>635</v>
      </c>
      <c r="C119" s="14">
        <v>2406.784766480916</v>
      </c>
    </row>
    <row r="120" spans="1:3" x14ac:dyDescent="0.3">
      <c r="A120" s="12">
        <v>1323060</v>
      </c>
      <c r="B120" s="12">
        <v>66500</v>
      </c>
      <c r="C120" s="14">
        <v>8091.343404940234</v>
      </c>
    </row>
    <row r="121" spans="1:3" x14ac:dyDescent="0.3">
      <c r="A121" s="12">
        <v>1323060</v>
      </c>
      <c r="B121" s="13" t="s">
        <v>635</v>
      </c>
      <c r="C121" s="14">
        <v>8091.343404940234</v>
      </c>
    </row>
    <row r="122" spans="1:3" x14ac:dyDescent="0.3">
      <c r="A122" s="12">
        <v>1323060</v>
      </c>
      <c r="B122" s="12">
        <v>66700</v>
      </c>
      <c r="C122" s="14">
        <v>4490.6383168112716</v>
      </c>
    </row>
    <row r="123" spans="1:3" x14ac:dyDescent="0.3">
      <c r="A123" s="12">
        <v>1323060</v>
      </c>
      <c r="B123" s="13" t="s">
        <v>635</v>
      </c>
      <c r="C123" s="14">
        <v>4490.6383168112716</v>
      </c>
    </row>
    <row r="124" spans="1:3" x14ac:dyDescent="0.3">
      <c r="A124" s="12">
        <v>1323060</v>
      </c>
      <c r="B124" s="12">
        <v>66800</v>
      </c>
      <c r="C124" s="14">
        <v>5817.1675007530694</v>
      </c>
    </row>
    <row r="125" spans="1:3" x14ac:dyDescent="0.3">
      <c r="A125" s="12">
        <v>1323060</v>
      </c>
      <c r="B125" s="13" t="s">
        <v>635</v>
      </c>
      <c r="C125" s="14">
        <v>5817.1675007530694</v>
      </c>
    </row>
    <row r="126" spans="1:3" x14ac:dyDescent="0.3">
      <c r="A126" s="12">
        <v>1323060</v>
      </c>
      <c r="B126" s="12">
        <v>67100</v>
      </c>
      <c r="C126" s="14">
        <v>6719.8769985600238</v>
      </c>
    </row>
    <row r="127" spans="1:3" x14ac:dyDescent="0.3">
      <c r="A127" s="12">
        <v>1323060</v>
      </c>
      <c r="B127" s="13" t="s">
        <v>635</v>
      </c>
      <c r="C127" s="14">
        <v>6719.8769985600238</v>
      </c>
    </row>
    <row r="128" spans="1:3" x14ac:dyDescent="0.3">
      <c r="A128" s="12">
        <v>1323060</v>
      </c>
      <c r="B128" s="12">
        <v>67200</v>
      </c>
      <c r="C128" s="14">
        <v>4337.3230873155071</v>
      </c>
    </row>
    <row r="129" spans="1:3" x14ac:dyDescent="0.3">
      <c r="A129" s="12">
        <v>1323060</v>
      </c>
      <c r="B129" s="13" t="s">
        <v>635</v>
      </c>
      <c r="C129" s="14">
        <v>4337.3230873155071</v>
      </c>
    </row>
    <row r="130" spans="1:3" x14ac:dyDescent="0.3">
      <c r="A130" s="12">
        <v>1323060</v>
      </c>
      <c r="B130" s="12">
        <v>67300</v>
      </c>
      <c r="C130" s="14">
        <v>1595.7119575679806</v>
      </c>
    </row>
    <row r="131" spans="1:3" x14ac:dyDescent="0.3">
      <c r="A131" s="12">
        <v>1323060</v>
      </c>
      <c r="B131" s="13" t="s">
        <v>635</v>
      </c>
      <c r="C131" s="14">
        <v>1595.7119575679806</v>
      </c>
    </row>
    <row r="132" spans="1:3" x14ac:dyDescent="0.3">
      <c r="A132" s="12">
        <v>1323060</v>
      </c>
      <c r="B132" s="12">
        <v>67400</v>
      </c>
      <c r="C132" s="14">
        <v>3792.7896860029664</v>
      </c>
    </row>
    <row r="133" spans="1:3" x14ac:dyDescent="0.3">
      <c r="A133" s="12">
        <v>1323060</v>
      </c>
      <c r="B133" s="13" t="s">
        <v>635</v>
      </c>
      <c r="C133" s="14">
        <v>3792.7896860029664</v>
      </c>
    </row>
    <row r="134" spans="1:3" x14ac:dyDescent="0.3">
      <c r="A134" s="12">
        <v>1323060</v>
      </c>
      <c r="B134" s="12">
        <v>67500</v>
      </c>
      <c r="C134" s="14">
        <v>13176.298516549741</v>
      </c>
    </row>
    <row r="135" spans="1:3" x14ac:dyDescent="0.3">
      <c r="A135" s="12">
        <v>1323060</v>
      </c>
      <c r="B135" s="13" t="s">
        <v>635</v>
      </c>
      <c r="C135" s="14">
        <v>13176.298516549741</v>
      </c>
    </row>
    <row r="136" spans="1:3" x14ac:dyDescent="0.3">
      <c r="A136" s="12">
        <v>1525000</v>
      </c>
      <c r="B136" s="12">
        <v>57550</v>
      </c>
      <c r="C136" s="14">
        <v>116.74866613901568</v>
      </c>
    </row>
    <row r="137" spans="1:3" x14ac:dyDescent="0.3">
      <c r="A137" s="12">
        <v>1525000</v>
      </c>
      <c r="B137" s="13" t="s">
        <v>635</v>
      </c>
      <c r="C137" s="14">
        <v>116.74866613901568</v>
      </c>
    </row>
    <row r="138" spans="1:3" x14ac:dyDescent="0.3">
      <c r="A138" s="12">
        <v>1526000</v>
      </c>
      <c r="B138" s="12">
        <v>63026</v>
      </c>
      <c r="C138" s="14">
        <v>675.82058059339647</v>
      </c>
    </row>
    <row r="139" spans="1:3" x14ac:dyDescent="0.3">
      <c r="A139" s="12">
        <v>1526000</v>
      </c>
      <c r="B139" s="13" t="s">
        <v>635</v>
      </c>
      <c r="C139" s="14">
        <v>675.82058059339647</v>
      </c>
    </row>
    <row r="140" spans="1:3" x14ac:dyDescent="0.3">
      <c r="A140" s="12">
        <v>1913000</v>
      </c>
      <c r="B140" s="12">
        <v>56501</v>
      </c>
      <c r="C140" s="14">
        <v>294.29475087117919</v>
      </c>
    </row>
    <row r="141" spans="1:3" x14ac:dyDescent="0.3">
      <c r="A141" s="12">
        <v>1913000</v>
      </c>
      <c r="B141" s="13" t="s">
        <v>635</v>
      </c>
      <c r="C141" s="14">
        <v>294.29475087117919</v>
      </c>
    </row>
    <row r="142" spans="1:3" x14ac:dyDescent="0.3">
      <c r="A142" s="12">
        <v>1913000</v>
      </c>
      <c r="B142" s="12">
        <v>57101</v>
      </c>
      <c r="C142" s="14">
        <v>75.335931734987483</v>
      </c>
    </row>
    <row r="143" spans="1:3" x14ac:dyDescent="0.3">
      <c r="A143" s="12">
        <v>1913000</v>
      </c>
      <c r="B143" s="13" t="s">
        <v>635</v>
      </c>
      <c r="C143" s="14">
        <v>75.335931734987483</v>
      </c>
    </row>
    <row r="144" spans="1:3" x14ac:dyDescent="0.3">
      <c r="A144" s="12">
        <v>1913000</v>
      </c>
      <c r="B144" s="12">
        <v>57102</v>
      </c>
      <c r="C144" s="14">
        <v>75.335931734987483</v>
      </c>
    </row>
    <row r="145" spans="1:3" x14ac:dyDescent="0.3">
      <c r="A145" s="12">
        <v>1913000</v>
      </c>
      <c r="B145" s="13" t="s">
        <v>635</v>
      </c>
      <c r="C145" s="14">
        <v>75.335931734987483</v>
      </c>
    </row>
    <row r="146" spans="1:3" x14ac:dyDescent="0.3">
      <c r="A146" s="12">
        <v>1913000</v>
      </c>
      <c r="B146" s="12">
        <v>57103</v>
      </c>
      <c r="C146" s="14">
        <v>271.38557864767421</v>
      </c>
    </row>
    <row r="147" spans="1:3" x14ac:dyDescent="0.3">
      <c r="A147" s="12">
        <v>1913000</v>
      </c>
      <c r="B147" s="13" t="s">
        <v>635</v>
      </c>
      <c r="C147" s="14">
        <v>271.38557864767421</v>
      </c>
    </row>
    <row r="148" spans="1:3" x14ac:dyDescent="0.3">
      <c r="A148" s="12">
        <v>1913000</v>
      </c>
      <c r="B148" s="12">
        <v>57104</v>
      </c>
      <c r="C148" s="14">
        <v>80.182102782267378</v>
      </c>
    </row>
    <row r="149" spans="1:3" x14ac:dyDescent="0.3">
      <c r="A149" s="12">
        <v>1913000</v>
      </c>
      <c r="B149" s="13" t="s">
        <v>635</v>
      </c>
      <c r="C149" s="14">
        <v>80.182102782267378</v>
      </c>
    </row>
    <row r="150" spans="1:3" x14ac:dyDescent="0.3">
      <c r="A150" s="12">
        <v>1913000</v>
      </c>
      <c r="B150" s="12">
        <v>57105</v>
      </c>
      <c r="C150" s="14">
        <v>167.4131816333055</v>
      </c>
    </row>
    <row r="151" spans="1:3" x14ac:dyDescent="0.3">
      <c r="A151" s="12">
        <v>1913000</v>
      </c>
      <c r="B151" s="13" t="s">
        <v>635</v>
      </c>
      <c r="C151" s="14">
        <v>167.4131816333055</v>
      </c>
    </row>
    <row r="152" spans="1:3" x14ac:dyDescent="0.3">
      <c r="A152" s="12">
        <v>1913000</v>
      </c>
      <c r="B152" s="12">
        <v>57106</v>
      </c>
      <c r="C152" s="14">
        <v>65.203028636129517</v>
      </c>
    </row>
    <row r="153" spans="1:3" x14ac:dyDescent="0.3">
      <c r="A153" s="12">
        <v>1913000</v>
      </c>
      <c r="B153" s="13" t="s">
        <v>635</v>
      </c>
      <c r="C153" s="14">
        <v>65.203028636129517</v>
      </c>
    </row>
    <row r="154" spans="1:3" x14ac:dyDescent="0.3">
      <c r="A154" s="12">
        <v>1913000</v>
      </c>
      <c r="B154" s="12">
        <v>57107</v>
      </c>
      <c r="C154" s="14">
        <v>103.53183601007052</v>
      </c>
    </row>
    <row r="155" spans="1:3" x14ac:dyDescent="0.3">
      <c r="A155" s="12">
        <v>1913000</v>
      </c>
      <c r="B155" s="13" t="s">
        <v>635</v>
      </c>
      <c r="C155" s="14">
        <v>103.53183601007052</v>
      </c>
    </row>
    <row r="156" spans="1:3" x14ac:dyDescent="0.3">
      <c r="A156" s="12">
        <v>1913000</v>
      </c>
      <c r="B156" s="12">
        <v>57108</v>
      </c>
      <c r="C156" s="14">
        <v>66.084150644725867</v>
      </c>
    </row>
    <row r="157" spans="1:3" x14ac:dyDescent="0.3">
      <c r="A157" s="12">
        <v>1913000</v>
      </c>
      <c r="B157" s="13" t="s">
        <v>635</v>
      </c>
      <c r="C157" s="14">
        <v>66.084150644725867</v>
      </c>
    </row>
    <row r="158" spans="1:3" x14ac:dyDescent="0.3">
      <c r="A158" s="12">
        <v>1913000</v>
      </c>
      <c r="B158" s="12">
        <v>57109</v>
      </c>
      <c r="C158" s="14">
        <v>101.32903098857966</v>
      </c>
    </row>
    <row r="159" spans="1:3" x14ac:dyDescent="0.3">
      <c r="A159" s="12">
        <v>1913000</v>
      </c>
      <c r="B159" s="13" t="s">
        <v>635</v>
      </c>
      <c r="C159" s="14">
        <v>101.32903098857966</v>
      </c>
    </row>
    <row r="160" spans="1:3" x14ac:dyDescent="0.3">
      <c r="A160" s="12">
        <v>1913000</v>
      </c>
      <c r="B160" s="12">
        <v>57110</v>
      </c>
      <c r="C160" s="14">
        <v>101.32903098857966</v>
      </c>
    </row>
    <row r="161" spans="1:3" x14ac:dyDescent="0.3">
      <c r="A161" s="12">
        <v>1913000</v>
      </c>
      <c r="B161" s="13" t="s">
        <v>635</v>
      </c>
      <c r="C161" s="14">
        <v>101.32903098857966</v>
      </c>
    </row>
    <row r="162" spans="1:3" x14ac:dyDescent="0.3">
      <c r="A162" s="12">
        <v>1913000</v>
      </c>
      <c r="B162" s="12">
        <v>57111</v>
      </c>
      <c r="C162" s="14">
        <v>103.53183601007052</v>
      </c>
    </row>
    <row r="163" spans="1:3" x14ac:dyDescent="0.3">
      <c r="A163" s="12">
        <v>1913000</v>
      </c>
      <c r="B163" s="13" t="s">
        <v>635</v>
      </c>
      <c r="C163" s="14">
        <v>103.53183601007052</v>
      </c>
    </row>
    <row r="164" spans="1:3" x14ac:dyDescent="0.3">
      <c r="A164" s="12">
        <v>1913000</v>
      </c>
      <c r="B164" s="12">
        <v>57112</v>
      </c>
      <c r="C164" s="14">
        <v>39.650490386835514</v>
      </c>
    </row>
    <row r="165" spans="1:3" x14ac:dyDescent="0.3">
      <c r="A165" s="12">
        <v>1913000</v>
      </c>
      <c r="B165" s="13" t="s">
        <v>635</v>
      </c>
      <c r="C165" s="14">
        <v>39.650490386835514</v>
      </c>
    </row>
    <row r="166" spans="1:3" x14ac:dyDescent="0.3">
      <c r="A166" s="12">
        <v>1913000</v>
      </c>
      <c r="B166" s="12">
        <v>57113</v>
      </c>
      <c r="C166" s="14">
        <v>10.132903098857966</v>
      </c>
    </row>
    <row r="167" spans="1:3" x14ac:dyDescent="0.3">
      <c r="A167" s="12">
        <v>1913000</v>
      </c>
      <c r="B167" s="13" t="s">
        <v>635</v>
      </c>
      <c r="C167" s="14">
        <v>10.132903098857966</v>
      </c>
    </row>
    <row r="168" spans="1:3" x14ac:dyDescent="0.3">
      <c r="A168" s="12">
        <v>1913000</v>
      </c>
      <c r="B168" s="12">
        <v>57115</v>
      </c>
      <c r="C168" s="14">
        <v>85.028273829547274</v>
      </c>
    </row>
    <row r="169" spans="1:3" x14ac:dyDescent="0.3">
      <c r="A169" s="12">
        <v>1913000</v>
      </c>
      <c r="B169" s="13" t="s">
        <v>635</v>
      </c>
      <c r="C169" s="14">
        <v>85.028273829547274</v>
      </c>
    </row>
    <row r="170" spans="1:3" x14ac:dyDescent="0.3">
      <c r="A170" s="12">
        <v>1913000</v>
      </c>
      <c r="B170" s="12">
        <v>57116</v>
      </c>
      <c r="C170" s="14">
        <v>414.56790504458024</v>
      </c>
    </row>
    <row r="171" spans="1:3" x14ac:dyDescent="0.3">
      <c r="A171" s="12">
        <v>1913000</v>
      </c>
      <c r="B171" s="13" t="s">
        <v>635</v>
      </c>
      <c r="C171" s="14">
        <v>414.56790504458024</v>
      </c>
    </row>
    <row r="172" spans="1:3" x14ac:dyDescent="0.3">
      <c r="A172" s="12">
        <v>1913000</v>
      </c>
      <c r="B172" s="12">
        <v>57701</v>
      </c>
      <c r="C172" s="14">
        <v>103.09127500577235</v>
      </c>
    </row>
    <row r="173" spans="1:3" x14ac:dyDescent="0.3">
      <c r="A173" s="12">
        <v>1913000</v>
      </c>
      <c r="B173" s="13" t="s">
        <v>635</v>
      </c>
      <c r="C173" s="14">
        <v>103.09127500577235</v>
      </c>
    </row>
    <row r="174" spans="1:3" x14ac:dyDescent="0.3">
      <c r="A174" s="12">
        <v>1913000</v>
      </c>
      <c r="B174" s="12">
        <v>57702</v>
      </c>
      <c r="C174" s="14">
        <v>312.79831305170239</v>
      </c>
    </row>
    <row r="175" spans="1:3" x14ac:dyDescent="0.3">
      <c r="A175" s="12">
        <v>1913000</v>
      </c>
      <c r="B175" s="13" t="s">
        <v>635</v>
      </c>
      <c r="C175" s="14">
        <v>312.79831305170239</v>
      </c>
    </row>
    <row r="176" spans="1:3" x14ac:dyDescent="0.3">
      <c r="A176" s="12">
        <v>1913000</v>
      </c>
      <c r="B176" s="12">
        <v>57703</v>
      </c>
      <c r="C176" s="14">
        <v>289.88914082819741</v>
      </c>
    </row>
    <row r="177" spans="1:3" x14ac:dyDescent="0.3">
      <c r="A177" s="12">
        <v>1913000</v>
      </c>
      <c r="B177" s="13" t="s">
        <v>635</v>
      </c>
      <c r="C177" s="14">
        <v>289.88914082819741</v>
      </c>
    </row>
    <row r="178" spans="1:3" x14ac:dyDescent="0.3">
      <c r="A178" s="12">
        <v>1913000</v>
      </c>
      <c r="B178" s="12">
        <v>57709</v>
      </c>
      <c r="C178" s="14">
        <v>114.98642212182301</v>
      </c>
    </row>
    <row r="179" spans="1:3" x14ac:dyDescent="0.3">
      <c r="A179" s="12">
        <v>1913000</v>
      </c>
      <c r="B179" s="13" t="s">
        <v>635</v>
      </c>
      <c r="C179" s="14">
        <v>114.98642212182301</v>
      </c>
    </row>
    <row r="180" spans="1:3" x14ac:dyDescent="0.3">
      <c r="A180" s="12">
        <v>1913000</v>
      </c>
      <c r="B180" s="12">
        <v>57711</v>
      </c>
      <c r="C180" s="14">
        <v>185.4761828095306</v>
      </c>
    </row>
    <row r="181" spans="1:3" x14ac:dyDescent="0.3">
      <c r="A181" s="12">
        <v>1913000</v>
      </c>
      <c r="B181" s="13" t="s">
        <v>635</v>
      </c>
      <c r="C181" s="14">
        <v>185.4761828095306</v>
      </c>
    </row>
    <row r="182" spans="1:3" x14ac:dyDescent="0.3">
      <c r="A182" s="12">
        <v>1913000</v>
      </c>
      <c r="B182" s="12">
        <v>57717</v>
      </c>
      <c r="C182" s="14">
        <v>323.37177715485859</v>
      </c>
    </row>
    <row r="183" spans="1:3" x14ac:dyDescent="0.3">
      <c r="A183" s="12">
        <v>1913000</v>
      </c>
      <c r="B183" s="13" t="s">
        <v>635</v>
      </c>
      <c r="C183" s="14">
        <v>323.37177715485859</v>
      </c>
    </row>
    <row r="184" spans="1:3" x14ac:dyDescent="0.3">
      <c r="A184" s="12">
        <v>1913000</v>
      </c>
      <c r="B184" s="12">
        <v>57719</v>
      </c>
      <c r="C184" s="14">
        <v>1026.9477010190399</v>
      </c>
    </row>
    <row r="185" spans="1:3" x14ac:dyDescent="0.3">
      <c r="A185" s="12">
        <v>1913000</v>
      </c>
      <c r="B185" s="13" t="s">
        <v>635</v>
      </c>
      <c r="C185" s="14">
        <v>1026.9477010190399</v>
      </c>
    </row>
    <row r="186" spans="1:3" x14ac:dyDescent="0.3">
      <c r="A186" s="12">
        <v>1913000</v>
      </c>
      <c r="B186" s="12">
        <v>57720</v>
      </c>
      <c r="C186" s="14">
        <v>1112.4165358528853</v>
      </c>
    </row>
    <row r="187" spans="1:3" x14ac:dyDescent="0.3">
      <c r="A187" s="12">
        <v>1913000</v>
      </c>
      <c r="B187" s="13" t="s">
        <v>635</v>
      </c>
      <c r="C187" s="14">
        <v>1112.4165358528853</v>
      </c>
    </row>
    <row r="188" spans="1:3" x14ac:dyDescent="0.3">
      <c r="A188" s="12">
        <v>2013000</v>
      </c>
      <c r="B188" s="12">
        <v>18250</v>
      </c>
      <c r="C188" s="14">
        <v>19907.189540217216</v>
      </c>
    </row>
    <row r="189" spans="1:3" x14ac:dyDescent="0.3">
      <c r="A189" s="12">
        <v>2013000</v>
      </c>
      <c r="B189" s="13" t="s">
        <v>635</v>
      </c>
      <c r="C189" s="14">
        <v>19907.189540217216</v>
      </c>
    </row>
    <row r="190" spans="1:3" x14ac:dyDescent="0.3">
      <c r="A190" s="12">
        <v>4001050</v>
      </c>
      <c r="B190" s="12">
        <v>57206</v>
      </c>
      <c r="C190" s="14">
        <v>190.32235385681048</v>
      </c>
    </row>
    <row r="191" spans="1:3" x14ac:dyDescent="0.3">
      <c r="A191" s="12">
        <v>4001050</v>
      </c>
      <c r="B191" s="13" t="s">
        <v>635</v>
      </c>
      <c r="C191" s="14">
        <v>190.32235385681048</v>
      </c>
    </row>
    <row r="192" spans="1:3" x14ac:dyDescent="0.3">
      <c r="A192" s="12">
        <v>4001060</v>
      </c>
      <c r="B192" s="12">
        <v>57201</v>
      </c>
      <c r="C192" s="14">
        <v>708.42209491146116</v>
      </c>
    </row>
    <row r="193" spans="1:3" x14ac:dyDescent="0.3">
      <c r="A193" s="12">
        <v>4001060</v>
      </c>
      <c r="B193" s="13" t="s">
        <v>635</v>
      </c>
      <c r="C193" s="14">
        <v>708.42209491146116</v>
      </c>
    </row>
    <row r="194" spans="1:3" x14ac:dyDescent="0.3">
      <c r="A194" s="12">
        <v>4001060</v>
      </c>
      <c r="B194" s="12">
        <v>57208</v>
      </c>
      <c r="C194" s="14">
        <v>578.01603763920218</v>
      </c>
    </row>
    <row r="195" spans="1:3" x14ac:dyDescent="0.3">
      <c r="A195" s="12">
        <v>4001060</v>
      </c>
      <c r="B195" s="13" t="s">
        <v>635</v>
      </c>
      <c r="C195" s="14">
        <v>578.01603763920218</v>
      </c>
    </row>
    <row r="196" spans="1:3" x14ac:dyDescent="0.3">
      <c r="A196" s="12">
        <v>4001060</v>
      </c>
      <c r="B196" s="12">
        <v>57209</v>
      </c>
      <c r="C196" s="14">
        <v>144.50400940980055</v>
      </c>
    </row>
    <row r="197" spans="1:3" x14ac:dyDescent="0.3">
      <c r="A197" s="12">
        <v>4001060</v>
      </c>
      <c r="B197" s="13" t="s">
        <v>635</v>
      </c>
      <c r="C197" s="14">
        <v>144.50400940980055</v>
      </c>
    </row>
    <row r="198" spans="1:3" x14ac:dyDescent="0.3">
      <c r="A198" s="12">
        <v>4001060</v>
      </c>
      <c r="B198" s="12">
        <v>57224</v>
      </c>
      <c r="C198" s="14">
        <v>291.65138484539011</v>
      </c>
    </row>
    <row r="199" spans="1:3" x14ac:dyDescent="0.3">
      <c r="A199" s="12">
        <v>4001060</v>
      </c>
      <c r="B199" s="13" t="s">
        <v>635</v>
      </c>
      <c r="C199" s="14">
        <v>291.65138484539011</v>
      </c>
    </row>
    <row r="200" spans="1:3" x14ac:dyDescent="0.3">
      <c r="A200" s="12">
        <v>4001060</v>
      </c>
      <c r="B200" s="12">
        <v>67100</v>
      </c>
      <c r="C200" s="14">
        <v>123.79764220778645</v>
      </c>
    </row>
    <row r="201" spans="1:3" x14ac:dyDescent="0.3">
      <c r="A201" s="12">
        <v>4001060</v>
      </c>
      <c r="B201" s="13" t="s">
        <v>635</v>
      </c>
      <c r="C201" s="14">
        <v>123.79764220778645</v>
      </c>
    </row>
    <row r="202" spans="1:3" x14ac:dyDescent="0.3">
      <c r="A202" s="12" t="s">
        <v>651</v>
      </c>
      <c r="B202" s="12" t="s">
        <v>697</v>
      </c>
      <c r="C202" s="14">
        <v>784.19858765074684</v>
      </c>
    </row>
    <row r="203" spans="1:3" x14ac:dyDescent="0.3">
      <c r="A203" s="12" t="s">
        <v>651</v>
      </c>
      <c r="B203" s="13" t="s">
        <v>635</v>
      </c>
      <c r="C203" s="14">
        <v>784.19858765074684</v>
      </c>
    </row>
    <row r="204" spans="1:3" x14ac:dyDescent="0.3">
      <c r="A204" s="12" t="s">
        <v>650</v>
      </c>
      <c r="B204" s="12" t="s">
        <v>697</v>
      </c>
      <c r="C204" s="14">
        <v>515.01581402456361</v>
      </c>
    </row>
    <row r="205" spans="1:3" x14ac:dyDescent="0.3">
      <c r="A205" s="12" t="s">
        <v>650</v>
      </c>
      <c r="B205" s="13" t="s">
        <v>635</v>
      </c>
      <c r="C205" s="14">
        <v>515.01581402456361</v>
      </c>
    </row>
    <row r="206" spans="1:3" x14ac:dyDescent="0.3">
      <c r="A206" s="12" t="s">
        <v>656</v>
      </c>
      <c r="B206" s="12" t="s">
        <v>697</v>
      </c>
      <c r="C206" s="14">
        <v>123.79764220778645</v>
      </c>
    </row>
    <row r="207" spans="1:3" x14ac:dyDescent="0.3">
      <c r="A207" s="12" t="s">
        <v>656</v>
      </c>
      <c r="B207" s="13" t="s">
        <v>635</v>
      </c>
      <c r="C207" s="14">
        <v>123.79764220778645</v>
      </c>
    </row>
    <row r="208" spans="1:3" x14ac:dyDescent="0.3">
      <c r="A208" s="12" t="s">
        <v>655</v>
      </c>
      <c r="B208" s="12" t="s">
        <v>697</v>
      </c>
      <c r="C208" s="14">
        <v>202.21750097286113</v>
      </c>
    </row>
    <row r="209" spans="1:3" x14ac:dyDescent="0.3">
      <c r="A209" s="12" t="s">
        <v>655</v>
      </c>
      <c r="B209" s="13" t="s">
        <v>635</v>
      </c>
      <c r="C209" s="14">
        <v>202.21750097286113</v>
      </c>
    </row>
    <row r="210" spans="1:3" x14ac:dyDescent="0.3">
      <c r="A210" s="12" t="s">
        <v>697</v>
      </c>
      <c r="C210" s="14">
        <v>396878.49959999946</v>
      </c>
    </row>
    <row r="211" spans="1:3" x14ac:dyDescent="0.3">
      <c r="A211" s="12" t="s">
        <v>696</v>
      </c>
      <c r="C211" s="14">
        <v>793756.99919999903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L629"/>
  <sheetViews>
    <sheetView tabSelected="1" topLeftCell="F1" zoomScale="96" zoomScaleNormal="96" zoomScaleSheetLayoutView="40" workbookViewId="0">
      <pane ySplit="3" topLeftCell="A564" activePane="bottomLeft" state="frozen"/>
      <selection activeCell="J1" sqref="J1"/>
      <selection pane="bottomLeft" activeCell="H572" sqref="H572"/>
    </sheetView>
  </sheetViews>
  <sheetFormatPr defaultColWidth="9.08984375" defaultRowHeight="13" x14ac:dyDescent="0.3"/>
  <cols>
    <col min="1" max="1" width="11.6328125" customWidth="1"/>
    <col min="2" max="2" width="7.6328125" customWidth="1"/>
    <col min="3" max="3" width="14.6328125" customWidth="1"/>
    <col min="4" max="4" width="18.6328125" customWidth="1"/>
    <col min="5" max="5" width="22" bestFit="1" customWidth="1"/>
    <col min="6" max="6" width="34.36328125" bestFit="1" customWidth="1"/>
    <col min="7" max="7" width="36.36328125" customWidth="1"/>
    <col min="8" max="8" width="52.08984375" bestFit="1" customWidth="1"/>
    <col min="9" max="9" width="17" hidden="1" customWidth="1"/>
    <col min="10" max="10" width="34.453125" customWidth="1"/>
    <col min="11" max="11" width="35.90625" customWidth="1"/>
    <col min="12" max="12" width="36.453125" customWidth="1"/>
  </cols>
  <sheetData>
    <row r="1" spans="1:12" ht="13.5" x14ac:dyDescent="0.3">
      <c r="E1" s="15" t="s">
        <v>865</v>
      </c>
      <c r="F1" s="15"/>
      <c r="G1" s="16"/>
      <c r="H1" s="17"/>
    </row>
    <row r="2" spans="1:12" ht="13.5" customHeight="1" x14ac:dyDescent="0.3">
      <c r="E2" s="15"/>
      <c r="F2" s="15"/>
      <c r="G2" s="16"/>
      <c r="H2" s="18"/>
    </row>
    <row r="3" spans="1:12" s="3" customFormat="1" ht="63.75" customHeight="1" x14ac:dyDescent="0.3">
      <c r="A3" s="7" t="s">
        <v>631</v>
      </c>
      <c r="B3" s="7" t="s">
        <v>632</v>
      </c>
      <c r="C3" s="7" t="s">
        <v>633</v>
      </c>
      <c r="D3" s="7" t="s">
        <v>634</v>
      </c>
      <c r="E3" s="7" t="s">
        <v>599</v>
      </c>
      <c r="F3" s="7" t="s">
        <v>118</v>
      </c>
      <c r="G3" s="8" t="s">
        <v>248</v>
      </c>
      <c r="H3" s="8" t="s">
        <v>116</v>
      </c>
      <c r="I3" s="19" t="s">
        <v>694</v>
      </c>
      <c r="J3" s="35" t="s">
        <v>861</v>
      </c>
      <c r="K3" s="35" t="s">
        <v>862</v>
      </c>
      <c r="L3" s="35" t="s">
        <v>863</v>
      </c>
    </row>
    <row r="4" spans="1:12" x14ac:dyDescent="0.3">
      <c r="A4" s="21">
        <v>1313060</v>
      </c>
      <c r="B4" s="22">
        <v>67600</v>
      </c>
      <c r="C4" s="22">
        <v>426100</v>
      </c>
      <c r="D4" s="22" t="s">
        <v>635</v>
      </c>
      <c r="E4" s="23" t="s">
        <v>90</v>
      </c>
      <c r="F4" s="23" t="s">
        <v>161</v>
      </c>
      <c r="G4" s="24" t="s">
        <v>109</v>
      </c>
      <c r="H4" s="24"/>
      <c r="I4" s="25">
        <v>77000</v>
      </c>
      <c r="J4" s="25">
        <f>ROUNDUP(I4*128.4/124,-3)</f>
        <v>80000</v>
      </c>
      <c r="K4" s="36">
        <f>ROUNDUP(J4/128.4*133.4,-3)</f>
        <v>84000</v>
      </c>
      <c r="L4" s="36">
        <f>ROUNDUP(K4/133.4*138.1,-3)</f>
        <v>87000</v>
      </c>
    </row>
    <row r="5" spans="1:12" x14ac:dyDescent="0.3">
      <c r="A5" s="21">
        <v>1313060</v>
      </c>
      <c r="B5" s="22">
        <v>67600</v>
      </c>
      <c r="C5" s="22">
        <v>426100</v>
      </c>
      <c r="D5" s="22" t="s">
        <v>635</v>
      </c>
      <c r="E5" s="23" t="s">
        <v>90</v>
      </c>
      <c r="F5" s="23" t="s">
        <v>161</v>
      </c>
      <c r="G5" s="24" t="s">
        <v>109</v>
      </c>
      <c r="H5" s="24"/>
      <c r="I5" s="25">
        <v>162000</v>
      </c>
      <c r="J5" s="25">
        <f t="shared" ref="J5:J68" si="0">ROUNDUP(I5*128.4/124,-3)</f>
        <v>168000</v>
      </c>
      <c r="K5" s="36">
        <f t="shared" ref="K5:K68" si="1">ROUNDUP(J5/128.4*133.4,-3)</f>
        <v>175000</v>
      </c>
      <c r="L5" s="36">
        <f>ROUNDUP(K5/133.4*138.1,-3)</f>
        <v>182000</v>
      </c>
    </row>
    <row r="6" spans="1:12" x14ac:dyDescent="0.3">
      <c r="A6" s="21">
        <v>1313060</v>
      </c>
      <c r="B6" s="22">
        <v>67600</v>
      </c>
      <c r="C6" s="22">
        <v>426100</v>
      </c>
      <c r="D6" s="22" t="s">
        <v>635</v>
      </c>
      <c r="E6" s="23" t="s">
        <v>90</v>
      </c>
      <c r="F6" s="23"/>
      <c r="G6" s="24" t="s">
        <v>502</v>
      </c>
      <c r="H6" s="24" t="s">
        <v>693</v>
      </c>
      <c r="I6" s="25">
        <v>1124000</v>
      </c>
      <c r="J6" s="25">
        <f t="shared" si="0"/>
        <v>1164000</v>
      </c>
      <c r="K6" s="36">
        <f t="shared" si="1"/>
        <v>1210000</v>
      </c>
      <c r="L6" s="36">
        <f t="shared" ref="L6:L69" si="2">ROUNDUP(K6/133.4*138.1,-3)</f>
        <v>1253000</v>
      </c>
    </row>
    <row r="7" spans="1:12" x14ac:dyDescent="0.3">
      <c r="A7" s="21">
        <v>1242060</v>
      </c>
      <c r="B7" s="22">
        <v>23260</v>
      </c>
      <c r="C7" s="22">
        <v>426100</v>
      </c>
      <c r="D7" s="22" t="s">
        <v>635</v>
      </c>
      <c r="E7" s="23" t="s">
        <v>90</v>
      </c>
      <c r="F7" s="23" t="s">
        <v>191</v>
      </c>
      <c r="G7" s="23" t="s">
        <v>109</v>
      </c>
      <c r="H7" s="26" t="s">
        <v>859</v>
      </c>
      <c r="I7" s="25">
        <v>1044000</v>
      </c>
      <c r="J7" s="25">
        <f t="shared" si="0"/>
        <v>1082000</v>
      </c>
      <c r="K7" s="36">
        <f t="shared" si="1"/>
        <v>1125000</v>
      </c>
      <c r="L7" s="36">
        <f t="shared" si="2"/>
        <v>1165000</v>
      </c>
    </row>
    <row r="8" spans="1:12" x14ac:dyDescent="0.3">
      <c r="A8" s="21">
        <v>1242060</v>
      </c>
      <c r="B8" s="22">
        <v>23260</v>
      </c>
      <c r="C8" s="22">
        <v>426100</v>
      </c>
      <c r="D8" s="22" t="s">
        <v>635</v>
      </c>
      <c r="E8" s="23" t="s">
        <v>596</v>
      </c>
      <c r="F8" s="23" t="s">
        <v>191</v>
      </c>
      <c r="G8" s="23" t="s">
        <v>109</v>
      </c>
      <c r="H8" s="26" t="s">
        <v>858</v>
      </c>
      <c r="I8" s="25">
        <v>1462000</v>
      </c>
      <c r="J8" s="25">
        <f t="shared" si="0"/>
        <v>1514000</v>
      </c>
      <c r="K8" s="36">
        <f t="shared" si="1"/>
        <v>1573000</v>
      </c>
      <c r="L8" s="36">
        <f t="shared" si="2"/>
        <v>1629000</v>
      </c>
    </row>
    <row r="9" spans="1:12" x14ac:dyDescent="0.3">
      <c r="A9" s="21">
        <v>1242060</v>
      </c>
      <c r="B9" s="22">
        <v>23260</v>
      </c>
      <c r="C9" s="22">
        <v>426100</v>
      </c>
      <c r="D9" s="22" t="s">
        <v>635</v>
      </c>
      <c r="E9" s="23" t="s">
        <v>596</v>
      </c>
      <c r="F9" s="23" t="s">
        <v>192</v>
      </c>
      <c r="G9" s="23" t="s">
        <v>109</v>
      </c>
      <c r="H9" s="26" t="s">
        <v>857</v>
      </c>
      <c r="I9" s="25">
        <v>172000</v>
      </c>
      <c r="J9" s="25">
        <f t="shared" si="0"/>
        <v>179000</v>
      </c>
      <c r="K9" s="36">
        <f t="shared" si="1"/>
        <v>186000</v>
      </c>
      <c r="L9" s="36">
        <f t="shared" si="2"/>
        <v>193000</v>
      </c>
    </row>
    <row r="10" spans="1:12" x14ac:dyDescent="0.3">
      <c r="A10" s="21">
        <v>1242060</v>
      </c>
      <c r="B10" s="22">
        <v>23260</v>
      </c>
      <c r="C10" s="22">
        <v>426100</v>
      </c>
      <c r="D10" s="22" t="s">
        <v>635</v>
      </c>
      <c r="E10" s="23" t="s">
        <v>596</v>
      </c>
      <c r="F10" s="23" t="s">
        <v>192</v>
      </c>
      <c r="G10" s="23" t="s">
        <v>109</v>
      </c>
      <c r="H10" s="26" t="s">
        <v>856</v>
      </c>
      <c r="I10" s="25">
        <v>423000</v>
      </c>
      <c r="J10" s="25">
        <f t="shared" si="0"/>
        <v>439000</v>
      </c>
      <c r="K10" s="36">
        <f t="shared" si="1"/>
        <v>457000</v>
      </c>
      <c r="L10" s="36">
        <f t="shared" si="2"/>
        <v>474000</v>
      </c>
    </row>
    <row r="11" spans="1:12" x14ac:dyDescent="0.3">
      <c r="A11" s="21">
        <v>1313060</v>
      </c>
      <c r="B11" s="22">
        <v>66400</v>
      </c>
      <c r="C11" s="22">
        <v>426100</v>
      </c>
      <c r="D11" s="22" t="s">
        <v>635</v>
      </c>
      <c r="E11" s="23" t="s">
        <v>56</v>
      </c>
      <c r="F11" s="23"/>
      <c r="G11" s="24" t="s">
        <v>109</v>
      </c>
      <c r="H11" s="24"/>
      <c r="I11" s="25">
        <v>261000</v>
      </c>
      <c r="J11" s="25">
        <f t="shared" si="0"/>
        <v>271000</v>
      </c>
      <c r="K11" s="36">
        <f t="shared" si="1"/>
        <v>282000</v>
      </c>
      <c r="L11" s="36">
        <f t="shared" si="2"/>
        <v>292000</v>
      </c>
    </row>
    <row r="12" spans="1:12" x14ac:dyDescent="0.3">
      <c r="A12" s="21">
        <v>1242060</v>
      </c>
      <c r="B12" s="22">
        <v>23260</v>
      </c>
      <c r="C12" s="22">
        <v>426100</v>
      </c>
      <c r="D12" s="22" t="s">
        <v>635</v>
      </c>
      <c r="E12" s="23" t="s">
        <v>56</v>
      </c>
      <c r="F12" s="23" t="s">
        <v>227</v>
      </c>
      <c r="G12" s="23" t="s">
        <v>107</v>
      </c>
      <c r="H12" s="26" t="s">
        <v>261</v>
      </c>
      <c r="I12" s="25">
        <v>1972000</v>
      </c>
      <c r="J12" s="25">
        <f t="shared" si="0"/>
        <v>2042000</v>
      </c>
      <c r="K12" s="36">
        <f t="shared" si="1"/>
        <v>2122000</v>
      </c>
      <c r="L12" s="36">
        <f t="shared" si="2"/>
        <v>2197000</v>
      </c>
    </row>
    <row r="13" spans="1:12" x14ac:dyDescent="0.3">
      <c r="A13" s="21">
        <v>1313050</v>
      </c>
      <c r="B13" s="22">
        <v>68600</v>
      </c>
      <c r="C13" s="22">
        <v>426100</v>
      </c>
      <c r="D13" s="22" t="s">
        <v>635</v>
      </c>
      <c r="E13" s="23" t="s">
        <v>30</v>
      </c>
      <c r="F13" s="23"/>
      <c r="G13" s="24" t="s">
        <v>109</v>
      </c>
      <c r="H13" s="24"/>
      <c r="I13" s="25">
        <v>334000</v>
      </c>
      <c r="J13" s="25">
        <f t="shared" si="0"/>
        <v>346000</v>
      </c>
      <c r="K13" s="36">
        <f t="shared" si="1"/>
        <v>360000</v>
      </c>
      <c r="L13" s="36">
        <f t="shared" si="2"/>
        <v>373000</v>
      </c>
    </row>
    <row r="14" spans="1:12" x14ac:dyDescent="0.3">
      <c r="A14" s="21">
        <v>1313060</v>
      </c>
      <c r="B14" s="22">
        <v>67500</v>
      </c>
      <c r="C14" s="22">
        <v>426100</v>
      </c>
      <c r="D14" s="22" t="s">
        <v>635</v>
      </c>
      <c r="E14" s="23" t="s">
        <v>97</v>
      </c>
      <c r="F14" s="23"/>
      <c r="G14" s="24" t="s">
        <v>109</v>
      </c>
      <c r="H14" s="24"/>
      <c r="I14" s="25">
        <v>432000</v>
      </c>
      <c r="J14" s="25">
        <f t="shared" si="0"/>
        <v>448000</v>
      </c>
      <c r="K14" s="36">
        <f t="shared" si="1"/>
        <v>466000</v>
      </c>
      <c r="L14" s="36">
        <f t="shared" si="2"/>
        <v>483000</v>
      </c>
    </row>
    <row r="15" spans="1:12" x14ac:dyDescent="0.3">
      <c r="A15" s="21">
        <v>1242060</v>
      </c>
      <c r="B15" s="22">
        <v>23260</v>
      </c>
      <c r="C15" s="22">
        <v>426100</v>
      </c>
      <c r="D15" s="22" t="s">
        <v>635</v>
      </c>
      <c r="E15" s="23" t="s">
        <v>97</v>
      </c>
      <c r="F15" s="23" t="s">
        <v>193</v>
      </c>
      <c r="G15" s="23" t="s">
        <v>109</v>
      </c>
      <c r="H15" s="26" t="s">
        <v>855</v>
      </c>
      <c r="I15" s="25">
        <v>380000</v>
      </c>
      <c r="J15" s="25">
        <f t="shared" si="0"/>
        <v>394000</v>
      </c>
      <c r="K15" s="36">
        <f t="shared" si="1"/>
        <v>410000</v>
      </c>
      <c r="L15" s="36">
        <f t="shared" si="2"/>
        <v>425000</v>
      </c>
    </row>
    <row r="16" spans="1:12" x14ac:dyDescent="0.3">
      <c r="A16" s="21">
        <v>1242060</v>
      </c>
      <c r="B16" s="22">
        <v>23260</v>
      </c>
      <c r="C16" s="22">
        <v>426100</v>
      </c>
      <c r="D16" s="22" t="s">
        <v>635</v>
      </c>
      <c r="E16" s="23" t="s">
        <v>97</v>
      </c>
      <c r="F16" s="23" t="s">
        <v>193</v>
      </c>
      <c r="G16" s="23" t="s">
        <v>109</v>
      </c>
      <c r="H16" s="26" t="s">
        <v>854</v>
      </c>
      <c r="I16" s="25">
        <v>463000</v>
      </c>
      <c r="J16" s="25">
        <f t="shared" si="0"/>
        <v>480000</v>
      </c>
      <c r="K16" s="36">
        <f t="shared" si="1"/>
        <v>499000</v>
      </c>
      <c r="L16" s="36">
        <f t="shared" si="2"/>
        <v>517000</v>
      </c>
    </row>
    <row r="17" spans="1:12" x14ac:dyDescent="0.3">
      <c r="A17" s="21">
        <v>1313050</v>
      </c>
      <c r="B17" s="22">
        <v>68800</v>
      </c>
      <c r="C17" s="22">
        <v>426100</v>
      </c>
      <c r="D17" s="22" t="s">
        <v>635</v>
      </c>
      <c r="E17" s="23" t="s">
        <v>22</v>
      </c>
      <c r="F17" s="23"/>
      <c r="G17" s="24" t="s">
        <v>109</v>
      </c>
      <c r="H17" s="24"/>
      <c r="I17" s="25">
        <v>249000</v>
      </c>
      <c r="J17" s="25">
        <f t="shared" si="0"/>
        <v>258000</v>
      </c>
      <c r="K17" s="36">
        <f t="shared" si="1"/>
        <v>269000</v>
      </c>
      <c r="L17" s="36">
        <f t="shared" si="2"/>
        <v>279000</v>
      </c>
    </row>
    <row r="18" spans="1:12" x14ac:dyDescent="0.3">
      <c r="A18" s="21">
        <v>1313050</v>
      </c>
      <c r="B18" s="22">
        <v>68100</v>
      </c>
      <c r="C18" s="22">
        <v>426100</v>
      </c>
      <c r="D18" s="22" t="s">
        <v>635</v>
      </c>
      <c r="E18" s="23" t="s">
        <v>19</v>
      </c>
      <c r="F18" s="23"/>
      <c r="G18" s="24" t="s">
        <v>109</v>
      </c>
      <c r="H18" s="24"/>
      <c r="I18" s="25">
        <v>591000</v>
      </c>
      <c r="J18" s="25">
        <f t="shared" si="0"/>
        <v>612000</v>
      </c>
      <c r="K18" s="36">
        <f t="shared" si="1"/>
        <v>636000</v>
      </c>
      <c r="L18" s="36">
        <f t="shared" si="2"/>
        <v>659000</v>
      </c>
    </row>
    <row r="19" spans="1:12" x14ac:dyDescent="0.3">
      <c r="A19" s="21">
        <v>1913000</v>
      </c>
      <c r="B19" s="22">
        <v>57111</v>
      </c>
      <c r="C19" s="22">
        <v>426100</v>
      </c>
      <c r="D19" s="22" t="s">
        <v>635</v>
      </c>
      <c r="E19" s="23" t="s">
        <v>19</v>
      </c>
      <c r="F19" s="23" t="s">
        <v>703</v>
      </c>
      <c r="G19" s="23" t="s">
        <v>112</v>
      </c>
      <c r="H19" s="26" t="s">
        <v>717</v>
      </c>
      <c r="I19" s="25">
        <v>235000</v>
      </c>
      <c r="J19" s="25">
        <f t="shared" si="0"/>
        <v>244000</v>
      </c>
      <c r="K19" s="36">
        <f t="shared" si="1"/>
        <v>254000</v>
      </c>
      <c r="L19" s="36">
        <f t="shared" si="2"/>
        <v>263000</v>
      </c>
    </row>
    <row r="20" spans="1:12" x14ac:dyDescent="0.3">
      <c r="A20" s="21">
        <v>1242050</v>
      </c>
      <c r="B20" s="22">
        <v>23250</v>
      </c>
      <c r="C20" s="22">
        <v>426100</v>
      </c>
      <c r="D20" s="22" t="s">
        <v>635</v>
      </c>
      <c r="E20" s="23" t="s">
        <v>136</v>
      </c>
      <c r="F20" s="23" t="s">
        <v>194</v>
      </c>
      <c r="G20" s="23" t="s">
        <v>109</v>
      </c>
      <c r="H20" s="26" t="s">
        <v>853</v>
      </c>
      <c r="I20" s="25">
        <v>1335000</v>
      </c>
      <c r="J20" s="25">
        <f t="shared" si="0"/>
        <v>1383000</v>
      </c>
      <c r="K20" s="36">
        <f t="shared" si="1"/>
        <v>1437000</v>
      </c>
      <c r="L20" s="36">
        <f t="shared" si="2"/>
        <v>1488000</v>
      </c>
    </row>
    <row r="21" spans="1:12" x14ac:dyDescent="0.3">
      <c r="A21" s="21">
        <v>1242050</v>
      </c>
      <c r="B21" s="22">
        <v>23250</v>
      </c>
      <c r="C21" s="22">
        <v>426100</v>
      </c>
      <c r="D21" s="22" t="s">
        <v>635</v>
      </c>
      <c r="E21" s="23" t="s">
        <v>136</v>
      </c>
      <c r="F21" s="23" t="s">
        <v>194</v>
      </c>
      <c r="G21" s="23" t="s">
        <v>109</v>
      </c>
      <c r="H21" s="26" t="s">
        <v>852</v>
      </c>
      <c r="I21" s="25">
        <v>2913000</v>
      </c>
      <c r="J21" s="25">
        <f t="shared" si="0"/>
        <v>3017000</v>
      </c>
      <c r="K21" s="36">
        <f t="shared" si="1"/>
        <v>3135000</v>
      </c>
      <c r="L21" s="36">
        <f t="shared" si="2"/>
        <v>3246000</v>
      </c>
    </row>
    <row r="22" spans="1:12" x14ac:dyDescent="0.3">
      <c r="A22" s="21">
        <v>1242060</v>
      </c>
      <c r="B22" s="22">
        <v>23260</v>
      </c>
      <c r="C22" s="22">
        <v>426100</v>
      </c>
      <c r="D22" s="22" t="s">
        <v>635</v>
      </c>
      <c r="E22" s="23" t="s">
        <v>103</v>
      </c>
      <c r="F22" s="23"/>
      <c r="G22" s="24" t="s">
        <v>109</v>
      </c>
      <c r="H22" s="24"/>
      <c r="I22" s="25">
        <v>591000</v>
      </c>
      <c r="J22" s="25">
        <f t="shared" si="0"/>
        <v>612000</v>
      </c>
      <c r="K22" s="36">
        <f t="shared" si="1"/>
        <v>636000</v>
      </c>
      <c r="L22" s="36">
        <f t="shared" si="2"/>
        <v>659000</v>
      </c>
    </row>
    <row r="23" spans="1:12" x14ac:dyDescent="0.3">
      <c r="A23" s="21">
        <v>1313050</v>
      </c>
      <c r="B23" s="22">
        <v>68400</v>
      </c>
      <c r="C23" s="22">
        <v>426100</v>
      </c>
      <c r="D23" s="22" t="s">
        <v>635</v>
      </c>
      <c r="E23" s="23" t="s">
        <v>17</v>
      </c>
      <c r="F23" s="23"/>
      <c r="G23" s="24" t="s">
        <v>109</v>
      </c>
      <c r="H23" s="24"/>
      <c r="I23" s="25">
        <v>280000</v>
      </c>
      <c r="J23" s="25">
        <f t="shared" si="0"/>
        <v>290000</v>
      </c>
      <c r="K23" s="36">
        <f t="shared" si="1"/>
        <v>302000</v>
      </c>
      <c r="L23" s="36">
        <f t="shared" si="2"/>
        <v>313000</v>
      </c>
    </row>
    <row r="24" spans="1:12" x14ac:dyDescent="0.3">
      <c r="A24" s="21">
        <v>1313050</v>
      </c>
      <c r="B24" s="22">
        <v>68300</v>
      </c>
      <c r="C24" s="22">
        <v>426100</v>
      </c>
      <c r="D24" s="22" t="s">
        <v>635</v>
      </c>
      <c r="E24" s="23" t="s">
        <v>10</v>
      </c>
      <c r="F24" s="23"/>
      <c r="G24" s="24" t="s">
        <v>109</v>
      </c>
      <c r="H24" s="24"/>
      <c r="I24" s="25">
        <v>384000</v>
      </c>
      <c r="J24" s="25">
        <f t="shared" si="0"/>
        <v>398000</v>
      </c>
      <c r="K24" s="36">
        <f t="shared" si="1"/>
        <v>414000</v>
      </c>
      <c r="L24" s="36">
        <f t="shared" si="2"/>
        <v>429000</v>
      </c>
    </row>
    <row r="25" spans="1:12" x14ac:dyDescent="0.3">
      <c r="A25" s="21">
        <v>1313050</v>
      </c>
      <c r="B25" s="22">
        <v>68800</v>
      </c>
      <c r="C25" s="22">
        <v>426100</v>
      </c>
      <c r="D25" s="22" t="s">
        <v>635</v>
      </c>
      <c r="E25" s="23" t="s">
        <v>21</v>
      </c>
      <c r="F25" s="23"/>
      <c r="G25" s="24" t="s">
        <v>109</v>
      </c>
      <c r="H25" s="24"/>
      <c r="I25" s="25">
        <v>269000</v>
      </c>
      <c r="J25" s="25">
        <f t="shared" si="0"/>
        <v>279000</v>
      </c>
      <c r="K25" s="36">
        <f t="shared" si="1"/>
        <v>290000</v>
      </c>
      <c r="L25" s="36">
        <f t="shared" si="2"/>
        <v>301000</v>
      </c>
    </row>
    <row r="26" spans="1:12" x14ac:dyDescent="0.3">
      <c r="A26" s="21">
        <v>1242060</v>
      </c>
      <c r="B26" s="22">
        <v>23260</v>
      </c>
      <c r="C26" s="22">
        <v>426100</v>
      </c>
      <c r="D26" s="22" t="s">
        <v>635</v>
      </c>
      <c r="E26" s="23" t="s">
        <v>21</v>
      </c>
      <c r="F26" s="23" t="s">
        <v>555</v>
      </c>
      <c r="G26" s="23" t="s">
        <v>109</v>
      </c>
      <c r="H26" s="26" t="s">
        <v>851</v>
      </c>
      <c r="I26" s="25">
        <v>2119000</v>
      </c>
      <c r="J26" s="25">
        <f t="shared" si="0"/>
        <v>2195000</v>
      </c>
      <c r="K26" s="36">
        <f t="shared" si="1"/>
        <v>2281000</v>
      </c>
      <c r="L26" s="36">
        <f t="shared" si="2"/>
        <v>2362000</v>
      </c>
    </row>
    <row r="27" spans="1:12" x14ac:dyDescent="0.3">
      <c r="A27" s="21">
        <v>1242060</v>
      </c>
      <c r="B27" s="22">
        <v>23260</v>
      </c>
      <c r="C27" s="22">
        <v>426100</v>
      </c>
      <c r="D27" s="22" t="s">
        <v>635</v>
      </c>
      <c r="E27" s="23" t="s">
        <v>21</v>
      </c>
      <c r="F27" s="23" t="s">
        <v>555</v>
      </c>
      <c r="G27" s="23" t="s">
        <v>109</v>
      </c>
      <c r="H27" s="26" t="s">
        <v>850</v>
      </c>
      <c r="I27" s="25">
        <v>3841000</v>
      </c>
      <c r="J27" s="25">
        <f t="shared" si="0"/>
        <v>3978000</v>
      </c>
      <c r="K27" s="36">
        <f t="shared" si="1"/>
        <v>4133000</v>
      </c>
      <c r="L27" s="36">
        <f t="shared" si="2"/>
        <v>4279000</v>
      </c>
    </row>
    <row r="28" spans="1:12" x14ac:dyDescent="0.3">
      <c r="A28" s="21">
        <v>1913000</v>
      </c>
      <c r="B28" s="22">
        <v>57109</v>
      </c>
      <c r="C28" s="22">
        <v>426100</v>
      </c>
      <c r="D28" s="22" t="s">
        <v>635</v>
      </c>
      <c r="E28" s="23" t="s">
        <v>21</v>
      </c>
      <c r="F28" s="23" t="s">
        <v>709</v>
      </c>
      <c r="G28" s="23" t="s">
        <v>112</v>
      </c>
      <c r="H28" s="26" t="s">
        <v>719</v>
      </c>
      <c r="I28" s="25">
        <v>230000</v>
      </c>
      <c r="J28" s="25">
        <f t="shared" si="0"/>
        <v>239000</v>
      </c>
      <c r="K28" s="36">
        <f t="shared" si="1"/>
        <v>249000</v>
      </c>
      <c r="L28" s="36">
        <f t="shared" si="2"/>
        <v>258000</v>
      </c>
    </row>
    <row r="29" spans="1:12" x14ac:dyDescent="0.3">
      <c r="A29" s="21">
        <v>1242050</v>
      </c>
      <c r="B29" s="22">
        <v>23250</v>
      </c>
      <c r="C29" s="22">
        <v>426100</v>
      </c>
      <c r="D29" s="22" t="s">
        <v>635</v>
      </c>
      <c r="E29" s="23" t="s">
        <v>135</v>
      </c>
      <c r="F29" s="23" t="s">
        <v>179</v>
      </c>
      <c r="G29" s="23" t="s">
        <v>109</v>
      </c>
      <c r="H29" s="26" t="s">
        <v>262</v>
      </c>
      <c r="I29" s="25">
        <v>215000</v>
      </c>
      <c r="J29" s="25">
        <f t="shared" si="0"/>
        <v>223000</v>
      </c>
      <c r="K29" s="36">
        <f t="shared" si="1"/>
        <v>232000</v>
      </c>
      <c r="L29" s="36">
        <f t="shared" si="2"/>
        <v>241000</v>
      </c>
    </row>
    <row r="30" spans="1:12" x14ac:dyDescent="0.3">
      <c r="A30" s="21">
        <v>1242050</v>
      </c>
      <c r="B30" s="22">
        <v>23250</v>
      </c>
      <c r="C30" s="22">
        <v>426100</v>
      </c>
      <c r="D30" s="22" t="s">
        <v>635</v>
      </c>
      <c r="E30" s="23" t="s">
        <v>135</v>
      </c>
      <c r="F30" s="23" t="s">
        <v>180</v>
      </c>
      <c r="G30" s="23" t="s">
        <v>109</v>
      </c>
      <c r="H30" s="26" t="s">
        <v>263</v>
      </c>
      <c r="I30" s="25">
        <v>7834000</v>
      </c>
      <c r="J30" s="25">
        <f t="shared" si="0"/>
        <v>8112000</v>
      </c>
      <c r="K30" s="36">
        <f t="shared" si="1"/>
        <v>8428000</v>
      </c>
      <c r="L30" s="36">
        <f t="shared" si="2"/>
        <v>8725000</v>
      </c>
    </row>
    <row r="31" spans="1:12" s="10" customFormat="1" x14ac:dyDescent="0.3">
      <c r="A31" s="21">
        <v>1323050</v>
      </c>
      <c r="B31" s="22">
        <v>68200</v>
      </c>
      <c r="C31" s="22">
        <v>426100</v>
      </c>
      <c r="D31" s="22" t="s">
        <v>635</v>
      </c>
      <c r="E31" s="23" t="s">
        <v>135</v>
      </c>
      <c r="F31" s="23" t="s">
        <v>321</v>
      </c>
      <c r="G31" s="24" t="s">
        <v>249</v>
      </c>
      <c r="H31" s="24"/>
      <c r="I31" s="25">
        <v>60267000</v>
      </c>
      <c r="J31" s="25">
        <f t="shared" si="0"/>
        <v>62406000</v>
      </c>
      <c r="K31" s="36">
        <f t="shared" si="1"/>
        <v>64837000</v>
      </c>
      <c r="L31" s="36">
        <f t="shared" si="2"/>
        <v>67122000</v>
      </c>
    </row>
    <row r="32" spans="1:12" x14ac:dyDescent="0.3">
      <c r="A32" s="21">
        <v>1313060</v>
      </c>
      <c r="B32" s="22">
        <v>66500</v>
      </c>
      <c r="C32" s="22">
        <v>426100</v>
      </c>
      <c r="D32" s="22" t="s">
        <v>635</v>
      </c>
      <c r="E32" s="23" t="s">
        <v>86</v>
      </c>
      <c r="F32" s="23"/>
      <c r="G32" s="24" t="s">
        <v>109</v>
      </c>
      <c r="H32" s="24"/>
      <c r="I32" s="25">
        <v>124000</v>
      </c>
      <c r="J32" s="25">
        <f t="shared" si="0"/>
        <v>129000</v>
      </c>
      <c r="K32" s="36">
        <f t="shared" si="1"/>
        <v>135000</v>
      </c>
      <c r="L32" s="36">
        <f t="shared" si="2"/>
        <v>140000</v>
      </c>
    </row>
    <row r="33" spans="1:12" s="10" customFormat="1" x14ac:dyDescent="0.3">
      <c r="A33" s="21">
        <v>1323060</v>
      </c>
      <c r="B33" s="22">
        <v>67300</v>
      </c>
      <c r="C33" s="22">
        <v>426100</v>
      </c>
      <c r="D33" s="22" t="s">
        <v>635</v>
      </c>
      <c r="E33" s="23" t="s">
        <v>46</v>
      </c>
      <c r="F33" s="23" t="s">
        <v>663</v>
      </c>
      <c r="G33" s="24" t="s">
        <v>249</v>
      </c>
      <c r="H33" s="24"/>
      <c r="I33" s="25">
        <v>3622000</v>
      </c>
      <c r="J33" s="25">
        <f t="shared" si="0"/>
        <v>3751000</v>
      </c>
      <c r="K33" s="36">
        <f t="shared" si="1"/>
        <v>3898000</v>
      </c>
      <c r="L33" s="36">
        <f t="shared" si="2"/>
        <v>4036000</v>
      </c>
    </row>
    <row r="34" spans="1:12" x14ac:dyDescent="0.3">
      <c r="A34" s="21">
        <v>1242050</v>
      </c>
      <c r="B34" s="22">
        <v>23250</v>
      </c>
      <c r="C34" s="22">
        <v>426100</v>
      </c>
      <c r="D34" s="22" t="s">
        <v>635</v>
      </c>
      <c r="E34" s="23" t="s">
        <v>137</v>
      </c>
      <c r="F34" s="23" t="s">
        <v>195</v>
      </c>
      <c r="G34" s="23" t="s">
        <v>109</v>
      </c>
      <c r="H34" s="26" t="s">
        <v>849</v>
      </c>
      <c r="I34" s="25">
        <v>2215000</v>
      </c>
      <c r="J34" s="25">
        <f t="shared" si="0"/>
        <v>2294000</v>
      </c>
      <c r="K34" s="36">
        <f t="shared" si="1"/>
        <v>2384000</v>
      </c>
      <c r="L34" s="36">
        <f t="shared" si="2"/>
        <v>2468000</v>
      </c>
    </row>
    <row r="35" spans="1:12" x14ac:dyDescent="0.3">
      <c r="A35" s="21">
        <v>1242050</v>
      </c>
      <c r="B35" s="22">
        <v>23250</v>
      </c>
      <c r="C35" s="22">
        <v>426100</v>
      </c>
      <c r="D35" s="22" t="s">
        <v>635</v>
      </c>
      <c r="E35" s="23" t="s">
        <v>137</v>
      </c>
      <c r="F35" s="23" t="s">
        <v>195</v>
      </c>
      <c r="G35" s="23" t="s">
        <v>109</v>
      </c>
      <c r="H35" s="26" t="s">
        <v>848</v>
      </c>
      <c r="I35" s="25">
        <v>1109000</v>
      </c>
      <c r="J35" s="25">
        <f t="shared" si="0"/>
        <v>1149000</v>
      </c>
      <c r="K35" s="36">
        <f t="shared" si="1"/>
        <v>1194000</v>
      </c>
      <c r="L35" s="36">
        <f t="shared" si="2"/>
        <v>1237000</v>
      </c>
    </row>
    <row r="36" spans="1:12" x14ac:dyDescent="0.3">
      <c r="A36" s="21">
        <v>1313050</v>
      </c>
      <c r="B36" s="22">
        <v>68700</v>
      </c>
      <c r="C36" s="22">
        <v>426100</v>
      </c>
      <c r="D36" s="22" t="s">
        <v>635</v>
      </c>
      <c r="E36" s="23" t="s">
        <v>27</v>
      </c>
      <c r="F36" s="23"/>
      <c r="G36" s="24" t="s">
        <v>109</v>
      </c>
      <c r="H36" s="24"/>
      <c r="I36" s="25">
        <v>591000</v>
      </c>
      <c r="J36" s="25">
        <f t="shared" si="0"/>
        <v>612000</v>
      </c>
      <c r="K36" s="36">
        <f t="shared" si="1"/>
        <v>636000</v>
      </c>
      <c r="L36" s="36">
        <f t="shared" si="2"/>
        <v>659000</v>
      </c>
    </row>
    <row r="37" spans="1:12" x14ac:dyDescent="0.3">
      <c r="A37" s="21">
        <v>1313050</v>
      </c>
      <c r="B37" s="22">
        <v>68900</v>
      </c>
      <c r="C37" s="22">
        <v>426100</v>
      </c>
      <c r="D37" s="22" t="s">
        <v>635</v>
      </c>
      <c r="E37" s="23" t="s">
        <v>71</v>
      </c>
      <c r="F37" s="23"/>
      <c r="G37" s="24" t="s">
        <v>109</v>
      </c>
      <c r="H37" s="24"/>
      <c r="I37" s="25">
        <v>1015000</v>
      </c>
      <c r="J37" s="25">
        <f t="shared" si="0"/>
        <v>1052000</v>
      </c>
      <c r="K37" s="36">
        <f t="shared" si="1"/>
        <v>1093000</v>
      </c>
      <c r="L37" s="36">
        <f t="shared" si="2"/>
        <v>1132000</v>
      </c>
    </row>
    <row r="38" spans="1:12" x14ac:dyDescent="0.3">
      <c r="A38" s="21">
        <v>1313050</v>
      </c>
      <c r="B38" s="22">
        <v>68900</v>
      </c>
      <c r="C38" s="22">
        <v>426100</v>
      </c>
      <c r="D38" s="22" t="s">
        <v>635</v>
      </c>
      <c r="E38" s="23" t="s">
        <v>71</v>
      </c>
      <c r="F38" s="23"/>
      <c r="G38" s="24" t="s">
        <v>250</v>
      </c>
      <c r="H38" s="24"/>
      <c r="I38" s="25">
        <v>87000</v>
      </c>
      <c r="J38" s="25">
        <f t="shared" si="0"/>
        <v>91000</v>
      </c>
      <c r="K38" s="36">
        <f t="shared" si="1"/>
        <v>95000</v>
      </c>
      <c r="L38" s="36">
        <f t="shared" si="2"/>
        <v>99000</v>
      </c>
    </row>
    <row r="39" spans="1:12" s="10" customFormat="1" x14ac:dyDescent="0.3">
      <c r="A39" s="21">
        <v>1323060</v>
      </c>
      <c r="B39" s="22">
        <v>66400</v>
      </c>
      <c r="C39" s="22">
        <v>426100</v>
      </c>
      <c r="D39" s="22" t="s">
        <v>635</v>
      </c>
      <c r="E39" s="23" t="s">
        <v>45</v>
      </c>
      <c r="F39" s="23" t="s">
        <v>664</v>
      </c>
      <c r="G39" s="24" t="s">
        <v>249</v>
      </c>
      <c r="H39" s="24"/>
      <c r="I39" s="25">
        <v>5463000</v>
      </c>
      <c r="J39" s="25">
        <f t="shared" si="0"/>
        <v>5657000</v>
      </c>
      <c r="K39" s="36">
        <f t="shared" si="1"/>
        <v>5878000</v>
      </c>
      <c r="L39" s="36">
        <f t="shared" si="2"/>
        <v>6086000</v>
      </c>
    </row>
    <row r="40" spans="1:12" x14ac:dyDescent="0.3">
      <c r="A40" s="21">
        <v>1313060</v>
      </c>
      <c r="B40" s="22">
        <v>66400</v>
      </c>
      <c r="C40" s="22">
        <v>426100</v>
      </c>
      <c r="D40" s="22" t="s">
        <v>635</v>
      </c>
      <c r="E40" s="23" t="s">
        <v>45</v>
      </c>
      <c r="F40" s="23" t="s">
        <v>699</v>
      </c>
      <c r="G40" s="24" t="s">
        <v>109</v>
      </c>
      <c r="H40" s="24"/>
      <c r="I40" s="25">
        <v>528000</v>
      </c>
      <c r="J40" s="25">
        <f t="shared" si="0"/>
        <v>547000</v>
      </c>
      <c r="K40" s="36">
        <f t="shared" si="1"/>
        <v>569000</v>
      </c>
      <c r="L40" s="36">
        <f t="shared" si="2"/>
        <v>590000</v>
      </c>
    </row>
    <row r="41" spans="1:12" x14ac:dyDescent="0.3">
      <c r="A41" s="21">
        <v>1242060</v>
      </c>
      <c r="B41" s="22">
        <v>23260</v>
      </c>
      <c r="C41" s="22">
        <v>426100</v>
      </c>
      <c r="D41" s="22" t="s">
        <v>635</v>
      </c>
      <c r="E41" s="23" t="s">
        <v>45</v>
      </c>
      <c r="F41" s="23" t="s">
        <v>216</v>
      </c>
      <c r="G41" s="23" t="s">
        <v>107</v>
      </c>
      <c r="H41" s="26" t="s">
        <v>264</v>
      </c>
      <c r="I41" s="25">
        <v>299000</v>
      </c>
      <c r="J41" s="25">
        <f t="shared" si="0"/>
        <v>310000</v>
      </c>
      <c r="K41" s="36">
        <f t="shared" si="1"/>
        <v>323000</v>
      </c>
      <c r="L41" s="36">
        <f t="shared" si="2"/>
        <v>335000</v>
      </c>
    </row>
    <row r="42" spans="1:12" x14ac:dyDescent="0.3">
      <c r="A42" s="21">
        <v>1242060</v>
      </c>
      <c r="B42" s="22">
        <v>23260</v>
      </c>
      <c r="C42" s="22">
        <v>426100</v>
      </c>
      <c r="D42" s="22" t="s">
        <v>635</v>
      </c>
      <c r="E42" s="23" t="s">
        <v>45</v>
      </c>
      <c r="F42" s="23" t="s">
        <v>216</v>
      </c>
      <c r="G42" s="23" t="s">
        <v>107</v>
      </c>
      <c r="H42" s="26" t="s">
        <v>265</v>
      </c>
      <c r="I42" s="25">
        <v>299000</v>
      </c>
      <c r="J42" s="25">
        <f t="shared" si="0"/>
        <v>310000</v>
      </c>
      <c r="K42" s="36">
        <f t="shared" si="1"/>
        <v>323000</v>
      </c>
      <c r="L42" s="36">
        <f t="shared" si="2"/>
        <v>335000</v>
      </c>
    </row>
    <row r="43" spans="1:12" x14ac:dyDescent="0.3">
      <c r="A43" s="21">
        <v>1242060</v>
      </c>
      <c r="B43" s="22">
        <v>23260</v>
      </c>
      <c r="C43" s="22">
        <v>426100</v>
      </c>
      <c r="D43" s="22" t="s">
        <v>635</v>
      </c>
      <c r="E43" s="23" t="s">
        <v>45</v>
      </c>
      <c r="F43" s="23" t="s">
        <v>224</v>
      </c>
      <c r="G43" s="23" t="s">
        <v>107</v>
      </c>
      <c r="H43" s="26" t="s">
        <v>266</v>
      </c>
      <c r="I43" s="25">
        <v>52000</v>
      </c>
      <c r="J43" s="25">
        <f t="shared" si="0"/>
        <v>54000</v>
      </c>
      <c r="K43" s="36">
        <f t="shared" si="1"/>
        <v>57000</v>
      </c>
      <c r="L43" s="36">
        <f t="shared" si="2"/>
        <v>60000</v>
      </c>
    </row>
    <row r="44" spans="1:12" x14ac:dyDescent="0.3">
      <c r="A44" s="21">
        <v>1313050</v>
      </c>
      <c r="B44" s="22">
        <v>68300</v>
      </c>
      <c r="C44" s="22">
        <v>426100</v>
      </c>
      <c r="D44" s="22" t="s">
        <v>635</v>
      </c>
      <c r="E44" s="23" t="s">
        <v>11</v>
      </c>
      <c r="F44" s="23" t="s">
        <v>149</v>
      </c>
      <c r="G44" s="24" t="s">
        <v>109</v>
      </c>
      <c r="H44" s="24"/>
      <c r="I44" s="25">
        <v>271000</v>
      </c>
      <c r="J44" s="25">
        <f t="shared" si="0"/>
        <v>281000</v>
      </c>
      <c r="K44" s="36">
        <f t="shared" si="1"/>
        <v>292000</v>
      </c>
      <c r="L44" s="36">
        <f t="shared" si="2"/>
        <v>303000</v>
      </c>
    </row>
    <row r="45" spans="1:12" x14ac:dyDescent="0.3">
      <c r="A45" s="21">
        <v>1313050</v>
      </c>
      <c r="B45" s="22">
        <v>68300</v>
      </c>
      <c r="C45" s="22">
        <v>426100</v>
      </c>
      <c r="D45" s="22" t="s">
        <v>635</v>
      </c>
      <c r="E45" s="23" t="s">
        <v>11</v>
      </c>
      <c r="F45" s="23" t="s">
        <v>149</v>
      </c>
      <c r="G45" s="24" t="s">
        <v>109</v>
      </c>
      <c r="H45" s="24" t="s">
        <v>310</v>
      </c>
      <c r="I45" s="25">
        <v>285000</v>
      </c>
      <c r="J45" s="25">
        <f t="shared" si="0"/>
        <v>296000</v>
      </c>
      <c r="K45" s="36">
        <f t="shared" si="1"/>
        <v>308000</v>
      </c>
      <c r="L45" s="36">
        <f t="shared" si="2"/>
        <v>319000</v>
      </c>
    </row>
    <row r="46" spans="1:12" x14ac:dyDescent="0.3">
      <c r="A46" s="21">
        <v>1313050</v>
      </c>
      <c r="B46" s="22">
        <v>68300</v>
      </c>
      <c r="C46" s="22">
        <v>426100</v>
      </c>
      <c r="D46" s="22" t="s">
        <v>635</v>
      </c>
      <c r="E46" s="23" t="s">
        <v>11</v>
      </c>
      <c r="F46" s="23"/>
      <c r="G46" s="24" t="s">
        <v>109</v>
      </c>
      <c r="H46" s="24"/>
      <c r="I46" s="25">
        <v>1370000</v>
      </c>
      <c r="J46" s="25">
        <f t="shared" si="0"/>
        <v>1419000</v>
      </c>
      <c r="K46" s="36">
        <f t="shared" si="1"/>
        <v>1475000</v>
      </c>
      <c r="L46" s="36">
        <f t="shared" si="2"/>
        <v>1527000</v>
      </c>
    </row>
    <row r="47" spans="1:12" x14ac:dyDescent="0.3">
      <c r="A47" s="21">
        <v>1242050</v>
      </c>
      <c r="B47" s="22">
        <v>23250</v>
      </c>
      <c r="C47" s="22">
        <v>426100</v>
      </c>
      <c r="D47" s="22" t="s">
        <v>635</v>
      </c>
      <c r="E47" s="23" t="s">
        <v>11</v>
      </c>
      <c r="F47" s="23" t="s">
        <v>167</v>
      </c>
      <c r="G47" s="23" t="s">
        <v>109</v>
      </c>
      <c r="H47" s="23"/>
      <c r="I47" s="25">
        <v>127000</v>
      </c>
      <c r="J47" s="25">
        <f t="shared" si="0"/>
        <v>132000</v>
      </c>
      <c r="K47" s="36">
        <f t="shared" si="1"/>
        <v>138000</v>
      </c>
      <c r="L47" s="36">
        <f t="shared" si="2"/>
        <v>143000</v>
      </c>
    </row>
    <row r="48" spans="1:12" x14ac:dyDescent="0.3">
      <c r="A48" s="21">
        <v>1913000</v>
      </c>
      <c r="B48" s="22">
        <v>57101</v>
      </c>
      <c r="C48" s="22">
        <v>426100</v>
      </c>
      <c r="D48" s="22" t="s">
        <v>635</v>
      </c>
      <c r="E48" s="23" t="s">
        <v>11</v>
      </c>
      <c r="F48" s="23" t="s">
        <v>169</v>
      </c>
      <c r="G48" s="23" t="s">
        <v>112</v>
      </c>
      <c r="H48" s="23"/>
      <c r="I48" s="25">
        <v>171000</v>
      </c>
      <c r="J48" s="25">
        <f t="shared" si="0"/>
        <v>178000</v>
      </c>
      <c r="K48" s="36">
        <f t="shared" si="1"/>
        <v>185000</v>
      </c>
      <c r="L48" s="36">
        <f t="shared" si="2"/>
        <v>192000</v>
      </c>
    </row>
    <row r="49" spans="1:12" x14ac:dyDescent="0.3">
      <c r="A49" s="21">
        <v>1242050</v>
      </c>
      <c r="B49" s="22">
        <v>23250</v>
      </c>
      <c r="C49" s="22">
        <v>426100</v>
      </c>
      <c r="D49" s="22" t="s">
        <v>635</v>
      </c>
      <c r="E49" s="23" t="s">
        <v>123</v>
      </c>
      <c r="F49" s="23" t="s">
        <v>576</v>
      </c>
      <c r="G49" s="23" t="s">
        <v>109</v>
      </c>
      <c r="H49" s="23" t="s">
        <v>559</v>
      </c>
      <c r="I49" s="25">
        <v>211000</v>
      </c>
      <c r="J49" s="25">
        <f t="shared" si="0"/>
        <v>219000</v>
      </c>
      <c r="K49" s="36">
        <f t="shared" si="1"/>
        <v>228000</v>
      </c>
      <c r="L49" s="36">
        <f t="shared" si="2"/>
        <v>237000</v>
      </c>
    </row>
    <row r="50" spans="1:12" x14ac:dyDescent="0.3">
      <c r="A50" s="21">
        <v>1313050</v>
      </c>
      <c r="B50" s="22">
        <v>68600</v>
      </c>
      <c r="C50" s="22">
        <v>426100</v>
      </c>
      <c r="D50" s="22" t="s">
        <v>635</v>
      </c>
      <c r="E50" s="23" t="s">
        <v>123</v>
      </c>
      <c r="F50" s="23" t="s">
        <v>151</v>
      </c>
      <c r="G50" s="24" t="s">
        <v>109</v>
      </c>
      <c r="H50" s="24"/>
      <c r="I50" s="25">
        <v>451000</v>
      </c>
      <c r="J50" s="25">
        <f t="shared" si="0"/>
        <v>468000</v>
      </c>
      <c r="K50" s="36">
        <f t="shared" si="1"/>
        <v>487000</v>
      </c>
      <c r="L50" s="36">
        <f t="shared" si="2"/>
        <v>505000</v>
      </c>
    </row>
    <row r="51" spans="1:12" x14ac:dyDescent="0.3">
      <c r="A51" s="21">
        <v>1313050</v>
      </c>
      <c r="B51" s="22">
        <v>68600</v>
      </c>
      <c r="C51" s="22">
        <v>426100</v>
      </c>
      <c r="D51" s="22" t="s">
        <v>635</v>
      </c>
      <c r="E51" s="23" t="s">
        <v>123</v>
      </c>
      <c r="F51" s="23" t="s">
        <v>151</v>
      </c>
      <c r="G51" s="24" t="s">
        <v>109</v>
      </c>
      <c r="H51" s="24" t="s">
        <v>310</v>
      </c>
      <c r="I51" s="25">
        <v>509000</v>
      </c>
      <c r="J51" s="25">
        <f t="shared" si="0"/>
        <v>528000</v>
      </c>
      <c r="K51" s="36">
        <f t="shared" si="1"/>
        <v>549000</v>
      </c>
      <c r="L51" s="36">
        <f t="shared" si="2"/>
        <v>569000</v>
      </c>
    </row>
    <row r="52" spans="1:12" s="10" customFormat="1" x14ac:dyDescent="0.3">
      <c r="A52" s="21">
        <v>1323050</v>
      </c>
      <c r="B52" s="22">
        <v>68700</v>
      </c>
      <c r="C52" s="22">
        <v>426100</v>
      </c>
      <c r="D52" s="22" t="s">
        <v>635</v>
      </c>
      <c r="E52" s="23" t="s">
        <v>24</v>
      </c>
      <c r="F52" s="23" t="s">
        <v>665</v>
      </c>
      <c r="G52" s="24" t="s">
        <v>249</v>
      </c>
      <c r="H52" s="24"/>
      <c r="I52" s="25">
        <v>2347000</v>
      </c>
      <c r="J52" s="25">
        <f t="shared" si="0"/>
        <v>2431000</v>
      </c>
      <c r="K52" s="36">
        <f t="shared" si="1"/>
        <v>2526000</v>
      </c>
      <c r="L52" s="36">
        <f t="shared" si="2"/>
        <v>2615000</v>
      </c>
    </row>
    <row r="53" spans="1:12" s="10" customFormat="1" x14ac:dyDescent="0.3">
      <c r="A53" s="21">
        <v>1323050</v>
      </c>
      <c r="B53" s="22">
        <v>68700</v>
      </c>
      <c r="C53" s="22">
        <v>426100</v>
      </c>
      <c r="D53" s="22" t="s">
        <v>635</v>
      </c>
      <c r="E53" s="23" t="s">
        <v>24</v>
      </c>
      <c r="F53" s="23" t="s">
        <v>665</v>
      </c>
      <c r="G53" s="24" t="s">
        <v>249</v>
      </c>
      <c r="H53" s="24"/>
      <c r="I53" s="25">
        <v>1057000</v>
      </c>
      <c r="J53" s="25">
        <f t="shared" si="0"/>
        <v>1095000</v>
      </c>
      <c r="K53" s="36">
        <f t="shared" si="1"/>
        <v>1138000</v>
      </c>
      <c r="L53" s="36">
        <f t="shared" si="2"/>
        <v>1179000</v>
      </c>
    </row>
    <row r="54" spans="1:12" x14ac:dyDescent="0.3">
      <c r="A54" s="21">
        <v>1313050</v>
      </c>
      <c r="B54" s="22">
        <v>68700</v>
      </c>
      <c r="C54" s="22">
        <v>426100</v>
      </c>
      <c r="D54" s="22" t="s">
        <v>635</v>
      </c>
      <c r="E54" s="23" t="s">
        <v>24</v>
      </c>
      <c r="F54" s="23"/>
      <c r="G54" s="24" t="s">
        <v>109</v>
      </c>
      <c r="H54" s="24"/>
      <c r="I54" s="25">
        <v>539000</v>
      </c>
      <c r="J54" s="25">
        <f t="shared" si="0"/>
        <v>559000</v>
      </c>
      <c r="K54" s="36">
        <f t="shared" si="1"/>
        <v>581000</v>
      </c>
      <c r="L54" s="36">
        <f t="shared" si="2"/>
        <v>602000</v>
      </c>
    </row>
    <row r="55" spans="1:12" x14ac:dyDescent="0.3">
      <c r="A55" s="21">
        <v>1242060</v>
      </c>
      <c r="B55" s="22">
        <v>23260</v>
      </c>
      <c r="C55" s="22">
        <v>426100</v>
      </c>
      <c r="D55" s="22" t="s">
        <v>635</v>
      </c>
      <c r="E55" s="23" t="s">
        <v>143</v>
      </c>
      <c r="F55" s="23" t="s">
        <v>208</v>
      </c>
      <c r="G55" s="23" t="s">
        <v>109</v>
      </c>
      <c r="H55" s="26" t="s">
        <v>847</v>
      </c>
      <c r="I55" s="25">
        <v>423000</v>
      </c>
      <c r="J55" s="25">
        <f t="shared" si="0"/>
        <v>439000</v>
      </c>
      <c r="K55" s="36">
        <f t="shared" si="1"/>
        <v>457000</v>
      </c>
      <c r="L55" s="36">
        <f t="shared" si="2"/>
        <v>474000</v>
      </c>
    </row>
    <row r="56" spans="1:12" x14ac:dyDescent="0.3">
      <c r="A56" s="21">
        <v>1313050</v>
      </c>
      <c r="B56" s="22">
        <v>68900</v>
      </c>
      <c r="C56" s="22">
        <v>426100</v>
      </c>
      <c r="D56" s="22" t="s">
        <v>635</v>
      </c>
      <c r="E56" s="23" t="s">
        <v>122</v>
      </c>
      <c r="F56" s="23" t="s">
        <v>148</v>
      </c>
      <c r="G56" s="24" t="s">
        <v>109</v>
      </c>
      <c r="H56" s="24"/>
      <c r="I56" s="25">
        <v>501000</v>
      </c>
      <c r="J56" s="25">
        <f t="shared" si="0"/>
        <v>519000</v>
      </c>
      <c r="K56" s="36">
        <f t="shared" si="1"/>
        <v>540000</v>
      </c>
      <c r="L56" s="36">
        <f t="shared" si="2"/>
        <v>560000</v>
      </c>
    </row>
    <row r="57" spans="1:12" x14ac:dyDescent="0.3">
      <c r="A57" s="21">
        <v>1313050</v>
      </c>
      <c r="B57" s="22">
        <v>68900</v>
      </c>
      <c r="C57" s="22">
        <v>426100</v>
      </c>
      <c r="D57" s="22" t="s">
        <v>635</v>
      </c>
      <c r="E57" s="23" t="s">
        <v>122</v>
      </c>
      <c r="F57" s="23" t="s">
        <v>148</v>
      </c>
      <c r="G57" s="24" t="s">
        <v>109</v>
      </c>
      <c r="H57" s="24" t="s">
        <v>828</v>
      </c>
      <c r="I57" s="25">
        <v>753000</v>
      </c>
      <c r="J57" s="25">
        <f t="shared" si="0"/>
        <v>780000</v>
      </c>
      <c r="K57" s="36">
        <f t="shared" si="1"/>
        <v>811000</v>
      </c>
      <c r="L57" s="36">
        <f t="shared" si="2"/>
        <v>840000</v>
      </c>
    </row>
    <row r="58" spans="1:12" x14ac:dyDescent="0.3">
      <c r="A58" s="21">
        <v>1913000</v>
      </c>
      <c r="B58" s="22">
        <v>57105</v>
      </c>
      <c r="C58" s="22">
        <v>426100</v>
      </c>
      <c r="D58" s="22" t="s">
        <v>635</v>
      </c>
      <c r="E58" s="23" t="s">
        <v>122</v>
      </c>
      <c r="F58" s="23" t="s">
        <v>704</v>
      </c>
      <c r="G58" s="23" t="s">
        <v>112</v>
      </c>
      <c r="H58" s="26" t="s">
        <v>846</v>
      </c>
      <c r="I58" s="25">
        <v>380000</v>
      </c>
      <c r="J58" s="25">
        <f t="shared" si="0"/>
        <v>394000</v>
      </c>
      <c r="K58" s="36">
        <f t="shared" si="1"/>
        <v>410000</v>
      </c>
      <c r="L58" s="36">
        <f t="shared" si="2"/>
        <v>425000</v>
      </c>
    </row>
    <row r="59" spans="1:12" x14ac:dyDescent="0.3">
      <c r="A59" s="21">
        <v>1313060</v>
      </c>
      <c r="B59" s="22">
        <v>66500</v>
      </c>
      <c r="C59" s="22">
        <v>426100</v>
      </c>
      <c r="D59" s="22" t="s">
        <v>635</v>
      </c>
      <c r="E59" s="23" t="s">
        <v>132</v>
      </c>
      <c r="F59" s="23" t="s">
        <v>158</v>
      </c>
      <c r="G59" s="24" t="s">
        <v>109</v>
      </c>
      <c r="H59" s="24"/>
      <c r="I59" s="25">
        <v>243000</v>
      </c>
      <c r="J59" s="25">
        <f t="shared" si="0"/>
        <v>252000</v>
      </c>
      <c r="K59" s="36">
        <f t="shared" si="1"/>
        <v>262000</v>
      </c>
      <c r="L59" s="36">
        <f t="shared" si="2"/>
        <v>272000</v>
      </c>
    </row>
    <row r="60" spans="1:12" x14ac:dyDescent="0.3">
      <c r="A60" s="21">
        <v>1313060</v>
      </c>
      <c r="B60" s="22">
        <v>66500</v>
      </c>
      <c r="C60" s="22">
        <v>426100</v>
      </c>
      <c r="D60" s="22" t="s">
        <v>635</v>
      </c>
      <c r="E60" s="23" t="s">
        <v>132</v>
      </c>
      <c r="F60" s="23" t="s">
        <v>158</v>
      </c>
      <c r="G60" s="24" t="s">
        <v>109</v>
      </c>
      <c r="H60" s="24" t="s">
        <v>310</v>
      </c>
      <c r="I60" s="25">
        <v>315000</v>
      </c>
      <c r="J60" s="25">
        <f t="shared" si="0"/>
        <v>327000</v>
      </c>
      <c r="K60" s="36">
        <f t="shared" si="1"/>
        <v>340000</v>
      </c>
      <c r="L60" s="36">
        <f t="shared" si="2"/>
        <v>352000</v>
      </c>
    </row>
    <row r="61" spans="1:12" x14ac:dyDescent="0.3">
      <c r="A61" s="21">
        <v>1242060</v>
      </c>
      <c r="B61" s="22">
        <v>23260</v>
      </c>
      <c r="C61" s="22">
        <v>426100</v>
      </c>
      <c r="D61" s="22" t="s">
        <v>635</v>
      </c>
      <c r="E61" s="23" t="s">
        <v>132</v>
      </c>
      <c r="F61" s="23" t="s">
        <v>219</v>
      </c>
      <c r="G61" s="23" t="s">
        <v>107</v>
      </c>
      <c r="H61" s="26" t="s">
        <v>267</v>
      </c>
      <c r="I61" s="25">
        <v>48000</v>
      </c>
      <c r="J61" s="25">
        <f t="shared" si="0"/>
        <v>50000</v>
      </c>
      <c r="K61" s="36">
        <f t="shared" si="1"/>
        <v>52000</v>
      </c>
      <c r="L61" s="36">
        <f t="shared" si="2"/>
        <v>54000</v>
      </c>
    </row>
    <row r="62" spans="1:12" x14ac:dyDescent="0.3">
      <c r="A62" s="21">
        <v>1242060</v>
      </c>
      <c r="B62" s="22">
        <v>23260</v>
      </c>
      <c r="C62" s="22">
        <v>426100</v>
      </c>
      <c r="D62" s="22" t="s">
        <v>635</v>
      </c>
      <c r="E62" s="23" t="s">
        <v>132</v>
      </c>
      <c r="F62" s="23" t="s">
        <v>220</v>
      </c>
      <c r="G62" s="23" t="s">
        <v>107</v>
      </c>
      <c r="H62" s="26" t="s">
        <v>268</v>
      </c>
      <c r="I62" s="25">
        <v>29000</v>
      </c>
      <c r="J62" s="25">
        <f t="shared" si="0"/>
        <v>31000</v>
      </c>
      <c r="K62" s="36">
        <f t="shared" si="1"/>
        <v>33000</v>
      </c>
      <c r="L62" s="36">
        <f t="shared" si="2"/>
        <v>35000</v>
      </c>
    </row>
    <row r="63" spans="1:12" x14ac:dyDescent="0.3">
      <c r="A63" s="21">
        <v>1242060</v>
      </c>
      <c r="B63" s="22">
        <v>23260</v>
      </c>
      <c r="C63" s="22">
        <v>426100</v>
      </c>
      <c r="D63" s="22" t="s">
        <v>635</v>
      </c>
      <c r="E63" s="23" t="s">
        <v>132</v>
      </c>
      <c r="F63" s="23" t="s">
        <v>221</v>
      </c>
      <c r="G63" s="23" t="s">
        <v>107</v>
      </c>
      <c r="H63" s="26" t="s">
        <v>269</v>
      </c>
      <c r="I63" s="25">
        <v>42000</v>
      </c>
      <c r="J63" s="25">
        <f t="shared" si="0"/>
        <v>44000</v>
      </c>
      <c r="K63" s="36">
        <f t="shared" si="1"/>
        <v>46000</v>
      </c>
      <c r="L63" s="36">
        <f t="shared" si="2"/>
        <v>48000</v>
      </c>
    </row>
    <row r="64" spans="1:12" x14ac:dyDescent="0.3">
      <c r="A64" s="21">
        <v>1242060</v>
      </c>
      <c r="B64" s="22">
        <v>23260</v>
      </c>
      <c r="C64" s="22">
        <v>426100</v>
      </c>
      <c r="D64" s="22" t="s">
        <v>635</v>
      </c>
      <c r="E64" s="23" t="s">
        <v>132</v>
      </c>
      <c r="F64" s="23" t="s">
        <v>221</v>
      </c>
      <c r="G64" s="23" t="s">
        <v>107</v>
      </c>
      <c r="H64" s="26" t="s">
        <v>270</v>
      </c>
      <c r="I64" s="25">
        <v>38000</v>
      </c>
      <c r="J64" s="25">
        <f t="shared" si="0"/>
        <v>40000</v>
      </c>
      <c r="K64" s="36">
        <f t="shared" si="1"/>
        <v>42000</v>
      </c>
      <c r="L64" s="36">
        <f t="shared" si="2"/>
        <v>44000</v>
      </c>
    </row>
    <row r="65" spans="1:12" x14ac:dyDescent="0.3">
      <c r="A65" s="21">
        <v>1313050</v>
      </c>
      <c r="B65" s="22">
        <v>68800</v>
      </c>
      <c r="C65" s="22">
        <v>426100</v>
      </c>
      <c r="D65" s="22" t="s">
        <v>635</v>
      </c>
      <c r="E65" s="23" t="s">
        <v>23</v>
      </c>
      <c r="F65" s="23"/>
      <c r="G65" s="24" t="s">
        <v>109</v>
      </c>
      <c r="H65" s="24"/>
      <c r="I65" s="25">
        <v>240000</v>
      </c>
      <c r="J65" s="25">
        <f t="shared" si="0"/>
        <v>249000</v>
      </c>
      <c r="K65" s="36">
        <f t="shared" si="1"/>
        <v>259000</v>
      </c>
      <c r="L65" s="36">
        <f t="shared" si="2"/>
        <v>269000</v>
      </c>
    </row>
    <row r="66" spans="1:12" s="10" customFormat="1" x14ac:dyDescent="0.3">
      <c r="A66" s="21">
        <v>1323060</v>
      </c>
      <c r="B66" s="22">
        <v>67500</v>
      </c>
      <c r="C66" s="22">
        <v>426100</v>
      </c>
      <c r="D66" s="22" t="s">
        <v>635</v>
      </c>
      <c r="E66" s="23" t="s">
        <v>101</v>
      </c>
      <c r="F66" s="23" t="s">
        <v>688</v>
      </c>
      <c r="G66" s="24" t="s">
        <v>249</v>
      </c>
      <c r="H66" s="27" t="s">
        <v>814</v>
      </c>
      <c r="I66" s="25">
        <v>28104000</v>
      </c>
      <c r="J66" s="25">
        <f t="shared" si="0"/>
        <v>29102000</v>
      </c>
      <c r="K66" s="36">
        <f t="shared" si="1"/>
        <v>30236000</v>
      </c>
      <c r="L66" s="36">
        <f t="shared" si="2"/>
        <v>31302000</v>
      </c>
    </row>
    <row r="67" spans="1:12" x14ac:dyDescent="0.3">
      <c r="A67" s="21">
        <v>1242050</v>
      </c>
      <c r="B67" s="22">
        <v>23250</v>
      </c>
      <c r="C67" s="22">
        <v>426100</v>
      </c>
      <c r="D67" s="22" t="s">
        <v>635</v>
      </c>
      <c r="E67" s="23" t="s">
        <v>138</v>
      </c>
      <c r="F67" s="23" t="s">
        <v>196</v>
      </c>
      <c r="G67" s="23" t="s">
        <v>109</v>
      </c>
      <c r="H67" s="26" t="s">
        <v>721</v>
      </c>
      <c r="I67" s="25">
        <v>214000</v>
      </c>
      <c r="J67" s="25">
        <f t="shared" si="0"/>
        <v>222000</v>
      </c>
      <c r="K67" s="36">
        <f t="shared" si="1"/>
        <v>231000</v>
      </c>
      <c r="L67" s="36">
        <f t="shared" si="2"/>
        <v>240000</v>
      </c>
    </row>
    <row r="68" spans="1:12" x14ac:dyDescent="0.3">
      <c r="A68" s="21">
        <v>1242050</v>
      </c>
      <c r="B68" s="22">
        <v>23250</v>
      </c>
      <c r="C68" s="22">
        <v>426100</v>
      </c>
      <c r="D68" s="22" t="s">
        <v>635</v>
      </c>
      <c r="E68" s="23" t="s">
        <v>138</v>
      </c>
      <c r="F68" s="23" t="s">
        <v>196</v>
      </c>
      <c r="G68" s="23" t="s">
        <v>109</v>
      </c>
      <c r="H68" s="26" t="s">
        <v>845</v>
      </c>
      <c r="I68" s="25">
        <v>318000</v>
      </c>
      <c r="J68" s="25">
        <f t="shared" si="0"/>
        <v>330000</v>
      </c>
      <c r="K68" s="36">
        <f t="shared" si="1"/>
        <v>343000</v>
      </c>
      <c r="L68" s="36">
        <f t="shared" si="2"/>
        <v>356000</v>
      </c>
    </row>
    <row r="69" spans="1:12" x14ac:dyDescent="0.3">
      <c r="A69" s="21">
        <v>1313060</v>
      </c>
      <c r="B69" s="22">
        <v>67600</v>
      </c>
      <c r="C69" s="22">
        <v>426100</v>
      </c>
      <c r="D69" s="22" t="s">
        <v>635</v>
      </c>
      <c r="E69" s="23" t="s">
        <v>95</v>
      </c>
      <c r="F69" s="23"/>
      <c r="G69" s="24" t="s">
        <v>109</v>
      </c>
      <c r="H69" s="24"/>
      <c r="I69" s="25">
        <v>506000</v>
      </c>
      <c r="J69" s="25">
        <f t="shared" ref="J69:J132" si="3">ROUNDUP(I69*128.4/124,-3)</f>
        <v>524000</v>
      </c>
      <c r="K69" s="36">
        <f t="shared" ref="K69:K132" si="4">ROUNDUP(J69/128.4*133.4,-3)</f>
        <v>545000</v>
      </c>
      <c r="L69" s="36">
        <f t="shared" si="2"/>
        <v>565000</v>
      </c>
    </row>
    <row r="70" spans="1:12" x14ac:dyDescent="0.3">
      <c r="A70" s="21">
        <v>1313060</v>
      </c>
      <c r="B70" s="22">
        <v>65500</v>
      </c>
      <c r="C70" s="22">
        <v>426100</v>
      </c>
      <c r="D70" s="22" t="s">
        <v>635</v>
      </c>
      <c r="E70" s="23" t="s">
        <v>99</v>
      </c>
      <c r="F70" s="23"/>
      <c r="G70" s="24" t="s">
        <v>109</v>
      </c>
      <c r="H70" s="24"/>
      <c r="I70" s="25">
        <v>269000</v>
      </c>
      <c r="J70" s="25">
        <f t="shared" si="3"/>
        <v>279000</v>
      </c>
      <c r="K70" s="36">
        <f t="shared" si="4"/>
        <v>290000</v>
      </c>
      <c r="L70" s="36">
        <f t="shared" ref="L70:L133" si="5">ROUNDUP(K70/133.4*138.1,-3)</f>
        <v>301000</v>
      </c>
    </row>
    <row r="71" spans="1:12" x14ac:dyDescent="0.3">
      <c r="A71" s="21">
        <v>1313060</v>
      </c>
      <c r="B71" s="22">
        <v>67100</v>
      </c>
      <c r="C71" s="22">
        <v>426100</v>
      </c>
      <c r="D71" s="22" t="s">
        <v>635</v>
      </c>
      <c r="E71" s="23" t="s">
        <v>52</v>
      </c>
      <c r="F71" s="23"/>
      <c r="G71" s="24" t="s">
        <v>109</v>
      </c>
      <c r="H71" s="24"/>
      <c r="I71" s="25">
        <v>151000</v>
      </c>
      <c r="J71" s="25">
        <f t="shared" si="3"/>
        <v>157000</v>
      </c>
      <c r="K71" s="36">
        <f t="shared" si="4"/>
        <v>164000</v>
      </c>
      <c r="L71" s="36">
        <f t="shared" si="5"/>
        <v>170000</v>
      </c>
    </row>
    <row r="72" spans="1:12" x14ac:dyDescent="0.3">
      <c r="A72" s="21">
        <v>1242060</v>
      </c>
      <c r="B72" s="22">
        <v>23260</v>
      </c>
      <c r="C72" s="22">
        <v>426100</v>
      </c>
      <c r="D72" s="22" t="s">
        <v>635</v>
      </c>
      <c r="E72" s="23" t="s">
        <v>52</v>
      </c>
      <c r="F72" s="23" t="s">
        <v>218</v>
      </c>
      <c r="G72" s="23" t="s">
        <v>107</v>
      </c>
      <c r="H72" s="26" t="s">
        <v>271</v>
      </c>
      <c r="I72" s="25">
        <v>96000</v>
      </c>
      <c r="J72" s="25">
        <f t="shared" si="3"/>
        <v>100000</v>
      </c>
      <c r="K72" s="36">
        <f t="shared" si="4"/>
        <v>104000</v>
      </c>
      <c r="L72" s="36">
        <f t="shared" si="5"/>
        <v>108000</v>
      </c>
    </row>
    <row r="73" spans="1:12" x14ac:dyDescent="0.3">
      <c r="A73" s="21">
        <v>1313060</v>
      </c>
      <c r="B73" s="22">
        <v>67100</v>
      </c>
      <c r="C73" s="22">
        <v>426100</v>
      </c>
      <c r="D73" s="22" t="s">
        <v>635</v>
      </c>
      <c r="E73" s="23" t="s">
        <v>53</v>
      </c>
      <c r="F73" s="23"/>
      <c r="G73" s="24" t="s">
        <v>109</v>
      </c>
      <c r="H73" s="24"/>
      <c r="I73" s="25">
        <v>678000</v>
      </c>
      <c r="J73" s="25">
        <f t="shared" si="3"/>
        <v>703000</v>
      </c>
      <c r="K73" s="36">
        <f t="shared" si="4"/>
        <v>731000</v>
      </c>
      <c r="L73" s="36">
        <f t="shared" si="5"/>
        <v>757000</v>
      </c>
    </row>
    <row r="74" spans="1:12" x14ac:dyDescent="0.3">
      <c r="A74" s="21">
        <v>1242060</v>
      </c>
      <c r="B74" s="22">
        <v>23260</v>
      </c>
      <c r="C74" s="22">
        <v>426100</v>
      </c>
      <c r="D74" s="22" t="s">
        <v>635</v>
      </c>
      <c r="E74" s="23" t="s">
        <v>130</v>
      </c>
      <c r="F74" s="23" t="s">
        <v>157</v>
      </c>
      <c r="G74" s="24" t="s">
        <v>109</v>
      </c>
      <c r="H74" s="24"/>
      <c r="I74" s="25">
        <v>77000</v>
      </c>
      <c r="J74" s="25">
        <f t="shared" si="3"/>
        <v>80000</v>
      </c>
      <c r="K74" s="36">
        <f t="shared" si="4"/>
        <v>84000</v>
      </c>
      <c r="L74" s="36">
        <f t="shared" si="5"/>
        <v>87000</v>
      </c>
    </row>
    <row r="75" spans="1:12" x14ac:dyDescent="0.3">
      <c r="A75" s="21">
        <v>1242060</v>
      </c>
      <c r="B75" s="22">
        <v>23260</v>
      </c>
      <c r="C75" s="22">
        <v>426100</v>
      </c>
      <c r="D75" s="22" t="s">
        <v>635</v>
      </c>
      <c r="E75" s="23" t="s">
        <v>130</v>
      </c>
      <c r="F75" s="23" t="s">
        <v>157</v>
      </c>
      <c r="G75" s="24" t="s">
        <v>109</v>
      </c>
      <c r="H75" s="24" t="s">
        <v>310</v>
      </c>
      <c r="I75" s="25">
        <v>149000</v>
      </c>
      <c r="J75" s="25">
        <f t="shared" si="3"/>
        <v>155000</v>
      </c>
      <c r="K75" s="36">
        <f t="shared" si="4"/>
        <v>162000</v>
      </c>
      <c r="L75" s="36">
        <f t="shared" si="5"/>
        <v>168000</v>
      </c>
    </row>
    <row r="76" spans="1:12" x14ac:dyDescent="0.3">
      <c r="A76" s="21">
        <v>1242060</v>
      </c>
      <c r="B76" s="22">
        <v>23260</v>
      </c>
      <c r="C76" s="22">
        <v>426100</v>
      </c>
      <c r="D76" s="22" t="s">
        <v>635</v>
      </c>
      <c r="E76" s="23" t="s">
        <v>130</v>
      </c>
      <c r="F76" s="23" t="s">
        <v>217</v>
      </c>
      <c r="G76" s="23" t="s">
        <v>107</v>
      </c>
      <c r="H76" s="26" t="s">
        <v>272</v>
      </c>
      <c r="I76" s="25">
        <v>234000</v>
      </c>
      <c r="J76" s="25">
        <f t="shared" si="3"/>
        <v>243000</v>
      </c>
      <c r="K76" s="36">
        <f t="shared" si="4"/>
        <v>253000</v>
      </c>
      <c r="L76" s="36">
        <f t="shared" si="5"/>
        <v>262000</v>
      </c>
    </row>
    <row r="77" spans="1:12" s="10" customFormat="1" x14ac:dyDescent="0.3">
      <c r="A77" s="21">
        <v>1323060</v>
      </c>
      <c r="B77" s="22">
        <v>66500</v>
      </c>
      <c r="C77" s="22">
        <v>426100</v>
      </c>
      <c r="D77" s="22" t="s">
        <v>635</v>
      </c>
      <c r="E77" s="23" t="s">
        <v>82</v>
      </c>
      <c r="F77" s="23" t="s">
        <v>666</v>
      </c>
      <c r="G77" s="24" t="s">
        <v>249</v>
      </c>
      <c r="H77" s="24"/>
      <c r="I77" s="25">
        <v>18275000</v>
      </c>
      <c r="J77" s="25">
        <f t="shared" si="3"/>
        <v>18924000</v>
      </c>
      <c r="K77" s="36">
        <f t="shared" si="4"/>
        <v>19661000</v>
      </c>
      <c r="L77" s="36">
        <f t="shared" si="5"/>
        <v>20354000</v>
      </c>
    </row>
    <row r="78" spans="1:12" x14ac:dyDescent="0.3">
      <c r="A78" s="21">
        <v>1242060</v>
      </c>
      <c r="B78" s="22">
        <v>23260</v>
      </c>
      <c r="C78" s="22">
        <v>426100</v>
      </c>
      <c r="D78" s="22" t="s">
        <v>635</v>
      </c>
      <c r="E78" s="23" t="s">
        <v>82</v>
      </c>
      <c r="F78" s="23" t="s">
        <v>222</v>
      </c>
      <c r="G78" s="23" t="s">
        <v>107</v>
      </c>
      <c r="H78" s="26" t="s">
        <v>273</v>
      </c>
      <c r="I78" s="25">
        <v>52000</v>
      </c>
      <c r="J78" s="25">
        <f t="shared" si="3"/>
        <v>54000</v>
      </c>
      <c r="K78" s="36">
        <f t="shared" si="4"/>
        <v>57000</v>
      </c>
      <c r="L78" s="36">
        <f t="shared" si="5"/>
        <v>60000</v>
      </c>
    </row>
    <row r="79" spans="1:12" x14ac:dyDescent="0.3">
      <c r="A79" s="21">
        <v>1242060</v>
      </c>
      <c r="B79" s="22">
        <v>23260</v>
      </c>
      <c r="C79" s="22">
        <v>426100</v>
      </c>
      <c r="D79" s="22" t="s">
        <v>635</v>
      </c>
      <c r="E79" s="23" t="s">
        <v>82</v>
      </c>
      <c r="F79" s="23" t="s">
        <v>223</v>
      </c>
      <c r="G79" s="23" t="s">
        <v>107</v>
      </c>
      <c r="H79" s="26" t="s">
        <v>274</v>
      </c>
      <c r="I79" s="25">
        <v>49000</v>
      </c>
      <c r="J79" s="25">
        <f t="shared" si="3"/>
        <v>51000</v>
      </c>
      <c r="K79" s="36">
        <f t="shared" si="4"/>
        <v>53000</v>
      </c>
      <c r="L79" s="36">
        <f t="shared" si="5"/>
        <v>55000</v>
      </c>
    </row>
    <row r="80" spans="1:12" x14ac:dyDescent="0.3">
      <c r="A80" s="21">
        <v>1242060</v>
      </c>
      <c r="B80" s="22">
        <v>23260</v>
      </c>
      <c r="C80" s="22">
        <v>426100</v>
      </c>
      <c r="D80" s="22" t="s">
        <v>635</v>
      </c>
      <c r="E80" s="23" t="s">
        <v>82</v>
      </c>
      <c r="F80" s="23" t="s">
        <v>235</v>
      </c>
      <c r="G80" s="23" t="s">
        <v>107</v>
      </c>
      <c r="H80" s="26" t="s">
        <v>275</v>
      </c>
      <c r="I80" s="25">
        <v>480000</v>
      </c>
      <c r="J80" s="25">
        <f t="shared" si="3"/>
        <v>498000</v>
      </c>
      <c r="K80" s="36">
        <f t="shared" si="4"/>
        <v>518000</v>
      </c>
      <c r="L80" s="36">
        <f t="shared" si="5"/>
        <v>537000</v>
      </c>
    </row>
    <row r="81" spans="1:12" x14ac:dyDescent="0.3">
      <c r="A81" s="21">
        <v>1313060</v>
      </c>
      <c r="B81" s="22">
        <v>67400</v>
      </c>
      <c r="C81" s="22">
        <v>426100</v>
      </c>
      <c r="D81" s="22" t="s">
        <v>635</v>
      </c>
      <c r="E81" s="23" t="s">
        <v>58</v>
      </c>
      <c r="F81" s="23"/>
      <c r="G81" s="24" t="s">
        <v>109</v>
      </c>
      <c r="H81" s="24"/>
      <c r="I81" s="25">
        <v>280000</v>
      </c>
      <c r="J81" s="25">
        <f t="shared" si="3"/>
        <v>290000</v>
      </c>
      <c r="K81" s="36">
        <f t="shared" si="4"/>
        <v>302000</v>
      </c>
      <c r="L81" s="36">
        <f t="shared" si="5"/>
        <v>313000</v>
      </c>
    </row>
    <row r="82" spans="1:12" s="10" customFormat="1" x14ac:dyDescent="0.3">
      <c r="A82" s="21">
        <v>1323060</v>
      </c>
      <c r="B82" s="22">
        <v>67400</v>
      </c>
      <c r="C82" s="22">
        <v>426100</v>
      </c>
      <c r="D82" s="22" t="s">
        <v>635</v>
      </c>
      <c r="E82" s="23" t="s">
        <v>246</v>
      </c>
      <c r="F82" s="23" t="s">
        <v>670</v>
      </c>
      <c r="G82" s="24" t="s">
        <v>249</v>
      </c>
      <c r="H82" s="24"/>
      <c r="I82" s="25">
        <v>5810000</v>
      </c>
      <c r="J82" s="25">
        <f t="shared" si="3"/>
        <v>6017000</v>
      </c>
      <c r="K82" s="36">
        <f t="shared" si="4"/>
        <v>6252000</v>
      </c>
      <c r="L82" s="36">
        <f t="shared" si="5"/>
        <v>6473000</v>
      </c>
    </row>
    <row r="83" spans="1:12" s="10" customFormat="1" x14ac:dyDescent="0.3">
      <c r="A83" s="21">
        <v>1323060</v>
      </c>
      <c r="B83" s="22">
        <v>67400</v>
      </c>
      <c r="C83" s="22">
        <v>426100</v>
      </c>
      <c r="D83" s="22" t="s">
        <v>635</v>
      </c>
      <c r="E83" s="23" t="s">
        <v>246</v>
      </c>
      <c r="F83" s="23" t="s">
        <v>670</v>
      </c>
      <c r="G83" s="24" t="s">
        <v>249</v>
      </c>
      <c r="H83" s="24" t="s">
        <v>310</v>
      </c>
      <c r="I83" s="25">
        <v>2799000</v>
      </c>
      <c r="J83" s="25">
        <f t="shared" si="3"/>
        <v>2899000</v>
      </c>
      <c r="K83" s="36">
        <f t="shared" si="4"/>
        <v>3012000</v>
      </c>
      <c r="L83" s="36">
        <f t="shared" si="5"/>
        <v>3119000</v>
      </c>
    </row>
    <row r="84" spans="1:12" x14ac:dyDescent="0.3">
      <c r="A84" s="21">
        <v>1313060</v>
      </c>
      <c r="B84" s="22">
        <v>67400</v>
      </c>
      <c r="C84" s="22">
        <v>426100</v>
      </c>
      <c r="D84" s="22" t="s">
        <v>635</v>
      </c>
      <c r="E84" s="23" t="s">
        <v>127</v>
      </c>
      <c r="F84" s="23" t="s">
        <v>155</v>
      </c>
      <c r="G84" s="24" t="s">
        <v>109</v>
      </c>
      <c r="H84" s="24"/>
      <c r="I84" s="25">
        <v>269000</v>
      </c>
      <c r="J84" s="25">
        <f t="shared" si="3"/>
        <v>279000</v>
      </c>
      <c r="K84" s="36">
        <f t="shared" si="4"/>
        <v>290000</v>
      </c>
      <c r="L84" s="36">
        <f t="shared" si="5"/>
        <v>301000</v>
      </c>
    </row>
    <row r="85" spans="1:12" x14ac:dyDescent="0.3">
      <c r="A85" s="21">
        <v>1313060</v>
      </c>
      <c r="B85" s="22">
        <v>67400</v>
      </c>
      <c r="C85" s="22">
        <v>426100</v>
      </c>
      <c r="D85" s="22" t="s">
        <v>635</v>
      </c>
      <c r="E85" s="23" t="s">
        <v>127</v>
      </c>
      <c r="F85" s="23" t="s">
        <v>155</v>
      </c>
      <c r="G85" s="24" t="s">
        <v>109</v>
      </c>
      <c r="H85" s="24" t="s">
        <v>310</v>
      </c>
      <c r="I85" s="25">
        <v>339000</v>
      </c>
      <c r="J85" s="25">
        <f t="shared" si="3"/>
        <v>352000</v>
      </c>
      <c r="K85" s="36">
        <f t="shared" si="4"/>
        <v>366000</v>
      </c>
      <c r="L85" s="36">
        <f t="shared" si="5"/>
        <v>379000</v>
      </c>
    </row>
    <row r="86" spans="1:12" x14ac:dyDescent="0.3">
      <c r="A86" s="21">
        <v>1313050</v>
      </c>
      <c r="B86" s="22">
        <v>69100</v>
      </c>
      <c r="C86" s="22">
        <v>426100</v>
      </c>
      <c r="D86" s="22" t="s">
        <v>635</v>
      </c>
      <c r="E86" s="23" t="s">
        <v>75</v>
      </c>
      <c r="F86" s="23"/>
      <c r="G86" s="24" t="s">
        <v>109</v>
      </c>
      <c r="H86" s="24"/>
      <c r="I86" s="25">
        <v>206000</v>
      </c>
      <c r="J86" s="25">
        <f t="shared" si="3"/>
        <v>214000</v>
      </c>
      <c r="K86" s="36">
        <f t="shared" si="4"/>
        <v>223000</v>
      </c>
      <c r="L86" s="36">
        <f t="shared" si="5"/>
        <v>231000</v>
      </c>
    </row>
    <row r="87" spans="1:12" x14ac:dyDescent="0.3">
      <c r="A87" s="21">
        <v>1313050</v>
      </c>
      <c r="B87" s="22">
        <v>68600</v>
      </c>
      <c r="C87" s="22">
        <v>426100</v>
      </c>
      <c r="D87" s="22" t="s">
        <v>635</v>
      </c>
      <c r="E87" s="23" t="s">
        <v>31</v>
      </c>
      <c r="F87" s="23"/>
      <c r="G87" s="24" t="s">
        <v>109</v>
      </c>
      <c r="H87" s="24"/>
      <c r="I87" s="25">
        <v>591000</v>
      </c>
      <c r="J87" s="25">
        <f t="shared" si="3"/>
        <v>612000</v>
      </c>
      <c r="K87" s="36">
        <f t="shared" si="4"/>
        <v>636000</v>
      </c>
      <c r="L87" s="36">
        <f t="shared" si="5"/>
        <v>659000</v>
      </c>
    </row>
    <row r="88" spans="1:12" x14ac:dyDescent="0.3">
      <c r="A88" s="21">
        <v>1913000</v>
      </c>
      <c r="B88" s="22">
        <v>57107</v>
      </c>
      <c r="C88" s="22">
        <v>426100</v>
      </c>
      <c r="D88" s="22" t="s">
        <v>635</v>
      </c>
      <c r="E88" s="23" t="s">
        <v>31</v>
      </c>
      <c r="F88" s="23" t="s">
        <v>708</v>
      </c>
      <c r="G88" s="23" t="s">
        <v>112</v>
      </c>
      <c r="H88" s="26" t="s">
        <v>722</v>
      </c>
      <c r="I88" s="25">
        <v>235000</v>
      </c>
      <c r="J88" s="25">
        <f t="shared" si="3"/>
        <v>244000</v>
      </c>
      <c r="K88" s="36">
        <f t="shared" si="4"/>
        <v>254000</v>
      </c>
      <c r="L88" s="36">
        <f t="shared" si="5"/>
        <v>263000</v>
      </c>
    </row>
    <row r="89" spans="1:12" x14ac:dyDescent="0.3">
      <c r="A89" s="21">
        <v>1313060</v>
      </c>
      <c r="B89" s="22">
        <v>67100</v>
      </c>
      <c r="C89" s="22">
        <v>426100</v>
      </c>
      <c r="D89" s="22" t="s">
        <v>635</v>
      </c>
      <c r="E89" s="23" t="s">
        <v>128</v>
      </c>
      <c r="F89" s="23" t="s">
        <v>156</v>
      </c>
      <c r="G89" s="24" t="s">
        <v>109</v>
      </c>
      <c r="H89" s="24"/>
      <c r="I89" s="25">
        <v>49000</v>
      </c>
      <c r="J89" s="25">
        <f t="shared" si="3"/>
        <v>51000</v>
      </c>
      <c r="K89" s="36">
        <f t="shared" si="4"/>
        <v>53000</v>
      </c>
      <c r="L89" s="36">
        <f t="shared" si="5"/>
        <v>55000</v>
      </c>
    </row>
    <row r="90" spans="1:12" x14ac:dyDescent="0.3">
      <c r="A90" s="21">
        <v>1313060</v>
      </c>
      <c r="B90" s="22">
        <v>67100</v>
      </c>
      <c r="C90" s="22">
        <v>426100</v>
      </c>
      <c r="D90" s="22" t="s">
        <v>635</v>
      </c>
      <c r="E90" s="23" t="s">
        <v>128</v>
      </c>
      <c r="F90" s="23" t="s">
        <v>156</v>
      </c>
      <c r="G90" s="24" t="s">
        <v>109</v>
      </c>
      <c r="H90" s="24" t="s">
        <v>310</v>
      </c>
      <c r="I90" s="25">
        <v>162000</v>
      </c>
      <c r="J90" s="25">
        <f t="shared" si="3"/>
        <v>168000</v>
      </c>
      <c r="K90" s="36">
        <f t="shared" si="4"/>
        <v>175000</v>
      </c>
      <c r="L90" s="36">
        <f t="shared" si="5"/>
        <v>182000</v>
      </c>
    </row>
    <row r="91" spans="1:12" x14ac:dyDescent="0.3">
      <c r="A91" s="21">
        <v>1242060</v>
      </c>
      <c r="B91" s="22">
        <v>23260</v>
      </c>
      <c r="C91" s="22">
        <v>426100</v>
      </c>
      <c r="D91" s="22" t="s">
        <v>635</v>
      </c>
      <c r="E91" s="23" t="s">
        <v>128</v>
      </c>
      <c r="F91" s="23" t="s">
        <v>210</v>
      </c>
      <c r="G91" s="23" t="s">
        <v>107</v>
      </c>
      <c r="H91" s="26" t="s">
        <v>276</v>
      </c>
      <c r="I91" s="25">
        <v>177000</v>
      </c>
      <c r="J91" s="25">
        <f t="shared" si="3"/>
        <v>184000</v>
      </c>
      <c r="K91" s="36">
        <f t="shared" si="4"/>
        <v>192000</v>
      </c>
      <c r="L91" s="36">
        <f t="shared" si="5"/>
        <v>199000</v>
      </c>
    </row>
    <row r="92" spans="1:12" x14ac:dyDescent="0.3">
      <c r="A92" s="21">
        <v>1242060</v>
      </c>
      <c r="B92" s="22">
        <v>23260</v>
      </c>
      <c r="C92" s="22">
        <v>426100</v>
      </c>
      <c r="D92" s="22" t="s">
        <v>635</v>
      </c>
      <c r="E92" s="23" t="s">
        <v>128</v>
      </c>
      <c r="F92" s="23" t="s">
        <v>234</v>
      </c>
      <c r="G92" s="28" t="s">
        <v>597</v>
      </c>
      <c r="H92" s="26" t="s">
        <v>277</v>
      </c>
      <c r="I92" s="25">
        <v>40000</v>
      </c>
      <c r="J92" s="25">
        <f t="shared" si="3"/>
        <v>42000</v>
      </c>
      <c r="K92" s="36">
        <f t="shared" si="4"/>
        <v>44000</v>
      </c>
      <c r="L92" s="36">
        <f t="shared" si="5"/>
        <v>46000</v>
      </c>
    </row>
    <row r="93" spans="1:12" x14ac:dyDescent="0.3">
      <c r="A93" s="21">
        <v>1313060</v>
      </c>
      <c r="B93" s="22">
        <v>67600</v>
      </c>
      <c r="C93" s="22">
        <v>426100</v>
      </c>
      <c r="D93" s="22" t="s">
        <v>635</v>
      </c>
      <c r="E93" s="23" t="s">
        <v>92</v>
      </c>
      <c r="F93" s="23"/>
      <c r="G93" s="24" t="s">
        <v>109</v>
      </c>
      <c r="H93" s="24"/>
      <c r="I93" s="25">
        <v>178000</v>
      </c>
      <c r="J93" s="25">
        <f t="shared" si="3"/>
        <v>185000</v>
      </c>
      <c r="K93" s="36">
        <f t="shared" si="4"/>
        <v>193000</v>
      </c>
      <c r="L93" s="36">
        <f t="shared" si="5"/>
        <v>200000</v>
      </c>
    </row>
    <row r="94" spans="1:12" x14ac:dyDescent="0.3">
      <c r="A94" s="21">
        <v>1313050</v>
      </c>
      <c r="B94" s="22">
        <v>69100</v>
      </c>
      <c r="C94" s="22">
        <v>426100</v>
      </c>
      <c r="D94" s="22" t="s">
        <v>635</v>
      </c>
      <c r="E94" s="23" t="s">
        <v>74</v>
      </c>
      <c r="F94" s="23"/>
      <c r="G94" s="24" t="s">
        <v>109</v>
      </c>
      <c r="H94" s="24"/>
      <c r="I94" s="25">
        <v>221000</v>
      </c>
      <c r="J94" s="25">
        <f t="shared" si="3"/>
        <v>229000</v>
      </c>
      <c r="K94" s="36">
        <f t="shared" si="4"/>
        <v>238000</v>
      </c>
      <c r="L94" s="36">
        <f t="shared" si="5"/>
        <v>247000</v>
      </c>
    </row>
    <row r="95" spans="1:12" s="10" customFormat="1" x14ac:dyDescent="0.3">
      <c r="A95" s="21">
        <v>1323050</v>
      </c>
      <c r="B95" s="22">
        <v>67700</v>
      </c>
      <c r="C95" s="22">
        <v>426100</v>
      </c>
      <c r="D95" s="22" t="s">
        <v>635</v>
      </c>
      <c r="E95" s="23" t="s">
        <v>124</v>
      </c>
      <c r="F95" s="23" t="s">
        <v>667</v>
      </c>
      <c r="G95" s="24" t="s">
        <v>249</v>
      </c>
      <c r="H95" s="24"/>
      <c r="I95" s="25">
        <v>4397000</v>
      </c>
      <c r="J95" s="25">
        <f t="shared" si="3"/>
        <v>4554000</v>
      </c>
      <c r="K95" s="36">
        <f t="shared" si="4"/>
        <v>4732000</v>
      </c>
      <c r="L95" s="36">
        <f t="shared" si="5"/>
        <v>4899000</v>
      </c>
    </row>
    <row r="96" spans="1:12" s="10" customFormat="1" x14ac:dyDescent="0.3">
      <c r="A96" s="21">
        <v>1323050</v>
      </c>
      <c r="B96" s="22">
        <v>67700</v>
      </c>
      <c r="C96" s="22">
        <v>426100</v>
      </c>
      <c r="D96" s="22" t="s">
        <v>635</v>
      </c>
      <c r="E96" s="23" t="s">
        <v>124</v>
      </c>
      <c r="F96" s="23" t="s">
        <v>667</v>
      </c>
      <c r="G96" s="24" t="s">
        <v>249</v>
      </c>
      <c r="H96" s="24" t="s">
        <v>310</v>
      </c>
      <c r="I96" s="25">
        <v>1932000</v>
      </c>
      <c r="J96" s="25">
        <f t="shared" si="3"/>
        <v>2001000</v>
      </c>
      <c r="K96" s="36">
        <f t="shared" si="4"/>
        <v>2079000</v>
      </c>
      <c r="L96" s="36">
        <f t="shared" si="5"/>
        <v>2153000</v>
      </c>
    </row>
    <row r="97" spans="1:12" x14ac:dyDescent="0.3">
      <c r="A97" s="21">
        <v>1313050</v>
      </c>
      <c r="B97" s="22">
        <v>67700</v>
      </c>
      <c r="C97" s="22">
        <v>426100</v>
      </c>
      <c r="D97" s="22" t="s">
        <v>635</v>
      </c>
      <c r="E97" s="23" t="s">
        <v>124</v>
      </c>
      <c r="F97" s="23" t="s">
        <v>152</v>
      </c>
      <c r="G97" s="24" t="s">
        <v>109</v>
      </c>
      <c r="H97" s="24"/>
      <c r="I97" s="25">
        <v>190000</v>
      </c>
      <c r="J97" s="25">
        <f t="shared" si="3"/>
        <v>197000</v>
      </c>
      <c r="K97" s="36">
        <f t="shared" si="4"/>
        <v>205000</v>
      </c>
      <c r="L97" s="36">
        <f t="shared" si="5"/>
        <v>213000</v>
      </c>
    </row>
    <row r="98" spans="1:12" x14ac:dyDescent="0.3">
      <c r="A98" s="21">
        <v>1313050</v>
      </c>
      <c r="B98" s="22">
        <v>67700</v>
      </c>
      <c r="C98" s="22">
        <v>426100</v>
      </c>
      <c r="D98" s="22" t="s">
        <v>635</v>
      </c>
      <c r="E98" s="23" t="s">
        <v>124</v>
      </c>
      <c r="F98" s="23" t="s">
        <v>152</v>
      </c>
      <c r="G98" s="24" t="s">
        <v>109</v>
      </c>
      <c r="H98" s="24" t="s">
        <v>310</v>
      </c>
      <c r="I98" s="25">
        <v>285000</v>
      </c>
      <c r="J98" s="25">
        <f t="shared" si="3"/>
        <v>296000</v>
      </c>
      <c r="K98" s="36">
        <f t="shared" si="4"/>
        <v>308000</v>
      </c>
      <c r="L98" s="36">
        <f t="shared" si="5"/>
        <v>319000</v>
      </c>
    </row>
    <row r="99" spans="1:12" x14ac:dyDescent="0.3">
      <c r="A99" s="21">
        <v>1242050</v>
      </c>
      <c r="B99" s="22">
        <v>23250</v>
      </c>
      <c r="C99" s="22">
        <v>426100</v>
      </c>
      <c r="D99" s="22" t="s">
        <v>635</v>
      </c>
      <c r="E99" s="23" t="s">
        <v>124</v>
      </c>
      <c r="F99" s="23" t="s">
        <v>174</v>
      </c>
      <c r="G99" s="23" t="s">
        <v>109</v>
      </c>
      <c r="H99" s="26" t="s">
        <v>278</v>
      </c>
      <c r="I99" s="25">
        <v>223000</v>
      </c>
      <c r="J99" s="25">
        <f t="shared" si="3"/>
        <v>231000</v>
      </c>
      <c r="K99" s="36">
        <f t="shared" si="4"/>
        <v>240000</v>
      </c>
      <c r="L99" s="36">
        <f t="shared" si="5"/>
        <v>249000</v>
      </c>
    </row>
    <row r="100" spans="1:12" x14ac:dyDescent="0.3">
      <c r="A100" s="21">
        <v>1242050</v>
      </c>
      <c r="B100" s="22">
        <v>23250</v>
      </c>
      <c r="C100" s="22">
        <v>426100</v>
      </c>
      <c r="D100" s="22" t="s">
        <v>635</v>
      </c>
      <c r="E100" s="23" t="s">
        <v>12</v>
      </c>
      <c r="F100" s="23" t="s">
        <v>557</v>
      </c>
      <c r="G100" s="23" t="s">
        <v>109</v>
      </c>
      <c r="H100" s="23" t="s">
        <v>572</v>
      </c>
      <c r="I100" s="25">
        <v>396000</v>
      </c>
      <c r="J100" s="25">
        <f t="shared" si="3"/>
        <v>411000</v>
      </c>
      <c r="K100" s="36">
        <f t="shared" si="4"/>
        <v>428000</v>
      </c>
      <c r="L100" s="36">
        <f t="shared" si="5"/>
        <v>444000</v>
      </c>
    </row>
    <row r="101" spans="1:12" x14ac:dyDescent="0.3">
      <c r="A101" s="21">
        <v>1242050</v>
      </c>
      <c r="B101" s="22">
        <v>23250</v>
      </c>
      <c r="C101" s="22">
        <v>426100</v>
      </c>
      <c r="D101" s="22" t="s">
        <v>635</v>
      </c>
      <c r="E101" s="23" t="s">
        <v>12</v>
      </c>
      <c r="F101" s="23" t="s">
        <v>558</v>
      </c>
      <c r="G101" s="23" t="s">
        <v>109</v>
      </c>
      <c r="H101" s="26" t="s">
        <v>573</v>
      </c>
      <c r="I101" s="25">
        <v>396000</v>
      </c>
      <c r="J101" s="25">
        <f t="shared" si="3"/>
        <v>411000</v>
      </c>
      <c r="K101" s="36">
        <f t="shared" si="4"/>
        <v>428000</v>
      </c>
      <c r="L101" s="36">
        <f t="shared" si="5"/>
        <v>444000</v>
      </c>
    </row>
    <row r="102" spans="1:12" x14ac:dyDescent="0.3">
      <c r="A102" s="21">
        <v>1313050</v>
      </c>
      <c r="B102" s="22">
        <v>68300</v>
      </c>
      <c r="C102" s="22">
        <v>426100</v>
      </c>
      <c r="D102" s="22" t="s">
        <v>635</v>
      </c>
      <c r="E102" s="23" t="s">
        <v>12</v>
      </c>
      <c r="F102" s="23"/>
      <c r="G102" s="24" t="s">
        <v>109</v>
      </c>
      <c r="H102" s="24"/>
      <c r="I102" s="25">
        <v>243000</v>
      </c>
      <c r="J102" s="25">
        <f t="shared" si="3"/>
        <v>252000</v>
      </c>
      <c r="K102" s="36">
        <f t="shared" si="4"/>
        <v>262000</v>
      </c>
      <c r="L102" s="36">
        <f t="shared" si="5"/>
        <v>272000</v>
      </c>
    </row>
    <row r="103" spans="1:12" s="10" customFormat="1" x14ac:dyDescent="0.3">
      <c r="A103" s="21">
        <v>1323050</v>
      </c>
      <c r="B103" s="22">
        <v>68100</v>
      </c>
      <c r="C103" s="22">
        <v>426100</v>
      </c>
      <c r="D103" s="22" t="s">
        <v>635</v>
      </c>
      <c r="E103" s="23" t="s">
        <v>18</v>
      </c>
      <c r="F103" s="23" t="s">
        <v>668</v>
      </c>
      <c r="G103" s="24" t="s">
        <v>249</v>
      </c>
      <c r="H103" s="24"/>
      <c r="I103" s="25">
        <v>9331000</v>
      </c>
      <c r="J103" s="25">
        <f t="shared" si="3"/>
        <v>9663000</v>
      </c>
      <c r="K103" s="36">
        <f t="shared" si="4"/>
        <v>10040000</v>
      </c>
      <c r="L103" s="36">
        <f t="shared" si="5"/>
        <v>10394000</v>
      </c>
    </row>
    <row r="104" spans="1:12" x14ac:dyDescent="0.3">
      <c r="A104" s="21">
        <v>1242050</v>
      </c>
      <c r="B104" s="22">
        <v>23250</v>
      </c>
      <c r="C104" s="22">
        <v>426100</v>
      </c>
      <c r="D104" s="22" t="s">
        <v>635</v>
      </c>
      <c r="E104" s="23" t="s">
        <v>18</v>
      </c>
      <c r="F104" s="23" t="s">
        <v>574</v>
      </c>
      <c r="G104" s="24" t="s">
        <v>109</v>
      </c>
      <c r="H104" s="27" t="s">
        <v>575</v>
      </c>
      <c r="I104" s="25">
        <v>432000</v>
      </c>
      <c r="J104" s="25">
        <f t="shared" si="3"/>
        <v>448000</v>
      </c>
      <c r="K104" s="36">
        <f t="shared" si="4"/>
        <v>466000</v>
      </c>
      <c r="L104" s="36">
        <f t="shared" si="5"/>
        <v>483000</v>
      </c>
    </row>
    <row r="105" spans="1:12" x14ac:dyDescent="0.3">
      <c r="A105" s="21">
        <v>1313050</v>
      </c>
      <c r="B105" s="22">
        <v>68100</v>
      </c>
      <c r="C105" s="22">
        <v>426100</v>
      </c>
      <c r="D105" s="22" t="s">
        <v>635</v>
      </c>
      <c r="E105" s="23" t="s">
        <v>18</v>
      </c>
      <c r="F105" s="23"/>
      <c r="G105" s="24" t="s">
        <v>109</v>
      </c>
      <c r="H105" s="24"/>
      <c r="I105" s="25">
        <v>544000</v>
      </c>
      <c r="J105" s="25">
        <f t="shared" si="3"/>
        <v>564000</v>
      </c>
      <c r="K105" s="36">
        <f t="shared" si="4"/>
        <v>586000</v>
      </c>
      <c r="L105" s="36">
        <f t="shared" si="5"/>
        <v>607000</v>
      </c>
    </row>
    <row r="106" spans="1:12" x14ac:dyDescent="0.3">
      <c r="A106" s="21">
        <v>1913000</v>
      </c>
      <c r="B106" s="22">
        <v>57103</v>
      </c>
      <c r="C106" s="22">
        <v>426100</v>
      </c>
      <c r="D106" s="22" t="s">
        <v>635</v>
      </c>
      <c r="E106" s="23" t="s">
        <v>18</v>
      </c>
      <c r="F106" s="23" t="s">
        <v>710</v>
      </c>
      <c r="G106" s="23" t="s">
        <v>112</v>
      </c>
      <c r="H106" s="26" t="s">
        <v>723</v>
      </c>
      <c r="I106" s="25">
        <v>235000</v>
      </c>
      <c r="J106" s="25">
        <f t="shared" si="3"/>
        <v>244000</v>
      </c>
      <c r="K106" s="36">
        <f t="shared" si="4"/>
        <v>254000</v>
      </c>
      <c r="L106" s="36">
        <f t="shared" si="5"/>
        <v>263000</v>
      </c>
    </row>
    <row r="107" spans="1:12" x14ac:dyDescent="0.3">
      <c r="A107" s="21">
        <v>1313050</v>
      </c>
      <c r="B107" s="22">
        <v>68200</v>
      </c>
      <c r="C107" s="22">
        <v>426100</v>
      </c>
      <c r="D107" s="22" t="s">
        <v>635</v>
      </c>
      <c r="E107" s="23" t="s">
        <v>7</v>
      </c>
      <c r="F107" s="23"/>
      <c r="G107" s="24" t="s">
        <v>109</v>
      </c>
      <c r="H107" s="24"/>
      <c r="I107" s="25">
        <v>605000</v>
      </c>
      <c r="J107" s="25">
        <f t="shared" si="3"/>
        <v>627000</v>
      </c>
      <c r="K107" s="36">
        <f t="shared" si="4"/>
        <v>652000</v>
      </c>
      <c r="L107" s="36">
        <f t="shared" si="5"/>
        <v>675000</v>
      </c>
    </row>
    <row r="108" spans="1:12" x14ac:dyDescent="0.3">
      <c r="A108" s="21">
        <v>1313050</v>
      </c>
      <c r="B108" s="22">
        <v>68600</v>
      </c>
      <c r="C108" s="22">
        <v>426100</v>
      </c>
      <c r="D108" s="22" t="s">
        <v>635</v>
      </c>
      <c r="E108" s="23" t="s">
        <v>2</v>
      </c>
      <c r="F108" s="23" t="s">
        <v>150</v>
      </c>
      <c r="G108" s="24" t="s">
        <v>109</v>
      </c>
      <c r="H108" s="24"/>
      <c r="I108" s="25">
        <v>634000</v>
      </c>
      <c r="J108" s="25">
        <f t="shared" si="3"/>
        <v>657000</v>
      </c>
      <c r="K108" s="36">
        <f t="shared" si="4"/>
        <v>683000</v>
      </c>
      <c r="L108" s="36">
        <f t="shared" si="5"/>
        <v>708000</v>
      </c>
    </row>
    <row r="109" spans="1:12" x14ac:dyDescent="0.3">
      <c r="A109" s="21">
        <v>1313050</v>
      </c>
      <c r="B109" s="22">
        <v>68600</v>
      </c>
      <c r="C109" s="22">
        <v>426100</v>
      </c>
      <c r="D109" s="22" t="s">
        <v>635</v>
      </c>
      <c r="E109" s="23" t="s">
        <v>2</v>
      </c>
      <c r="F109" s="23" t="s">
        <v>150</v>
      </c>
      <c r="G109" s="24" t="s">
        <v>109</v>
      </c>
      <c r="H109" s="24" t="s">
        <v>720</v>
      </c>
      <c r="I109" s="25">
        <v>446000</v>
      </c>
      <c r="J109" s="25">
        <f t="shared" si="3"/>
        <v>462000</v>
      </c>
      <c r="K109" s="36">
        <f t="shared" si="4"/>
        <v>480000</v>
      </c>
      <c r="L109" s="36">
        <f t="shared" si="5"/>
        <v>497000</v>
      </c>
    </row>
    <row r="110" spans="1:12" s="10" customFormat="1" x14ac:dyDescent="0.3">
      <c r="A110" s="21">
        <v>1323050</v>
      </c>
      <c r="B110" s="22">
        <v>68600</v>
      </c>
      <c r="C110" s="22">
        <v>426100</v>
      </c>
      <c r="D110" s="22" t="s">
        <v>635</v>
      </c>
      <c r="E110" s="23" t="s">
        <v>2</v>
      </c>
      <c r="F110" s="23" t="s">
        <v>320</v>
      </c>
      <c r="G110" s="24" t="s">
        <v>249</v>
      </c>
      <c r="H110" s="24"/>
      <c r="I110" s="25">
        <v>9102000</v>
      </c>
      <c r="J110" s="25">
        <f t="shared" si="3"/>
        <v>9425000</v>
      </c>
      <c r="K110" s="36">
        <f t="shared" si="4"/>
        <v>9793000</v>
      </c>
      <c r="L110" s="36">
        <f t="shared" si="5"/>
        <v>10139000</v>
      </c>
    </row>
    <row r="111" spans="1:12" s="10" customFormat="1" x14ac:dyDescent="0.3">
      <c r="A111" s="21">
        <v>1323050</v>
      </c>
      <c r="B111" s="22">
        <v>68600</v>
      </c>
      <c r="C111" s="22">
        <v>426100</v>
      </c>
      <c r="D111" s="22" t="s">
        <v>635</v>
      </c>
      <c r="E111" s="23" t="s">
        <v>2</v>
      </c>
      <c r="F111" s="23" t="s">
        <v>320</v>
      </c>
      <c r="G111" s="24" t="s">
        <v>249</v>
      </c>
      <c r="H111" s="24" t="s">
        <v>815</v>
      </c>
      <c r="I111" s="25">
        <v>18275000</v>
      </c>
      <c r="J111" s="25">
        <f t="shared" si="3"/>
        <v>18924000</v>
      </c>
      <c r="K111" s="36">
        <f t="shared" si="4"/>
        <v>19661000</v>
      </c>
      <c r="L111" s="36">
        <f t="shared" si="5"/>
        <v>20354000</v>
      </c>
    </row>
    <row r="112" spans="1:12" x14ac:dyDescent="0.3">
      <c r="A112" s="21">
        <v>1313050</v>
      </c>
      <c r="B112" s="22">
        <v>68600</v>
      </c>
      <c r="C112" s="22">
        <v>426100</v>
      </c>
      <c r="D112" s="22" t="s">
        <v>635</v>
      </c>
      <c r="E112" s="23" t="s">
        <v>2</v>
      </c>
      <c r="F112" s="23" t="s">
        <v>165</v>
      </c>
      <c r="G112" s="24" t="s">
        <v>109</v>
      </c>
      <c r="H112" s="24"/>
      <c r="I112" s="25">
        <v>451000</v>
      </c>
      <c r="J112" s="25">
        <f t="shared" si="3"/>
        <v>468000</v>
      </c>
      <c r="K112" s="36">
        <f t="shared" si="4"/>
        <v>487000</v>
      </c>
      <c r="L112" s="36">
        <f t="shared" si="5"/>
        <v>505000</v>
      </c>
    </row>
    <row r="113" spans="1:12" x14ac:dyDescent="0.3">
      <c r="A113" s="21">
        <v>1242050</v>
      </c>
      <c r="B113" s="22">
        <v>23250</v>
      </c>
      <c r="C113" s="22">
        <v>426100</v>
      </c>
      <c r="D113" s="22" t="s">
        <v>635</v>
      </c>
      <c r="E113" s="23" t="s">
        <v>36</v>
      </c>
      <c r="F113" s="23" t="s">
        <v>581</v>
      </c>
      <c r="G113" s="23" t="s">
        <v>502</v>
      </c>
      <c r="H113" s="26"/>
      <c r="I113" s="25">
        <v>567000</v>
      </c>
      <c r="J113" s="25">
        <f t="shared" si="3"/>
        <v>588000</v>
      </c>
      <c r="K113" s="36">
        <f t="shared" si="4"/>
        <v>611000</v>
      </c>
      <c r="L113" s="36">
        <f t="shared" si="5"/>
        <v>633000</v>
      </c>
    </row>
    <row r="114" spans="1:12" x14ac:dyDescent="0.3">
      <c r="A114" s="21">
        <v>1242050</v>
      </c>
      <c r="B114" s="22">
        <v>23250</v>
      </c>
      <c r="C114" s="22">
        <v>426100</v>
      </c>
      <c r="D114" s="22" t="s">
        <v>635</v>
      </c>
      <c r="E114" s="23" t="s">
        <v>36</v>
      </c>
      <c r="F114" s="23" t="s">
        <v>168</v>
      </c>
      <c r="G114" s="23" t="s">
        <v>109</v>
      </c>
      <c r="H114" s="26" t="s">
        <v>279</v>
      </c>
      <c r="I114" s="25">
        <v>2893000</v>
      </c>
      <c r="J114" s="25">
        <f t="shared" si="3"/>
        <v>2996000</v>
      </c>
      <c r="K114" s="36">
        <f t="shared" si="4"/>
        <v>3113000</v>
      </c>
      <c r="L114" s="36">
        <f t="shared" si="5"/>
        <v>3223000</v>
      </c>
    </row>
    <row r="115" spans="1:12" x14ac:dyDescent="0.3">
      <c r="A115" s="21">
        <v>1242050</v>
      </c>
      <c r="B115" s="22">
        <v>23250</v>
      </c>
      <c r="C115" s="22">
        <v>426100</v>
      </c>
      <c r="D115" s="22" t="s">
        <v>635</v>
      </c>
      <c r="E115" s="23" t="s">
        <v>36</v>
      </c>
      <c r="F115" s="23" t="s">
        <v>187</v>
      </c>
      <c r="G115" s="23" t="s">
        <v>109</v>
      </c>
      <c r="H115" s="26" t="s">
        <v>280</v>
      </c>
      <c r="I115" s="25">
        <v>276000</v>
      </c>
      <c r="J115" s="25">
        <f t="shared" si="3"/>
        <v>286000</v>
      </c>
      <c r="K115" s="36">
        <f t="shared" si="4"/>
        <v>298000</v>
      </c>
      <c r="L115" s="36">
        <f t="shared" si="5"/>
        <v>309000</v>
      </c>
    </row>
    <row r="116" spans="1:12" x14ac:dyDescent="0.3">
      <c r="A116" s="21">
        <v>1323050</v>
      </c>
      <c r="B116" s="22">
        <v>66900</v>
      </c>
      <c r="C116" s="22">
        <v>426100</v>
      </c>
      <c r="D116" s="22" t="s">
        <v>635</v>
      </c>
      <c r="E116" s="23" t="s">
        <v>35</v>
      </c>
      <c r="F116" s="23"/>
      <c r="G116" s="24" t="s">
        <v>502</v>
      </c>
      <c r="H116" s="24" t="s">
        <v>693</v>
      </c>
      <c r="I116" s="25">
        <v>7059000</v>
      </c>
      <c r="J116" s="25">
        <f t="shared" si="3"/>
        <v>7310000</v>
      </c>
      <c r="K116" s="36">
        <f t="shared" si="4"/>
        <v>7595000</v>
      </c>
      <c r="L116" s="36">
        <f t="shared" si="5"/>
        <v>7863000</v>
      </c>
    </row>
    <row r="117" spans="1:12" x14ac:dyDescent="0.3">
      <c r="A117" s="21">
        <v>1242050</v>
      </c>
      <c r="B117" s="22">
        <v>23250</v>
      </c>
      <c r="C117" s="22">
        <v>426100</v>
      </c>
      <c r="D117" s="22" t="s">
        <v>635</v>
      </c>
      <c r="E117" s="23" t="s">
        <v>35</v>
      </c>
      <c r="F117" s="23" t="s">
        <v>181</v>
      </c>
      <c r="G117" s="23" t="s">
        <v>251</v>
      </c>
      <c r="H117" s="26" t="s">
        <v>281</v>
      </c>
      <c r="I117" s="25">
        <v>215000</v>
      </c>
      <c r="J117" s="25">
        <f t="shared" si="3"/>
        <v>223000</v>
      </c>
      <c r="K117" s="36">
        <f t="shared" si="4"/>
        <v>232000</v>
      </c>
      <c r="L117" s="36">
        <f t="shared" si="5"/>
        <v>241000</v>
      </c>
    </row>
    <row r="118" spans="1:12" x14ac:dyDescent="0.3">
      <c r="A118" s="21">
        <v>1313050</v>
      </c>
      <c r="B118" s="22">
        <v>68200</v>
      </c>
      <c r="C118" s="22">
        <v>426100</v>
      </c>
      <c r="D118" s="22" t="s">
        <v>635</v>
      </c>
      <c r="E118" s="23" t="s">
        <v>0</v>
      </c>
      <c r="F118" s="23"/>
      <c r="G118" s="24" t="s">
        <v>109</v>
      </c>
      <c r="H118" s="24"/>
      <c r="I118" s="25">
        <v>1054000</v>
      </c>
      <c r="J118" s="25">
        <f t="shared" si="3"/>
        <v>1092000</v>
      </c>
      <c r="K118" s="36">
        <f t="shared" si="4"/>
        <v>1135000</v>
      </c>
      <c r="L118" s="36">
        <f t="shared" si="5"/>
        <v>1175000</v>
      </c>
    </row>
    <row r="119" spans="1:12" x14ac:dyDescent="0.3">
      <c r="A119" s="21">
        <v>1242050</v>
      </c>
      <c r="B119" s="22">
        <v>23250</v>
      </c>
      <c r="C119" s="22">
        <v>426100</v>
      </c>
      <c r="D119" s="22" t="s">
        <v>635</v>
      </c>
      <c r="E119" s="23" t="s">
        <v>0</v>
      </c>
      <c r="F119" s="23" t="s">
        <v>177</v>
      </c>
      <c r="G119" s="23" t="s">
        <v>109</v>
      </c>
      <c r="H119" s="26" t="s">
        <v>282</v>
      </c>
      <c r="I119" s="25">
        <v>268000</v>
      </c>
      <c r="J119" s="25">
        <f t="shared" si="3"/>
        <v>278000</v>
      </c>
      <c r="K119" s="36">
        <f t="shared" si="4"/>
        <v>289000</v>
      </c>
      <c r="L119" s="36">
        <f t="shared" si="5"/>
        <v>300000</v>
      </c>
    </row>
    <row r="120" spans="1:12" x14ac:dyDescent="0.3">
      <c r="A120" s="21">
        <v>1242050</v>
      </c>
      <c r="B120" s="22">
        <v>23250</v>
      </c>
      <c r="C120" s="22">
        <v>426100</v>
      </c>
      <c r="D120" s="22" t="s">
        <v>635</v>
      </c>
      <c r="E120" s="23" t="s">
        <v>0</v>
      </c>
      <c r="F120" s="23" t="s">
        <v>178</v>
      </c>
      <c r="G120" s="23" t="s">
        <v>109</v>
      </c>
      <c r="H120" s="26" t="s">
        <v>283</v>
      </c>
      <c r="I120" s="25">
        <v>268000</v>
      </c>
      <c r="J120" s="25">
        <f t="shared" si="3"/>
        <v>278000</v>
      </c>
      <c r="K120" s="36">
        <f t="shared" si="4"/>
        <v>289000</v>
      </c>
      <c r="L120" s="36">
        <f t="shared" si="5"/>
        <v>300000</v>
      </c>
    </row>
    <row r="121" spans="1:12" x14ac:dyDescent="0.3">
      <c r="A121" s="21">
        <v>1313060</v>
      </c>
      <c r="B121" s="22">
        <v>67100</v>
      </c>
      <c r="C121" s="22">
        <v>426100</v>
      </c>
      <c r="D121" s="22" t="s">
        <v>635</v>
      </c>
      <c r="E121" s="23" t="s">
        <v>50</v>
      </c>
      <c r="F121" s="23"/>
      <c r="G121" s="24" t="s">
        <v>109</v>
      </c>
      <c r="H121" s="24"/>
      <c r="I121" s="25">
        <v>151000</v>
      </c>
      <c r="J121" s="25">
        <f t="shared" si="3"/>
        <v>157000</v>
      </c>
      <c r="K121" s="36">
        <f t="shared" si="4"/>
        <v>164000</v>
      </c>
      <c r="L121" s="36">
        <f t="shared" si="5"/>
        <v>170000</v>
      </c>
    </row>
    <row r="122" spans="1:12" x14ac:dyDescent="0.3">
      <c r="A122" s="21">
        <v>1313060</v>
      </c>
      <c r="B122" s="22">
        <v>67100</v>
      </c>
      <c r="C122" s="22">
        <v>426100</v>
      </c>
      <c r="D122" s="22" t="s">
        <v>635</v>
      </c>
      <c r="E122" s="23" t="s">
        <v>51</v>
      </c>
      <c r="F122" s="23"/>
      <c r="G122" s="24" t="s">
        <v>109</v>
      </c>
      <c r="H122" s="24"/>
      <c r="I122" s="25">
        <v>129000</v>
      </c>
      <c r="J122" s="25">
        <f t="shared" si="3"/>
        <v>134000</v>
      </c>
      <c r="K122" s="36">
        <f t="shared" si="4"/>
        <v>140000</v>
      </c>
      <c r="L122" s="36">
        <f t="shared" si="5"/>
        <v>145000</v>
      </c>
    </row>
    <row r="123" spans="1:12" x14ac:dyDescent="0.3">
      <c r="A123" s="21">
        <v>1313060</v>
      </c>
      <c r="B123" s="22">
        <v>67100</v>
      </c>
      <c r="C123" s="22">
        <v>426100</v>
      </c>
      <c r="D123" s="22" t="s">
        <v>635</v>
      </c>
      <c r="E123" s="23" t="s">
        <v>48</v>
      </c>
      <c r="F123" s="23"/>
      <c r="G123" s="24" t="s">
        <v>109</v>
      </c>
      <c r="H123" s="24"/>
      <c r="I123" s="25">
        <v>143000</v>
      </c>
      <c r="J123" s="25">
        <f t="shared" si="3"/>
        <v>149000</v>
      </c>
      <c r="K123" s="36">
        <f t="shared" si="4"/>
        <v>155000</v>
      </c>
      <c r="L123" s="36">
        <f t="shared" si="5"/>
        <v>161000</v>
      </c>
    </row>
    <row r="124" spans="1:12" x14ac:dyDescent="0.3">
      <c r="A124" s="21">
        <v>1313050</v>
      </c>
      <c r="B124" s="22">
        <v>68900</v>
      </c>
      <c r="C124" s="22">
        <v>426100</v>
      </c>
      <c r="D124" s="22" t="s">
        <v>635</v>
      </c>
      <c r="E124" s="23" t="s">
        <v>78</v>
      </c>
      <c r="F124" s="23"/>
      <c r="G124" s="24" t="s">
        <v>109</v>
      </c>
      <c r="H124" s="24"/>
      <c r="I124" s="25">
        <v>1374000</v>
      </c>
      <c r="J124" s="25">
        <f t="shared" si="3"/>
        <v>1423000</v>
      </c>
      <c r="K124" s="36">
        <f t="shared" si="4"/>
        <v>1479000</v>
      </c>
      <c r="L124" s="36">
        <f t="shared" si="5"/>
        <v>1532000</v>
      </c>
    </row>
    <row r="125" spans="1:12" x14ac:dyDescent="0.3">
      <c r="A125" s="21">
        <v>1913000</v>
      </c>
      <c r="B125" s="22">
        <v>57106</v>
      </c>
      <c r="C125" s="22">
        <v>426100</v>
      </c>
      <c r="D125" s="22" t="s">
        <v>635</v>
      </c>
      <c r="E125" s="23" t="s">
        <v>78</v>
      </c>
      <c r="F125" s="23" t="s">
        <v>705</v>
      </c>
      <c r="G125" s="23" t="s">
        <v>112</v>
      </c>
      <c r="H125" s="26" t="s">
        <v>724</v>
      </c>
      <c r="I125" s="25">
        <v>148000</v>
      </c>
      <c r="J125" s="25">
        <f t="shared" si="3"/>
        <v>154000</v>
      </c>
      <c r="K125" s="36">
        <f t="shared" si="4"/>
        <v>160000</v>
      </c>
      <c r="L125" s="36">
        <f t="shared" si="5"/>
        <v>166000</v>
      </c>
    </row>
    <row r="126" spans="1:12" x14ac:dyDescent="0.3">
      <c r="A126" s="21">
        <v>1313060</v>
      </c>
      <c r="B126" s="22">
        <v>67500</v>
      </c>
      <c r="C126" s="22">
        <v>426100</v>
      </c>
      <c r="D126" s="22" t="s">
        <v>635</v>
      </c>
      <c r="E126" s="23" t="s">
        <v>100</v>
      </c>
      <c r="F126" s="23"/>
      <c r="G126" s="24" t="s">
        <v>109</v>
      </c>
      <c r="H126" s="24"/>
      <c r="I126" s="25">
        <v>591000</v>
      </c>
      <c r="J126" s="25">
        <f t="shared" si="3"/>
        <v>612000</v>
      </c>
      <c r="K126" s="36">
        <f t="shared" si="4"/>
        <v>636000</v>
      </c>
      <c r="L126" s="36">
        <f t="shared" si="5"/>
        <v>659000</v>
      </c>
    </row>
    <row r="127" spans="1:12" s="10" customFormat="1" x14ac:dyDescent="0.3">
      <c r="A127" s="21">
        <v>1323060</v>
      </c>
      <c r="B127" s="22">
        <v>67100</v>
      </c>
      <c r="C127" s="22">
        <v>426100</v>
      </c>
      <c r="D127" s="22" t="s">
        <v>635</v>
      </c>
      <c r="E127" s="23" t="s">
        <v>3</v>
      </c>
      <c r="F127" s="23" t="s">
        <v>322</v>
      </c>
      <c r="G127" s="24" t="s">
        <v>249</v>
      </c>
      <c r="H127" s="24"/>
      <c r="I127" s="25">
        <v>15253000</v>
      </c>
      <c r="J127" s="25">
        <f t="shared" si="3"/>
        <v>15795000</v>
      </c>
      <c r="K127" s="36">
        <f t="shared" si="4"/>
        <v>16411000</v>
      </c>
      <c r="L127" s="36">
        <f t="shared" si="5"/>
        <v>16990000</v>
      </c>
    </row>
    <row r="128" spans="1:12" x14ac:dyDescent="0.3">
      <c r="A128" s="21">
        <v>1242060</v>
      </c>
      <c r="B128" s="22">
        <v>23260</v>
      </c>
      <c r="C128" s="22">
        <v>426100</v>
      </c>
      <c r="D128" s="22" t="s">
        <v>635</v>
      </c>
      <c r="E128" s="23" t="s">
        <v>3</v>
      </c>
      <c r="F128" s="23" t="s">
        <v>232</v>
      </c>
      <c r="G128" s="23" t="s">
        <v>107</v>
      </c>
      <c r="H128" s="26" t="s">
        <v>284</v>
      </c>
      <c r="I128" s="25">
        <v>97000</v>
      </c>
      <c r="J128" s="25">
        <f t="shared" si="3"/>
        <v>101000</v>
      </c>
      <c r="K128" s="36">
        <f t="shared" si="4"/>
        <v>105000</v>
      </c>
      <c r="L128" s="36">
        <f t="shared" si="5"/>
        <v>109000</v>
      </c>
    </row>
    <row r="129" spans="1:12" x14ac:dyDescent="0.3">
      <c r="A129" s="21">
        <v>1313060</v>
      </c>
      <c r="B129" s="22">
        <v>66400</v>
      </c>
      <c r="C129" s="22">
        <v>426100</v>
      </c>
      <c r="D129" s="22" t="s">
        <v>635</v>
      </c>
      <c r="E129" s="23" t="s">
        <v>55</v>
      </c>
      <c r="F129" s="23"/>
      <c r="G129" s="24" t="s">
        <v>109</v>
      </c>
      <c r="H129" s="24"/>
      <c r="I129" s="25">
        <v>134000</v>
      </c>
      <c r="J129" s="25">
        <f t="shared" si="3"/>
        <v>139000</v>
      </c>
      <c r="K129" s="36">
        <f t="shared" si="4"/>
        <v>145000</v>
      </c>
      <c r="L129" s="36">
        <f t="shared" si="5"/>
        <v>151000</v>
      </c>
    </row>
    <row r="130" spans="1:12" x14ac:dyDescent="0.3">
      <c r="A130" s="21">
        <v>1242060</v>
      </c>
      <c r="B130" s="22">
        <v>23260</v>
      </c>
      <c r="C130" s="22">
        <v>426100</v>
      </c>
      <c r="D130" s="22" t="s">
        <v>635</v>
      </c>
      <c r="E130" s="23" t="s">
        <v>55</v>
      </c>
      <c r="F130" s="23" t="s">
        <v>228</v>
      </c>
      <c r="G130" s="23" t="s">
        <v>107</v>
      </c>
      <c r="H130" s="26" t="s">
        <v>285</v>
      </c>
      <c r="I130" s="25">
        <v>1784000</v>
      </c>
      <c r="J130" s="25">
        <f t="shared" si="3"/>
        <v>1848000</v>
      </c>
      <c r="K130" s="36">
        <f t="shared" si="4"/>
        <v>1920000</v>
      </c>
      <c r="L130" s="36">
        <f t="shared" si="5"/>
        <v>1988000</v>
      </c>
    </row>
    <row r="131" spans="1:12" s="10" customFormat="1" x14ac:dyDescent="0.3">
      <c r="A131" s="21">
        <v>1313050</v>
      </c>
      <c r="B131" s="22">
        <v>68300</v>
      </c>
      <c r="C131" s="22">
        <v>426100</v>
      </c>
      <c r="D131" s="22" t="s">
        <v>635</v>
      </c>
      <c r="E131" s="23" t="s">
        <v>5</v>
      </c>
      <c r="F131" s="23" t="s">
        <v>669</v>
      </c>
      <c r="G131" s="24" t="s">
        <v>249</v>
      </c>
      <c r="H131" s="24"/>
      <c r="I131" s="25">
        <v>13889000</v>
      </c>
      <c r="J131" s="25">
        <f t="shared" si="3"/>
        <v>14382000</v>
      </c>
      <c r="K131" s="36">
        <f t="shared" si="4"/>
        <v>14943000</v>
      </c>
      <c r="L131" s="36">
        <f t="shared" si="5"/>
        <v>15470000</v>
      </c>
    </row>
    <row r="132" spans="1:12" x14ac:dyDescent="0.3">
      <c r="A132" s="21">
        <v>1313050</v>
      </c>
      <c r="B132" s="22">
        <v>68300</v>
      </c>
      <c r="C132" s="22">
        <v>426100</v>
      </c>
      <c r="D132" s="22" t="s">
        <v>635</v>
      </c>
      <c r="E132" s="23" t="s">
        <v>5</v>
      </c>
      <c r="F132" s="23"/>
      <c r="G132" s="24" t="s">
        <v>109</v>
      </c>
      <c r="H132" s="24"/>
      <c r="I132" s="25">
        <v>724000</v>
      </c>
      <c r="J132" s="25">
        <f t="shared" si="3"/>
        <v>750000</v>
      </c>
      <c r="K132" s="36">
        <f t="shared" si="4"/>
        <v>780000</v>
      </c>
      <c r="L132" s="36">
        <f t="shared" si="5"/>
        <v>808000</v>
      </c>
    </row>
    <row r="133" spans="1:12" s="10" customFormat="1" x14ac:dyDescent="0.3">
      <c r="A133" s="21">
        <v>1323050</v>
      </c>
      <c r="B133" s="22">
        <v>69100</v>
      </c>
      <c r="C133" s="22">
        <v>426100</v>
      </c>
      <c r="D133" s="22" t="s">
        <v>635</v>
      </c>
      <c r="E133" s="23" t="s">
        <v>131</v>
      </c>
      <c r="F133" s="23" t="s">
        <v>671</v>
      </c>
      <c r="G133" s="24" t="s">
        <v>249</v>
      </c>
      <c r="H133" s="24"/>
      <c r="I133" s="25">
        <v>7393000</v>
      </c>
      <c r="J133" s="25">
        <f t="shared" ref="J133:J196" si="6">ROUNDUP(I133*128.4/124,-3)</f>
        <v>7656000</v>
      </c>
      <c r="K133" s="36">
        <f t="shared" ref="K133:K196" si="7">ROUNDUP(J133/128.4*133.4,-3)</f>
        <v>7955000</v>
      </c>
      <c r="L133" s="36">
        <f t="shared" si="5"/>
        <v>8236000</v>
      </c>
    </row>
    <row r="134" spans="1:12" s="10" customFormat="1" x14ac:dyDescent="0.3">
      <c r="A134" s="21">
        <v>1323050</v>
      </c>
      <c r="B134" s="22">
        <v>69100</v>
      </c>
      <c r="C134" s="22">
        <v>426100</v>
      </c>
      <c r="D134" s="22" t="s">
        <v>635</v>
      </c>
      <c r="E134" s="23" t="s">
        <v>131</v>
      </c>
      <c r="F134" s="23" t="s">
        <v>671</v>
      </c>
      <c r="G134" s="24" t="s">
        <v>249</v>
      </c>
      <c r="H134" s="24" t="s">
        <v>310</v>
      </c>
      <c r="I134" s="25">
        <v>6515000</v>
      </c>
      <c r="J134" s="25">
        <f t="shared" si="6"/>
        <v>6747000</v>
      </c>
      <c r="K134" s="36">
        <f t="shared" si="7"/>
        <v>7010000</v>
      </c>
      <c r="L134" s="36">
        <f t="shared" ref="L134:L197" si="8">ROUNDUP(K134/133.4*138.1,-3)</f>
        <v>7257000</v>
      </c>
    </row>
    <row r="135" spans="1:12" x14ac:dyDescent="0.3">
      <c r="A135" s="21">
        <v>1313050</v>
      </c>
      <c r="B135" s="22">
        <v>69100</v>
      </c>
      <c r="C135" s="22">
        <v>426100</v>
      </c>
      <c r="D135" s="22" t="s">
        <v>635</v>
      </c>
      <c r="E135" s="23" t="s">
        <v>73</v>
      </c>
      <c r="F135" s="23"/>
      <c r="G135" s="24" t="s">
        <v>109</v>
      </c>
      <c r="H135" s="24"/>
      <c r="I135" s="25">
        <v>793000</v>
      </c>
      <c r="J135" s="25">
        <f t="shared" si="6"/>
        <v>822000</v>
      </c>
      <c r="K135" s="36">
        <f t="shared" si="7"/>
        <v>855000</v>
      </c>
      <c r="L135" s="36">
        <f t="shared" si="8"/>
        <v>886000</v>
      </c>
    </row>
    <row r="136" spans="1:12" s="10" customFormat="1" x14ac:dyDescent="0.3">
      <c r="A136" s="21">
        <v>1323060</v>
      </c>
      <c r="B136" s="22">
        <v>67200</v>
      </c>
      <c r="C136" s="22">
        <v>426100</v>
      </c>
      <c r="D136" s="22" t="s">
        <v>635</v>
      </c>
      <c r="E136" s="23" t="s">
        <v>47</v>
      </c>
      <c r="F136" s="23" t="s">
        <v>673</v>
      </c>
      <c r="G136" s="24" t="s">
        <v>249</v>
      </c>
      <c r="H136" s="24"/>
      <c r="I136" s="25">
        <v>9845000</v>
      </c>
      <c r="J136" s="25">
        <f t="shared" si="6"/>
        <v>10195000</v>
      </c>
      <c r="K136" s="36">
        <f t="shared" si="7"/>
        <v>10593000</v>
      </c>
      <c r="L136" s="36">
        <f t="shared" si="8"/>
        <v>10967000</v>
      </c>
    </row>
    <row r="137" spans="1:12" x14ac:dyDescent="0.3">
      <c r="A137" s="21">
        <v>1313060</v>
      </c>
      <c r="B137" s="22">
        <v>67200</v>
      </c>
      <c r="C137" s="22">
        <v>426100</v>
      </c>
      <c r="D137" s="22" t="s">
        <v>635</v>
      </c>
      <c r="E137" s="23" t="s">
        <v>47</v>
      </c>
      <c r="F137" s="23"/>
      <c r="G137" s="24" t="s">
        <v>109</v>
      </c>
      <c r="H137" s="24"/>
      <c r="I137" s="25">
        <v>591000</v>
      </c>
      <c r="J137" s="25">
        <f t="shared" si="6"/>
        <v>612000</v>
      </c>
      <c r="K137" s="36">
        <f t="shared" si="7"/>
        <v>636000</v>
      </c>
      <c r="L137" s="36">
        <f t="shared" si="8"/>
        <v>659000</v>
      </c>
    </row>
    <row r="138" spans="1:12" x14ac:dyDescent="0.3">
      <c r="A138" s="21">
        <v>1242060</v>
      </c>
      <c r="B138" s="22">
        <v>23260</v>
      </c>
      <c r="C138" s="22">
        <v>426100</v>
      </c>
      <c r="D138" s="22" t="s">
        <v>635</v>
      </c>
      <c r="E138" s="23" t="s">
        <v>47</v>
      </c>
      <c r="F138" s="23" t="s">
        <v>211</v>
      </c>
      <c r="G138" s="23" t="s">
        <v>107</v>
      </c>
      <c r="H138" s="26" t="s">
        <v>286</v>
      </c>
      <c r="I138" s="25">
        <v>71000</v>
      </c>
      <c r="J138" s="25">
        <f t="shared" si="6"/>
        <v>74000</v>
      </c>
      <c r="K138" s="36">
        <f t="shared" si="7"/>
        <v>77000</v>
      </c>
      <c r="L138" s="36">
        <f t="shared" si="8"/>
        <v>80000</v>
      </c>
    </row>
    <row r="139" spans="1:12" x14ac:dyDescent="0.3">
      <c r="A139" s="21">
        <v>1313050</v>
      </c>
      <c r="B139" s="22">
        <v>68300</v>
      </c>
      <c r="C139" s="22">
        <v>426100</v>
      </c>
      <c r="D139" s="22" t="s">
        <v>635</v>
      </c>
      <c r="E139" s="23" t="s">
        <v>13</v>
      </c>
      <c r="F139" s="23"/>
      <c r="G139" s="24" t="s">
        <v>109</v>
      </c>
      <c r="H139" s="24"/>
      <c r="I139" s="25">
        <v>334000</v>
      </c>
      <c r="J139" s="25">
        <f t="shared" si="6"/>
        <v>346000</v>
      </c>
      <c r="K139" s="36">
        <f t="shared" si="7"/>
        <v>360000</v>
      </c>
      <c r="L139" s="36">
        <f t="shared" si="8"/>
        <v>373000</v>
      </c>
    </row>
    <row r="140" spans="1:12" x14ac:dyDescent="0.3">
      <c r="A140" s="21">
        <v>1242060</v>
      </c>
      <c r="B140" s="22">
        <v>23260</v>
      </c>
      <c r="C140" s="22">
        <v>426100</v>
      </c>
      <c r="D140" s="22" t="s">
        <v>635</v>
      </c>
      <c r="E140" s="23" t="s">
        <v>145</v>
      </c>
      <c r="F140" s="23" t="s">
        <v>236</v>
      </c>
      <c r="G140" s="23" t="s">
        <v>109</v>
      </c>
      <c r="H140" s="26" t="s">
        <v>287</v>
      </c>
      <c r="I140" s="25">
        <v>19365000</v>
      </c>
      <c r="J140" s="25">
        <f t="shared" si="6"/>
        <v>20053000</v>
      </c>
      <c r="K140" s="36">
        <f t="shared" si="7"/>
        <v>20834000</v>
      </c>
      <c r="L140" s="36">
        <f t="shared" si="8"/>
        <v>21569000</v>
      </c>
    </row>
    <row r="141" spans="1:12" x14ac:dyDescent="0.3">
      <c r="A141" s="21">
        <v>1242060</v>
      </c>
      <c r="B141" s="22">
        <v>23260</v>
      </c>
      <c r="C141" s="22">
        <v>426100</v>
      </c>
      <c r="D141" s="22" t="s">
        <v>635</v>
      </c>
      <c r="E141" s="23" t="s">
        <v>102</v>
      </c>
      <c r="F141" s="23"/>
      <c r="G141" s="24" t="s">
        <v>109</v>
      </c>
      <c r="H141" s="24"/>
      <c r="I141" s="25">
        <v>661000</v>
      </c>
      <c r="J141" s="25">
        <f t="shared" si="6"/>
        <v>685000</v>
      </c>
      <c r="K141" s="36">
        <f t="shared" si="7"/>
        <v>712000</v>
      </c>
      <c r="L141" s="36">
        <f t="shared" si="8"/>
        <v>738000</v>
      </c>
    </row>
    <row r="142" spans="1:12" x14ac:dyDescent="0.3">
      <c r="A142" s="21">
        <v>1242060</v>
      </c>
      <c r="B142" s="22">
        <v>23260</v>
      </c>
      <c r="C142" s="22">
        <v>426100</v>
      </c>
      <c r="D142" s="22" t="s">
        <v>635</v>
      </c>
      <c r="E142" s="23" t="s">
        <v>102</v>
      </c>
      <c r="F142" s="23" t="s">
        <v>197</v>
      </c>
      <c r="G142" s="23" t="s">
        <v>109</v>
      </c>
      <c r="H142" s="26" t="s">
        <v>725</v>
      </c>
      <c r="I142" s="25">
        <v>214000</v>
      </c>
      <c r="J142" s="25">
        <f t="shared" si="6"/>
        <v>222000</v>
      </c>
      <c r="K142" s="36">
        <f t="shared" si="7"/>
        <v>231000</v>
      </c>
      <c r="L142" s="36">
        <f t="shared" si="8"/>
        <v>240000</v>
      </c>
    </row>
    <row r="143" spans="1:12" x14ac:dyDescent="0.3">
      <c r="A143" s="21">
        <v>1242060</v>
      </c>
      <c r="B143" s="22">
        <v>23260</v>
      </c>
      <c r="C143" s="22">
        <v>426100</v>
      </c>
      <c r="D143" s="22" t="s">
        <v>635</v>
      </c>
      <c r="E143" s="23" t="s">
        <v>102</v>
      </c>
      <c r="F143" s="23" t="s">
        <v>197</v>
      </c>
      <c r="G143" s="23" t="s">
        <v>109</v>
      </c>
      <c r="H143" s="26" t="s">
        <v>844</v>
      </c>
      <c r="I143" s="25">
        <v>380000</v>
      </c>
      <c r="J143" s="25">
        <f t="shared" si="6"/>
        <v>394000</v>
      </c>
      <c r="K143" s="36">
        <f t="shared" si="7"/>
        <v>410000</v>
      </c>
      <c r="L143" s="36">
        <f t="shared" si="8"/>
        <v>425000</v>
      </c>
    </row>
    <row r="144" spans="1:12" x14ac:dyDescent="0.3">
      <c r="A144" s="21">
        <v>1242060</v>
      </c>
      <c r="B144" s="22">
        <v>23260</v>
      </c>
      <c r="C144" s="22">
        <v>426100</v>
      </c>
      <c r="D144" s="22" t="s">
        <v>635</v>
      </c>
      <c r="E144" s="23" t="s">
        <v>32</v>
      </c>
      <c r="F144" s="23"/>
      <c r="G144" s="24" t="s">
        <v>109</v>
      </c>
      <c r="H144" s="24"/>
      <c r="I144" s="25">
        <v>591000</v>
      </c>
      <c r="J144" s="25">
        <f t="shared" si="6"/>
        <v>612000</v>
      </c>
      <c r="K144" s="36">
        <f t="shared" si="7"/>
        <v>636000</v>
      </c>
      <c r="L144" s="36">
        <f t="shared" si="8"/>
        <v>659000</v>
      </c>
    </row>
    <row r="145" spans="1:12" x14ac:dyDescent="0.3">
      <c r="A145" s="21">
        <v>1313050</v>
      </c>
      <c r="B145" s="22">
        <v>66900</v>
      </c>
      <c r="C145" s="22">
        <v>426100</v>
      </c>
      <c r="D145" s="22" t="s">
        <v>635</v>
      </c>
      <c r="E145" s="23" t="s">
        <v>89</v>
      </c>
      <c r="F145" s="23"/>
      <c r="G145" s="24" t="s">
        <v>109</v>
      </c>
      <c r="H145" s="24"/>
      <c r="I145" s="25">
        <v>134000</v>
      </c>
      <c r="J145" s="25">
        <f t="shared" si="6"/>
        <v>139000</v>
      </c>
      <c r="K145" s="36">
        <f t="shared" si="7"/>
        <v>145000</v>
      </c>
      <c r="L145" s="36">
        <f t="shared" si="8"/>
        <v>151000</v>
      </c>
    </row>
    <row r="146" spans="1:12" x14ac:dyDescent="0.3">
      <c r="A146" s="21">
        <v>1313060</v>
      </c>
      <c r="B146" s="22">
        <v>67200</v>
      </c>
      <c r="C146" s="22">
        <v>426100</v>
      </c>
      <c r="D146" s="22" t="s">
        <v>635</v>
      </c>
      <c r="E146" s="23" t="s">
        <v>59</v>
      </c>
      <c r="F146" s="23"/>
      <c r="G146" s="24" t="s">
        <v>109</v>
      </c>
      <c r="H146" s="24"/>
      <c r="I146" s="25">
        <v>544000</v>
      </c>
      <c r="J146" s="25">
        <f t="shared" si="6"/>
        <v>564000</v>
      </c>
      <c r="K146" s="36">
        <f t="shared" si="7"/>
        <v>586000</v>
      </c>
      <c r="L146" s="36">
        <f t="shared" si="8"/>
        <v>607000</v>
      </c>
    </row>
    <row r="147" spans="1:12" x14ac:dyDescent="0.3">
      <c r="A147" s="21">
        <v>1313050</v>
      </c>
      <c r="B147" s="22">
        <v>68700</v>
      </c>
      <c r="C147" s="22">
        <v>426100</v>
      </c>
      <c r="D147" s="22" t="s">
        <v>635</v>
      </c>
      <c r="E147" s="23" t="s">
        <v>25</v>
      </c>
      <c r="F147" s="23"/>
      <c r="G147" s="24" t="s">
        <v>109</v>
      </c>
      <c r="H147" s="24"/>
      <c r="I147" s="25">
        <v>254000</v>
      </c>
      <c r="J147" s="25">
        <f t="shared" si="6"/>
        <v>264000</v>
      </c>
      <c r="K147" s="36">
        <f t="shared" si="7"/>
        <v>275000</v>
      </c>
      <c r="L147" s="36">
        <f t="shared" si="8"/>
        <v>285000</v>
      </c>
    </row>
    <row r="148" spans="1:12" x14ac:dyDescent="0.3">
      <c r="A148" s="21">
        <v>1313060</v>
      </c>
      <c r="B148" s="22">
        <v>67200</v>
      </c>
      <c r="C148" s="22">
        <v>426100</v>
      </c>
      <c r="D148" s="22" t="s">
        <v>635</v>
      </c>
      <c r="E148" s="23" t="s">
        <v>65</v>
      </c>
      <c r="F148" s="23"/>
      <c r="G148" s="24" t="s">
        <v>109</v>
      </c>
      <c r="H148" s="24"/>
      <c r="I148" s="25">
        <v>544000</v>
      </c>
      <c r="J148" s="25">
        <f t="shared" si="6"/>
        <v>564000</v>
      </c>
      <c r="K148" s="36">
        <f t="shared" si="7"/>
        <v>586000</v>
      </c>
      <c r="L148" s="36">
        <f t="shared" si="8"/>
        <v>607000</v>
      </c>
    </row>
    <row r="149" spans="1:12" x14ac:dyDescent="0.3">
      <c r="A149" s="21">
        <v>1313050</v>
      </c>
      <c r="B149" s="22">
        <v>68200</v>
      </c>
      <c r="C149" s="22">
        <v>426100</v>
      </c>
      <c r="D149" s="22" t="s">
        <v>635</v>
      </c>
      <c r="E149" s="23" t="s">
        <v>8</v>
      </c>
      <c r="F149" s="23"/>
      <c r="G149" s="24" t="s">
        <v>109</v>
      </c>
      <c r="H149" s="24"/>
      <c r="I149" s="25">
        <v>831000</v>
      </c>
      <c r="J149" s="25">
        <f t="shared" si="6"/>
        <v>861000</v>
      </c>
      <c r="K149" s="36">
        <f t="shared" si="7"/>
        <v>895000</v>
      </c>
      <c r="L149" s="36">
        <f t="shared" si="8"/>
        <v>927000</v>
      </c>
    </row>
    <row r="150" spans="1:12" x14ac:dyDescent="0.3">
      <c r="A150" s="21">
        <v>1242050</v>
      </c>
      <c r="B150" s="22">
        <v>23250</v>
      </c>
      <c r="C150" s="22">
        <v>426100</v>
      </c>
      <c r="D150" s="22" t="s">
        <v>635</v>
      </c>
      <c r="E150" s="23" t="s">
        <v>8</v>
      </c>
      <c r="F150" s="23" t="s">
        <v>188</v>
      </c>
      <c r="G150" s="23" t="s">
        <v>109</v>
      </c>
      <c r="H150" s="26" t="s">
        <v>288</v>
      </c>
      <c r="I150" s="25">
        <v>285000</v>
      </c>
      <c r="J150" s="25">
        <f t="shared" si="6"/>
        <v>296000</v>
      </c>
      <c r="K150" s="36">
        <f t="shared" si="7"/>
        <v>308000</v>
      </c>
      <c r="L150" s="36">
        <f t="shared" si="8"/>
        <v>319000</v>
      </c>
    </row>
    <row r="151" spans="1:12" x14ac:dyDescent="0.3">
      <c r="A151" s="21">
        <v>1313060</v>
      </c>
      <c r="B151" s="22">
        <v>67300</v>
      </c>
      <c r="C151" s="22">
        <v>426100</v>
      </c>
      <c r="D151" s="22" t="s">
        <v>635</v>
      </c>
      <c r="E151" s="23" t="s">
        <v>63</v>
      </c>
      <c r="F151" s="23"/>
      <c r="G151" s="24" t="s">
        <v>109</v>
      </c>
      <c r="H151" s="24"/>
      <c r="I151" s="25">
        <v>162000</v>
      </c>
      <c r="J151" s="25">
        <f t="shared" si="6"/>
        <v>168000</v>
      </c>
      <c r="K151" s="36">
        <f t="shared" si="7"/>
        <v>175000</v>
      </c>
      <c r="L151" s="36">
        <f t="shared" si="8"/>
        <v>182000</v>
      </c>
    </row>
    <row r="152" spans="1:12" x14ac:dyDescent="0.3">
      <c r="A152" s="21">
        <v>1242060</v>
      </c>
      <c r="B152" s="22">
        <v>23260</v>
      </c>
      <c r="C152" s="22">
        <v>426100</v>
      </c>
      <c r="D152" s="22" t="s">
        <v>635</v>
      </c>
      <c r="E152" s="23" t="s">
        <v>63</v>
      </c>
      <c r="F152" s="23" t="s">
        <v>229</v>
      </c>
      <c r="G152" s="23" t="s">
        <v>107</v>
      </c>
      <c r="H152" s="26" t="s">
        <v>289</v>
      </c>
      <c r="I152" s="25">
        <v>2242000</v>
      </c>
      <c r="J152" s="25">
        <f t="shared" si="6"/>
        <v>2322000</v>
      </c>
      <c r="K152" s="36">
        <f t="shared" si="7"/>
        <v>2413000</v>
      </c>
      <c r="L152" s="36">
        <f t="shared" si="8"/>
        <v>2499000</v>
      </c>
    </row>
    <row r="153" spans="1:12" x14ac:dyDescent="0.3">
      <c r="A153" s="21">
        <v>1242060</v>
      </c>
      <c r="B153" s="22">
        <v>23260</v>
      </c>
      <c r="C153" s="22">
        <v>426100</v>
      </c>
      <c r="D153" s="22" t="s">
        <v>635</v>
      </c>
      <c r="E153" s="23" t="s">
        <v>63</v>
      </c>
      <c r="F153" s="23" t="s">
        <v>230</v>
      </c>
      <c r="G153" s="23" t="s">
        <v>107</v>
      </c>
      <c r="H153" s="26" t="s">
        <v>290</v>
      </c>
      <c r="I153" s="25">
        <v>61000</v>
      </c>
      <c r="J153" s="25">
        <f t="shared" si="6"/>
        <v>64000</v>
      </c>
      <c r="K153" s="36">
        <f t="shared" si="7"/>
        <v>67000</v>
      </c>
      <c r="L153" s="36">
        <f t="shared" si="8"/>
        <v>70000</v>
      </c>
    </row>
    <row r="154" spans="1:12" x14ac:dyDescent="0.3">
      <c r="A154" s="21">
        <v>1313050</v>
      </c>
      <c r="B154" s="22">
        <v>69200</v>
      </c>
      <c r="C154" s="22">
        <v>426100</v>
      </c>
      <c r="D154" s="22" t="s">
        <v>635</v>
      </c>
      <c r="E154" s="23" t="s">
        <v>68</v>
      </c>
      <c r="F154" s="23"/>
      <c r="G154" s="24" t="s">
        <v>109</v>
      </c>
      <c r="H154" s="24"/>
      <c r="I154" s="25">
        <v>206000</v>
      </c>
      <c r="J154" s="25">
        <f t="shared" si="6"/>
        <v>214000</v>
      </c>
      <c r="K154" s="36">
        <f t="shared" si="7"/>
        <v>223000</v>
      </c>
      <c r="L154" s="36">
        <f t="shared" si="8"/>
        <v>231000</v>
      </c>
    </row>
    <row r="155" spans="1:12" x14ac:dyDescent="0.3">
      <c r="A155" s="21">
        <v>1313050</v>
      </c>
      <c r="B155" s="22">
        <v>68700</v>
      </c>
      <c r="C155" s="22">
        <v>426100</v>
      </c>
      <c r="D155" s="22" t="s">
        <v>635</v>
      </c>
      <c r="E155" s="23" t="s">
        <v>26</v>
      </c>
      <c r="F155" s="23"/>
      <c r="G155" s="24" t="s">
        <v>109</v>
      </c>
      <c r="H155" s="24"/>
      <c r="I155" s="25">
        <v>386000</v>
      </c>
      <c r="J155" s="25">
        <f t="shared" si="6"/>
        <v>400000</v>
      </c>
      <c r="K155" s="36">
        <f t="shared" si="7"/>
        <v>416000</v>
      </c>
      <c r="L155" s="36">
        <f t="shared" si="8"/>
        <v>431000</v>
      </c>
    </row>
    <row r="156" spans="1:12" x14ac:dyDescent="0.3">
      <c r="A156" s="21">
        <v>1242050</v>
      </c>
      <c r="B156" s="22">
        <v>23250</v>
      </c>
      <c r="C156" s="22">
        <v>426100</v>
      </c>
      <c r="D156" s="22" t="s">
        <v>635</v>
      </c>
      <c r="E156" s="23" t="s">
        <v>26</v>
      </c>
      <c r="F156" s="23"/>
      <c r="G156" s="23" t="s">
        <v>252</v>
      </c>
      <c r="H156" s="26" t="s">
        <v>843</v>
      </c>
      <c r="I156" s="25">
        <v>71000</v>
      </c>
      <c r="J156" s="25">
        <f t="shared" si="6"/>
        <v>74000</v>
      </c>
      <c r="K156" s="36">
        <f t="shared" si="7"/>
        <v>77000</v>
      </c>
      <c r="L156" s="36">
        <f t="shared" si="8"/>
        <v>80000</v>
      </c>
    </row>
    <row r="157" spans="1:12" x14ac:dyDescent="0.3">
      <c r="A157" s="21">
        <v>1242050</v>
      </c>
      <c r="B157" s="22">
        <v>23250</v>
      </c>
      <c r="C157" s="22">
        <v>426100</v>
      </c>
      <c r="D157" s="22" t="s">
        <v>635</v>
      </c>
      <c r="E157" s="23" t="s">
        <v>26</v>
      </c>
      <c r="F157" s="23"/>
      <c r="G157" s="23" t="s">
        <v>252</v>
      </c>
      <c r="H157" s="26" t="s">
        <v>841</v>
      </c>
      <c r="I157" s="25">
        <v>293000</v>
      </c>
      <c r="J157" s="25">
        <f t="shared" si="6"/>
        <v>304000</v>
      </c>
      <c r="K157" s="36">
        <f t="shared" si="7"/>
        <v>316000</v>
      </c>
      <c r="L157" s="36">
        <f t="shared" si="8"/>
        <v>328000</v>
      </c>
    </row>
    <row r="158" spans="1:12" x14ac:dyDescent="0.3">
      <c r="A158" s="21">
        <v>1242050</v>
      </c>
      <c r="B158" s="22">
        <v>23250</v>
      </c>
      <c r="C158" s="22">
        <v>426100</v>
      </c>
      <c r="D158" s="22" t="s">
        <v>635</v>
      </c>
      <c r="E158" s="23" t="s">
        <v>26</v>
      </c>
      <c r="F158" s="23" t="s">
        <v>209</v>
      </c>
      <c r="G158" s="23" t="s">
        <v>252</v>
      </c>
      <c r="H158" s="26" t="s">
        <v>842</v>
      </c>
      <c r="I158" s="25">
        <v>113000</v>
      </c>
      <c r="J158" s="25">
        <f t="shared" si="6"/>
        <v>118000</v>
      </c>
      <c r="K158" s="36">
        <f t="shared" si="7"/>
        <v>123000</v>
      </c>
      <c r="L158" s="36">
        <f t="shared" si="8"/>
        <v>128000</v>
      </c>
    </row>
    <row r="159" spans="1:12" x14ac:dyDescent="0.3">
      <c r="A159" s="21">
        <v>1242050</v>
      </c>
      <c r="B159" s="22">
        <v>23250</v>
      </c>
      <c r="C159" s="22">
        <v>426100</v>
      </c>
      <c r="D159" s="22" t="s">
        <v>635</v>
      </c>
      <c r="E159" s="23" t="s">
        <v>26</v>
      </c>
      <c r="F159" s="23" t="s">
        <v>209</v>
      </c>
      <c r="G159" s="23" t="s">
        <v>252</v>
      </c>
      <c r="H159" s="26" t="s">
        <v>840</v>
      </c>
      <c r="I159" s="25">
        <v>268000</v>
      </c>
      <c r="J159" s="25">
        <f t="shared" si="6"/>
        <v>278000</v>
      </c>
      <c r="K159" s="36">
        <f t="shared" si="7"/>
        <v>289000</v>
      </c>
      <c r="L159" s="36">
        <f t="shared" si="8"/>
        <v>300000</v>
      </c>
    </row>
    <row r="160" spans="1:12" x14ac:dyDescent="0.3">
      <c r="A160" s="21">
        <v>1313050</v>
      </c>
      <c r="B160" s="22">
        <v>68200</v>
      </c>
      <c r="C160" s="22">
        <v>426100</v>
      </c>
      <c r="D160" s="22" t="s">
        <v>635</v>
      </c>
      <c r="E160" s="23" t="s">
        <v>9</v>
      </c>
      <c r="F160" s="23" t="s">
        <v>563</v>
      </c>
      <c r="G160" s="23" t="s">
        <v>109</v>
      </c>
      <c r="H160" s="26" t="s">
        <v>564</v>
      </c>
      <c r="I160" s="25">
        <v>1297000</v>
      </c>
      <c r="J160" s="25">
        <f t="shared" si="6"/>
        <v>1344000</v>
      </c>
      <c r="K160" s="36">
        <f t="shared" si="7"/>
        <v>1397000</v>
      </c>
      <c r="L160" s="36">
        <f t="shared" si="8"/>
        <v>1447000</v>
      </c>
    </row>
    <row r="161" spans="1:12" x14ac:dyDescent="0.3">
      <c r="A161" s="21">
        <v>1313050</v>
      </c>
      <c r="B161" s="22">
        <v>68200</v>
      </c>
      <c r="C161" s="22">
        <v>426100</v>
      </c>
      <c r="D161" s="22" t="s">
        <v>635</v>
      </c>
      <c r="E161" s="23" t="s">
        <v>9</v>
      </c>
      <c r="F161" s="23" t="s">
        <v>163</v>
      </c>
      <c r="G161" s="24" t="s">
        <v>109</v>
      </c>
      <c r="H161" s="24"/>
      <c r="I161" s="25">
        <v>992000</v>
      </c>
      <c r="J161" s="25">
        <f t="shared" si="6"/>
        <v>1028000</v>
      </c>
      <c r="K161" s="36">
        <f t="shared" si="7"/>
        <v>1069000</v>
      </c>
      <c r="L161" s="36">
        <f t="shared" si="8"/>
        <v>1107000</v>
      </c>
    </row>
    <row r="162" spans="1:12" x14ac:dyDescent="0.3">
      <c r="A162" s="21">
        <v>1313050</v>
      </c>
      <c r="B162" s="22">
        <v>68200</v>
      </c>
      <c r="C162" s="22">
        <v>426100</v>
      </c>
      <c r="D162" s="22" t="s">
        <v>635</v>
      </c>
      <c r="E162" s="23" t="s">
        <v>9</v>
      </c>
      <c r="F162" s="23" t="s">
        <v>164</v>
      </c>
      <c r="G162" s="24" t="s">
        <v>109</v>
      </c>
      <c r="H162" s="24"/>
      <c r="I162" s="25">
        <v>394000</v>
      </c>
      <c r="J162" s="25">
        <f t="shared" si="6"/>
        <v>408000</v>
      </c>
      <c r="K162" s="36">
        <f t="shared" si="7"/>
        <v>424000</v>
      </c>
      <c r="L162" s="36">
        <f t="shared" si="8"/>
        <v>439000</v>
      </c>
    </row>
    <row r="163" spans="1:12" x14ac:dyDescent="0.3">
      <c r="A163" s="21">
        <v>1313050</v>
      </c>
      <c r="B163" s="22">
        <v>68200</v>
      </c>
      <c r="C163" s="22">
        <v>426100</v>
      </c>
      <c r="D163" s="22" t="s">
        <v>635</v>
      </c>
      <c r="E163" s="23" t="s">
        <v>9</v>
      </c>
      <c r="F163" s="23"/>
      <c r="G163" s="24" t="s">
        <v>253</v>
      </c>
      <c r="H163" s="24"/>
      <c r="I163" s="25">
        <v>120000</v>
      </c>
      <c r="J163" s="25">
        <f t="shared" si="6"/>
        <v>125000</v>
      </c>
      <c r="K163" s="36">
        <f t="shared" si="7"/>
        <v>130000</v>
      </c>
      <c r="L163" s="36">
        <f t="shared" si="8"/>
        <v>135000</v>
      </c>
    </row>
    <row r="164" spans="1:12" x14ac:dyDescent="0.3">
      <c r="A164" s="21">
        <v>1242060</v>
      </c>
      <c r="B164" s="22">
        <v>23260</v>
      </c>
      <c r="C164" s="22">
        <v>426100</v>
      </c>
      <c r="D164" s="22" t="s">
        <v>635</v>
      </c>
      <c r="E164" s="23" t="s">
        <v>142</v>
      </c>
      <c r="F164" s="23" t="s">
        <v>205</v>
      </c>
      <c r="G164" s="23" t="s">
        <v>109</v>
      </c>
      <c r="H164" s="26" t="s">
        <v>839</v>
      </c>
      <c r="I164" s="25">
        <v>150000</v>
      </c>
      <c r="J164" s="25">
        <f t="shared" si="6"/>
        <v>156000</v>
      </c>
      <c r="K164" s="36">
        <f t="shared" si="7"/>
        <v>163000</v>
      </c>
      <c r="L164" s="36">
        <f t="shared" si="8"/>
        <v>169000</v>
      </c>
    </row>
    <row r="165" spans="1:12" x14ac:dyDescent="0.3">
      <c r="A165" s="21">
        <v>1242060</v>
      </c>
      <c r="B165" s="22">
        <v>23260</v>
      </c>
      <c r="C165" s="22">
        <v>426100</v>
      </c>
      <c r="D165" s="22" t="s">
        <v>635</v>
      </c>
      <c r="E165" s="23" t="s">
        <v>142</v>
      </c>
      <c r="F165" s="23" t="s">
        <v>205</v>
      </c>
      <c r="G165" s="23" t="s">
        <v>109</v>
      </c>
      <c r="H165" s="26" t="s">
        <v>838</v>
      </c>
      <c r="I165" s="25">
        <v>225000</v>
      </c>
      <c r="J165" s="25">
        <f t="shared" si="6"/>
        <v>233000</v>
      </c>
      <c r="K165" s="36">
        <f t="shared" si="7"/>
        <v>243000</v>
      </c>
      <c r="L165" s="36">
        <f t="shared" si="8"/>
        <v>252000</v>
      </c>
    </row>
    <row r="166" spans="1:12" x14ac:dyDescent="0.3">
      <c r="A166" s="21">
        <v>1313050</v>
      </c>
      <c r="B166" s="22">
        <v>67700</v>
      </c>
      <c r="C166" s="22">
        <v>426100</v>
      </c>
      <c r="D166" s="22" t="s">
        <v>635</v>
      </c>
      <c r="E166" s="23" t="s">
        <v>38</v>
      </c>
      <c r="F166" s="23"/>
      <c r="G166" s="24" t="s">
        <v>109</v>
      </c>
      <c r="H166" s="24"/>
      <c r="I166" s="25">
        <v>114000</v>
      </c>
      <c r="J166" s="25">
        <f t="shared" si="6"/>
        <v>119000</v>
      </c>
      <c r="K166" s="36">
        <f t="shared" si="7"/>
        <v>124000</v>
      </c>
      <c r="L166" s="36">
        <f t="shared" si="8"/>
        <v>129000</v>
      </c>
    </row>
    <row r="167" spans="1:12" x14ac:dyDescent="0.3">
      <c r="A167" s="21">
        <v>1313050</v>
      </c>
      <c r="B167" s="22">
        <v>67800</v>
      </c>
      <c r="C167" s="22">
        <v>426100</v>
      </c>
      <c r="D167" s="22" t="s">
        <v>635</v>
      </c>
      <c r="E167" s="23" t="s">
        <v>43</v>
      </c>
      <c r="F167" s="23"/>
      <c r="G167" s="24" t="s">
        <v>109</v>
      </c>
      <c r="H167" s="24"/>
      <c r="I167" s="25">
        <v>328000</v>
      </c>
      <c r="J167" s="25">
        <f t="shared" si="6"/>
        <v>340000</v>
      </c>
      <c r="K167" s="36">
        <f t="shared" si="7"/>
        <v>354000</v>
      </c>
      <c r="L167" s="36">
        <f t="shared" si="8"/>
        <v>367000</v>
      </c>
    </row>
    <row r="168" spans="1:12" x14ac:dyDescent="0.3">
      <c r="A168" s="21">
        <v>1913000</v>
      </c>
      <c r="B168" s="22">
        <v>57102</v>
      </c>
      <c r="C168" s="22">
        <v>426100</v>
      </c>
      <c r="D168" s="22" t="s">
        <v>635</v>
      </c>
      <c r="E168" s="23" t="s">
        <v>43</v>
      </c>
      <c r="F168" s="23" t="s">
        <v>171</v>
      </c>
      <c r="G168" s="23" t="s">
        <v>112</v>
      </c>
      <c r="H168" s="23" t="s">
        <v>112</v>
      </c>
      <c r="I168" s="25">
        <v>171000</v>
      </c>
      <c r="J168" s="25">
        <f t="shared" si="6"/>
        <v>178000</v>
      </c>
      <c r="K168" s="36">
        <f t="shared" si="7"/>
        <v>185000</v>
      </c>
      <c r="L168" s="36">
        <f t="shared" si="8"/>
        <v>192000</v>
      </c>
    </row>
    <row r="169" spans="1:12" x14ac:dyDescent="0.3">
      <c r="A169" s="21">
        <v>1242050</v>
      </c>
      <c r="B169" s="22">
        <v>23250</v>
      </c>
      <c r="C169" s="22">
        <v>426100</v>
      </c>
      <c r="D169" s="22" t="s">
        <v>635</v>
      </c>
      <c r="E169" s="23" t="s">
        <v>43</v>
      </c>
      <c r="F169" s="23" t="s">
        <v>183</v>
      </c>
      <c r="G169" s="23" t="s">
        <v>251</v>
      </c>
      <c r="H169" s="26" t="s">
        <v>291</v>
      </c>
      <c r="I169" s="25">
        <v>215000</v>
      </c>
      <c r="J169" s="25">
        <f t="shared" si="6"/>
        <v>223000</v>
      </c>
      <c r="K169" s="36">
        <f t="shared" si="7"/>
        <v>232000</v>
      </c>
      <c r="L169" s="36">
        <f t="shared" si="8"/>
        <v>241000</v>
      </c>
    </row>
    <row r="170" spans="1:12" x14ac:dyDescent="0.3">
      <c r="A170" s="21">
        <v>1313050</v>
      </c>
      <c r="B170" s="22">
        <v>66900</v>
      </c>
      <c r="C170" s="22">
        <v>426100</v>
      </c>
      <c r="D170" s="22" t="s">
        <v>635</v>
      </c>
      <c r="E170" s="23" t="s">
        <v>133</v>
      </c>
      <c r="F170" s="23" t="s">
        <v>159</v>
      </c>
      <c r="G170" s="24" t="s">
        <v>109</v>
      </c>
      <c r="H170" s="24"/>
      <c r="I170" s="25">
        <v>124000</v>
      </c>
      <c r="J170" s="25">
        <f t="shared" si="6"/>
        <v>129000</v>
      </c>
      <c r="K170" s="36">
        <f t="shared" si="7"/>
        <v>135000</v>
      </c>
      <c r="L170" s="36">
        <f t="shared" si="8"/>
        <v>140000</v>
      </c>
    </row>
    <row r="171" spans="1:12" x14ac:dyDescent="0.3">
      <c r="A171" s="21">
        <v>1313050</v>
      </c>
      <c r="B171" s="22">
        <v>66900</v>
      </c>
      <c r="C171" s="22">
        <v>426100</v>
      </c>
      <c r="D171" s="22" t="s">
        <v>635</v>
      </c>
      <c r="E171" s="23" t="s">
        <v>133</v>
      </c>
      <c r="F171" s="23" t="s">
        <v>159</v>
      </c>
      <c r="G171" s="24" t="s">
        <v>109</v>
      </c>
      <c r="H171" s="24" t="s">
        <v>310</v>
      </c>
      <c r="I171" s="25">
        <v>151000</v>
      </c>
      <c r="J171" s="25">
        <f t="shared" si="6"/>
        <v>157000</v>
      </c>
      <c r="K171" s="36">
        <f t="shared" si="7"/>
        <v>164000</v>
      </c>
      <c r="L171" s="36">
        <f t="shared" si="8"/>
        <v>170000</v>
      </c>
    </row>
    <row r="172" spans="1:12" x14ac:dyDescent="0.3">
      <c r="A172" s="21">
        <v>1313050</v>
      </c>
      <c r="B172" s="22">
        <v>69300</v>
      </c>
      <c r="C172" s="22">
        <v>426100</v>
      </c>
      <c r="D172" s="22" t="s">
        <v>635</v>
      </c>
      <c r="E172" s="23" t="s">
        <v>77</v>
      </c>
      <c r="F172" s="23"/>
      <c r="G172" s="24" t="s">
        <v>109</v>
      </c>
      <c r="H172" s="24" t="s">
        <v>813</v>
      </c>
      <c r="I172" s="25">
        <v>204000</v>
      </c>
      <c r="J172" s="25">
        <f t="shared" si="6"/>
        <v>212000</v>
      </c>
      <c r="K172" s="36">
        <f t="shared" si="7"/>
        <v>221000</v>
      </c>
      <c r="L172" s="36">
        <f t="shared" si="8"/>
        <v>229000</v>
      </c>
    </row>
    <row r="173" spans="1:12" x14ac:dyDescent="0.3">
      <c r="A173" s="21">
        <v>1313050</v>
      </c>
      <c r="B173" s="22">
        <v>66900</v>
      </c>
      <c r="C173" s="22">
        <v>426100</v>
      </c>
      <c r="D173" s="22" t="s">
        <v>635</v>
      </c>
      <c r="E173" s="23" t="s">
        <v>83</v>
      </c>
      <c r="F173" s="23"/>
      <c r="G173" s="24" t="s">
        <v>109</v>
      </c>
      <c r="H173" s="24"/>
      <c r="I173" s="25">
        <v>384000</v>
      </c>
      <c r="J173" s="25">
        <f t="shared" si="6"/>
        <v>398000</v>
      </c>
      <c r="K173" s="36">
        <f t="shared" si="7"/>
        <v>414000</v>
      </c>
      <c r="L173" s="36">
        <f t="shared" si="8"/>
        <v>429000</v>
      </c>
    </row>
    <row r="174" spans="1:12" x14ac:dyDescent="0.3">
      <c r="A174" s="21">
        <v>1313060</v>
      </c>
      <c r="B174" s="22">
        <v>67500</v>
      </c>
      <c r="C174" s="22">
        <v>426100</v>
      </c>
      <c r="D174" s="22" t="s">
        <v>635</v>
      </c>
      <c r="E174" s="23" t="s">
        <v>134</v>
      </c>
      <c r="F174" s="23" t="s">
        <v>162</v>
      </c>
      <c r="G174" s="24" t="s">
        <v>109</v>
      </c>
      <c r="H174" s="24"/>
      <c r="I174" s="25">
        <v>271000</v>
      </c>
      <c r="J174" s="25">
        <f t="shared" si="6"/>
        <v>281000</v>
      </c>
      <c r="K174" s="36">
        <f t="shared" si="7"/>
        <v>292000</v>
      </c>
      <c r="L174" s="36">
        <f t="shared" si="8"/>
        <v>303000</v>
      </c>
    </row>
    <row r="175" spans="1:12" x14ac:dyDescent="0.3">
      <c r="A175" s="21">
        <v>1313060</v>
      </c>
      <c r="B175" s="22">
        <v>67500</v>
      </c>
      <c r="C175" s="22">
        <v>426100</v>
      </c>
      <c r="D175" s="22" t="s">
        <v>635</v>
      </c>
      <c r="E175" s="23" t="s">
        <v>134</v>
      </c>
      <c r="F175" s="23" t="s">
        <v>162</v>
      </c>
      <c r="G175" s="24" t="s">
        <v>109</v>
      </c>
      <c r="H175" s="24" t="s">
        <v>310</v>
      </c>
      <c r="I175" s="25">
        <v>509000</v>
      </c>
      <c r="J175" s="25">
        <f t="shared" si="6"/>
        <v>528000</v>
      </c>
      <c r="K175" s="36">
        <f t="shared" si="7"/>
        <v>549000</v>
      </c>
      <c r="L175" s="36">
        <f t="shared" si="8"/>
        <v>569000</v>
      </c>
    </row>
    <row r="176" spans="1:12" x14ac:dyDescent="0.3">
      <c r="A176" s="21">
        <v>1242060</v>
      </c>
      <c r="B176" s="22">
        <v>23260</v>
      </c>
      <c r="C176" s="22">
        <v>426100</v>
      </c>
      <c r="D176" s="22" t="s">
        <v>635</v>
      </c>
      <c r="E176" s="23" t="s">
        <v>134</v>
      </c>
      <c r="F176" s="23" t="s">
        <v>198</v>
      </c>
      <c r="G176" s="23" t="s">
        <v>109</v>
      </c>
      <c r="H176" s="26" t="s">
        <v>726</v>
      </c>
      <c r="I176" s="25">
        <v>261000</v>
      </c>
      <c r="J176" s="25">
        <f t="shared" si="6"/>
        <v>271000</v>
      </c>
      <c r="K176" s="36">
        <f t="shared" si="7"/>
        <v>282000</v>
      </c>
      <c r="L176" s="36">
        <f t="shared" si="8"/>
        <v>292000</v>
      </c>
    </row>
    <row r="177" spans="1:12" x14ac:dyDescent="0.3">
      <c r="A177" s="21">
        <v>1242060</v>
      </c>
      <c r="B177" s="22">
        <v>23260</v>
      </c>
      <c r="C177" s="22">
        <v>426100</v>
      </c>
      <c r="D177" s="22" t="s">
        <v>635</v>
      </c>
      <c r="E177" s="23" t="s">
        <v>134</v>
      </c>
      <c r="F177" s="23" t="s">
        <v>198</v>
      </c>
      <c r="G177" s="23" t="s">
        <v>109</v>
      </c>
      <c r="H177" s="26" t="s">
        <v>837</v>
      </c>
      <c r="I177" s="25">
        <v>367000</v>
      </c>
      <c r="J177" s="25">
        <f t="shared" si="6"/>
        <v>381000</v>
      </c>
      <c r="K177" s="36">
        <f t="shared" si="7"/>
        <v>396000</v>
      </c>
      <c r="L177" s="36">
        <f t="shared" si="8"/>
        <v>410000</v>
      </c>
    </row>
    <row r="178" spans="1:12" x14ac:dyDescent="0.3">
      <c r="A178" s="21">
        <v>1313060</v>
      </c>
      <c r="B178" s="22">
        <v>67500</v>
      </c>
      <c r="C178" s="22">
        <v>426100</v>
      </c>
      <c r="D178" s="22" t="s">
        <v>635</v>
      </c>
      <c r="E178" s="23" t="s">
        <v>98</v>
      </c>
      <c r="F178" s="23"/>
      <c r="G178" s="24" t="s">
        <v>109</v>
      </c>
      <c r="H178" s="24"/>
      <c r="I178" s="25">
        <v>405000</v>
      </c>
      <c r="J178" s="25">
        <f t="shared" si="6"/>
        <v>420000</v>
      </c>
      <c r="K178" s="36">
        <f t="shared" si="7"/>
        <v>437000</v>
      </c>
      <c r="L178" s="36">
        <f t="shared" si="8"/>
        <v>453000</v>
      </c>
    </row>
    <row r="179" spans="1:12" x14ac:dyDescent="0.3">
      <c r="A179" s="21">
        <v>1313050</v>
      </c>
      <c r="B179" s="22">
        <v>66900</v>
      </c>
      <c r="C179" s="22">
        <v>426100</v>
      </c>
      <c r="D179" s="22" t="s">
        <v>635</v>
      </c>
      <c r="E179" s="23" t="s">
        <v>41</v>
      </c>
      <c r="F179" s="23"/>
      <c r="G179" s="24" t="s">
        <v>109</v>
      </c>
      <c r="H179" s="24"/>
      <c r="I179" s="25">
        <v>492000</v>
      </c>
      <c r="J179" s="25">
        <f t="shared" si="6"/>
        <v>510000</v>
      </c>
      <c r="K179" s="36">
        <f t="shared" si="7"/>
        <v>530000</v>
      </c>
      <c r="L179" s="36">
        <f t="shared" si="8"/>
        <v>549000</v>
      </c>
    </row>
    <row r="180" spans="1:12" x14ac:dyDescent="0.3">
      <c r="A180" s="21">
        <v>1313050</v>
      </c>
      <c r="B180" s="22">
        <v>69300</v>
      </c>
      <c r="C180" s="22">
        <v>426100</v>
      </c>
      <c r="D180" s="22" t="s">
        <v>635</v>
      </c>
      <c r="E180" s="23" t="s">
        <v>76</v>
      </c>
      <c r="F180" s="23"/>
      <c r="G180" s="24" t="s">
        <v>109</v>
      </c>
      <c r="H180" s="24" t="s">
        <v>813</v>
      </c>
      <c r="I180" s="25">
        <v>591000</v>
      </c>
      <c r="J180" s="25">
        <f t="shared" si="6"/>
        <v>612000</v>
      </c>
      <c r="K180" s="36">
        <f t="shared" si="7"/>
        <v>636000</v>
      </c>
      <c r="L180" s="36">
        <f t="shared" si="8"/>
        <v>659000</v>
      </c>
    </row>
    <row r="181" spans="1:12" x14ac:dyDescent="0.3">
      <c r="A181" s="21">
        <v>1313050</v>
      </c>
      <c r="B181" s="22">
        <v>67900</v>
      </c>
      <c r="C181" s="22">
        <v>426100</v>
      </c>
      <c r="D181" s="22" t="s">
        <v>635</v>
      </c>
      <c r="E181" s="23" t="s">
        <v>34</v>
      </c>
      <c r="F181" s="23"/>
      <c r="G181" s="24" t="s">
        <v>109</v>
      </c>
      <c r="H181" s="24" t="s">
        <v>715</v>
      </c>
      <c r="I181" s="25">
        <v>1517000</v>
      </c>
      <c r="J181" s="25">
        <f t="shared" si="6"/>
        <v>1571000</v>
      </c>
      <c r="K181" s="36">
        <f t="shared" si="7"/>
        <v>1633000</v>
      </c>
      <c r="L181" s="36">
        <f t="shared" si="8"/>
        <v>1691000</v>
      </c>
    </row>
    <row r="182" spans="1:12" x14ac:dyDescent="0.3">
      <c r="A182" s="21">
        <v>1242050</v>
      </c>
      <c r="B182" s="22">
        <v>23250</v>
      </c>
      <c r="C182" s="22">
        <v>426100</v>
      </c>
      <c r="D182" s="22" t="s">
        <v>635</v>
      </c>
      <c r="E182" s="23" t="s">
        <v>34</v>
      </c>
      <c r="F182" s="23" t="s">
        <v>166</v>
      </c>
      <c r="G182" s="23" t="s">
        <v>254</v>
      </c>
      <c r="H182" s="26" t="s">
        <v>816</v>
      </c>
      <c r="I182" s="25">
        <v>93000</v>
      </c>
      <c r="J182" s="25">
        <f t="shared" si="6"/>
        <v>97000</v>
      </c>
      <c r="K182" s="36">
        <f t="shared" si="7"/>
        <v>101000</v>
      </c>
      <c r="L182" s="36">
        <f t="shared" si="8"/>
        <v>105000</v>
      </c>
    </row>
    <row r="183" spans="1:12" x14ac:dyDescent="0.3">
      <c r="A183" s="21">
        <v>1242050</v>
      </c>
      <c r="B183" s="22">
        <v>23250</v>
      </c>
      <c r="C183" s="22">
        <v>426100</v>
      </c>
      <c r="D183" s="22" t="s">
        <v>635</v>
      </c>
      <c r="E183" s="23" t="s">
        <v>34</v>
      </c>
      <c r="F183" s="23" t="s">
        <v>172</v>
      </c>
      <c r="G183" s="23" t="s">
        <v>109</v>
      </c>
      <c r="H183" s="26" t="s">
        <v>292</v>
      </c>
      <c r="I183" s="25">
        <v>875000</v>
      </c>
      <c r="J183" s="25">
        <f t="shared" si="6"/>
        <v>907000</v>
      </c>
      <c r="K183" s="36">
        <f t="shared" si="7"/>
        <v>943000</v>
      </c>
      <c r="L183" s="36">
        <f t="shared" si="8"/>
        <v>977000</v>
      </c>
    </row>
    <row r="184" spans="1:12" x14ac:dyDescent="0.3">
      <c r="A184" s="21">
        <v>1242050</v>
      </c>
      <c r="B184" s="22">
        <v>23250</v>
      </c>
      <c r="C184" s="22">
        <v>426100</v>
      </c>
      <c r="D184" s="22" t="s">
        <v>635</v>
      </c>
      <c r="E184" s="23" t="s">
        <v>34</v>
      </c>
      <c r="F184" s="23" t="s">
        <v>184</v>
      </c>
      <c r="G184" s="23" t="s">
        <v>251</v>
      </c>
      <c r="H184" s="26" t="s">
        <v>293</v>
      </c>
      <c r="I184" s="25">
        <v>215000</v>
      </c>
      <c r="J184" s="25">
        <f t="shared" si="6"/>
        <v>223000</v>
      </c>
      <c r="K184" s="36">
        <f t="shared" si="7"/>
        <v>232000</v>
      </c>
      <c r="L184" s="36">
        <f t="shared" si="8"/>
        <v>241000</v>
      </c>
    </row>
    <row r="185" spans="1:12" x14ac:dyDescent="0.3">
      <c r="A185" s="21">
        <v>1242050</v>
      </c>
      <c r="B185" s="22">
        <v>23250</v>
      </c>
      <c r="C185" s="22">
        <v>426100</v>
      </c>
      <c r="D185" s="22" t="s">
        <v>635</v>
      </c>
      <c r="E185" s="23" t="s">
        <v>34</v>
      </c>
      <c r="F185" s="23" t="s">
        <v>190</v>
      </c>
      <c r="G185" s="23" t="s">
        <v>109</v>
      </c>
      <c r="H185" s="26" t="s">
        <v>294</v>
      </c>
      <c r="I185" s="25">
        <v>223000</v>
      </c>
      <c r="J185" s="25">
        <f t="shared" si="6"/>
        <v>231000</v>
      </c>
      <c r="K185" s="36">
        <f t="shared" si="7"/>
        <v>240000</v>
      </c>
      <c r="L185" s="36">
        <f t="shared" si="8"/>
        <v>249000</v>
      </c>
    </row>
    <row r="186" spans="1:12" s="10" customFormat="1" x14ac:dyDescent="0.3">
      <c r="A186" s="21">
        <v>1323050</v>
      </c>
      <c r="B186" s="22">
        <v>68800</v>
      </c>
      <c r="C186" s="22">
        <v>426100</v>
      </c>
      <c r="D186" s="22" t="s">
        <v>635</v>
      </c>
      <c r="E186" s="23" t="s">
        <v>20</v>
      </c>
      <c r="F186" s="23" t="s">
        <v>676</v>
      </c>
      <c r="G186" s="24" t="s">
        <v>249</v>
      </c>
      <c r="H186" s="24"/>
      <c r="I186" s="25">
        <v>1775000</v>
      </c>
      <c r="J186" s="25">
        <f t="shared" si="6"/>
        <v>1838000</v>
      </c>
      <c r="K186" s="36">
        <f t="shared" si="7"/>
        <v>1910000</v>
      </c>
      <c r="L186" s="36">
        <f t="shared" si="8"/>
        <v>1978000</v>
      </c>
    </row>
    <row r="187" spans="1:12" s="10" customFormat="1" x14ac:dyDescent="0.3">
      <c r="A187" s="21">
        <v>1323050</v>
      </c>
      <c r="B187" s="22">
        <v>68800</v>
      </c>
      <c r="C187" s="22">
        <v>426100</v>
      </c>
      <c r="D187" s="22" t="s">
        <v>635</v>
      </c>
      <c r="E187" s="23" t="s">
        <v>20</v>
      </c>
      <c r="F187" s="23" t="s">
        <v>676</v>
      </c>
      <c r="G187" s="24" t="s">
        <v>249</v>
      </c>
      <c r="H187" s="24" t="s">
        <v>310</v>
      </c>
      <c r="I187" s="25">
        <v>1750000</v>
      </c>
      <c r="J187" s="25">
        <f t="shared" si="6"/>
        <v>1813000</v>
      </c>
      <c r="K187" s="36">
        <f t="shared" si="7"/>
        <v>1884000</v>
      </c>
      <c r="L187" s="36">
        <f t="shared" si="8"/>
        <v>1951000</v>
      </c>
    </row>
    <row r="188" spans="1:12" x14ac:dyDescent="0.3">
      <c r="A188" s="21">
        <v>1313050</v>
      </c>
      <c r="B188" s="22">
        <v>68800</v>
      </c>
      <c r="C188" s="22">
        <v>426100</v>
      </c>
      <c r="D188" s="22" t="s">
        <v>635</v>
      </c>
      <c r="E188" s="23" t="s">
        <v>20</v>
      </c>
      <c r="F188" s="23"/>
      <c r="G188" s="24" t="s">
        <v>109</v>
      </c>
      <c r="H188" s="24"/>
      <c r="I188" s="25">
        <v>235000</v>
      </c>
      <c r="J188" s="25">
        <f t="shared" si="6"/>
        <v>244000</v>
      </c>
      <c r="K188" s="36">
        <f t="shared" si="7"/>
        <v>254000</v>
      </c>
      <c r="L188" s="36">
        <f t="shared" si="8"/>
        <v>263000</v>
      </c>
    </row>
    <row r="189" spans="1:12" x14ac:dyDescent="0.3">
      <c r="A189" s="21">
        <v>1913000</v>
      </c>
      <c r="B189" s="22">
        <v>57110</v>
      </c>
      <c r="C189" s="22">
        <v>426100</v>
      </c>
      <c r="D189" s="22" t="s">
        <v>635</v>
      </c>
      <c r="E189" s="23" t="s">
        <v>20</v>
      </c>
      <c r="F189" s="23" t="s">
        <v>707</v>
      </c>
      <c r="G189" s="23" t="s">
        <v>112</v>
      </c>
      <c r="H189" s="26" t="s">
        <v>836</v>
      </c>
      <c r="I189" s="25">
        <v>230000</v>
      </c>
      <c r="J189" s="25">
        <f t="shared" si="6"/>
        <v>239000</v>
      </c>
      <c r="K189" s="36">
        <f t="shared" si="7"/>
        <v>249000</v>
      </c>
      <c r="L189" s="36">
        <f t="shared" si="8"/>
        <v>258000</v>
      </c>
    </row>
    <row r="190" spans="1:12" x14ac:dyDescent="0.3">
      <c r="A190" s="21">
        <v>1913000</v>
      </c>
      <c r="B190" s="22">
        <v>57108</v>
      </c>
      <c r="C190" s="22">
        <v>426100</v>
      </c>
      <c r="D190" s="22" t="s">
        <v>635</v>
      </c>
      <c r="E190" s="23" t="s">
        <v>67</v>
      </c>
      <c r="F190" s="23" t="s">
        <v>657</v>
      </c>
      <c r="G190" s="23" t="s">
        <v>112</v>
      </c>
      <c r="H190" s="26" t="s">
        <v>727</v>
      </c>
      <c r="I190" s="25">
        <v>150000</v>
      </c>
      <c r="J190" s="25">
        <f t="shared" si="6"/>
        <v>156000</v>
      </c>
      <c r="K190" s="36">
        <f t="shared" si="7"/>
        <v>163000</v>
      </c>
      <c r="L190" s="36">
        <f t="shared" si="8"/>
        <v>169000</v>
      </c>
    </row>
    <row r="191" spans="1:12" x14ac:dyDescent="0.3">
      <c r="A191" s="21">
        <v>1313050</v>
      </c>
      <c r="B191" s="22">
        <v>68900</v>
      </c>
      <c r="C191" s="22">
        <v>426100</v>
      </c>
      <c r="D191" s="22" t="s">
        <v>635</v>
      </c>
      <c r="E191" s="23" t="s">
        <v>72</v>
      </c>
      <c r="F191" s="23"/>
      <c r="G191" s="24" t="s">
        <v>109</v>
      </c>
      <c r="H191" s="24"/>
      <c r="I191" s="25">
        <v>741000</v>
      </c>
      <c r="J191" s="25">
        <f t="shared" si="6"/>
        <v>768000</v>
      </c>
      <c r="K191" s="36">
        <f t="shared" si="7"/>
        <v>798000</v>
      </c>
      <c r="L191" s="36">
        <f t="shared" si="8"/>
        <v>827000</v>
      </c>
    </row>
    <row r="192" spans="1:12" x14ac:dyDescent="0.3">
      <c r="A192" s="21">
        <v>1313050</v>
      </c>
      <c r="B192" s="22">
        <v>68900</v>
      </c>
      <c r="C192" s="22">
        <v>426100</v>
      </c>
      <c r="D192" s="22" t="s">
        <v>635</v>
      </c>
      <c r="E192" s="23" t="s">
        <v>72</v>
      </c>
      <c r="F192" s="23"/>
      <c r="G192" s="24" t="s">
        <v>250</v>
      </c>
      <c r="H192" s="24"/>
      <c r="I192" s="25">
        <v>71000</v>
      </c>
      <c r="J192" s="25">
        <f t="shared" si="6"/>
        <v>74000</v>
      </c>
      <c r="K192" s="36">
        <f t="shared" si="7"/>
        <v>77000</v>
      </c>
      <c r="L192" s="36">
        <f t="shared" si="8"/>
        <v>80000</v>
      </c>
    </row>
    <row r="193" spans="1:12" x14ac:dyDescent="0.3">
      <c r="A193" s="21">
        <v>1242050</v>
      </c>
      <c r="B193" s="22">
        <v>23250</v>
      </c>
      <c r="C193" s="22">
        <v>426100</v>
      </c>
      <c r="D193" s="22" t="s">
        <v>635</v>
      </c>
      <c r="E193" s="23" t="s">
        <v>72</v>
      </c>
      <c r="F193" s="23" t="s">
        <v>201</v>
      </c>
      <c r="G193" s="23" t="s">
        <v>109</v>
      </c>
      <c r="H193" s="26" t="s">
        <v>728</v>
      </c>
      <c r="I193" s="25">
        <v>100000</v>
      </c>
      <c r="J193" s="25">
        <f t="shared" si="6"/>
        <v>104000</v>
      </c>
      <c r="K193" s="36">
        <f t="shared" si="7"/>
        <v>109000</v>
      </c>
      <c r="L193" s="36">
        <f t="shared" si="8"/>
        <v>113000</v>
      </c>
    </row>
    <row r="194" spans="1:12" x14ac:dyDescent="0.3">
      <c r="A194" s="21">
        <v>1242050</v>
      </c>
      <c r="B194" s="22">
        <v>23250</v>
      </c>
      <c r="C194" s="22">
        <v>426100</v>
      </c>
      <c r="D194" s="22" t="s">
        <v>635</v>
      </c>
      <c r="E194" s="23" t="s">
        <v>72</v>
      </c>
      <c r="F194" s="23" t="s">
        <v>201</v>
      </c>
      <c r="G194" s="23" t="s">
        <v>109</v>
      </c>
      <c r="H194" s="26" t="s">
        <v>835</v>
      </c>
      <c r="I194" s="25">
        <v>295000</v>
      </c>
      <c r="J194" s="25">
        <f t="shared" si="6"/>
        <v>306000</v>
      </c>
      <c r="K194" s="36">
        <f t="shared" si="7"/>
        <v>318000</v>
      </c>
      <c r="L194" s="36">
        <f t="shared" si="8"/>
        <v>330000</v>
      </c>
    </row>
    <row r="195" spans="1:12" x14ac:dyDescent="0.3">
      <c r="A195" s="21">
        <v>1313050</v>
      </c>
      <c r="B195" s="22">
        <v>67800</v>
      </c>
      <c r="C195" s="22">
        <v>426100</v>
      </c>
      <c r="D195" s="22" t="s">
        <v>635</v>
      </c>
      <c r="E195" s="23" t="s">
        <v>44</v>
      </c>
      <c r="F195" s="23"/>
      <c r="G195" s="24" t="s">
        <v>109</v>
      </c>
      <c r="H195" s="24"/>
      <c r="I195" s="25">
        <v>641000</v>
      </c>
      <c r="J195" s="25">
        <f t="shared" si="6"/>
        <v>664000</v>
      </c>
      <c r="K195" s="36">
        <f t="shared" si="7"/>
        <v>690000</v>
      </c>
      <c r="L195" s="36">
        <f t="shared" si="8"/>
        <v>715000</v>
      </c>
    </row>
    <row r="196" spans="1:12" x14ac:dyDescent="0.3">
      <c r="A196" s="21">
        <v>1242050</v>
      </c>
      <c r="B196" s="22">
        <v>23250</v>
      </c>
      <c r="C196" s="22">
        <v>426100</v>
      </c>
      <c r="D196" s="22" t="s">
        <v>635</v>
      </c>
      <c r="E196" s="23" t="s">
        <v>44</v>
      </c>
      <c r="F196" s="23" t="s">
        <v>182</v>
      </c>
      <c r="G196" s="23" t="s">
        <v>109</v>
      </c>
      <c r="H196" s="26" t="s">
        <v>295</v>
      </c>
      <c r="I196" s="25">
        <v>314000</v>
      </c>
      <c r="J196" s="25">
        <f t="shared" si="6"/>
        <v>326000</v>
      </c>
      <c r="K196" s="36">
        <f t="shared" si="7"/>
        <v>339000</v>
      </c>
      <c r="L196" s="36">
        <f t="shared" si="8"/>
        <v>351000</v>
      </c>
    </row>
    <row r="197" spans="1:12" x14ac:dyDescent="0.3">
      <c r="A197" s="21">
        <v>1313060</v>
      </c>
      <c r="B197" s="22">
        <v>67100</v>
      </c>
      <c r="C197" s="22">
        <v>426100</v>
      </c>
      <c r="D197" s="22" t="s">
        <v>635</v>
      </c>
      <c r="E197" s="23" t="s">
        <v>49</v>
      </c>
      <c r="F197" s="23"/>
      <c r="G197" s="24" t="s">
        <v>109</v>
      </c>
      <c r="H197" s="24"/>
      <c r="I197" s="25">
        <v>290000</v>
      </c>
      <c r="J197" s="25">
        <f t="shared" ref="J197:J260" si="9">ROUNDUP(I197*128.4/124,-3)</f>
        <v>301000</v>
      </c>
      <c r="K197" s="36">
        <f t="shared" ref="K197:K260" si="10">ROUNDUP(J197/128.4*133.4,-3)</f>
        <v>313000</v>
      </c>
      <c r="L197" s="36">
        <f t="shared" si="8"/>
        <v>325000</v>
      </c>
    </row>
    <row r="198" spans="1:12" s="10" customFormat="1" x14ac:dyDescent="0.3">
      <c r="A198" s="21">
        <v>1323050</v>
      </c>
      <c r="B198" s="22">
        <v>69300</v>
      </c>
      <c r="C198" s="22">
        <v>426100</v>
      </c>
      <c r="D198" s="22" t="s">
        <v>635</v>
      </c>
      <c r="E198" s="23" t="s">
        <v>677</v>
      </c>
      <c r="F198" s="23" t="s">
        <v>678</v>
      </c>
      <c r="G198" s="24" t="s">
        <v>249</v>
      </c>
      <c r="H198" s="24"/>
      <c r="I198" s="25">
        <v>8515000</v>
      </c>
      <c r="J198" s="25">
        <f t="shared" si="9"/>
        <v>8818000</v>
      </c>
      <c r="K198" s="36">
        <f t="shared" si="10"/>
        <v>9162000</v>
      </c>
      <c r="L198" s="36">
        <f t="shared" ref="L198:L261" si="11">ROUNDUP(K198/133.4*138.1,-3)</f>
        <v>9485000</v>
      </c>
    </row>
    <row r="199" spans="1:12" x14ac:dyDescent="0.3">
      <c r="A199" s="21">
        <v>1313050</v>
      </c>
      <c r="B199" s="22">
        <v>69300</v>
      </c>
      <c r="C199" s="22">
        <v>426100</v>
      </c>
      <c r="D199" s="22" t="s">
        <v>635</v>
      </c>
      <c r="E199" s="23" t="s">
        <v>677</v>
      </c>
      <c r="F199" s="23"/>
      <c r="G199" s="24" t="s">
        <v>109</v>
      </c>
      <c r="H199" s="24"/>
      <c r="I199" s="25">
        <v>591000</v>
      </c>
      <c r="J199" s="25">
        <f t="shared" si="9"/>
        <v>612000</v>
      </c>
      <c r="K199" s="36">
        <f t="shared" si="10"/>
        <v>636000</v>
      </c>
      <c r="L199" s="36">
        <f t="shared" si="11"/>
        <v>659000</v>
      </c>
    </row>
    <row r="200" spans="1:12" x14ac:dyDescent="0.3">
      <c r="A200" s="21">
        <v>1313050</v>
      </c>
      <c r="B200" s="22">
        <v>69200</v>
      </c>
      <c r="C200" s="22">
        <v>426100</v>
      </c>
      <c r="D200" s="22" t="s">
        <v>635</v>
      </c>
      <c r="E200" s="23" t="s">
        <v>67</v>
      </c>
      <c r="F200" s="23"/>
      <c r="G200" s="24" t="s">
        <v>109</v>
      </c>
      <c r="H200" s="24"/>
      <c r="I200" s="25">
        <v>206000</v>
      </c>
      <c r="J200" s="25">
        <f t="shared" si="9"/>
        <v>214000</v>
      </c>
      <c r="K200" s="36">
        <f t="shared" si="10"/>
        <v>223000</v>
      </c>
      <c r="L200" s="36">
        <f t="shared" si="11"/>
        <v>231000</v>
      </c>
    </row>
    <row r="201" spans="1:12" x14ac:dyDescent="0.3">
      <c r="A201" s="21">
        <v>1313060</v>
      </c>
      <c r="B201" s="22">
        <v>67600</v>
      </c>
      <c r="C201" s="22">
        <v>426100</v>
      </c>
      <c r="D201" s="22" t="s">
        <v>635</v>
      </c>
      <c r="E201" s="23" t="s">
        <v>93</v>
      </c>
      <c r="F201" s="23"/>
      <c r="G201" s="24" t="s">
        <v>109</v>
      </c>
      <c r="H201" s="24"/>
      <c r="I201" s="25">
        <v>203000</v>
      </c>
      <c r="J201" s="25">
        <f t="shared" si="9"/>
        <v>211000</v>
      </c>
      <c r="K201" s="36">
        <f t="shared" si="10"/>
        <v>220000</v>
      </c>
      <c r="L201" s="36">
        <f t="shared" si="11"/>
        <v>228000</v>
      </c>
    </row>
    <row r="202" spans="1:12" x14ac:dyDescent="0.3">
      <c r="A202" s="21">
        <v>1313060</v>
      </c>
      <c r="B202" s="22">
        <v>67500</v>
      </c>
      <c r="C202" s="22">
        <v>426100</v>
      </c>
      <c r="D202" s="22" t="s">
        <v>635</v>
      </c>
      <c r="E202" s="23" t="s">
        <v>91</v>
      </c>
      <c r="F202" s="23"/>
      <c r="G202" s="24" t="s">
        <v>109</v>
      </c>
      <c r="H202" s="24"/>
      <c r="I202" s="25">
        <v>149000</v>
      </c>
      <c r="J202" s="25">
        <f t="shared" si="9"/>
        <v>155000</v>
      </c>
      <c r="K202" s="36">
        <f t="shared" si="10"/>
        <v>162000</v>
      </c>
      <c r="L202" s="36">
        <f t="shared" si="11"/>
        <v>168000</v>
      </c>
    </row>
    <row r="203" spans="1:12" x14ac:dyDescent="0.3">
      <c r="A203" s="21">
        <v>1313060</v>
      </c>
      <c r="B203" s="22">
        <v>67500</v>
      </c>
      <c r="C203" s="22">
        <v>426100</v>
      </c>
      <c r="D203" s="22" t="s">
        <v>635</v>
      </c>
      <c r="E203" s="23" t="s">
        <v>91</v>
      </c>
      <c r="F203" s="23"/>
      <c r="G203" s="24" t="s">
        <v>109</v>
      </c>
      <c r="H203" s="24"/>
      <c r="I203" s="25">
        <v>390000</v>
      </c>
      <c r="J203" s="25">
        <f t="shared" si="9"/>
        <v>404000</v>
      </c>
      <c r="K203" s="36">
        <f t="shared" si="10"/>
        <v>420000</v>
      </c>
      <c r="L203" s="36">
        <f t="shared" si="11"/>
        <v>435000</v>
      </c>
    </row>
    <row r="204" spans="1:12" x14ac:dyDescent="0.3">
      <c r="A204" s="21">
        <v>1242050</v>
      </c>
      <c r="B204" s="22">
        <v>23250</v>
      </c>
      <c r="C204" s="22">
        <v>426100</v>
      </c>
      <c r="D204" s="22" t="s">
        <v>635</v>
      </c>
      <c r="E204" s="23" t="s">
        <v>139</v>
      </c>
      <c r="F204" s="23" t="s">
        <v>200</v>
      </c>
      <c r="G204" s="23" t="s">
        <v>109</v>
      </c>
      <c r="H204" s="26" t="s">
        <v>834</v>
      </c>
      <c r="I204" s="25">
        <v>2296000</v>
      </c>
      <c r="J204" s="25">
        <f t="shared" si="9"/>
        <v>2378000</v>
      </c>
      <c r="K204" s="36">
        <f t="shared" si="10"/>
        <v>2471000</v>
      </c>
      <c r="L204" s="36">
        <f t="shared" si="11"/>
        <v>2559000</v>
      </c>
    </row>
    <row r="205" spans="1:12" x14ac:dyDescent="0.3">
      <c r="A205" s="21">
        <v>1242050</v>
      </c>
      <c r="B205" s="22">
        <v>23250</v>
      </c>
      <c r="C205" s="22">
        <v>426100</v>
      </c>
      <c r="D205" s="22" t="s">
        <v>635</v>
      </c>
      <c r="E205" s="23" t="s">
        <v>139</v>
      </c>
      <c r="F205" s="23" t="s">
        <v>200</v>
      </c>
      <c r="G205" s="23" t="s">
        <v>109</v>
      </c>
      <c r="H205" s="26" t="s">
        <v>833</v>
      </c>
      <c r="I205" s="25">
        <v>992000</v>
      </c>
      <c r="J205" s="25">
        <f t="shared" si="9"/>
        <v>1028000</v>
      </c>
      <c r="K205" s="36">
        <f t="shared" si="10"/>
        <v>1069000</v>
      </c>
      <c r="L205" s="36">
        <f t="shared" si="11"/>
        <v>1107000</v>
      </c>
    </row>
    <row r="206" spans="1:12" x14ac:dyDescent="0.3">
      <c r="A206" s="21">
        <v>1313050</v>
      </c>
      <c r="B206" s="22">
        <v>68900</v>
      </c>
      <c r="C206" s="22">
        <v>426100</v>
      </c>
      <c r="D206" s="22" t="s">
        <v>635</v>
      </c>
      <c r="E206" s="23" t="s">
        <v>120</v>
      </c>
      <c r="F206" s="23"/>
      <c r="G206" s="24" t="s">
        <v>109</v>
      </c>
      <c r="H206" s="27" t="s">
        <v>296</v>
      </c>
      <c r="I206" s="25">
        <v>4932000</v>
      </c>
      <c r="J206" s="25">
        <f t="shared" si="9"/>
        <v>5108000</v>
      </c>
      <c r="K206" s="36">
        <f t="shared" si="10"/>
        <v>5307000</v>
      </c>
      <c r="L206" s="36">
        <f t="shared" si="11"/>
        <v>5494000</v>
      </c>
    </row>
    <row r="207" spans="1:12" x14ac:dyDescent="0.3">
      <c r="A207" s="21">
        <v>1313050</v>
      </c>
      <c r="B207" s="22">
        <v>68900</v>
      </c>
      <c r="C207" s="22">
        <v>426100</v>
      </c>
      <c r="D207" s="22" t="s">
        <v>635</v>
      </c>
      <c r="E207" s="23" t="s">
        <v>120</v>
      </c>
      <c r="F207" s="23"/>
      <c r="G207" s="24" t="s">
        <v>109</v>
      </c>
      <c r="H207" s="27" t="s">
        <v>832</v>
      </c>
      <c r="I207" s="25">
        <v>2352000</v>
      </c>
      <c r="J207" s="25">
        <f t="shared" si="9"/>
        <v>2436000</v>
      </c>
      <c r="K207" s="36">
        <f t="shared" si="10"/>
        <v>2531000</v>
      </c>
      <c r="L207" s="36">
        <f t="shared" si="11"/>
        <v>2621000</v>
      </c>
    </row>
    <row r="208" spans="1:12" x14ac:dyDescent="0.3">
      <c r="A208" s="21">
        <v>1243000</v>
      </c>
      <c r="B208" s="29">
        <v>63902</v>
      </c>
      <c r="C208" s="22">
        <v>426100</v>
      </c>
      <c r="D208" s="22" t="s">
        <v>635</v>
      </c>
      <c r="E208" s="23" t="s">
        <v>120</v>
      </c>
      <c r="F208" s="23" t="s">
        <v>199</v>
      </c>
      <c r="G208" s="23" t="s">
        <v>109</v>
      </c>
      <c r="H208" s="26" t="s">
        <v>831</v>
      </c>
      <c r="I208" s="25">
        <v>3330000</v>
      </c>
      <c r="J208" s="25">
        <f t="shared" si="9"/>
        <v>3449000</v>
      </c>
      <c r="K208" s="36">
        <f t="shared" si="10"/>
        <v>3584000</v>
      </c>
      <c r="L208" s="36">
        <f t="shared" si="11"/>
        <v>3711000</v>
      </c>
    </row>
    <row r="209" spans="1:12" x14ac:dyDescent="0.3">
      <c r="A209" s="21">
        <v>1243000</v>
      </c>
      <c r="B209" s="29">
        <v>63902</v>
      </c>
      <c r="C209" s="22">
        <v>426100</v>
      </c>
      <c r="D209" s="22" t="s">
        <v>635</v>
      </c>
      <c r="E209" s="23" t="s">
        <v>120</v>
      </c>
      <c r="F209" s="23" t="s">
        <v>199</v>
      </c>
      <c r="G209" s="23" t="s">
        <v>109</v>
      </c>
      <c r="H209" s="26" t="s">
        <v>830</v>
      </c>
      <c r="I209" s="25">
        <v>9977000</v>
      </c>
      <c r="J209" s="25">
        <f t="shared" si="9"/>
        <v>10332000</v>
      </c>
      <c r="K209" s="36">
        <f t="shared" si="10"/>
        <v>10735000</v>
      </c>
      <c r="L209" s="36">
        <f t="shared" si="11"/>
        <v>11114000</v>
      </c>
    </row>
    <row r="210" spans="1:12" x14ac:dyDescent="0.3">
      <c r="A210" s="21">
        <v>1242050</v>
      </c>
      <c r="B210" s="22">
        <v>23250</v>
      </c>
      <c r="C210" s="22">
        <v>426100</v>
      </c>
      <c r="D210" s="22" t="s">
        <v>635</v>
      </c>
      <c r="E210" s="23" t="s">
        <v>120</v>
      </c>
      <c r="F210" s="23" t="s">
        <v>201</v>
      </c>
      <c r="G210" s="23" t="s">
        <v>109</v>
      </c>
      <c r="H210" s="26" t="s">
        <v>829</v>
      </c>
      <c r="I210" s="25">
        <v>100000</v>
      </c>
      <c r="J210" s="25">
        <f t="shared" si="9"/>
        <v>104000</v>
      </c>
      <c r="K210" s="36">
        <f t="shared" si="10"/>
        <v>109000</v>
      </c>
      <c r="L210" s="36">
        <f t="shared" si="11"/>
        <v>113000</v>
      </c>
    </row>
    <row r="211" spans="1:12" x14ac:dyDescent="0.3">
      <c r="A211" s="21">
        <v>1242050</v>
      </c>
      <c r="B211" s="22">
        <v>23250</v>
      </c>
      <c r="C211" s="22">
        <v>426100</v>
      </c>
      <c r="D211" s="22" t="s">
        <v>635</v>
      </c>
      <c r="E211" s="23" t="s">
        <v>120</v>
      </c>
      <c r="F211" s="23" t="s">
        <v>201</v>
      </c>
      <c r="G211" s="23" t="s">
        <v>109</v>
      </c>
      <c r="H211" s="26" t="s">
        <v>817</v>
      </c>
      <c r="I211" s="25">
        <v>295000</v>
      </c>
      <c r="J211" s="25">
        <f t="shared" si="9"/>
        <v>306000</v>
      </c>
      <c r="K211" s="36">
        <f t="shared" si="10"/>
        <v>318000</v>
      </c>
      <c r="L211" s="36">
        <f t="shared" si="11"/>
        <v>330000</v>
      </c>
    </row>
    <row r="212" spans="1:12" x14ac:dyDescent="0.3">
      <c r="A212" s="21">
        <v>1313050</v>
      </c>
      <c r="B212" s="22">
        <v>67700</v>
      </c>
      <c r="C212" s="22">
        <v>426100</v>
      </c>
      <c r="D212" s="22" t="s">
        <v>635</v>
      </c>
      <c r="E212" s="23" t="s">
        <v>40</v>
      </c>
      <c r="F212" s="23"/>
      <c r="G212" s="24" t="s">
        <v>255</v>
      </c>
      <c r="H212" s="24"/>
      <c r="I212" s="25">
        <v>610000</v>
      </c>
      <c r="J212" s="25">
        <f t="shared" si="9"/>
        <v>632000</v>
      </c>
      <c r="K212" s="36">
        <f t="shared" si="10"/>
        <v>657000</v>
      </c>
      <c r="L212" s="36">
        <f t="shared" si="11"/>
        <v>681000</v>
      </c>
    </row>
    <row r="213" spans="1:12" x14ac:dyDescent="0.3">
      <c r="A213" s="21">
        <v>1313050</v>
      </c>
      <c r="B213" s="22">
        <v>67700</v>
      </c>
      <c r="C213" s="22">
        <v>426100</v>
      </c>
      <c r="D213" s="22" t="s">
        <v>635</v>
      </c>
      <c r="E213" s="23" t="s">
        <v>39</v>
      </c>
      <c r="F213" s="23"/>
      <c r="G213" s="24" t="s">
        <v>109</v>
      </c>
      <c r="H213" s="24"/>
      <c r="I213" s="25">
        <v>162000</v>
      </c>
      <c r="J213" s="25">
        <f t="shared" si="9"/>
        <v>168000</v>
      </c>
      <c r="K213" s="36">
        <f t="shared" si="10"/>
        <v>175000</v>
      </c>
      <c r="L213" s="36">
        <f t="shared" si="11"/>
        <v>182000</v>
      </c>
    </row>
    <row r="214" spans="1:12" x14ac:dyDescent="0.3">
      <c r="A214" s="21">
        <v>1313050</v>
      </c>
      <c r="B214" s="22">
        <v>67900</v>
      </c>
      <c r="C214" s="22">
        <v>426100</v>
      </c>
      <c r="D214" s="22" t="s">
        <v>635</v>
      </c>
      <c r="E214" s="23" t="s">
        <v>42</v>
      </c>
      <c r="F214" s="23"/>
      <c r="G214" s="24" t="s">
        <v>109</v>
      </c>
      <c r="H214" s="24"/>
      <c r="I214" s="25">
        <v>162000</v>
      </c>
      <c r="J214" s="25">
        <f t="shared" si="9"/>
        <v>168000</v>
      </c>
      <c r="K214" s="36">
        <f t="shared" si="10"/>
        <v>175000</v>
      </c>
      <c r="L214" s="36">
        <f t="shared" si="11"/>
        <v>182000</v>
      </c>
    </row>
    <row r="215" spans="1:12" x14ac:dyDescent="0.3">
      <c r="A215" s="21">
        <v>1313050</v>
      </c>
      <c r="B215" s="22">
        <v>68900</v>
      </c>
      <c r="C215" s="22">
        <v>426100</v>
      </c>
      <c r="D215" s="22" t="s">
        <v>635</v>
      </c>
      <c r="E215" s="23" t="s">
        <v>69</v>
      </c>
      <c r="F215" s="23"/>
      <c r="G215" s="24" t="s">
        <v>109</v>
      </c>
      <c r="H215" s="24"/>
      <c r="I215" s="25">
        <v>413000</v>
      </c>
      <c r="J215" s="25">
        <f t="shared" si="9"/>
        <v>428000</v>
      </c>
      <c r="K215" s="36">
        <f t="shared" si="10"/>
        <v>445000</v>
      </c>
      <c r="L215" s="36">
        <f t="shared" si="11"/>
        <v>461000</v>
      </c>
    </row>
    <row r="216" spans="1:12" x14ac:dyDescent="0.3">
      <c r="A216" s="21">
        <v>1313050</v>
      </c>
      <c r="B216" s="22">
        <v>68200</v>
      </c>
      <c r="C216" s="22">
        <v>426100</v>
      </c>
      <c r="D216" s="22" t="s">
        <v>635</v>
      </c>
      <c r="E216" s="23" t="s">
        <v>14</v>
      </c>
      <c r="F216" s="23"/>
      <c r="G216" s="24" t="s">
        <v>109</v>
      </c>
      <c r="H216" s="24"/>
      <c r="I216" s="25">
        <v>386000</v>
      </c>
      <c r="J216" s="25">
        <f t="shared" si="9"/>
        <v>400000</v>
      </c>
      <c r="K216" s="36">
        <f t="shared" si="10"/>
        <v>416000</v>
      </c>
      <c r="L216" s="36">
        <f t="shared" si="11"/>
        <v>431000</v>
      </c>
    </row>
    <row r="217" spans="1:12" x14ac:dyDescent="0.3">
      <c r="A217" s="21">
        <v>1313050</v>
      </c>
      <c r="B217" s="22">
        <v>66900</v>
      </c>
      <c r="C217" s="22">
        <v>426100</v>
      </c>
      <c r="D217" s="22" t="s">
        <v>635</v>
      </c>
      <c r="E217" s="23" t="s">
        <v>108</v>
      </c>
      <c r="F217" s="23" t="s">
        <v>160</v>
      </c>
      <c r="G217" s="24" t="s">
        <v>109</v>
      </c>
      <c r="H217" s="24"/>
      <c r="I217" s="25">
        <v>235000</v>
      </c>
      <c r="J217" s="25">
        <f t="shared" si="9"/>
        <v>244000</v>
      </c>
      <c r="K217" s="36">
        <f t="shared" si="10"/>
        <v>254000</v>
      </c>
      <c r="L217" s="36">
        <f t="shared" si="11"/>
        <v>263000</v>
      </c>
    </row>
    <row r="218" spans="1:12" x14ac:dyDescent="0.3">
      <c r="A218" s="21">
        <v>1313050</v>
      </c>
      <c r="B218" s="22">
        <v>66900</v>
      </c>
      <c r="C218" s="22">
        <v>426100</v>
      </c>
      <c r="D218" s="22" t="s">
        <v>635</v>
      </c>
      <c r="E218" s="23" t="s">
        <v>108</v>
      </c>
      <c r="F218" s="23" t="s">
        <v>160</v>
      </c>
      <c r="G218" s="24" t="s">
        <v>109</v>
      </c>
      <c r="H218" s="24" t="s">
        <v>828</v>
      </c>
      <c r="I218" s="25">
        <v>221000</v>
      </c>
      <c r="J218" s="25">
        <f t="shared" si="9"/>
        <v>229000</v>
      </c>
      <c r="K218" s="36">
        <f t="shared" si="10"/>
        <v>238000</v>
      </c>
      <c r="L218" s="36">
        <f t="shared" si="11"/>
        <v>247000</v>
      </c>
    </row>
    <row r="219" spans="1:12" x14ac:dyDescent="0.3">
      <c r="A219" s="21">
        <v>1242060</v>
      </c>
      <c r="B219" s="22">
        <v>23260</v>
      </c>
      <c r="C219" s="22">
        <v>426100</v>
      </c>
      <c r="D219" s="22" t="s">
        <v>635</v>
      </c>
      <c r="E219" s="23" t="s">
        <v>108</v>
      </c>
      <c r="F219" s="23" t="s">
        <v>226</v>
      </c>
      <c r="G219" s="23" t="s">
        <v>107</v>
      </c>
      <c r="H219" s="26" t="s">
        <v>297</v>
      </c>
      <c r="I219" s="25">
        <v>29000</v>
      </c>
      <c r="J219" s="25">
        <f t="shared" si="9"/>
        <v>31000</v>
      </c>
      <c r="K219" s="36">
        <f t="shared" si="10"/>
        <v>33000</v>
      </c>
      <c r="L219" s="36">
        <f t="shared" si="11"/>
        <v>35000</v>
      </c>
    </row>
    <row r="220" spans="1:12" x14ac:dyDescent="0.3">
      <c r="A220" s="21">
        <v>1242060</v>
      </c>
      <c r="B220" s="22">
        <v>23260</v>
      </c>
      <c r="C220" s="22">
        <v>426100</v>
      </c>
      <c r="D220" s="22" t="s">
        <v>635</v>
      </c>
      <c r="E220" s="23" t="s">
        <v>108</v>
      </c>
      <c r="F220" s="23" t="s">
        <v>233</v>
      </c>
      <c r="G220" s="23" t="s">
        <v>107</v>
      </c>
      <c r="H220" s="23"/>
      <c r="I220" s="25">
        <v>99000</v>
      </c>
      <c r="J220" s="25">
        <f t="shared" si="9"/>
        <v>103000</v>
      </c>
      <c r="K220" s="36">
        <f t="shared" si="10"/>
        <v>108000</v>
      </c>
      <c r="L220" s="36">
        <f t="shared" si="11"/>
        <v>112000</v>
      </c>
    </row>
    <row r="221" spans="1:12" x14ac:dyDescent="0.3">
      <c r="A221" s="21">
        <v>1313050</v>
      </c>
      <c r="B221" s="22">
        <v>67700</v>
      </c>
      <c r="C221" s="22">
        <v>426100</v>
      </c>
      <c r="D221" s="22" t="s">
        <v>635</v>
      </c>
      <c r="E221" s="23" t="s">
        <v>125</v>
      </c>
      <c r="F221" s="23" t="s">
        <v>153</v>
      </c>
      <c r="G221" s="24" t="s">
        <v>109</v>
      </c>
      <c r="H221" s="24"/>
      <c r="I221" s="25">
        <v>426000</v>
      </c>
      <c r="J221" s="25">
        <f t="shared" si="9"/>
        <v>442000</v>
      </c>
      <c r="K221" s="36">
        <f t="shared" si="10"/>
        <v>460000</v>
      </c>
      <c r="L221" s="36">
        <f t="shared" si="11"/>
        <v>477000</v>
      </c>
    </row>
    <row r="222" spans="1:12" x14ac:dyDescent="0.3">
      <c r="A222" s="21">
        <v>1313050</v>
      </c>
      <c r="B222" s="22">
        <v>67700</v>
      </c>
      <c r="C222" s="22">
        <v>426100</v>
      </c>
      <c r="D222" s="22" t="s">
        <v>635</v>
      </c>
      <c r="E222" s="23" t="s">
        <v>125</v>
      </c>
      <c r="F222" s="23" t="s">
        <v>153</v>
      </c>
      <c r="G222" s="24" t="s">
        <v>109</v>
      </c>
      <c r="H222" s="24" t="s">
        <v>310</v>
      </c>
      <c r="I222" s="25">
        <v>243000</v>
      </c>
      <c r="J222" s="25">
        <f t="shared" si="9"/>
        <v>252000</v>
      </c>
      <c r="K222" s="36">
        <f t="shared" si="10"/>
        <v>262000</v>
      </c>
      <c r="L222" s="36">
        <f t="shared" si="11"/>
        <v>272000</v>
      </c>
    </row>
    <row r="223" spans="1:12" x14ac:dyDescent="0.3">
      <c r="A223" s="21">
        <v>1242050</v>
      </c>
      <c r="B223" s="22">
        <v>23250</v>
      </c>
      <c r="C223" s="22">
        <v>426100</v>
      </c>
      <c r="D223" s="22" t="s">
        <v>635</v>
      </c>
      <c r="E223" s="23" t="s">
        <v>125</v>
      </c>
      <c r="F223" s="23" t="s">
        <v>185</v>
      </c>
      <c r="G223" s="23" t="s">
        <v>256</v>
      </c>
      <c r="H223" s="26" t="s">
        <v>298</v>
      </c>
      <c r="I223" s="25">
        <v>206000</v>
      </c>
      <c r="J223" s="25">
        <f t="shared" si="9"/>
        <v>214000</v>
      </c>
      <c r="K223" s="36">
        <f t="shared" si="10"/>
        <v>223000</v>
      </c>
      <c r="L223" s="36">
        <f t="shared" si="11"/>
        <v>231000</v>
      </c>
    </row>
    <row r="224" spans="1:12" x14ac:dyDescent="0.3">
      <c r="A224" s="21">
        <v>1313060</v>
      </c>
      <c r="B224" s="22">
        <v>67200</v>
      </c>
      <c r="C224" s="22">
        <v>426100</v>
      </c>
      <c r="D224" s="22" t="s">
        <v>635</v>
      </c>
      <c r="E224" s="23" t="s">
        <v>62</v>
      </c>
      <c r="F224" s="23"/>
      <c r="G224" s="24" t="s">
        <v>109</v>
      </c>
      <c r="H224" s="24"/>
      <c r="I224" s="25">
        <v>544000</v>
      </c>
      <c r="J224" s="25">
        <f t="shared" si="9"/>
        <v>564000</v>
      </c>
      <c r="K224" s="36">
        <f t="shared" si="10"/>
        <v>586000</v>
      </c>
      <c r="L224" s="36">
        <f t="shared" si="11"/>
        <v>607000</v>
      </c>
    </row>
    <row r="225" spans="1:12" x14ac:dyDescent="0.3">
      <c r="A225" s="21">
        <v>1313060</v>
      </c>
      <c r="B225" s="22">
        <v>65700</v>
      </c>
      <c r="C225" s="22">
        <v>426100</v>
      </c>
      <c r="D225" s="22" t="s">
        <v>635</v>
      </c>
      <c r="E225" s="23" t="s">
        <v>567</v>
      </c>
      <c r="F225" s="23" t="s">
        <v>568</v>
      </c>
      <c r="G225" s="24" t="s">
        <v>109</v>
      </c>
      <c r="H225" s="27" t="s">
        <v>569</v>
      </c>
      <c r="I225" s="25">
        <v>310000</v>
      </c>
      <c r="J225" s="25">
        <f t="shared" si="9"/>
        <v>321000</v>
      </c>
      <c r="K225" s="36">
        <f t="shared" si="10"/>
        <v>334000</v>
      </c>
      <c r="L225" s="36">
        <f t="shared" si="11"/>
        <v>346000</v>
      </c>
    </row>
    <row r="226" spans="1:12" s="10" customFormat="1" x14ac:dyDescent="0.3">
      <c r="A226" s="21">
        <v>1323050</v>
      </c>
      <c r="B226" s="22">
        <v>69200</v>
      </c>
      <c r="C226" s="22">
        <v>426100</v>
      </c>
      <c r="D226" s="22" t="s">
        <v>635</v>
      </c>
      <c r="E226" s="23" t="s">
        <v>66</v>
      </c>
      <c r="F226" s="23" t="s">
        <v>680</v>
      </c>
      <c r="G226" s="24" t="s">
        <v>249</v>
      </c>
      <c r="H226" s="24"/>
      <c r="I226" s="25">
        <v>3503000</v>
      </c>
      <c r="J226" s="25">
        <f t="shared" si="9"/>
        <v>3628000</v>
      </c>
      <c r="K226" s="36">
        <f t="shared" si="10"/>
        <v>3770000</v>
      </c>
      <c r="L226" s="36">
        <f t="shared" si="11"/>
        <v>3903000</v>
      </c>
    </row>
    <row r="227" spans="1:12" x14ac:dyDescent="0.3">
      <c r="A227" s="21">
        <v>1313050</v>
      </c>
      <c r="B227" s="22">
        <v>69200</v>
      </c>
      <c r="C227" s="22">
        <v>426100</v>
      </c>
      <c r="D227" s="22" t="s">
        <v>635</v>
      </c>
      <c r="E227" s="23" t="s">
        <v>66</v>
      </c>
      <c r="F227" s="23"/>
      <c r="G227" s="24" t="s">
        <v>109</v>
      </c>
      <c r="H227" s="24"/>
      <c r="I227" s="25">
        <v>501000</v>
      </c>
      <c r="J227" s="25">
        <f t="shared" si="9"/>
        <v>519000</v>
      </c>
      <c r="K227" s="36">
        <f t="shared" si="10"/>
        <v>540000</v>
      </c>
      <c r="L227" s="36">
        <f t="shared" si="11"/>
        <v>560000</v>
      </c>
    </row>
    <row r="228" spans="1:12" x14ac:dyDescent="0.3">
      <c r="A228" s="21">
        <v>1131000</v>
      </c>
      <c r="B228" s="22">
        <v>62001</v>
      </c>
      <c r="C228" s="22">
        <v>426100</v>
      </c>
      <c r="D228" s="22" t="s">
        <v>635</v>
      </c>
      <c r="E228" s="23" t="s">
        <v>462</v>
      </c>
      <c r="F228" s="23" t="s">
        <v>583</v>
      </c>
      <c r="G228" s="24" t="s">
        <v>112</v>
      </c>
      <c r="H228" s="24"/>
      <c r="I228" s="25">
        <v>293000</v>
      </c>
      <c r="J228" s="25">
        <f t="shared" si="9"/>
        <v>304000</v>
      </c>
      <c r="K228" s="36">
        <f t="shared" si="10"/>
        <v>316000</v>
      </c>
      <c r="L228" s="36">
        <f t="shared" si="11"/>
        <v>328000</v>
      </c>
    </row>
    <row r="229" spans="1:12" x14ac:dyDescent="0.3">
      <c r="A229" s="21">
        <v>1313060</v>
      </c>
      <c r="B229" s="22">
        <v>67600</v>
      </c>
      <c r="C229" s="22">
        <v>426100</v>
      </c>
      <c r="D229" s="22" t="s">
        <v>635</v>
      </c>
      <c r="E229" s="23" t="s">
        <v>94</v>
      </c>
      <c r="F229" s="23"/>
      <c r="G229" s="24" t="s">
        <v>109</v>
      </c>
      <c r="H229" s="24"/>
      <c r="I229" s="25">
        <v>266000</v>
      </c>
      <c r="J229" s="25">
        <f t="shared" si="9"/>
        <v>276000</v>
      </c>
      <c r="K229" s="36">
        <f t="shared" si="10"/>
        <v>287000</v>
      </c>
      <c r="L229" s="36">
        <f t="shared" si="11"/>
        <v>298000</v>
      </c>
    </row>
    <row r="230" spans="1:12" x14ac:dyDescent="0.3">
      <c r="A230" s="21">
        <v>1242060</v>
      </c>
      <c r="B230" s="22">
        <v>23260</v>
      </c>
      <c r="C230" s="22">
        <v>426100</v>
      </c>
      <c r="D230" s="22" t="s">
        <v>635</v>
      </c>
      <c r="E230" s="23" t="s">
        <v>94</v>
      </c>
      <c r="F230" s="23" t="s">
        <v>202</v>
      </c>
      <c r="G230" s="23" t="s">
        <v>109</v>
      </c>
      <c r="H230" s="26" t="s">
        <v>729</v>
      </c>
      <c r="I230" s="25">
        <v>445000</v>
      </c>
      <c r="J230" s="25">
        <f t="shared" si="9"/>
        <v>461000</v>
      </c>
      <c r="K230" s="36">
        <f t="shared" si="10"/>
        <v>479000</v>
      </c>
      <c r="L230" s="36">
        <f t="shared" si="11"/>
        <v>496000</v>
      </c>
    </row>
    <row r="231" spans="1:12" x14ac:dyDescent="0.3">
      <c r="A231" s="21">
        <v>1242060</v>
      </c>
      <c r="B231" s="22">
        <v>23260</v>
      </c>
      <c r="C231" s="22">
        <v>426100</v>
      </c>
      <c r="D231" s="22" t="s">
        <v>635</v>
      </c>
      <c r="E231" s="23" t="s">
        <v>94</v>
      </c>
      <c r="F231" s="23" t="s">
        <v>202</v>
      </c>
      <c r="G231" s="23" t="s">
        <v>109</v>
      </c>
      <c r="H231" s="30" t="s">
        <v>595</v>
      </c>
      <c r="I231" s="25">
        <v>753000</v>
      </c>
      <c r="J231" s="25">
        <f t="shared" si="9"/>
        <v>780000</v>
      </c>
      <c r="K231" s="36">
        <f t="shared" si="10"/>
        <v>811000</v>
      </c>
      <c r="L231" s="36">
        <f t="shared" si="11"/>
        <v>840000</v>
      </c>
    </row>
    <row r="232" spans="1:12" x14ac:dyDescent="0.3">
      <c r="A232" s="21">
        <v>1313050</v>
      </c>
      <c r="B232" s="22">
        <v>68600</v>
      </c>
      <c r="C232" s="22">
        <v>426100</v>
      </c>
      <c r="D232" s="22" t="s">
        <v>635</v>
      </c>
      <c r="E232" s="23" t="s">
        <v>28</v>
      </c>
      <c r="F232" s="23"/>
      <c r="G232" s="24" t="s">
        <v>109</v>
      </c>
      <c r="H232" s="24"/>
      <c r="I232" s="25">
        <v>1001000</v>
      </c>
      <c r="J232" s="25">
        <f t="shared" si="9"/>
        <v>1037000</v>
      </c>
      <c r="K232" s="36">
        <f t="shared" si="10"/>
        <v>1078000</v>
      </c>
      <c r="L232" s="36">
        <f t="shared" si="11"/>
        <v>1116000</v>
      </c>
    </row>
    <row r="233" spans="1:12" x14ac:dyDescent="0.3">
      <c r="A233" s="21">
        <v>1313050</v>
      </c>
      <c r="B233" s="22">
        <v>68500</v>
      </c>
      <c r="C233" s="22">
        <v>426100</v>
      </c>
      <c r="D233" s="22" t="s">
        <v>635</v>
      </c>
      <c r="E233" s="23" t="s">
        <v>37</v>
      </c>
      <c r="F233" s="23"/>
      <c r="G233" s="24" t="s">
        <v>109</v>
      </c>
      <c r="H233" s="24"/>
      <c r="I233" s="25">
        <v>230000</v>
      </c>
      <c r="J233" s="25">
        <f t="shared" si="9"/>
        <v>239000</v>
      </c>
      <c r="K233" s="36">
        <f t="shared" si="10"/>
        <v>249000</v>
      </c>
      <c r="L233" s="36">
        <f t="shared" si="11"/>
        <v>258000</v>
      </c>
    </row>
    <row r="234" spans="1:12" x14ac:dyDescent="0.3">
      <c r="A234" s="21">
        <v>1242050</v>
      </c>
      <c r="B234" s="22">
        <v>23250</v>
      </c>
      <c r="C234" s="22">
        <v>426100</v>
      </c>
      <c r="D234" s="22" t="s">
        <v>635</v>
      </c>
      <c r="E234" s="23" t="s">
        <v>37</v>
      </c>
      <c r="F234" s="23" t="s">
        <v>189</v>
      </c>
      <c r="G234" s="23" t="s">
        <v>109</v>
      </c>
      <c r="H234" s="26" t="s">
        <v>299</v>
      </c>
      <c r="I234" s="25">
        <v>352000</v>
      </c>
      <c r="J234" s="25">
        <f t="shared" si="9"/>
        <v>365000</v>
      </c>
      <c r="K234" s="36">
        <f t="shared" si="10"/>
        <v>380000</v>
      </c>
      <c r="L234" s="36">
        <f t="shared" si="11"/>
        <v>394000</v>
      </c>
    </row>
    <row r="235" spans="1:12" x14ac:dyDescent="0.3">
      <c r="A235" s="21">
        <v>1242050</v>
      </c>
      <c r="B235" s="22">
        <v>23250</v>
      </c>
      <c r="C235" s="22">
        <v>426100</v>
      </c>
      <c r="D235" s="22" t="s">
        <v>635</v>
      </c>
      <c r="E235" s="23" t="s">
        <v>37</v>
      </c>
      <c r="F235" s="23" t="s">
        <v>237</v>
      </c>
      <c r="G235" s="23" t="s">
        <v>109</v>
      </c>
      <c r="H235" s="26" t="s">
        <v>300</v>
      </c>
      <c r="I235" s="25">
        <v>5487000</v>
      </c>
      <c r="J235" s="25">
        <f t="shared" si="9"/>
        <v>5682000</v>
      </c>
      <c r="K235" s="36">
        <f t="shared" si="10"/>
        <v>5904000</v>
      </c>
      <c r="L235" s="36">
        <f t="shared" si="11"/>
        <v>6113000</v>
      </c>
    </row>
    <row r="236" spans="1:12" x14ac:dyDescent="0.3">
      <c r="A236" s="21">
        <v>1313060</v>
      </c>
      <c r="B236" s="22">
        <v>66500</v>
      </c>
      <c r="C236" s="22">
        <v>426100</v>
      </c>
      <c r="D236" s="22" t="s">
        <v>635</v>
      </c>
      <c r="E236" s="23" t="s">
        <v>88</v>
      </c>
      <c r="F236" s="23"/>
      <c r="G236" s="24" t="s">
        <v>109</v>
      </c>
      <c r="H236" s="24"/>
      <c r="I236" s="25">
        <v>158000</v>
      </c>
      <c r="J236" s="25">
        <f t="shared" si="9"/>
        <v>164000</v>
      </c>
      <c r="K236" s="36">
        <f t="shared" si="10"/>
        <v>171000</v>
      </c>
      <c r="L236" s="36">
        <f t="shared" si="11"/>
        <v>178000</v>
      </c>
    </row>
    <row r="237" spans="1:12" x14ac:dyDescent="0.3">
      <c r="A237" s="21">
        <v>1313050</v>
      </c>
      <c r="B237" s="22">
        <v>68200</v>
      </c>
      <c r="C237" s="22">
        <v>426100</v>
      </c>
      <c r="D237" s="22" t="s">
        <v>635</v>
      </c>
      <c r="E237" s="23" t="s">
        <v>560</v>
      </c>
      <c r="F237" s="23" t="s">
        <v>561</v>
      </c>
      <c r="G237" s="24" t="s">
        <v>109</v>
      </c>
      <c r="H237" s="24" t="s">
        <v>562</v>
      </c>
      <c r="I237" s="25">
        <v>2959000</v>
      </c>
      <c r="J237" s="25">
        <f t="shared" si="9"/>
        <v>3064000</v>
      </c>
      <c r="K237" s="36">
        <f t="shared" si="10"/>
        <v>3184000</v>
      </c>
      <c r="L237" s="36">
        <f t="shared" si="11"/>
        <v>3297000</v>
      </c>
    </row>
    <row r="238" spans="1:12" x14ac:dyDescent="0.3">
      <c r="A238" s="21">
        <v>1313060</v>
      </c>
      <c r="B238" s="22">
        <v>66400</v>
      </c>
      <c r="C238" s="22">
        <v>426100</v>
      </c>
      <c r="D238" s="22" t="s">
        <v>635</v>
      </c>
      <c r="E238" s="23" t="s">
        <v>57</v>
      </c>
      <c r="F238" s="23"/>
      <c r="G238" s="24" t="s">
        <v>109</v>
      </c>
      <c r="H238" s="24"/>
      <c r="I238" s="25">
        <v>430000</v>
      </c>
      <c r="J238" s="25">
        <f t="shared" si="9"/>
        <v>446000</v>
      </c>
      <c r="K238" s="36">
        <f t="shared" si="10"/>
        <v>464000</v>
      </c>
      <c r="L238" s="36">
        <f t="shared" si="11"/>
        <v>481000</v>
      </c>
    </row>
    <row r="239" spans="1:12" x14ac:dyDescent="0.3">
      <c r="A239" s="21">
        <v>1313050</v>
      </c>
      <c r="B239" s="22">
        <v>67800</v>
      </c>
      <c r="C239" s="22">
        <v>426100</v>
      </c>
      <c r="D239" s="22" t="s">
        <v>635</v>
      </c>
      <c r="E239" s="23" t="s">
        <v>126</v>
      </c>
      <c r="F239" s="23" t="s">
        <v>154</v>
      </c>
      <c r="G239" s="24" t="s">
        <v>109</v>
      </c>
      <c r="H239" s="24"/>
      <c r="I239" s="25">
        <v>96000</v>
      </c>
      <c r="J239" s="25">
        <f t="shared" si="9"/>
        <v>100000</v>
      </c>
      <c r="K239" s="36">
        <f t="shared" si="10"/>
        <v>104000</v>
      </c>
      <c r="L239" s="36">
        <f t="shared" si="11"/>
        <v>108000</v>
      </c>
    </row>
    <row r="240" spans="1:12" x14ac:dyDescent="0.3">
      <c r="A240" s="21">
        <v>1313050</v>
      </c>
      <c r="B240" s="22">
        <v>67800</v>
      </c>
      <c r="C240" s="22">
        <v>426100</v>
      </c>
      <c r="D240" s="22" t="s">
        <v>635</v>
      </c>
      <c r="E240" s="23" t="s">
        <v>126</v>
      </c>
      <c r="F240" s="23" t="s">
        <v>154</v>
      </c>
      <c r="G240" s="24" t="s">
        <v>109</v>
      </c>
      <c r="H240" s="24" t="s">
        <v>310</v>
      </c>
      <c r="I240" s="25">
        <v>129000</v>
      </c>
      <c r="J240" s="25">
        <f t="shared" si="9"/>
        <v>134000</v>
      </c>
      <c r="K240" s="36">
        <f t="shared" si="10"/>
        <v>140000</v>
      </c>
      <c r="L240" s="36">
        <f t="shared" si="11"/>
        <v>145000</v>
      </c>
    </row>
    <row r="241" spans="1:12" x14ac:dyDescent="0.3">
      <c r="A241" s="21">
        <v>1242050</v>
      </c>
      <c r="B241" s="22">
        <v>23250</v>
      </c>
      <c r="C241" s="22">
        <v>426100</v>
      </c>
      <c r="D241" s="22" t="s">
        <v>635</v>
      </c>
      <c r="E241" s="23" t="s">
        <v>126</v>
      </c>
      <c r="F241" s="23" t="s">
        <v>170</v>
      </c>
      <c r="G241" s="23" t="s">
        <v>251</v>
      </c>
      <c r="H241" s="26" t="s">
        <v>301</v>
      </c>
      <c r="I241" s="25">
        <v>3190000</v>
      </c>
      <c r="J241" s="25">
        <f t="shared" si="9"/>
        <v>3304000</v>
      </c>
      <c r="K241" s="36">
        <f t="shared" si="10"/>
        <v>3433000</v>
      </c>
      <c r="L241" s="36">
        <f t="shared" si="11"/>
        <v>3554000</v>
      </c>
    </row>
    <row r="242" spans="1:12" x14ac:dyDescent="0.3">
      <c r="A242" s="21">
        <v>1242050</v>
      </c>
      <c r="B242" s="22">
        <v>23250</v>
      </c>
      <c r="C242" s="22">
        <v>426100</v>
      </c>
      <c r="D242" s="22" t="s">
        <v>635</v>
      </c>
      <c r="E242" s="23" t="s">
        <v>126</v>
      </c>
      <c r="F242" s="23" t="s">
        <v>173</v>
      </c>
      <c r="G242" s="23" t="s">
        <v>109</v>
      </c>
      <c r="H242" s="26" t="s">
        <v>302</v>
      </c>
      <c r="I242" s="25">
        <v>391000</v>
      </c>
      <c r="J242" s="25">
        <f t="shared" si="9"/>
        <v>405000</v>
      </c>
      <c r="K242" s="36">
        <f t="shared" si="10"/>
        <v>421000</v>
      </c>
      <c r="L242" s="36">
        <f t="shared" si="11"/>
        <v>436000</v>
      </c>
    </row>
    <row r="243" spans="1:12" x14ac:dyDescent="0.3">
      <c r="A243" s="21">
        <v>1242060</v>
      </c>
      <c r="B243" s="22">
        <v>23260</v>
      </c>
      <c r="C243" s="22">
        <v>426100</v>
      </c>
      <c r="D243" s="22" t="s">
        <v>635</v>
      </c>
      <c r="E243" s="23" t="s">
        <v>126</v>
      </c>
      <c r="F243" s="23" t="s">
        <v>175</v>
      </c>
      <c r="G243" s="23" t="s">
        <v>109</v>
      </c>
      <c r="H243" s="26" t="s">
        <v>303</v>
      </c>
      <c r="I243" s="25">
        <v>242000</v>
      </c>
      <c r="J243" s="25">
        <f t="shared" si="9"/>
        <v>251000</v>
      </c>
      <c r="K243" s="36">
        <f t="shared" si="10"/>
        <v>261000</v>
      </c>
      <c r="L243" s="36">
        <f t="shared" si="11"/>
        <v>271000</v>
      </c>
    </row>
    <row r="244" spans="1:12" x14ac:dyDescent="0.3">
      <c r="A244" s="21">
        <v>1242050</v>
      </c>
      <c r="B244" s="22">
        <v>23250</v>
      </c>
      <c r="C244" s="22">
        <v>426100</v>
      </c>
      <c r="D244" s="22" t="s">
        <v>635</v>
      </c>
      <c r="E244" s="23" t="s">
        <v>126</v>
      </c>
      <c r="F244" s="23" t="s">
        <v>176</v>
      </c>
      <c r="G244" s="23" t="s">
        <v>109</v>
      </c>
      <c r="H244" s="26" t="s">
        <v>304</v>
      </c>
      <c r="I244" s="25">
        <v>299000</v>
      </c>
      <c r="J244" s="25">
        <f t="shared" si="9"/>
        <v>310000</v>
      </c>
      <c r="K244" s="36">
        <f t="shared" si="10"/>
        <v>323000</v>
      </c>
      <c r="L244" s="36">
        <f t="shared" si="11"/>
        <v>335000</v>
      </c>
    </row>
    <row r="245" spans="1:12" x14ac:dyDescent="0.3">
      <c r="A245" s="21">
        <v>1242050</v>
      </c>
      <c r="B245" s="22">
        <v>23250</v>
      </c>
      <c r="C245" s="22">
        <v>426100</v>
      </c>
      <c r="D245" s="22" t="s">
        <v>635</v>
      </c>
      <c r="E245" s="23" t="s">
        <v>146</v>
      </c>
      <c r="F245" s="23"/>
      <c r="G245" s="23" t="s">
        <v>257</v>
      </c>
      <c r="H245" s="26" t="s">
        <v>305</v>
      </c>
      <c r="I245" s="25">
        <v>3179000</v>
      </c>
      <c r="J245" s="25">
        <f t="shared" si="9"/>
        <v>3292000</v>
      </c>
      <c r="K245" s="36">
        <f t="shared" si="10"/>
        <v>3421000</v>
      </c>
      <c r="L245" s="36">
        <f t="shared" si="11"/>
        <v>3542000</v>
      </c>
    </row>
    <row r="246" spans="1:12" x14ac:dyDescent="0.3">
      <c r="A246" s="21">
        <v>1242060</v>
      </c>
      <c r="B246" s="22">
        <v>23260</v>
      </c>
      <c r="C246" s="22">
        <v>426100</v>
      </c>
      <c r="D246" s="22" t="s">
        <v>635</v>
      </c>
      <c r="E246" s="23" t="s">
        <v>106</v>
      </c>
      <c r="F246" s="23"/>
      <c r="G246" s="24" t="s">
        <v>109</v>
      </c>
      <c r="H246" s="24"/>
      <c r="I246" s="25">
        <v>591000</v>
      </c>
      <c r="J246" s="25">
        <f t="shared" si="9"/>
        <v>612000</v>
      </c>
      <c r="K246" s="36">
        <f t="shared" si="10"/>
        <v>636000</v>
      </c>
      <c r="L246" s="36">
        <f t="shared" si="11"/>
        <v>659000</v>
      </c>
    </row>
    <row r="247" spans="1:12" x14ac:dyDescent="0.3">
      <c r="A247" s="21">
        <v>1313060</v>
      </c>
      <c r="B247" s="22">
        <v>66400</v>
      </c>
      <c r="C247" s="22">
        <v>426100</v>
      </c>
      <c r="D247" s="22" t="s">
        <v>635</v>
      </c>
      <c r="E247" s="23" t="s">
        <v>54</v>
      </c>
      <c r="F247" s="23"/>
      <c r="G247" s="24" t="s">
        <v>109</v>
      </c>
      <c r="H247" s="24"/>
      <c r="I247" s="25">
        <v>162000</v>
      </c>
      <c r="J247" s="25">
        <f t="shared" si="9"/>
        <v>168000</v>
      </c>
      <c r="K247" s="36">
        <f t="shared" si="10"/>
        <v>175000</v>
      </c>
      <c r="L247" s="36">
        <f t="shared" si="11"/>
        <v>182000</v>
      </c>
    </row>
    <row r="248" spans="1:12" x14ac:dyDescent="0.3">
      <c r="A248" s="21">
        <v>1242060</v>
      </c>
      <c r="B248" s="22">
        <v>23260</v>
      </c>
      <c r="C248" s="22">
        <v>426100</v>
      </c>
      <c r="D248" s="22" t="s">
        <v>635</v>
      </c>
      <c r="E248" s="23" t="s">
        <v>54</v>
      </c>
      <c r="F248" s="23" t="s">
        <v>231</v>
      </c>
      <c r="G248" s="23" t="s">
        <v>107</v>
      </c>
      <c r="H248" s="26" t="s">
        <v>306</v>
      </c>
      <c r="I248" s="25">
        <v>763000</v>
      </c>
      <c r="J248" s="25">
        <f t="shared" si="9"/>
        <v>791000</v>
      </c>
      <c r="K248" s="36">
        <f t="shared" si="10"/>
        <v>822000</v>
      </c>
      <c r="L248" s="36">
        <f t="shared" si="11"/>
        <v>851000</v>
      </c>
    </row>
    <row r="249" spans="1:12" x14ac:dyDescent="0.3">
      <c r="A249" s="21">
        <v>1313050</v>
      </c>
      <c r="B249" s="22">
        <v>68400</v>
      </c>
      <c r="C249" s="22">
        <v>426100</v>
      </c>
      <c r="D249" s="22" t="s">
        <v>635</v>
      </c>
      <c r="E249" s="23" t="s">
        <v>16</v>
      </c>
      <c r="F249" s="23"/>
      <c r="G249" s="24" t="s">
        <v>109</v>
      </c>
      <c r="H249" s="24"/>
      <c r="I249" s="25">
        <v>295000</v>
      </c>
      <c r="J249" s="25">
        <f t="shared" si="9"/>
        <v>306000</v>
      </c>
      <c r="K249" s="36">
        <f t="shared" si="10"/>
        <v>318000</v>
      </c>
      <c r="L249" s="36">
        <f t="shared" si="11"/>
        <v>330000</v>
      </c>
    </row>
    <row r="250" spans="1:12" x14ac:dyDescent="0.3">
      <c r="A250" s="21">
        <v>1313060</v>
      </c>
      <c r="B250" s="22">
        <v>67400</v>
      </c>
      <c r="C250" s="22">
        <v>426100</v>
      </c>
      <c r="D250" s="22" t="s">
        <v>635</v>
      </c>
      <c r="E250" s="23" t="s">
        <v>600</v>
      </c>
      <c r="F250" s="23"/>
      <c r="G250" s="24" t="s">
        <v>109</v>
      </c>
      <c r="H250" s="24"/>
      <c r="I250" s="25">
        <v>195000</v>
      </c>
      <c r="J250" s="25">
        <f t="shared" si="9"/>
        <v>202000</v>
      </c>
      <c r="K250" s="36">
        <f t="shared" si="10"/>
        <v>210000</v>
      </c>
      <c r="L250" s="36">
        <f t="shared" si="11"/>
        <v>218000</v>
      </c>
    </row>
    <row r="251" spans="1:12" x14ac:dyDescent="0.3">
      <c r="A251" s="21">
        <v>1313050</v>
      </c>
      <c r="B251" s="22">
        <v>66900</v>
      </c>
      <c r="C251" s="22">
        <v>426100</v>
      </c>
      <c r="D251" s="22" t="s">
        <v>635</v>
      </c>
      <c r="E251" s="23" t="s">
        <v>1</v>
      </c>
      <c r="F251" s="23" t="s">
        <v>565</v>
      </c>
      <c r="G251" s="24" t="s">
        <v>109</v>
      </c>
      <c r="H251" s="27" t="s">
        <v>566</v>
      </c>
      <c r="I251" s="25">
        <v>1203000</v>
      </c>
      <c r="J251" s="25">
        <f t="shared" si="9"/>
        <v>1246000</v>
      </c>
      <c r="K251" s="36">
        <f t="shared" si="10"/>
        <v>1295000</v>
      </c>
      <c r="L251" s="36">
        <f t="shared" si="11"/>
        <v>1341000</v>
      </c>
    </row>
    <row r="252" spans="1:12" s="10" customFormat="1" x14ac:dyDescent="0.3">
      <c r="A252" s="21">
        <v>1323050</v>
      </c>
      <c r="B252" s="22">
        <v>66900</v>
      </c>
      <c r="C252" s="22">
        <v>426100</v>
      </c>
      <c r="D252" s="22" t="s">
        <v>635</v>
      </c>
      <c r="E252" s="23" t="s">
        <v>1</v>
      </c>
      <c r="F252" s="23" t="s">
        <v>685</v>
      </c>
      <c r="G252" s="24" t="s">
        <v>249</v>
      </c>
      <c r="H252" s="24"/>
      <c r="I252" s="25">
        <v>11087000</v>
      </c>
      <c r="J252" s="25">
        <f t="shared" si="9"/>
        <v>11481000</v>
      </c>
      <c r="K252" s="36">
        <f t="shared" si="10"/>
        <v>11929000</v>
      </c>
      <c r="L252" s="36">
        <f t="shared" si="11"/>
        <v>12350000</v>
      </c>
    </row>
    <row r="253" spans="1:12" s="10" customFormat="1" x14ac:dyDescent="0.3">
      <c r="A253" s="21">
        <v>1323050</v>
      </c>
      <c r="B253" s="22">
        <v>66900</v>
      </c>
      <c r="C253" s="22">
        <v>426100</v>
      </c>
      <c r="D253" s="22" t="s">
        <v>635</v>
      </c>
      <c r="E253" s="23" t="s">
        <v>1</v>
      </c>
      <c r="F253" s="23" t="s">
        <v>685</v>
      </c>
      <c r="G253" s="24" t="s">
        <v>249</v>
      </c>
      <c r="H253" s="24" t="s">
        <v>310</v>
      </c>
      <c r="I253" s="25">
        <v>11976000</v>
      </c>
      <c r="J253" s="25">
        <f t="shared" si="9"/>
        <v>12401000</v>
      </c>
      <c r="K253" s="36">
        <f t="shared" si="10"/>
        <v>12884000</v>
      </c>
      <c r="L253" s="36">
        <f t="shared" si="11"/>
        <v>13338000</v>
      </c>
    </row>
    <row r="254" spans="1:12" x14ac:dyDescent="0.3">
      <c r="A254" s="21">
        <v>1313050</v>
      </c>
      <c r="B254" s="22">
        <v>66900</v>
      </c>
      <c r="C254" s="22">
        <v>426100</v>
      </c>
      <c r="D254" s="22" t="s">
        <v>635</v>
      </c>
      <c r="E254" s="23" t="s">
        <v>1</v>
      </c>
      <c r="F254" s="23"/>
      <c r="G254" s="24" t="s">
        <v>109</v>
      </c>
      <c r="H254" s="24"/>
      <c r="I254" s="25">
        <v>2634000</v>
      </c>
      <c r="J254" s="25">
        <f t="shared" si="9"/>
        <v>2728000</v>
      </c>
      <c r="K254" s="36">
        <f t="shared" si="10"/>
        <v>2835000</v>
      </c>
      <c r="L254" s="36">
        <f t="shared" si="11"/>
        <v>2935000</v>
      </c>
    </row>
    <row r="255" spans="1:12" x14ac:dyDescent="0.3">
      <c r="A255" s="21">
        <v>1242060</v>
      </c>
      <c r="B255" s="22">
        <v>23260</v>
      </c>
      <c r="C255" s="22">
        <v>426100</v>
      </c>
      <c r="D255" s="22" t="s">
        <v>635</v>
      </c>
      <c r="E255" s="23" t="s">
        <v>1</v>
      </c>
      <c r="F255" s="23" t="s">
        <v>213</v>
      </c>
      <c r="G255" s="23" t="s">
        <v>107</v>
      </c>
      <c r="H255" s="23"/>
      <c r="I255" s="25">
        <v>69000</v>
      </c>
      <c r="J255" s="25">
        <f t="shared" si="9"/>
        <v>72000</v>
      </c>
      <c r="K255" s="36">
        <f t="shared" si="10"/>
        <v>75000</v>
      </c>
      <c r="L255" s="36">
        <f t="shared" si="11"/>
        <v>78000</v>
      </c>
    </row>
    <row r="256" spans="1:12" x14ac:dyDescent="0.3">
      <c r="A256" s="21">
        <v>1313060</v>
      </c>
      <c r="B256" s="22">
        <v>67200</v>
      </c>
      <c r="C256" s="22">
        <v>426100</v>
      </c>
      <c r="D256" s="22" t="s">
        <v>635</v>
      </c>
      <c r="E256" s="23" t="s">
        <v>60</v>
      </c>
      <c r="F256" s="23"/>
      <c r="G256" s="24" t="s">
        <v>109</v>
      </c>
      <c r="H256" s="24"/>
      <c r="I256" s="25">
        <v>544000</v>
      </c>
      <c r="J256" s="25">
        <f t="shared" si="9"/>
        <v>564000</v>
      </c>
      <c r="K256" s="36">
        <f t="shared" si="10"/>
        <v>586000</v>
      </c>
      <c r="L256" s="36">
        <f t="shared" si="11"/>
        <v>607000</v>
      </c>
    </row>
    <row r="257" spans="1:12" x14ac:dyDescent="0.3">
      <c r="A257" s="21">
        <v>1313050</v>
      </c>
      <c r="B257" s="22">
        <v>68900</v>
      </c>
      <c r="C257" s="22">
        <v>426100</v>
      </c>
      <c r="D257" s="22" t="s">
        <v>635</v>
      </c>
      <c r="E257" s="23" t="s">
        <v>70</v>
      </c>
      <c r="F257" s="23"/>
      <c r="G257" s="24" t="s">
        <v>109</v>
      </c>
      <c r="H257" s="24"/>
      <c r="I257" s="25">
        <v>266000</v>
      </c>
      <c r="J257" s="25">
        <f t="shared" si="9"/>
        <v>276000</v>
      </c>
      <c r="K257" s="36">
        <f t="shared" si="10"/>
        <v>287000</v>
      </c>
      <c r="L257" s="36">
        <f t="shared" si="11"/>
        <v>298000</v>
      </c>
    </row>
    <row r="258" spans="1:12" x14ac:dyDescent="0.3">
      <c r="A258" s="21">
        <v>1323050</v>
      </c>
      <c r="B258" s="22">
        <v>68400</v>
      </c>
      <c r="C258" s="22">
        <v>426100</v>
      </c>
      <c r="D258" s="22" t="s">
        <v>635</v>
      </c>
      <c r="E258" s="23" t="s">
        <v>6</v>
      </c>
      <c r="F258" s="23"/>
      <c r="G258" s="24" t="s">
        <v>502</v>
      </c>
      <c r="H258" s="24" t="s">
        <v>692</v>
      </c>
      <c r="I258" s="25">
        <v>1124000</v>
      </c>
      <c r="J258" s="25">
        <f t="shared" si="9"/>
        <v>1164000</v>
      </c>
      <c r="K258" s="36">
        <f t="shared" si="10"/>
        <v>1210000</v>
      </c>
      <c r="L258" s="36">
        <f t="shared" si="11"/>
        <v>1253000</v>
      </c>
    </row>
    <row r="259" spans="1:12" x14ac:dyDescent="0.3">
      <c r="A259" s="21">
        <v>1313050</v>
      </c>
      <c r="B259" s="22">
        <v>66900</v>
      </c>
      <c r="C259" s="22">
        <v>426100</v>
      </c>
      <c r="D259" s="22" t="s">
        <v>635</v>
      </c>
      <c r="E259" s="23" t="s">
        <v>81</v>
      </c>
      <c r="F259" s="23" t="s">
        <v>570</v>
      </c>
      <c r="G259" s="24" t="s">
        <v>109</v>
      </c>
      <c r="H259" s="27" t="s">
        <v>571</v>
      </c>
      <c r="I259" s="25">
        <v>491000</v>
      </c>
      <c r="J259" s="25">
        <f t="shared" si="9"/>
        <v>509000</v>
      </c>
      <c r="K259" s="36">
        <f t="shared" si="10"/>
        <v>529000</v>
      </c>
      <c r="L259" s="36">
        <f t="shared" si="11"/>
        <v>548000</v>
      </c>
    </row>
    <row r="260" spans="1:12" x14ac:dyDescent="0.3">
      <c r="A260" s="21">
        <v>1242060</v>
      </c>
      <c r="B260" s="22">
        <v>23260</v>
      </c>
      <c r="C260" s="22">
        <v>426100</v>
      </c>
      <c r="D260" s="22" t="s">
        <v>635</v>
      </c>
      <c r="E260" s="23" t="s">
        <v>81</v>
      </c>
      <c r="F260" s="23" t="s">
        <v>215</v>
      </c>
      <c r="G260" s="23" t="s">
        <v>107</v>
      </c>
      <c r="H260" s="26" t="s">
        <v>307</v>
      </c>
      <c r="I260" s="25">
        <v>69000</v>
      </c>
      <c r="J260" s="25">
        <f t="shared" si="9"/>
        <v>72000</v>
      </c>
      <c r="K260" s="36">
        <f t="shared" si="10"/>
        <v>75000</v>
      </c>
      <c r="L260" s="36">
        <f t="shared" si="11"/>
        <v>78000</v>
      </c>
    </row>
    <row r="261" spans="1:12" x14ac:dyDescent="0.3">
      <c r="A261" s="21">
        <v>1242060</v>
      </c>
      <c r="B261" s="22">
        <v>23260</v>
      </c>
      <c r="C261" s="22">
        <v>426100</v>
      </c>
      <c r="D261" s="22" t="s">
        <v>635</v>
      </c>
      <c r="E261" s="23" t="s">
        <v>104</v>
      </c>
      <c r="F261" s="23" t="s">
        <v>648</v>
      </c>
      <c r="G261" s="24" t="s">
        <v>109</v>
      </c>
      <c r="H261" s="24"/>
      <c r="I261" s="25">
        <v>544000</v>
      </c>
      <c r="J261" s="25">
        <f t="shared" ref="J261:J324" si="12">ROUNDUP(I261*128.4/124,-3)</f>
        <v>564000</v>
      </c>
      <c r="K261" s="36">
        <f t="shared" ref="K261:K319" si="13">ROUNDUP(J261/128.4*133.4,-3)</f>
        <v>586000</v>
      </c>
      <c r="L261" s="36">
        <f t="shared" si="11"/>
        <v>607000</v>
      </c>
    </row>
    <row r="262" spans="1:12" x14ac:dyDescent="0.3">
      <c r="A262" s="21">
        <v>1242060</v>
      </c>
      <c r="B262" s="22">
        <v>23260</v>
      </c>
      <c r="C262" s="22">
        <v>426100</v>
      </c>
      <c r="D262" s="22" t="s">
        <v>635</v>
      </c>
      <c r="E262" s="23" t="s">
        <v>104</v>
      </c>
      <c r="F262" s="23" t="s">
        <v>207</v>
      </c>
      <c r="G262" s="23" t="s">
        <v>109</v>
      </c>
      <c r="H262" s="26" t="s">
        <v>730</v>
      </c>
      <c r="I262" s="25">
        <v>187000</v>
      </c>
      <c r="J262" s="25">
        <f t="shared" si="12"/>
        <v>194000</v>
      </c>
      <c r="K262" s="36">
        <f t="shared" si="13"/>
        <v>202000</v>
      </c>
      <c r="L262" s="36">
        <f t="shared" ref="L262:L325" si="14">ROUNDUP(K262/133.4*138.1,-3)</f>
        <v>210000</v>
      </c>
    </row>
    <row r="263" spans="1:12" x14ac:dyDescent="0.3">
      <c r="A263" s="21">
        <v>1242060</v>
      </c>
      <c r="B263" s="22">
        <v>23260</v>
      </c>
      <c r="C263" s="22">
        <v>426100</v>
      </c>
      <c r="D263" s="22" t="s">
        <v>635</v>
      </c>
      <c r="E263" s="23" t="s">
        <v>104</v>
      </c>
      <c r="F263" s="23" t="s">
        <v>207</v>
      </c>
      <c r="G263" s="23" t="s">
        <v>109</v>
      </c>
      <c r="H263" s="26" t="s">
        <v>738</v>
      </c>
      <c r="I263" s="25">
        <v>129000</v>
      </c>
      <c r="J263" s="25">
        <f t="shared" si="12"/>
        <v>134000</v>
      </c>
      <c r="K263" s="36">
        <f t="shared" si="13"/>
        <v>140000</v>
      </c>
      <c r="L263" s="36">
        <f t="shared" si="14"/>
        <v>145000</v>
      </c>
    </row>
    <row r="264" spans="1:12" x14ac:dyDescent="0.3">
      <c r="A264" s="21">
        <v>1313060</v>
      </c>
      <c r="B264" s="22">
        <v>67400</v>
      </c>
      <c r="C264" s="22">
        <v>426100</v>
      </c>
      <c r="D264" s="22" t="s">
        <v>635</v>
      </c>
      <c r="E264" s="23" t="s">
        <v>64</v>
      </c>
      <c r="F264" s="23"/>
      <c r="G264" s="24" t="s">
        <v>109</v>
      </c>
      <c r="H264" s="24"/>
      <c r="I264" s="25">
        <v>299000</v>
      </c>
      <c r="J264" s="25">
        <f t="shared" si="12"/>
        <v>310000</v>
      </c>
      <c r="K264" s="36">
        <f t="shared" si="13"/>
        <v>323000</v>
      </c>
      <c r="L264" s="36">
        <f t="shared" si="14"/>
        <v>335000</v>
      </c>
    </row>
    <row r="265" spans="1:12" x14ac:dyDescent="0.3">
      <c r="A265" s="21">
        <v>1313060</v>
      </c>
      <c r="B265" s="22">
        <v>67200</v>
      </c>
      <c r="C265" s="22">
        <v>426100</v>
      </c>
      <c r="D265" s="22" t="s">
        <v>635</v>
      </c>
      <c r="E265" s="23" t="s">
        <v>61</v>
      </c>
      <c r="F265" s="23"/>
      <c r="G265" s="24" t="s">
        <v>109</v>
      </c>
      <c r="H265" s="24"/>
      <c r="I265" s="25">
        <v>544000</v>
      </c>
      <c r="J265" s="25">
        <f t="shared" si="12"/>
        <v>564000</v>
      </c>
      <c r="K265" s="36">
        <f t="shared" si="13"/>
        <v>586000</v>
      </c>
      <c r="L265" s="36">
        <f t="shared" si="14"/>
        <v>607000</v>
      </c>
    </row>
    <row r="266" spans="1:12" x14ac:dyDescent="0.3">
      <c r="A266" s="21">
        <v>1313060</v>
      </c>
      <c r="B266" s="22">
        <v>67200</v>
      </c>
      <c r="C266" s="22">
        <v>426100</v>
      </c>
      <c r="D266" s="22" t="s">
        <v>635</v>
      </c>
      <c r="E266" s="23" t="s">
        <v>85</v>
      </c>
      <c r="F266" s="23"/>
      <c r="G266" s="24" t="s">
        <v>109</v>
      </c>
      <c r="H266" s="24"/>
      <c r="I266" s="25">
        <v>149000</v>
      </c>
      <c r="J266" s="25">
        <f t="shared" si="12"/>
        <v>155000</v>
      </c>
      <c r="K266" s="36">
        <f t="shared" si="13"/>
        <v>162000</v>
      </c>
      <c r="L266" s="36">
        <f t="shared" si="14"/>
        <v>168000</v>
      </c>
    </row>
    <row r="267" spans="1:12" x14ac:dyDescent="0.3">
      <c r="A267" s="21">
        <v>1242060</v>
      </c>
      <c r="B267" s="22">
        <v>23260</v>
      </c>
      <c r="C267" s="22">
        <v>426100</v>
      </c>
      <c r="D267" s="22" t="s">
        <v>635</v>
      </c>
      <c r="E267" s="23" t="s">
        <v>85</v>
      </c>
      <c r="F267" s="23" t="s">
        <v>212</v>
      </c>
      <c r="G267" s="23" t="s">
        <v>107</v>
      </c>
      <c r="H267" s="23"/>
      <c r="I267" s="25">
        <v>408000</v>
      </c>
      <c r="J267" s="25">
        <f t="shared" si="12"/>
        <v>423000</v>
      </c>
      <c r="K267" s="36">
        <f t="shared" si="13"/>
        <v>440000</v>
      </c>
      <c r="L267" s="36">
        <f t="shared" si="14"/>
        <v>456000</v>
      </c>
    </row>
    <row r="268" spans="1:12" x14ac:dyDescent="0.3">
      <c r="A268" s="21">
        <v>1242060</v>
      </c>
      <c r="B268" s="22">
        <v>23260</v>
      </c>
      <c r="C268" s="22">
        <v>426100</v>
      </c>
      <c r="D268" s="22" t="s">
        <v>635</v>
      </c>
      <c r="E268" s="23" t="s">
        <v>85</v>
      </c>
      <c r="F268" s="23" t="s">
        <v>225</v>
      </c>
      <c r="G268" s="23" t="s">
        <v>107</v>
      </c>
      <c r="H268" s="26" t="s">
        <v>308</v>
      </c>
      <c r="I268" s="25">
        <v>35000</v>
      </c>
      <c r="J268" s="25">
        <f t="shared" si="12"/>
        <v>37000</v>
      </c>
      <c r="K268" s="36">
        <f t="shared" si="13"/>
        <v>39000</v>
      </c>
      <c r="L268" s="36">
        <f t="shared" si="14"/>
        <v>41000</v>
      </c>
    </row>
    <row r="269" spans="1:12" x14ac:dyDescent="0.3">
      <c r="A269" s="21">
        <v>1313050</v>
      </c>
      <c r="B269" s="22">
        <v>68600</v>
      </c>
      <c r="C269" s="22">
        <v>426100</v>
      </c>
      <c r="D269" s="22" t="s">
        <v>635</v>
      </c>
      <c r="E269" s="23" t="s">
        <v>29</v>
      </c>
      <c r="F269" s="23"/>
      <c r="G269" s="24" t="s">
        <v>109</v>
      </c>
      <c r="H269" s="24"/>
      <c r="I269" s="25">
        <v>644000</v>
      </c>
      <c r="J269" s="25">
        <f t="shared" si="12"/>
        <v>667000</v>
      </c>
      <c r="K269" s="36">
        <f t="shared" si="13"/>
        <v>693000</v>
      </c>
      <c r="L269" s="36">
        <f t="shared" si="14"/>
        <v>718000</v>
      </c>
    </row>
    <row r="270" spans="1:12" x14ac:dyDescent="0.3">
      <c r="A270" s="21">
        <v>1242050</v>
      </c>
      <c r="B270" s="22">
        <v>23250</v>
      </c>
      <c r="C270" s="22">
        <v>426100</v>
      </c>
      <c r="D270" s="22" t="s">
        <v>635</v>
      </c>
      <c r="E270" s="23" t="s">
        <v>29</v>
      </c>
      <c r="F270" s="23" t="s">
        <v>206</v>
      </c>
      <c r="G270" s="23" t="s">
        <v>109</v>
      </c>
      <c r="H270" s="26" t="s">
        <v>731</v>
      </c>
      <c r="I270" s="25">
        <v>57000</v>
      </c>
      <c r="J270" s="25">
        <f t="shared" si="12"/>
        <v>60000</v>
      </c>
      <c r="K270" s="36">
        <f t="shared" si="13"/>
        <v>63000</v>
      </c>
      <c r="L270" s="36">
        <f t="shared" si="14"/>
        <v>66000</v>
      </c>
    </row>
    <row r="271" spans="1:12" x14ac:dyDescent="0.3">
      <c r="A271" s="21">
        <v>1242050</v>
      </c>
      <c r="B271" s="22">
        <v>23250</v>
      </c>
      <c r="C271" s="22">
        <v>426100</v>
      </c>
      <c r="D271" s="22" t="s">
        <v>635</v>
      </c>
      <c r="E271" s="23" t="s">
        <v>29</v>
      </c>
      <c r="F271" s="23" t="s">
        <v>206</v>
      </c>
      <c r="G271" s="23" t="s">
        <v>109</v>
      </c>
      <c r="H271" s="26" t="s">
        <v>732</v>
      </c>
      <c r="I271" s="25">
        <v>136000</v>
      </c>
      <c r="J271" s="25">
        <f t="shared" si="12"/>
        <v>141000</v>
      </c>
      <c r="K271" s="36">
        <f t="shared" si="13"/>
        <v>147000</v>
      </c>
      <c r="L271" s="36">
        <f t="shared" si="14"/>
        <v>153000</v>
      </c>
    </row>
    <row r="272" spans="1:12" x14ac:dyDescent="0.3">
      <c r="A272" s="21">
        <v>1313060</v>
      </c>
      <c r="B272" s="22">
        <v>67500</v>
      </c>
      <c r="C272" s="22">
        <v>426100</v>
      </c>
      <c r="D272" s="22" t="s">
        <v>635</v>
      </c>
      <c r="E272" s="23" t="s">
        <v>105</v>
      </c>
      <c r="F272" s="23"/>
      <c r="G272" s="24" t="s">
        <v>109</v>
      </c>
      <c r="H272" s="24"/>
      <c r="I272" s="25">
        <v>382000</v>
      </c>
      <c r="J272" s="25">
        <f t="shared" si="12"/>
        <v>396000</v>
      </c>
      <c r="K272" s="36">
        <f t="shared" si="13"/>
        <v>412000</v>
      </c>
      <c r="L272" s="36">
        <f t="shared" si="14"/>
        <v>427000</v>
      </c>
    </row>
    <row r="273" spans="1:12" x14ac:dyDescent="0.3">
      <c r="A273" s="21">
        <v>1242060</v>
      </c>
      <c r="B273" s="22">
        <v>23260</v>
      </c>
      <c r="C273" s="22">
        <v>426100</v>
      </c>
      <c r="D273" s="22" t="s">
        <v>635</v>
      </c>
      <c r="E273" s="23" t="s">
        <v>140</v>
      </c>
      <c r="F273" s="23" t="s">
        <v>203</v>
      </c>
      <c r="G273" s="23" t="s">
        <v>109</v>
      </c>
      <c r="H273" s="26" t="s">
        <v>733</v>
      </c>
      <c r="I273" s="25">
        <v>809000</v>
      </c>
      <c r="J273" s="25">
        <f t="shared" si="12"/>
        <v>838000</v>
      </c>
      <c r="K273" s="36">
        <f t="shared" si="13"/>
        <v>871000</v>
      </c>
      <c r="L273" s="36">
        <f t="shared" si="14"/>
        <v>902000</v>
      </c>
    </row>
    <row r="274" spans="1:12" x14ac:dyDescent="0.3">
      <c r="A274" s="21">
        <v>1242060</v>
      </c>
      <c r="B274" s="22">
        <v>23260</v>
      </c>
      <c r="C274" s="22">
        <v>426100</v>
      </c>
      <c r="D274" s="22" t="s">
        <v>635</v>
      </c>
      <c r="E274" s="23" t="s">
        <v>140</v>
      </c>
      <c r="F274" s="23" t="s">
        <v>203</v>
      </c>
      <c r="G274" s="23" t="s">
        <v>109</v>
      </c>
      <c r="H274" s="26" t="s">
        <v>739</v>
      </c>
      <c r="I274" s="25">
        <v>1710000</v>
      </c>
      <c r="J274" s="25">
        <f t="shared" si="12"/>
        <v>1771000</v>
      </c>
      <c r="K274" s="36">
        <f t="shared" si="13"/>
        <v>1840000</v>
      </c>
      <c r="L274" s="36">
        <f t="shared" si="14"/>
        <v>1905000</v>
      </c>
    </row>
    <row r="275" spans="1:12" s="10" customFormat="1" x14ac:dyDescent="0.3">
      <c r="A275" s="21">
        <v>1323050</v>
      </c>
      <c r="B275" s="22">
        <v>68900</v>
      </c>
      <c r="C275" s="22">
        <v>426100</v>
      </c>
      <c r="D275" s="22" t="s">
        <v>635</v>
      </c>
      <c r="E275" s="23" t="s">
        <v>80</v>
      </c>
      <c r="F275" s="23" t="s">
        <v>679</v>
      </c>
      <c r="G275" s="31" t="s">
        <v>249</v>
      </c>
      <c r="H275" s="31" t="s">
        <v>309</v>
      </c>
      <c r="I275" s="25">
        <v>80545000</v>
      </c>
      <c r="J275" s="25">
        <f t="shared" si="12"/>
        <v>83404000</v>
      </c>
      <c r="K275" s="36">
        <f t="shared" si="13"/>
        <v>86652000</v>
      </c>
      <c r="L275" s="36">
        <f t="shared" si="14"/>
        <v>89705000</v>
      </c>
    </row>
    <row r="276" spans="1:12" s="10" customFormat="1" x14ac:dyDescent="0.3">
      <c r="A276" s="21">
        <v>1323050</v>
      </c>
      <c r="B276" s="22">
        <v>68900</v>
      </c>
      <c r="C276" s="22">
        <v>426100</v>
      </c>
      <c r="D276" s="22" t="s">
        <v>635</v>
      </c>
      <c r="E276" s="23" t="s">
        <v>80</v>
      </c>
      <c r="F276" s="23" t="s">
        <v>679</v>
      </c>
      <c r="G276" s="31" t="s">
        <v>249</v>
      </c>
      <c r="H276" s="31" t="s">
        <v>310</v>
      </c>
      <c r="I276" s="25">
        <v>42053000</v>
      </c>
      <c r="J276" s="25">
        <f t="shared" si="12"/>
        <v>43546000</v>
      </c>
      <c r="K276" s="36">
        <f t="shared" si="13"/>
        <v>45242000</v>
      </c>
      <c r="L276" s="36">
        <f t="shared" si="14"/>
        <v>46836000</v>
      </c>
    </row>
    <row r="277" spans="1:12" x14ac:dyDescent="0.3">
      <c r="A277" s="21">
        <v>1313050</v>
      </c>
      <c r="B277" s="22">
        <v>68900</v>
      </c>
      <c r="C277" s="22">
        <v>426100</v>
      </c>
      <c r="D277" s="22" t="s">
        <v>635</v>
      </c>
      <c r="E277" s="23" t="s">
        <v>80</v>
      </c>
      <c r="F277" s="23"/>
      <c r="G277" s="24" t="s">
        <v>109</v>
      </c>
      <c r="H277" s="24"/>
      <c r="I277" s="25">
        <v>644000</v>
      </c>
      <c r="J277" s="25">
        <f t="shared" si="12"/>
        <v>667000</v>
      </c>
      <c r="K277" s="36">
        <f t="shared" si="13"/>
        <v>693000</v>
      </c>
      <c r="L277" s="36">
        <f t="shared" si="14"/>
        <v>718000</v>
      </c>
    </row>
    <row r="278" spans="1:12" x14ac:dyDescent="0.3">
      <c r="A278" s="21">
        <v>1913000</v>
      </c>
      <c r="B278" s="22">
        <v>57104</v>
      </c>
      <c r="C278" s="22">
        <v>426100</v>
      </c>
      <c r="D278" s="22" t="s">
        <v>635</v>
      </c>
      <c r="E278" s="23" t="s">
        <v>80</v>
      </c>
      <c r="F278" s="23" t="s">
        <v>706</v>
      </c>
      <c r="G278" s="23" t="s">
        <v>112</v>
      </c>
      <c r="H278" s="26" t="s">
        <v>734</v>
      </c>
      <c r="I278" s="25">
        <v>182000</v>
      </c>
      <c r="J278" s="25">
        <f t="shared" si="12"/>
        <v>189000</v>
      </c>
      <c r="K278" s="36">
        <f t="shared" si="13"/>
        <v>197000</v>
      </c>
      <c r="L278" s="36">
        <f t="shared" si="14"/>
        <v>204000</v>
      </c>
    </row>
    <row r="279" spans="1:12" x14ac:dyDescent="0.3">
      <c r="A279" s="21">
        <v>1242050</v>
      </c>
      <c r="B279" s="22">
        <v>23250</v>
      </c>
      <c r="C279" s="22">
        <v>426100</v>
      </c>
      <c r="D279" s="22" t="s">
        <v>635</v>
      </c>
      <c r="E279" s="23" t="s">
        <v>141</v>
      </c>
      <c r="F279" s="23" t="s">
        <v>204</v>
      </c>
      <c r="G279" s="23" t="s">
        <v>109</v>
      </c>
      <c r="H279" s="26" t="s">
        <v>735</v>
      </c>
      <c r="I279" s="25">
        <v>109000</v>
      </c>
      <c r="J279" s="25">
        <f t="shared" si="12"/>
        <v>113000</v>
      </c>
      <c r="K279" s="36">
        <f t="shared" si="13"/>
        <v>118000</v>
      </c>
      <c r="L279" s="36">
        <f t="shared" si="14"/>
        <v>123000</v>
      </c>
    </row>
    <row r="280" spans="1:12" x14ac:dyDescent="0.3">
      <c r="A280" s="21">
        <v>1242050</v>
      </c>
      <c r="B280" s="22">
        <v>23250</v>
      </c>
      <c r="C280" s="22">
        <v>426100</v>
      </c>
      <c r="D280" s="22" t="s">
        <v>635</v>
      </c>
      <c r="E280" s="23" t="s">
        <v>141</v>
      </c>
      <c r="F280" s="23" t="s">
        <v>204</v>
      </c>
      <c r="G280" s="23" t="s">
        <v>109</v>
      </c>
      <c r="H280" s="26" t="s">
        <v>740</v>
      </c>
      <c r="I280" s="25">
        <v>295000</v>
      </c>
      <c r="J280" s="25">
        <f t="shared" si="12"/>
        <v>306000</v>
      </c>
      <c r="K280" s="36">
        <f t="shared" si="13"/>
        <v>318000</v>
      </c>
      <c r="L280" s="36">
        <f t="shared" si="14"/>
        <v>330000</v>
      </c>
    </row>
    <row r="281" spans="1:12" x14ac:dyDescent="0.3">
      <c r="A281" s="21">
        <v>1313050</v>
      </c>
      <c r="B281" s="22">
        <v>68900</v>
      </c>
      <c r="C281" s="22">
        <v>426100</v>
      </c>
      <c r="D281" s="22" t="s">
        <v>635</v>
      </c>
      <c r="E281" s="23" t="s">
        <v>79</v>
      </c>
      <c r="F281" s="23"/>
      <c r="G281" s="24" t="s">
        <v>109</v>
      </c>
      <c r="H281" s="24"/>
      <c r="I281" s="25">
        <v>362000</v>
      </c>
      <c r="J281" s="25">
        <f t="shared" si="12"/>
        <v>375000</v>
      </c>
      <c r="K281" s="36">
        <f t="shared" si="13"/>
        <v>390000</v>
      </c>
      <c r="L281" s="36">
        <f t="shared" si="14"/>
        <v>404000</v>
      </c>
    </row>
    <row r="282" spans="1:12" x14ac:dyDescent="0.3">
      <c r="A282" s="21">
        <v>1913000</v>
      </c>
      <c r="B282" s="22">
        <v>57116</v>
      </c>
      <c r="C282" s="22">
        <v>426100</v>
      </c>
      <c r="D282" s="22" t="s">
        <v>635</v>
      </c>
      <c r="E282" s="23" t="s">
        <v>79</v>
      </c>
      <c r="F282" s="23" t="s">
        <v>713</v>
      </c>
      <c r="G282" s="23" t="s">
        <v>112</v>
      </c>
      <c r="H282" s="26" t="s">
        <v>736</v>
      </c>
      <c r="I282" s="25">
        <v>148000</v>
      </c>
      <c r="J282" s="25">
        <f t="shared" si="12"/>
        <v>154000</v>
      </c>
      <c r="K282" s="36">
        <f t="shared" si="13"/>
        <v>160000</v>
      </c>
      <c r="L282" s="36">
        <f t="shared" si="14"/>
        <v>166000</v>
      </c>
    </row>
    <row r="283" spans="1:12" x14ac:dyDescent="0.3">
      <c r="A283" s="21">
        <v>1913000</v>
      </c>
      <c r="B283" s="22">
        <v>57116</v>
      </c>
      <c r="C283" s="22">
        <v>426100</v>
      </c>
      <c r="D283" s="22" t="s">
        <v>635</v>
      </c>
      <c r="E283" s="23" t="s">
        <v>79</v>
      </c>
      <c r="F283" s="23" t="s">
        <v>713</v>
      </c>
      <c r="G283" s="23" t="s">
        <v>112</v>
      </c>
      <c r="H283" s="26" t="s">
        <v>741</v>
      </c>
      <c r="I283" s="25">
        <v>793000</v>
      </c>
      <c r="J283" s="25">
        <f t="shared" si="12"/>
        <v>822000</v>
      </c>
      <c r="K283" s="36">
        <f t="shared" si="13"/>
        <v>855000</v>
      </c>
      <c r="L283" s="36">
        <f t="shared" si="14"/>
        <v>886000</v>
      </c>
    </row>
    <row r="284" spans="1:12" x14ac:dyDescent="0.3">
      <c r="A284" s="21">
        <v>1313050</v>
      </c>
      <c r="B284" s="22">
        <v>68900</v>
      </c>
      <c r="C284" s="22">
        <v>426100</v>
      </c>
      <c r="D284" s="22" t="s">
        <v>635</v>
      </c>
      <c r="E284" s="23" t="s">
        <v>121</v>
      </c>
      <c r="F284" s="23" t="s">
        <v>147</v>
      </c>
      <c r="G284" s="24" t="s">
        <v>109</v>
      </c>
      <c r="H284" s="24"/>
      <c r="I284" s="25">
        <v>1124000</v>
      </c>
      <c r="J284" s="25">
        <f t="shared" si="12"/>
        <v>1164000</v>
      </c>
      <c r="K284" s="36">
        <f t="shared" si="13"/>
        <v>1210000</v>
      </c>
      <c r="L284" s="36">
        <f t="shared" si="14"/>
        <v>1253000</v>
      </c>
    </row>
    <row r="285" spans="1:12" x14ac:dyDescent="0.3">
      <c r="A285" s="21">
        <v>1313050</v>
      </c>
      <c r="B285" s="22">
        <v>68900</v>
      </c>
      <c r="C285" s="22">
        <v>426100</v>
      </c>
      <c r="D285" s="22" t="s">
        <v>635</v>
      </c>
      <c r="E285" s="23" t="s">
        <v>121</v>
      </c>
      <c r="F285" s="23" t="s">
        <v>147</v>
      </c>
      <c r="G285" s="24" t="s">
        <v>109</v>
      </c>
      <c r="H285" s="24"/>
      <c r="I285" s="25">
        <v>1576000</v>
      </c>
      <c r="J285" s="25">
        <f t="shared" si="12"/>
        <v>1632000</v>
      </c>
      <c r="K285" s="36">
        <f t="shared" si="13"/>
        <v>1696000</v>
      </c>
      <c r="L285" s="36">
        <f t="shared" si="14"/>
        <v>1756000</v>
      </c>
    </row>
    <row r="286" spans="1:12" x14ac:dyDescent="0.3">
      <c r="A286" s="21">
        <v>1913000</v>
      </c>
      <c r="B286" s="22">
        <v>57115</v>
      </c>
      <c r="C286" s="22">
        <v>426100</v>
      </c>
      <c r="D286" s="22" t="s">
        <v>635</v>
      </c>
      <c r="E286" s="23" t="s">
        <v>139</v>
      </c>
      <c r="F286" s="23" t="s">
        <v>714</v>
      </c>
      <c r="G286" s="23" t="s">
        <v>112</v>
      </c>
      <c r="H286" s="26" t="s">
        <v>737</v>
      </c>
      <c r="I286" s="25">
        <v>193000</v>
      </c>
      <c r="J286" s="25">
        <f t="shared" si="12"/>
        <v>200000</v>
      </c>
      <c r="K286" s="36">
        <f t="shared" si="13"/>
        <v>208000</v>
      </c>
      <c r="L286" s="36">
        <f t="shared" si="14"/>
        <v>216000</v>
      </c>
    </row>
    <row r="287" spans="1:12" x14ac:dyDescent="0.3">
      <c r="A287" s="21">
        <v>1313060</v>
      </c>
      <c r="B287" s="22">
        <v>67500</v>
      </c>
      <c r="C287" s="22">
        <v>426100</v>
      </c>
      <c r="D287" s="22" t="s">
        <v>635</v>
      </c>
      <c r="E287" s="23" t="s">
        <v>101</v>
      </c>
      <c r="F287" s="23"/>
      <c r="G287" s="24" t="s">
        <v>109</v>
      </c>
      <c r="H287" s="24"/>
      <c r="I287" s="25">
        <v>754000</v>
      </c>
      <c r="J287" s="25">
        <f t="shared" si="12"/>
        <v>781000</v>
      </c>
      <c r="K287" s="36">
        <f t="shared" si="13"/>
        <v>812000</v>
      </c>
      <c r="L287" s="36">
        <f t="shared" si="14"/>
        <v>841000</v>
      </c>
    </row>
    <row r="288" spans="1:12" s="10" customFormat="1" x14ac:dyDescent="0.3">
      <c r="A288" s="21">
        <v>1323050</v>
      </c>
      <c r="B288" s="22">
        <v>68500</v>
      </c>
      <c r="C288" s="22">
        <v>426100</v>
      </c>
      <c r="D288" s="22" t="s">
        <v>635</v>
      </c>
      <c r="E288" s="23" t="s">
        <v>33</v>
      </c>
      <c r="F288" s="23" t="s">
        <v>689</v>
      </c>
      <c r="G288" s="24" t="s">
        <v>249</v>
      </c>
      <c r="H288" s="24"/>
      <c r="I288" s="25">
        <v>5533000</v>
      </c>
      <c r="J288" s="25">
        <f t="shared" si="12"/>
        <v>5730000</v>
      </c>
      <c r="K288" s="36">
        <f t="shared" si="13"/>
        <v>5954000</v>
      </c>
      <c r="L288" s="36">
        <f t="shared" si="14"/>
        <v>6164000</v>
      </c>
    </row>
    <row r="289" spans="1:12" x14ac:dyDescent="0.3">
      <c r="A289" s="21">
        <v>1313050</v>
      </c>
      <c r="B289" s="22">
        <v>68500</v>
      </c>
      <c r="C289" s="22">
        <v>426100</v>
      </c>
      <c r="D289" s="22" t="s">
        <v>635</v>
      </c>
      <c r="E289" s="23" t="s">
        <v>33</v>
      </c>
      <c r="F289" s="23"/>
      <c r="G289" s="24" t="s">
        <v>109</v>
      </c>
      <c r="H289" s="24"/>
      <c r="I289" s="25">
        <v>571000</v>
      </c>
      <c r="J289" s="25">
        <f t="shared" si="12"/>
        <v>592000</v>
      </c>
      <c r="K289" s="36">
        <f t="shared" si="13"/>
        <v>616000</v>
      </c>
      <c r="L289" s="36">
        <f t="shared" si="14"/>
        <v>638000</v>
      </c>
    </row>
    <row r="290" spans="1:12" x14ac:dyDescent="0.3">
      <c r="A290" s="21">
        <v>1313050</v>
      </c>
      <c r="B290" s="22">
        <v>66900</v>
      </c>
      <c r="C290" s="22">
        <v>426100</v>
      </c>
      <c r="D290" s="22" t="s">
        <v>635</v>
      </c>
      <c r="E290" s="23" t="s">
        <v>84</v>
      </c>
      <c r="F290" s="23"/>
      <c r="G290" s="24" t="s">
        <v>109</v>
      </c>
      <c r="H290" s="24"/>
      <c r="I290" s="25">
        <v>501000</v>
      </c>
      <c r="J290" s="25">
        <f t="shared" si="12"/>
        <v>519000</v>
      </c>
      <c r="K290" s="36">
        <f t="shared" si="13"/>
        <v>540000</v>
      </c>
      <c r="L290" s="36">
        <f t="shared" si="14"/>
        <v>560000</v>
      </c>
    </row>
    <row r="291" spans="1:12" x14ac:dyDescent="0.3">
      <c r="A291" s="21">
        <v>1242050</v>
      </c>
      <c r="B291" s="22">
        <v>23250</v>
      </c>
      <c r="C291" s="22">
        <v>426100</v>
      </c>
      <c r="D291" s="22" t="s">
        <v>635</v>
      </c>
      <c r="E291" s="23" t="s">
        <v>144</v>
      </c>
      <c r="F291" s="23" t="s">
        <v>214</v>
      </c>
      <c r="G291" s="23" t="s">
        <v>107</v>
      </c>
      <c r="H291" s="26" t="s">
        <v>311</v>
      </c>
      <c r="I291" s="25">
        <v>69000</v>
      </c>
      <c r="J291" s="25">
        <f t="shared" si="12"/>
        <v>72000</v>
      </c>
      <c r="K291" s="36">
        <f t="shared" si="13"/>
        <v>75000</v>
      </c>
      <c r="L291" s="36">
        <f t="shared" si="14"/>
        <v>78000</v>
      </c>
    </row>
    <row r="292" spans="1:12" x14ac:dyDescent="0.3">
      <c r="A292" s="21">
        <v>1242050</v>
      </c>
      <c r="B292" s="22">
        <v>23250</v>
      </c>
      <c r="C292" s="22">
        <v>426100</v>
      </c>
      <c r="D292" s="22" t="s">
        <v>635</v>
      </c>
      <c r="E292" s="23" t="s">
        <v>144</v>
      </c>
      <c r="F292" s="23" t="s">
        <v>238</v>
      </c>
      <c r="G292" s="23" t="s">
        <v>109</v>
      </c>
      <c r="H292" s="26" t="s">
        <v>312</v>
      </c>
      <c r="I292" s="25">
        <v>5068000</v>
      </c>
      <c r="J292" s="25">
        <f t="shared" si="12"/>
        <v>5248000</v>
      </c>
      <c r="K292" s="36">
        <f t="shared" si="13"/>
        <v>5453000</v>
      </c>
      <c r="L292" s="36">
        <f t="shared" si="14"/>
        <v>5646000</v>
      </c>
    </row>
    <row r="293" spans="1:12" x14ac:dyDescent="0.3">
      <c r="A293" s="21">
        <v>1313060</v>
      </c>
      <c r="B293" s="22">
        <v>66500</v>
      </c>
      <c r="C293" s="22">
        <v>426100</v>
      </c>
      <c r="D293" s="22" t="s">
        <v>635</v>
      </c>
      <c r="E293" s="23" t="s">
        <v>87</v>
      </c>
      <c r="F293" s="23"/>
      <c r="G293" s="24" t="s">
        <v>109</v>
      </c>
      <c r="H293" s="24"/>
      <c r="I293" s="25">
        <v>143000</v>
      </c>
      <c r="J293" s="25">
        <f t="shared" si="12"/>
        <v>149000</v>
      </c>
      <c r="K293" s="36">
        <f t="shared" si="13"/>
        <v>155000</v>
      </c>
      <c r="L293" s="36">
        <f t="shared" si="14"/>
        <v>161000</v>
      </c>
    </row>
    <row r="294" spans="1:12" x14ac:dyDescent="0.3">
      <c r="A294" s="21">
        <v>1313060</v>
      </c>
      <c r="B294" s="22">
        <v>67600</v>
      </c>
      <c r="C294" s="22">
        <v>426100</v>
      </c>
      <c r="D294" s="22" t="s">
        <v>635</v>
      </c>
      <c r="E294" s="23" t="s">
        <v>96</v>
      </c>
      <c r="F294" s="23"/>
      <c r="G294" s="24" t="s">
        <v>109</v>
      </c>
      <c r="H294" s="24"/>
      <c r="I294" s="25">
        <v>235000</v>
      </c>
      <c r="J294" s="25">
        <f t="shared" si="12"/>
        <v>244000</v>
      </c>
      <c r="K294" s="36">
        <f t="shared" si="13"/>
        <v>254000</v>
      </c>
      <c r="L294" s="36">
        <f t="shared" si="14"/>
        <v>263000</v>
      </c>
    </row>
    <row r="295" spans="1:12" x14ac:dyDescent="0.3">
      <c r="A295" s="21">
        <v>1242050</v>
      </c>
      <c r="B295" s="22">
        <v>23250</v>
      </c>
      <c r="C295" s="22">
        <v>426100</v>
      </c>
      <c r="D295" s="22" t="s">
        <v>635</v>
      </c>
      <c r="E295" s="23" t="s">
        <v>1</v>
      </c>
      <c r="F295" s="23" t="s">
        <v>117</v>
      </c>
      <c r="G295" s="23" t="s">
        <v>254</v>
      </c>
      <c r="H295" s="26" t="s">
        <v>313</v>
      </c>
      <c r="I295" s="25">
        <v>352000</v>
      </c>
      <c r="J295" s="25">
        <f t="shared" si="12"/>
        <v>365000</v>
      </c>
      <c r="K295" s="36">
        <f t="shared" si="13"/>
        <v>380000</v>
      </c>
      <c r="L295" s="36">
        <f t="shared" si="14"/>
        <v>394000</v>
      </c>
    </row>
    <row r="296" spans="1:12" x14ac:dyDescent="0.3">
      <c r="A296" s="21">
        <v>1242050</v>
      </c>
      <c r="B296" s="22">
        <v>23250</v>
      </c>
      <c r="C296" s="22">
        <v>426100</v>
      </c>
      <c r="D296" s="22" t="s">
        <v>635</v>
      </c>
      <c r="E296" s="23" t="s">
        <v>628</v>
      </c>
      <c r="F296" s="23" t="s">
        <v>186</v>
      </c>
      <c r="G296" s="23" t="s">
        <v>109</v>
      </c>
      <c r="H296" s="26" t="s">
        <v>314</v>
      </c>
      <c r="I296" s="25">
        <v>276000</v>
      </c>
      <c r="J296" s="25">
        <f t="shared" si="12"/>
        <v>286000</v>
      </c>
      <c r="K296" s="36">
        <f t="shared" si="13"/>
        <v>298000</v>
      </c>
      <c r="L296" s="36">
        <f t="shared" si="14"/>
        <v>309000</v>
      </c>
    </row>
    <row r="297" spans="1:12" x14ac:dyDescent="0.3">
      <c r="A297" s="21">
        <v>1122000</v>
      </c>
      <c r="B297" s="22">
        <v>62002</v>
      </c>
      <c r="C297" s="22">
        <v>426100</v>
      </c>
      <c r="D297" s="22" t="s">
        <v>635</v>
      </c>
      <c r="E297" s="23" t="s">
        <v>495</v>
      </c>
      <c r="F297" s="23" t="s">
        <v>496</v>
      </c>
      <c r="G297" s="23" t="s">
        <v>553</v>
      </c>
      <c r="H297" s="23"/>
      <c r="I297" s="25">
        <v>14672000</v>
      </c>
      <c r="J297" s="25">
        <f t="shared" si="12"/>
        <v>15193000</v>
      </c>
      <c r="K297" s="36">
        <f t="shared" si="13"/>
        <v>15785000</v>
      </c>
      <c r="L297" s="36">
        <f t="shared" si="14"/>
        <v>16342000</v>
      </c>
    </row>
    <row r="298" spans="1:12" x14ac:dyDescent="0.3">
      <c r="A298" s="21">
        <v>1122000</v>
      </c>
      <c r="B298" s="22">
        <v>62002</v>
      </c>
      <c r="C298" s="22">
        <v>426100</v>
      </c>
      <c r="D298" s="22" t="s">
        <v>635</v>
      </c>
      <c r="E298" s="23" t="s">
        <v>495</v>
      </c>
      <c r="F298" s="23" t="s">
        <v>496</v>
      </c>
      <c r="G298" s="23" t="s">
        <v>554</v>
      </c>
      <c r="H298" s="23"/>
      <c r="I298" s="25">
        <v>2486000</v>
      </c>
      <c r="J298" s="25">
        <f t="shared" si="12"/>
        <v>2575000</v>
      </c>
      <c r="K298" s="36">
        <f t="shared" si="13"/>
        <v>2676000</v>
      </c>
      <c r="L298" s="36">
        <f t="shared" si="14"/>
        <v>2771000</v>
      </c>
    </row>
    <row r="299" spans="1:12" x14ac:dyDescent="0.3">
      <c r="A299" s="21">
        <v>1242060</v>
      </c>
      <c r="B299" s="22">
        <v>23260</v>
      </c>
      <c r="C299" s="22">
        <v>426100</v>
      </c>
      <c r="D299" s="22" t="s">
        <v>635</v>
      </c>
      <c r="E299" s="23" t="s">
        <v>323</v>
      </c>
      <c r="F299" s="23" t="s">
        <v>324</v>
      </c>
      <c r="G299" s="23" t="s">
        <v>325</v>
      </c>
      <c r="H299" s="26" t="s">
        <v>742</v>
      </c>
      <c r="I299" s="25">
        <v>1331000</v>
      </c>
      <c r="J299" s="25">
        <f t="shared" si="12"/>
        <v>1379000</v>
      </c>
      <c r="K299" s="36">
        <f t="shared" si="13"/>
        <v>1433000</v>
      </c>
      <c r="L299" s="36">
        <f t="shared" si="14"/>
        <v>1484000</v>
      </c>
    </row>
    <row r="300" spans="1:12" ht="21.5" x14ac:dyDescent="0.3">
      <c r="A300" s="21">
        <v>1242060</v>
      </c>
      <c r="B300" s="22">
        <v>23260</v>
      </c>
      <c r="C300" s="22">
        <v>426100</v>
      </c>
      <c r="D300" s="22" t="s">
        <v>635</v>
      </c>
      <c r="E300" s="23" t="s">
        <v>323</v>
      </c>
      <c r="F300" s="23" t="s">
        <v>324</v>
      </c>
      <c r="G300" s="28" t="s">
        <v>594</v>
      </c>
      <c r="H300" s="26" t="s">
        <v>742</v>
      </c>
      <c r="I300" s="25">
        <v>642000</v>
      </c>
      <c r="J300" s="25">
        <f t="shared" si="12"/>
        <v>665000</v>
      </c>
      <c r="K300" s="36">
        <f t="shared" si="13"/>
        <v>691000</v>
      </c>
      <c r="L300" s="36">
        <f t="shared" si="14"/>
        <v>716000</v>
      </c>
    </row>
    <row r="301" spans="1:12" x14ac:dyDescent="0.3">
      <c r="A301" s="21">
        <v>1242060</v>
      </c>
      <c r="B301" s="22">
        <v>23260</v>
      </c>
      <c r="C301" s="22">
        <v>426100</v>
      </c>
      <c r="D301" s="22" t="s">
        <v>635</v>
      </c>
      <c r="E301" s="23" t="s">
        <v>326</v>
      </c>
      <c r="F301" s="23" t="s">
        <v>327</v>
      </c>
      <c r="G301" s="23" t="s">
        <v>325</v>
      </c>
      <c r="H301" s="26" t="s">
        <v>743</v>
      </c>
      <c r="I301" s="25">
        <v>1018000</v>
      </c>
      <c r="J301" s="25">
        <f t="shared" si="12"/>
        <v>1055000</v>
      </c>
      <c r="K301" s="36">
        <f t="shared" si="13"/>
        <v>1097000</v>
      </c>
      <c r="L301" s="36">
        <f t="shared" si="14"/>
        <v>1136000</v>
      </c>
    </row>
    <row r="302" spans="1:12" x14ac:dyDescent="0.3">
      <c r="A302" s="21">
        <v>1242060</v>
      </c>
      <c r="B302" s="22">
        <v>23260</v>
      </c>
      <c r="C302" s="22">
        <v>426100</v>
      </c>
      <c r="D302" s="22" t="s">
        <v>635</v>
      </c>
      <c r="E302" s="23" t="s">
        <v>326</v>
      </c>
      <c r="F302" s="23" t="s">
        <v>327</v>
      </c>
      <c r="G302" s="23" t="s">
        <v>328</v>
      </c>
      <c r="H302" s="26" t="s">
        <v>743</v>
      </c>
      <c r="I302" s="25">
        <v>736000</v>
      </c>
      <c r="J302" s="25">
        <f t="shared" si="12"/>
        <v>763000</v>
      </c>
      <c r="K302" s="36">
        <f t="shared" si="13"/>
        <v>793000</v>
      </c>
      <c r="L302" s="36">
        <f t="shared" si="14"/>
        <v>821000</v>
      </c>
    </row>
    <row r="303" spans="1:12" x14ac:dyDescent="0.3">
      <c r="A303" s="21">
        <v>1313060</v>
      </c>
      <c r="B303" s="22">
        <v>65900</v>
      </c>
      <c r="C303" s="22">
        <v>426100</v>
      </c>
      <c r="D303" s="22" t="s">
        <v>635</v>
      </c>
      <c r="E303" s="23" t="s">
        <v>329</v>
      </c>
      <c r="F303" s="23" t="s">
        <v>330</v>
      </c>
      <c r="G303" s="23" t="s">
        <v>331</v>
      </c>
      <c r="H303" s="23"/>
      <c r="I303" s="25">
        <v>81000</v>
      </c>
      <c r="J303" s="25">
        <f t="shared" si="12"/>
        <v>84000</v>
      </c>
      <c r="K303" s="36">
        <f t="shared" si="13"/>
        <v>88000</v>
      </c>
      <c r="L303" s="36">
        <f t="shared" si="14"/>
        <v>92000</v>
      </c>
    </row>
    <row r="304" spans="1:12" x14ac:dyDescent="0.3">
      <c r="A304" s="21">
        <v>1313060</v>
      </c>
      <c r="B304" s="22">
        <v>65900</v>
      </c>
      <c r="C304" s="22">
        <v>426100</v>
      </c>
      <c r="D304" s="22" t="s">
        <v>635</v>
      </c>
      <c r="E304" s="23" t="s">
        <v>332</v>
      </c>
      <c r="F304" s="23" t="s">
        <v>333</v>
      </c>
      <c r="G304" s="23" t="s">
        <v>334</v>
      </c>
      <c r="H304" s="23"/>
      <c r="I304" s="25">
        <v>32000</v>
      </c>
      <c r="J304" s="25">
        <f t="shared" si="12"/>
        <v>34000</v>
      </c>
      <c r="K304" s="36">
        <f t="shared" si="13"/>
        <v>36000</v>
      </c>
      <c r="L304" s="36">
        <f t="shared" si="14"/>
        <v>38000</v>
      </c>
    </row>
    <row r="305" spans="1:12" x14ac:dyDescent="0.3">
      <c r="A305" s="21">
        <v>1313060</v>
      </c>
      <c r="B305" s="22">
        <v>65900</v>
      </c>
      <c r="C305" s="22">
        <v>426100</v>
      </c>
      <c r="D305" s="22" t="s">
        <v>635</v>
      </c>
      <c r="E305" s="23" t="s">
        <v>335</v>
      </c>
      <c r="F305" s="23" t="s">
        <v>336</v>
      </c>
      <c r="G305" s="23" t="s">
        <v>334</v>
      </c>
      <c r="H305" s="23"/>
      <c r="I305" s="25">
        <v>52000</v>
      </c>
      <c r="J305" s="25">
        <f t="shared" si="12"/>
        <v>54000</v>
      </c>
      <c r="K305" s="36">
        <f t="shared" si="13"/>
        <v>57000</v>
      </c>
      <c r="L305" s="36">
        <f t="shared" si="14"/>
        <v>60000</v>
      </c>
    </row>
    <row r="306" spans="1:12" x14ac:dyDescent="0.3">
      <c r="A306" s="21">
        <v>1313060</v>
      </c>
      <c r="B306" s="22">
        <v>65900</v>
      </c>
      <c r="C306" s="22">
        <v>426100</v>
      </c>
      <c r="D306" s="22" t="s">
        <v>635</v>
      </c>
      <c r="E306" s="23" t="s">
        <v>126</v>
      </c>
      <c r="F306" s="23" t="s">
        <v>337</v>
      </c>
      <c r="G306" s="23" t="s">
        <v>334</v>
      </c>
      <c r="H306" s="23"/>
      <c r="I306" s="25">
        <v>36000</v>
      </c>
      <c r="J306" s="25">
        <f t="shared" si="12"/>
        <v>38000</v>
      </c>
      <c r="K306" s="36">
        <f t="shared" si="13"/>
        <v>40000</v>
      </c>
      <c r="L306" s="36">
        <f t="shared" si="14"/>
        <v>42000</v>
      </c>
    </row>
    <row r="307" spans="1:12" x14ac:dyDescent="0.3">
      <c r="A307" s="21">
        <v>1313060</v>
      </c>
      <c r="B307" s="22">
        <v>65900</v>
      </c>
      <c r="C307" s="22">
        <v>426100</v>
      </c>
      <c r="D307" s="22" t="s">
        <v>635</v>
      </c>
      <c r="E307" s="23" t="s">
        <v>338</v>
      </c>
      <c r="F307" s="23" t="s">
        <v>339</v>
      </c>
      <c r="G307" s="23" t="s">
        <v>334</v>
      </c>
      <c r="H307" s="23"/>
      <c r="I307" s="25">
        <v>26000</v>
      </c>
      <c r="J307" s="25">
        <f t="shared" si="12"/>
        <v>27000</v>
      </c>
      <c r="K307" s="36">
        <f t="shared" si="13"/>
        <v>29000</v>
      </c>
      <c r="L307" s="36">
        <f t="shared" si="14"/>
        <v>31000</v>
      </c>
    </row>
    <row r="308" spans="1:12" x14ac:dyDescent="0.3">
      <c r="A308" s="21">
        <v>1313060</v>
      </c>
      <c r="B308" s="22">
        <v>65900</v>
      </c>
      <c r="C308" s="22">
        <v>426100</v>
      </c>
      <c r="D308" s="22" t="s">
        <v>635</v>
      </c>
      <c r="E308" s="23" t="s">
        <v>340</v>
      </c>
      <c r="F308" s="23" t="s">
        <v>341</v>
      </c>
      <c r="G308" s="23" t="s">
        <v>334</v>
      </c>
      <c r="H308" s="23"/>
      <c r="I308" s="25">
        <v>26000</v>
      </c>
      <c r="J308" s="25">
        <f t="shared" si="12"/>
        <v>27000</v>
      </c>
      <c r="K308" s="36">
        <f t="shared" si="13"/>
        <v>29000</v>
      </c>
      <c r="L308" s="36">
        <f t="shared" si="14"/>
        <v>31000</v>
      </c>
    </row>
    <row r="309" spans="1:12" x14ac:dyDescent="0.3">
      <c r="A309" s="21">
        <v>1242060</v>
      </c>
      <c r="B309" s="22">
        <v>23260</v>
      </c>
      <c r="C309" s="22">
        <v>426100</v>
      </c>
      <c r="D309" s="22" t="s">
        <v>635</v>
      </c>
      <c r="E309" s="23" t="s">
        <v>340</v>
      </c>
      <c r="F309" s="23" t="s">
        <v>342</v>
      </c>
      <c r="G309" s="23" t="s">
        <v>325</v>
      </c>
      <c r="H309" s="23" t="s">
        <v>744</v>
      </c>
      <c r="I309" s="25">
        <v>129000</v>
      </c>
      <c r="J309" s="25">
        <f t="shared" si="12"/>
        <v>134000</v>
      </c>
      <c r="K309" s="36">
        <f t="shared" si="13"/>
        <v>140000</v>
      </c>
      <c r="L309" s="36">
        <f t="shared" si="14"/>
        <v>145000</v>
      </c>
    </row>
    <row r="310" spans="1:12" x14ac:dyDescent="0.3">
      <c r="A310" s="21">
        <v>1242060</v>
      </c>
      <c r="B310" s="22">
        <v>23260</v>
      </c>
      <c r="C310" s="22">
        <v>426100</v>
      </c>
      <c r="D310" s="22" t="s">
        <v>635</v>
      </c>
      <c r="E310" s="23" t="s">
        <v>343</v>
      </c>
      <c r="F310" s="23" t="s">
        <v>344</v>
      </c>
      <c r="G310" s="23" t="s">
        <v>325</v>
      </c>
      <c r="H310" s="23"/>
      <c r="I310" s="25">
        <v>233000</v>
      </c>
      <c r="J310" s="25">
        <f t="shared" si="12"/>
        <v>242000</v>
      </c>
      <c r="K310" s="36">
        <f t="shared" si="13"/>
        <v>252000</v>
      </c>
      <c r="L310" s="36">
        <f t="shared" si="14"/>
        <v>261000</v>
      </c>
    </row>
    <row r="311" spans="1:12" ht="21.5" x14ac:dyDescent="0.3">
      <c r="A311" s="21">
        <v>1242060</v>
      </c>
      <c r="B311" s="22">
        <v>23260</v>
      </c>
      <c r="C311" s="22">
        <v>426100</v>
      </c>
      <c r="D311" s="22" t="s">
        <v>635</v>
      </c>
      <c r="E311" s="23" t="s">
        <v>343</v>
      </c>
      <c r="F311" s="23" t="s">
        <v>344</v>
      </c>
      <c r="G311" s="28" t="s">
        <v>345</v>
      </c>
      <c r="H311" s="23"/>
      <c r="I311" s="25">
        <v>195000</v>
      </c>
      <c r="J311" s="25">
        <f t="shared" si="12"/>
        <v>202000</v>
      </c>
      <c r="K311" s="36">
        <f t="shared" si="13"/>
        <v>210000</v>
      </c>
      <c r="L311" s="36">
        <f t="shared" si="14"/>
        <v>218000</v>
      </c>
    </row>
    <row r="312" spans="1:12" x14ac:dyDescent="0.3">
      <c r="A312" s="21">
        <v>1242060</v>
      </c>
      <c r="B312" s="22">
        <v>23260</v>
      </c>
      <c r="C312" s="22">
        <v>426100</v>
      </c>
      <c r="D312" s="22" t="s">
        <v>635</v>
      </c>
      <c r="E312" s="23" t="s">
        <v>346</v>
      </c>
      <c r="F312" s="23" t="s">
        <v>347</v>
      </c>
      <c r="G312" s="23" t="s">
        <v>325</v>
      </c>
      <c r="H312" s="23"/>
      <c r="I312" s="25">
        <v>236000</v>
      </c>
      <c r="J312" s="25">
        <f t="shared" si="12"/>
        <v>245000</v>
      </c>
      <c r="K312" s="36">
        <f t="shared" si="13"/>
        <v>255000</v>
      </c>
      <c r="L312" s="36">
        <f t="shared" si="14"/>
        <v>264000</v>
      </c>
    </row>
    <row r="313" spans="1:12" ht="21.5" x14ac:dyDescent="0.3">
      <c r="A313" s="21">
        <v>1242060</v>
      </c>
      <c r="B313" s="22">
        <v>23260</v>
      </c>
      <c r="C313" s="22">
        <v>426100</v>
      </c>
      <c r="D313" s="22" t="s">
        <v>635</v>
      </c>
      <c r="E313" s="23" t="s">
        <v>346</v>
      </c>
      <c r="F313" s="23" t="s">
        <v>347</v>
      </c>
      <c r="G313" s="28" t="s">
        <v>345</v>
      </c>
      <c r="H313" s="23"/>
      <c r="I313" s="25">
        <v>195000</v>
      </c>
      <c r="J313" s="25">
        <f t="shared" si="12"/>
        <v>202000</v>
      </c>
      <c r="K313" s="36">
        <f t="shared" si="13"/>
        <v>210000</v>
      </c>
      <c r="L313" s="36">
        <f t="shared" si="14"/>
        <v>218000</v>
      </c>
    </row>
    <row r="314" spans="1:12" x14ac:dyDescent="0.3">
      <c r="A314" s="21">
        <v>1242060</v>
      </c>
      <c r="B314" s="22">
        <v>23260</v>
      </c>
      <c r="C314" s="22">
        <v>426100</v>
      </c>
      <c r="D314" s="22" t="s">
        <v>635</v>
      </c>
      <c r="E314" s="23" t="s">
        <v>343</v>
      </c>
      <c r="F314" s="23" t="s">
        <v>348</v>
      </c>
      <c r="G314" s="23" t="s">
        <v>349</v>
      </c>
      <c r="H314" s="23"/>
      <c r="I314" s="25">
        <v>26000</v>
      </c>
      <c r="J314" s="25">
        <f t="shared" si="12"/>
        <v>27000</v>
      </c>
      <c r="K314" s="36">
        <f t="shared" si="13"/>
        <v>29000</v>
      </c>
      <c r="L314" s="36">
        <f t="shared" si="14"/>
        <v>31000</v>
      </c>
    </row>
    <row r="315" spans="1:12" x14ac:dyDescent="0.3">
      <c r="A315" s="21">
        <v>1313060</v>
      </c>
      <c r="B315" s="22">
        <v>65900</v>
      </c>
      <c r="C315" s="22">
        <v>426100</v>
      </c>
      <c r="D315" s="22" t="s">
        <v>635</v>
      </c>
      <c r="E315" s="23" t="s">
        <v>346</v>
      </c>
      <c r="F315" s="23"/>
      <c r="G315" s="23" t="s">
        <v>331</v>
      </c>
      <c r="H315" s="23"/>
      <c r="I315" s="25">
        <v>100000</v>
      </c>
      <c r="J315" s="25">
        <f t="shared" si="12"/>
        <v>104000</v>
      </c>
      <c r="K315" s="36">
        <f t="shared" si="13"/>
        <v>109000</v>
      </c>
      <c r="L315" s="36">
        <f t="shared" si="14"/>
        <v>113000</v>
      </c>
    </row>
    <row r="316" spans="1:12" x14ac:dyDescent="0.3">
      <c r="A316" s="21">
        <v>1313060</v>
      </c>
      <c r="B316" s="22">
        <v>65900</v>
      </c>
      <c r="C316" s="22">
        <v>426100</v>
      </c>
      <c r="D316" s="22" t="s">
        <v>635</v>
      </c>
      <c r="E316" s="23" t="s">
        <v>346</v>
      </c>
      <c r="F316" s="23"/>
      <c r="G316" s="23" t="s">
        <v>350</v>
      </c>
      <c r="H316" s="23"/>
      <c r="I316" s="25">
        <v>35000</v>
      </c>
      <c r="J316" s="25">
        <f t="shared" si="12"/>
        <v>37000</v>
      </c>
      <c r="K316" s="36">
        <f t="shared" si="13"/>
        <v>39000</v>
      </c>
      <c r="L316" s="36">
        <f t="shared" si="14"/>
        <v>41000</v>
      </c>
    </row>
    <row r="317" spans="1:12" x14ac:dyDescent="0.3">
      <c r="A317" s="21">
        <v>1313060</v>
      </c>
      <c r="B317" s="22">
        <v>65900</v>
      </c>
      <c r="C317" s="22">
        <v>426100</v>
      </c>
      <c r="D317" s="22" t="s">
        <v>635</v>
      </c>
      <c r="E317" s="23" t="s">
        <v>323</v>
      </c>
      <c r="F317" s="23" t="s">
        <v>351</v>
      </c>
      <c r="G317" s="23" t="s">
        <v>352</v>
      </c>
      <c r="H317" s="23"/>
      <c r="I317" s="25">
        <v>42000</v>
      </c>
      <c r="J317" s="25">
        <f t="shared" si="12"/>
        <v>44000</v>
      </c>
      <c r="K317" s="36">
        <f t="shared" si="13"/>
        <v>46000</v>
      </c>
      <c r="L317" s="36">
        <f t="shared" si="14"/>
        <v>48000</v>
      </c>
    </row>
    <row r="318" spans="1:12" ht="21.5" x14ac:dyDescent="0.3">
      <c r="A318" s="21">
        <v>1313060</v>
      </c>
      <c r="B318" s="22">
        <v>65900</v>
      </c>
      <c r="C318" s="22">
        <v>426100</v>
      </c>
      <c r="D318" s="22" t="s">
        <v>635</v>
      </c>
      <c r="E318" s="23" t="s">
        <v>353</v>
      </c>
      <c r="F318" s="23" t="s">
        <v>354</v>
      </c>
      <c r="G318" s="28" t="s">
        <v>355</v>
      </c>
      <c r="H318" s="23"/>
      <c r="I318" s="25">
        <v>66000</v>
      </c>
      <c r="J318" s="25">
        <f t="shared" si="12"/>
        <v>69000</v>
      </c>
      <c r="K318" s="36">
        <f t="shared" si="13"/>
        <v>72000</v>
      </c>
      <c r="L318" s="36">
        <f t="shared" si="14"/>
        <v>75000</v>
      </c>
    </row>
    <row r="319" spans="1:12" x14ac:dyDescent="0.3">
      <c r="A319" s="21">
        <v>1313060</v>
      </c>
      <c r="B319" s="22">
        <v>65900</v>
      </c>
      <c r="C319" s="22">
        <v>426100</v>
      </c>
      <c r="D319" s="22" t="s">
        <v>635</v>
      </c>
      <c r="E319" s="23" t="s">
        <v>343</v>
      </c>
      <c r="F319" s="23" t="s">
        <v>356</v>
      </c>
      <c r="G319" s="23" t="s">
        <v>357</v>
      </c>
      <c r="H319" s="23"/>
      <c r="I319" s="25">
        <v>32000</v>
      </c>
      <c r="J319" s="25">
        <f t="shared" si="12"/>
        <v>34000</v>
      </c>
      <c r="K319" s="36">
        <f t="shared" si="13"/>
        <v>36000</v>
      </c>
      <c r="L319" s="36">
        <f t="shared" si="14"/>
        <v>38000</v>
      </c>
    </row>
    <row r="320" spans="1:12" x14ac:dyDescent="0.3">
      <c r="A320" s="21">
        <v>1313060</v>
      </c>
      <c r="B320" s="22">
        <v>65900</v>
      </c>
      <c r="C320" s="22">
        <v>426100</v>
      </c>
      <c r="D320" s="22" t="s">
        <v>635</v>
      </c>
      <c r="E320" s="23" t="s">
        <v>358</v>
      </c>
      <c r="F320" s="23" t="s">
        <v>359</v>
      </c>
      <c r="G320" s="23" t="s">
        <v>357</v>
      </c>
      <c r="H320" s="23"/>
      <c r="I320" s="25">
        <v>34000</v>
      </c>
      <c r="J320" s="25">
        <f t="shared" si="12"/>
        <v>36000</v>
      </c>
      <c r="K320" s="37">
        <f t="shared" ref="K320:K365" si="15">ROUNDUP(J320/128.4*133.4,-3)</f>
        <v>38000</v>
      </c>
      <c r="L320" s="36">
        <f t="shared" si="14"/>
        <v>40000</v>
      </c>
    </row>
    <row r="321" spans="1:12" x14ac:dyDescent="0.3">
      <c r="A321" s="21">
        <v>1242060</v>
      </c>
      <c r="B321" s="22">
        <v>23260</v>
      </c>
      <c r="C321" s="22">
        <v>426100</v>
      </c>
      <c r="D321" s="22" t="s">
        <v>635</v>
      </c>
      <c r="E321" s="23" t="s">
        <v>126</v>
      </c>
      <c r="F321" s="23"/>
      <c r="G321" s="23" t="s">
        <v>360</v>
      </c>
      <c r="H321" s="23"/>
      <c r="I321" s="25">
        <v>29000</v>
      </c>
      <c r="J321" s="25">
        <f t="shared" si="12"/>
        <v>31000</v>
      </c>
      <c r="K321" s="37">
        <f t="shared" si="15"/>
        <v>33000</v>
      </c>
      <c r="L321" s="36">
        <f t="shared" si="14"/>
        <v>35000</v>
      </c>
    </row>
    <row r="322" spans="1:12" x14ac:dyDescent="0.3">
      <c r="A322" s="21">
        <v>1242060</v>
      </c>
      <c r="B322" s="22">
        <v>23260</v>
      </c>
      <c r="C322" s="22">
        <v>426100</v>
      </c>
      <c r="D322" s="22" t="s">
        <v>635</v>
      </c>
      <c r="E322" s="23" t="s">
        <v>624</v>
      </c>
      <c r="F322" s="23"/>
      <c r="G322" s="23" t="s">
        <v>360</v>
      </c>
      <c r="H322" s="23"/>
      <c r="I322" s="25">
        <v>57000</v>
      </c>
      <c r="J322" s="25">
        <f t="shared" si="12"/>
        <v>60000</v>
      </c>
      <c r="K322" s="37">
        <f t="shared" si="15"/>
        <v>63000</v>
      </c>
      <c r="L322" s="36">
        <f t="shared" si="14"/>
        <v>66000</v>
      </c>
    </row>
    <row r="323" spans="1:12" x14ac:dyDescent="0.3">
      <c r="A323" s="21">
        <v>1242060</v>
      </c>
      <c r="B323" s="22">
        <v>23260</v>
      </c>
      <c r="C323" s="22">
        <v>426100</v>
      </c>
      <c r="D323" s="22" t="s">
        <v>635</v>
      </c>
      <c r="E323" s="23" t="s">
        <v>361</v>
      </c>
      <c r="F323" s="23"/>
      <c r="G323" s="23" t="s">
        <v>362</v>
      </c>
      <c r="H323" s="23"/>
      <c r="I323" s="25">
        <v>32000</v>
      </c>
      <c r="J323" s="25">
        <f t="shared" si="12"/>
        <v>34000</v>
      </c>
      <c r="K323" s="37">
        <f t="shared" si="15"/>
        <v>36000</v>
      </c>
      <c r="L323" s="36">
        <f t="shared" si="14"/>
        <v>38000</v>
      </c>
    </row>
    <row r="324" spans="1:12" x14ac:dyDescent="0.3">
      <c r="A324" s="21">
        <v>1242060</v>
      </c>
      <c r="B324" s="22">
        <v>23260</v>
      </c>
      <c r="C324" s="22">
        <v>426100</v>
      </c>
      <c r="D324" s="22" t="s">
        <v>635</v>
      </c>
      <c r="E324" s="23" t="s">
        <v>346</v>
      </c>
      <c r="F324" s="23"/>
      <c r="G324" s="23" t="s">
        <v>362</v>
      </c>
      <c r="H324" s="23"/>
      <c r="I324" s="25">
        <v>36000</v>
      </c>
      <c r="J324" s="25">
        <f t="shared" si="12"/>
        <v>38000</v>
      </c>
      <c r="K324" s="37">
        <f t="shared" si="15"/>
        <v>40000</v>
      </c>
      <c r="L324" s="36">
        <f t="shared" si="14"/>
        <v>42000</v>
      </c>
    </row>
    <row r="325" spans="1:12" x14ac:dyDescent="0.3">
      <c r="A325" s="21">
        <v>1242060</v>
      </c>
      <c r="B325" s="22">
        <v>23260</v>
      </c>
      <c r="C325" s="22">
        <v>426100</v>
      </c>
      <c r="D325" s="22" t="s">
        <v>635</v>
      </c>
      <c r="E325" s="23" t="s">
        <v>363</v>
      </c>
      <c r="F325" s="23"/>
      <c r="G325" s="28" t="s">
        <v>593</v>
      </c>
      <c r="H325" s="26" t="s">
        <v>745</v>
      </c>
      <c r="I325" s="25">
        <v>190000</v>
      </c>
      <c r="J325" s="25">
        <f t="shared" ref="J325:J388" si="16">ROUNDUP(I325*128.4/124,-3)</f>
        <v>197000</v>
      </c>
      <c r="K325" s="37">
        <f t="shared" si="15"/>
        <v>205000</v>
      </c>
      <c r="L325" s="36">
        <f t="shared" si="14"/>
        <v>213000</v>
      </c>
    </row>
    <row r="326" spans="1:12" s="10" customFormat="1" x14ac:dyDescent="0.3">
      <c r="A326" s="21">
        <v>1323060</v>
      </c>
      <c r="B326" s="22">
        <v>65900</v>
      </c>
      <c r="C326" s="22">
        <v>426100</v>
      </c>
      <c r="D326" s="22" t="s">
        <v>635</v>
      </c>
      <c r="E326" s="23" t="s">
        <v>323</v>
      </c>
      <c r="F326" s="23" t="s">
        <v>683</v>
      </c>
      <c r="G326" s="23" t="s">
        <v>365</v>
      </c>
      <c r="H326" s="23" t="s">
        <v>746</v>
      </c>
      <c r="I326" s="25">
        <v>57000</v>
      </c>
      <c r="J326" s="25">
        <f t="shared" si="16"/>
        <v>60000</v>
      </c>
      <c r="K326" s="37">
        <f t="shared" si="15"/>
        <v>63000</v>
      </c>
      <c r="L326" s="36">
        <f t="shared" ref="L326:L389" si="17">ROUNDUP(K326/133.4*138.1,-3)</f>
        <v>66000</v>
      </c>
    </row>
    <row r="327" spans="1:12" s="10" customFormat="1" x14ac:dyDescent="0.3">
      <c r="A327" s="21">
        <v>1323060</v>
      </c>
      <c r="B327" s="22">
        <v>65900</v>
      </c>
      <c r="C327" s="22">
        <v>426100</v>
      </c>
      <c r="D327" s="22" t="s">
        <v>635</v>
      </c>
      <c r="E327" s="23" t="s">
        <v>323</v>
      </c>
      <c r="F327" s="23" t="s">
        <v>683</v>
      </c>
      <c r="G327" s="23" t="s">
        <v>366</v>
      </c>
      <c r="H327" s="23" t="s">
        <v>746</v>
      </c>
      <c r="I327" s="25">
        <v>1093000</v>
      </c>
      <c r="J327" s="25">
        <f t="shared" si="16"/>
        <v>1132000</v>
      </c>
      <c r="K327" s="37">
        <f t="shared" si="15"/>
        <v>1177000</v>
      </c>
      <c r="L327" s="36">
        <f t="shared" si="17"/>
        <v>1219000</v>
      </c>
    </row>
    <row r="328" spans="1:12" s="10" customFormat="1" x14ac:dyDescent="0.3">
      <c r="A328" s="21">
        <v>1323060</v>
      </c>
      <c r="B328" s="22">
        <v>65900</v>
      </c>
      <c r="C328" s="22">
        <v>426100</v>
      </c>
      <c r="D328" s="22" t="s">
        <v>635</v>
      </c>
      <c r="E328" s="23" t="s">
        <v>323</v>
      </c>
      <c r="F328" s="23" t="s">
        <v>683</v>
      </c>
      <c r="G328" s="23" t="s">
        <v>367</v>
      </c>
      <c r="H328" s="23" t="s">
        <v>746</v>
      </c>
      <c r="I328" s="25">
        <v>890000</v>
      </c>
      <c r="J328" s="25">
        <f t="shared" si="16"/>
        <v>922000</v>
      </c>
      <c r="K328" s="37">
        <f t="shared" si="15"/>
        <v>958000</v>
      </c>
      <c r="L328" s="36">
        <f t="shared" si="17"/>
        <v>992000</v>
      </c>
    </row>
    <row r="329" spans="1:12" x14ac:dyDescent="0.3">
      <c r="A329" s="21">
        <v>1242060</v>
      </c>
      <c r="B329" s="22">
        <v>23260</v>
      </c>
      <c r="C329" s="22">
        <v>426100</v>
      </c>
      <c r="D329" s="22" t="s">
        <v>635</v>
      </c>
      <c r="E329" s="23" t="s">
        <v>370</v>
      </c>
      <c r="F329" s="23" t="s">
        <v>371</v>
      </c>
      <c r="G329" s="23" t="s">
        <v>376</v>
      </c>
      <c r="H329" s="26" t="s">
        <v>747</v>
      </c>
      <c r="I329" s="25">
        <v>367000</v>
      </c>
      <c r="J329" s="25">
        <f t="shared" si="16"/>
        <v>381000</v>
      </c>
      <c r="K329" s="37">
        <f t="shared" si="15"/>
        <v>396000</v>
      </c>
      <c r="L329" s="36">
        <f t="shared" si="17"/>
        <v>410000</v>
      </c>
    </row>
    <row r="330" spans="1:12" x14ac:dyDescent="0.3">
      <c r="A330" s="21">
        <v>1242060</v>
      </c>
      <c r="B330" s="22">
        <v>23260</v>
      </c>
      <c r="C330" s="22">
        <v>426100</v>
      </c>
      <c r="D330" s="22" t="s">
        <v>635</v>
      </c>
      <c r="E330" s="23" t="s">
        <v>370</v>
      </c>
      <c r="F330" s="23" t="s">
        <v>371</v>
      </c>
      <c r="G330" s="23" t="s">
        <v>377</v>
      </c>
      <c r="H330" s="26" t="s">
        <v>747</v>
      </c>
      <c r="I330" s="25">
        <v>169000</v>
      </c>
      <c r="J330" s="25">
        <f t="shared" si="16"/>
        <v>175000</v>
      </c>
      <c r="K330" s="37">
        <f t="shared" si="15"/>
        <v>182000</v>
      </c>
      <c r="L330" s="36">
        <f t="shared" si="17"/>
        <v>189000</v>
      </c>
    </row>
    <row r="331" spans="1:12" x14ac:dyDescent="0.3">
      <c r="A331" s="21">
        <v>1242060</v>
      </c>
      <c r="B331" s="22">
        <v>23260</v>
      </c>
      <c r="C331" s="22">
        <v>426100</v>
      </c>
      <c r="D331" s="22" t="s">
        <v>635</v>
      </c>
      <c r="E331" s="23" t="s">
        <v>373</v>
      </c>
      <c r="F331" s="23" t="s">
        <v>374</v>
      </c>
      <c r="G331" s="23" t="s">
        <v>376</v>
      </c>
      <c r="H331" s="26" t="s">
        <v>748</v>
      </c>
      <c r="I331" s="25">
        <v>1026000</v>
      </c>
      <c r="J331" s="25">
        <f t="shared" si="16"/>
        <v>1063000</v>
      </c>
      <c r="K331" s="37">
        <f t="shared" si="15"/>
        <v>1105000</v>
      </c>
      <c r="L331" s="36">
        <f t="shared" si="17"/>
        <v>1144000</v>
      </c>
    </row>
    <row r="332" spans="1:12" ht="21.5" x14ac:dyDescent="0.3">
      <c r="A332" s="21">
        <v>1242060</v>
      </c>
      <c r="B332" s="22">
        <v>23260</v>
      </c>
      <c r="C332" s="22">
        <v>426100</v>
      </c>
      <c r="D332" s="22" t="s">
        <v>635</v>
      </c>
      <c r="E332" s="23" t="s">
        <v>375</v>
      </c>
      <c r="F332" s="23" t="s">
        <v>643</v>
      </c>
      <c r="G332" s="28" t="s">
        <v>660</v>
      </c>
      <c r="H332" s="26" t="s">
        <v>659</v>
      </c>
      <c r="I332" s="25">
        <v>594000</v>
      </c>
      <c r="J332" s="25">
        <f t="shared" si="16"/>
        <v>616000</v>
      </c>
      <c r="K332" s="37">
        <f t="shared" si="15"/>
        <v>640000</v>
      </c>
      <c r="L332" s="36">
        <f t="shared" si="17"/>
        <v>663000</v>
      </c>
    </row>
    <row r="333" spans="1:12" x14ac:dyDescent="0.3">
      <c r="A333" s="21">
        <v>1242060</v>
      </c>
      <c r="B333" s="22">
        <v>23260</v>
      </c>
      <c r="C333" s="22">
        <v>426100</v>
      </c>
      <c r="D333" s="22" t="s">
        <v>635</v>
      </c>
      <c r="E333" s="23" t="s">
        <v>375</v>
      </c>
      <c r="F333" s="23" t="s">
        <v>687</v>
      </c>
      <c r="G333" s="23" t="s">
        <v>658</v>
      </c>
      <c r="H333" s="23" t="s">
        <v>818</v>
      </c>
      <c r="I333" s="25">
        <v>567000</v>
      </c>
      <c r="J333" s="25">
        <f t="shared" si="16"/>
        <v>588000</v>
      </c>
      <c r="K333" s="37">
        <f t="shared" si="15"/>
        <v>611000</v>
      </c>
      <c r="L333" s="36">
        <f t="shared" si="17"/>
        <v>633000</v>
      </c>
    </row>
    <row r="334" spans="1:12" x14ac:dyDescent="0.3">
      <c r="A334" s="21">
        <v>1242060</v>
      </c>
      <c r="B334" s="22">
        <v>23260</v>
      </c>
      <c r="C334" s="22">
        <v>426100</v>
      </c>
      <c r="D334" s="22" t="s">
        <v>635</v>
      </c>
      <c r="E334" s="23" t="s">
        <v>379</v>
      </c>
      <c r="F334" s="23"/>
      <c r="G334" s="23" t="s">
        <v>380</v>
      </c>
      <c r="H334" s="26" t="s">
        <v>749</v>
      </c>
      <c r="I334" s="25">
        <v>1684000</v>
      </c>
      <c r="J334" s="25">
        <f t="shared" si="16"/>
        <v>1744000</v>
      </c>
      <c r="K334" s="37">
        <f t="shared" si="15"/>
        <v>1812000</v>
      </c>
      <c r="L334" s="36">
        <f t="shared" si="17"/>
        <v>1876000</v>
      </c>
    </row>
    <row r="335" spans="1:12" x14ac:dyDescent="0.3">
      <c r="A335" s="21">
        <v>1242060</v>
      </c>
      <c r="B335" s="22">
        <v>23260</v>
      </c>
      <c r="C335" s="22">
        <v>426100</v>
      </c>
      <c r="D335" s="22" t="s">
        <v>635</v>
      </c>
      <c r="E335" s="23" t="s">
        <v>379</v>
      </c>
      <c r="F335" s="23"/>
      <c r="G335" s="23" t="s">
        <v>382</v>
      </c>
      <c r="H335" s="26" t="s">
        <v>749</v>
      </c>
      <c r="I335" s="25">
        <v>3563000</v>
      </c>
      <c r="J335" s="25">
        <f t="shared" si="16"/>
        <v>3690000</v>
      </c>
      <c r="K335" s="37">
        <f t="shared" si="15"/>
        <v>3834000</v>
      </c>
      <c r="L335" s="36">
        <f t="shared" si="17"/>
        <v>3970000</v>
      </c>
    </row>
    <row r="336" spans="1:12" x14ac:dyDescent="0.3">
      <c r="A336" s="21">
        <v>1242060</v>
      </c>
      <c r="B336" s="22">
        <v>23260</v>
      </c>
      <c r="C336" s="22">
        <v>426100</v>
      </c>
      <c r="D336" s="22" t="s">
        <v>635</v>
      </c>
      <c r="E336" s="23" t="s">
        <v>383</v>
      </c>
      <c r="F336" s="23" t="s">
        <v>384</v>
      </c>
      <c r="G336" s="23" t="s">
        <v>109</v>
      </c>
      <c r="H336" s="26" t="s">
        <v>750</v>
      </c>
      <c r="I336" s="25">
        <v>32000</v>
      </c>
      <c r="J336" s="25">
        <f t="shared" si="16"/>
        <v>34000</v>
      </c>
      <c r="K336" s="37">
        <f t="shared" si="15"/>
        <v>36000</v>
      </c>
      <c r="L336" s="36">
        <f t="shared" si="17"/>
        <v>38000</v>
      </c>
    </row>
    <row r="337" spans="1:12" x14ac:dyDescent="0.3">
      <c r="A337" s="21">
        <v>1242060</v>
      </c>
      <c r="B337" s="22">
        <v>23260</v>
      </c>
      <c r="C337" s="22">
        <v>426100</v>
      </c>
      <c r="D337" s="22" t="s">
        <v>635</v>
      </c>
      <c r="E337" s="23" t="s">
        <v>383</v>
      </c>
      <c r="F337" s="23" t="s">
        <v>384</v>
      </c>
      <c r="G337" s="23" t="s">
        <v>372</v>
      </c>
      <c r="H337" s="26" t="s">
        <v>750</v>
      </c>
      <c r="I337" s="25">
        <v>315000</v>
      </c>
      <c r="J337" s="25">
        <f t="shared" si="16"/>
        <v>327000</v>
      </c>
      <c r="K337" s="37">
        <f t="shared" si="15"/>
        <v>340000</v>
      </c>
      <c r="L337" s="36">
        <f t="shared" si="17"/>
        <v>352000</v>
      </c>
    </row>
    <row r="338" spans="1:12" x14ac:dyDescent="0.3">
      <c r="A338" s="21">
        <v>1242060</v>
      </c>
      <c r="B338" s="22">
        <v>23260</v>
      </c>
      <c r="C338" s="22">
        <v>426100</v>
      </c>
      <c r="D338" s="22" t="s">
        <v>635</v>
      </c>
      <c r="E338" s="23" t="s">
        <v>383</v>
      </c>
      <c r="F338" s="23" t="s">
        <v>391</v>
      </c>
      <c r="G338" s="23" t="s">
        <v>385</v>
      </c>
      <c r="H338" s="26" t="s">
        <v>751</v>
      </c>
      <c r="I338" s="25">
        <v>94000</v>
      </c>
      <c r="J338" s="25">
        <f t="shared" si="16"/>
        <v>98000</v>
      </c>
      <c r="K338" s="37">
        <f t="shared" si="15"/>
        <v>102000</v>
      </c>
      <c r="L338" s="36">
        <f t="shared" si="17"/>
        <v>106000</v>
      </c>
    </row>
    <row r="339" spans="1:12" x14ac:dyDescent="0.3">
      <c r="A339" s="21">
        <v>1242060</v>
      </c>
      <c r="B339" s="22">
        <v>23260</v>
      </c>
      <c r="C339" s="22">
        <v>426100</v>
      </c>
      <c r="D339" s="22" t="s">
        <v>635</v>
      </c>
      <c r="E339" s="23" t="s">
        <v>383</v>
      </c>
      <c r="F339" s="23" t="s">
        <v>391</v>
      </c>
      <c r="G339" s="23" t="s">
        <v>109</v>
      </c>
      <c r="H339" s="26" t="s">
        <v>752</v>
      </c>
      <c r="I339" s="25">
        <v>32000</v>
      </c>
      <c r="J339" s="25">
        <f t="shared" si="16"/>
        <v>34000</v>
      </c>
      <c r="K339" s="37">
        <f t="shared" si="15"/>
        <v>36000</v>
      </c>
      <c r="L339" s="36">
        <f t="shared" si="17"/>
        <v>38000</v>
      </c>
    </row>
    <row r="340" spans="1:12" x14ac:dyDescent="0.3">
      <c r="A340" s="21">
        <v>1242060</v>
      </c>
      <c r="B340" s="22">
        <v>23260</v>
      </c>
      <c r="C340" s="22">
        <v>426100</v>
      </c>
      <c r="D340" s="22" t="s">
        <v>635</v>
      </c>
      <c r="E340" s="23" t="s">
        <v>383</v>
      </c>
      <c r="F340" s="23" t="s">
        <v>391</v>
      </c>
      <c r="G340" s="23" t="s">
        <v>372</v>
      </c>
      <c r="H340" s="26" t="s">
        <v>752</v>
      </c>
      <c r="I340" s="25">
        <v>315000</v>
      </c>
      <c r="J340" s="25">
        <f t="shared" si="16"/>
        <v>327000</v>
      </c>
      <c r="K340" s="37">
        <f t="shared" si="15"/>
        <v>340000</v>
      </c>
      <c r="L340" s="36">
        <f t="shared" si="17"/>
        <v>352000</v>
      </c>
    </row>
    <row r="341" spans="1:12" x14ac:dyDescent="0.3">
      <c r="A341" s="21">
        <v>1525000</v>
      </c>
      <c r="B341" s="22">
        <v>57550</v>
      </c>
      <c r="C341" s="22">
        <v>426100</v>
      </c>
      <c r="D341" s="22" t="s">
        <v>635</v>
      </c>
      <c r="E341" s="23" t="s">
        <v>383</v>
      </c>
      <c r="F341" s="23" t="s">
        <v>388</v>
      </c>
      <c r="G341" s="23" t="s">
        <v>386</v>
      </c>
      <c r="H341" s="26" t="s">
        <v>753</v>
      </c>
      <c r="I341" s="25">
        <v>39000</v>
      </c>
      <c r="J341" s="25">
        <f t="shared" si="16"/>
        <v>41000</v>
      </c>
      <c r="K341" s="37">
        <f t="shared" si="15"/>
        <v>43000</v>
      </c>
      <c r="L341" s="36">
        <f t="shared" si="17"/>
        <v>45000</v>
      </c>
    </row>
    <row r="342" spans="1:12" x14ac:dyDescent="0.3">
      <c r="A342" s="21">
        <v>1525000</v>
      </c>
      <c r="B342" s="22">
        <v>57550</v>
      </c>
      <c r="C342" s="22">
        <v>426100</v>
      </c>
      <c r="D342" s="22" t="s">
        <v>635</v>
      </c>
      <c r="E342" s="23" t="s">
        <v>383</v>
      </c>
      <c r="F342" s="23" t="s">
        <v>388</v>
      </c>
      <c r="G342" s="23" t="s">
        <v>372</v>
      </c>
      <c r="H342" s="26" t="s">
        <v>753</v>
      </c>
      <c r="I342" s="25">
        <v>226000</v>
      </c>
      <c r="J342" s="25">
        <f t="shared" si="16"/>
        <v>235000</v>
      </c>
      <c r="K342" s="37">
        <f t="shared" si="15"/>
        <v>245000</v>
      </c>
      <c r="L342" s="36">
        <f t="shared" si="17"/>
        <v>254000</v>
      </c>
    </row>
    <row r="343" spans="1:12" x14ac:dyDescent="0.3">
      <c r="A343" s="21">
        <v>1242060</v>
      </c>
      <c r="B343" s="22">
        <v>23260</v>
      </c>
      <c r="C343" s="22">
        <v>426100</v>
      </c>
      <c r="D343" s="22" t="s">
        <v>635</v>
      </c>
      <c r="E343" s="23" t="s">
        <v>383</v>
      </c>
      <c r="F343" s="23" t="s">
        <v>389</v>
      </c>
      <c r="G343" s="23" t="s">
        <v>109</v>
      </c>
      <c r="H343" s="26" t="s">
        <v>754</v>
      </c>
      <c r="I343" s="25">
        <v>50000</v>
      </c>
      <c r="J343" s="25">
        <f t="shared" si="16"/>
        <v>52000</v>
      </c>
      <c r="K343" s="37">
        <f t="shared" si="15"/>
        <v>55000</v>
      </c>
      <c r="L343" s="36">
        <f t="shared" si="17"/>
        <v>57000</v>
      </c>
    </row>
    <row r="344" spans="1:12" x14ac:dyDescent="0.3">
      <c r="A344" s="21">
        <v>1242060</v>
      </c>
      <c r="B344" s="22">
        <v>23260</v>
      </c>
      <c r="C344" s="22">
        <v>426100</v>
      </c>
      <c r="D344" s="22" t="s">
        <v>635</v>
      </c>
      <c r="E344" s="23" t="s">
        <v>383</v>
      </c>
      <c r="F344" s="23" t="s">
        <v>390</v>
      </c>
      <c r="G344" s="23" t="s">
        <v>109</v>
      </c>
      <c r="H344" s="26" t="s">
        <v>755</v>
      </c>
      <c r="I344" s="25">
        <v>90000</v>
      </c>
      <c r="J344" s="25">
        <f t="shared" si="16"/>
        <v>94000</v>
      </c>
      <c r="K344" s="37">
        <f t="shared" si="15"/>
        <v>98000</v>
      </c>
      <c r="L344" s="36">
        <f t="shared" si="17"/>
        <v>102000</v>
      </c>
    </row>
    <row r="345" spans="1:12" x14ac:dyDescent="0.3">
      <c r="A345" s="21">
        <v>1242060</v>
      </c>
      <c r="B345" s="22">
        <v>23260</v>
      </c>
      <c r="C345" s="22">
        <v>426100</v>
      </c>
      <c r="D345" s="22" t="s">
        <v>635</v>
      </c>
      <c r="E345" s="23" t="s">
        <v>383</v>
      </c>
      <c r="F345" s="23" t="s">
        <v>390</v>
      </c>
      <c r="G345" s="23" t="s">
        <v>372</v>
      </c>
      <c r="H345" s="26" t="s">
        <v>756</v>
      </c>
      <c r="I345" s="25">
        <v>408000</v>
      </c>
      <c r="J345" s="25">
        <f t="shared" si="16"/>
        <v>423000</v>
      </c>
      <c r="K345" s="37">
        <f t="shared" si="15"/>
        <v>440000</v>
      </c>
      <c r="L345" s="36">
        <f t="shared" si="17"/>
        <v>456000</v>
      </c>
    </row>
    <row r="346" spans="1:12" x14ac:dyDescent="0.3">
      <c r="A346" s="21">
        <v>1242060</v>
      </c>
      <c r="B346" s="22">
        <v>23260</v>
      </c>
      <c r="C346" s="22">
        <v>426100</v>
      </c>
      <c r="D346" s="22" t="s">
        <v>635</v>
      </c>
      <c r="E346" s="23" t="s">
        <v>392</v>
      </c>
      <c r="F346" s="23" t="s">
        <v>393</v>
      </c>
      <c r="G346" s="23" t="s">
        <v>109</v>
      </c>
      <c r="H346" s="26" t="s">
        <v>757</v>
      </c>
      <c r="I346" s="25">
        <v>32000</v>
      </c>
      <c r="J346" s="25">
        <f t="shared" si="16"/>
        <v>34000</v>
      </c>
      <c r="K346" s="37">
        <f t="shared" si="15"/>
        <v>36000</v>
      </c>
      <c r="L346" s="36">
        <f t="shared" si="17"/>
        <v>38000</v>
      </c>
    </row>
    <row r="347" spans="1:12" x14ac:dyDescent="0.3">
      <c r="A347" s="21">
        <v>1242060</v>
      </c>
      <c r="B347" s="22">
        <v>23260</v>
      </c>
      <c r="C347" s="22">
        <v>426100</v>
      </c>
      <c r="D347" s="22" t="s">
        <v>635</v>
      </c>
      <c r="E347" s="23" t="s">
        <v>392</v>
      </c>
      <c r="F347" s="23" t="s">
        <v>393</v>
      </c>
      <c r="G347" s="23" t="s">
        <v>372</v>
      </c>
      <c r="H347" s="26" t="s">
        <v>757</v>
      </c>
      <c r="I347" s="25">
        <v>362000</v>
      </c>
      <c r="J347" s="25">
        <f t="shared" si="16"/>
        <v>375000</v>
      </c>
      <c r="K347" s="37">
        <f t="shared" si="15"/>
        <v>390000</v>
      </c>
      <c r="L347" s="36">
        <f t="shared" si="17"/>
        <v>404000</v>
      </c>
    </row>
    <row r="348" spans="1:12" x14ac:dyDescent="0.3">
      <c r="A348" s="21">
        <v>1242060</v>
      </c>
      <c r="B348" s="22">
        <v>23260</v>
      </c>
      <c r="C348" s="22">
        <v>426100</v>
      </c>
      <c r="D348" s="22" t="s">
        <v>635</v>
      </c>
      <c r="E348" s="23" t="s">
        <v>392</v>
      </c>
      <c r="F348" s="23" t="s">
        <v>395</v>
      </c>
      <c r="G348" s="23" t="s">
        <v>109</v>
      </c>
      <c r="H348" s="26" t="s">
        <v>758</v>
      </c>
      <c r="I348" s="25">
        <v>90000</v>
      </c>
      <c r="J348" s="25">
        <f t="shared" si="16"/>
        <v>94000</v>
      </c>
      <c r="K348" s="37">
        <f t="shared" si="15"/>
        <v>98000</v>
      </c>
      <c r="L348" s="36">
        <f t="shared" si="17"/>
        <v>102000</v>
      </c>
    </row>
    <row r="349" spans="1:12" x14ac:dyDescent="0.3">
      <c r="A349" s="21">
        <v>1242060</v>
      </c>
      <c r="B349" s="22">
        <v>23260</v>
      </c>
      <c r="C349" s="22">
        <v>426100</v>
      </c>
      <c r="D349" s="22" t="s">
        <v>635</v>
      </c>
      <c r="E349" s="23" t="s">
        <v>392</v>
      </c>
      <c r="F349" s="23" t="s">
        <v>395</v>
      </c>
      <c r="G349" s="23" t="s">
        <v>372</v>
      </c>
      <c r="H349" s="26" t="s">
        <v>758</v>
      </c>
      <c r="I349" s="25">
        <v>182000</v>
      </c>
      <c r="J349" s="25">
        <f t="shared" si="16"/>
        <v>189000</v>
      </c>
      <c r="K349" s="37">
        <f t="shared" si="15"/>
        <v>197000</v>
      </c>
      <c r="L349" s="36">
        <f t="shared" si="17"/>
        <v>204000</v>
      </c>
    </row>
    <row r="350" spans="1:12" x14ac:dyDescent="0.3">
      <c r="A350" s="21">
        <v>1242060</v>
      </c>
      <c r="B350" s="22">
        <v>23260</v>
      </c>
      <c r="C350" s="22">
        <v>426100</v>
      </c>
      <c r="D350" s="22" t="s">
        <v>635</v>
      </c>
      <c r="E350" s="23" t="s">
        <v>392</v>
      </c>
      <c r="F350" s="23" t="s">
        <v>396</v>
      </c>
      <c r="G350" s="23" t="s">
        <v>109</v>
      </c>
      <c r="H350" s="26" t="s">
        <v>759</v>
      </c>
      <c r="I350" s="25">
        <v>49000</v>
      </c>
      <c r="J350" s="25">
        <f t="shared" si="16"/>
        <v>51000</v>
      </c>
      <c r="K350" s="37">
        <f t="shared" si="15"/>
        <v>53000</v>
      </c>
      <c r="L350" s="36">
        <f t="shared" si="17"/>
        <v>55000</v>
      </c>
    </row>
    <row r="351" spans="1:12" x14ac:dyDescent="0.3">
      <c r="A351" s="21">
        <v>1242060</v>
      </c>
      <c r="B351" s="22">
        <v>23260</v>
      </c>
      <c r="C351" s="22">
        <v>426100</v>
      </c>
      <c r="D351" s="22" t="s">
        <v>635</v>
      </c>
      <c r="E351" s="23" t="s">
        <v>392</v>
      </c>
      <c r="F351" s="23" t="s">
        <v>396</v>
      </c>
      <c r="G351" s="23" t="s">
        <v>372</v>
      </c>
      <c r="H351" s="26" t="s">
        <v>759</v>
      </c>
      <c r="I351" s="25">
        <v>362000</v>
      </c>
      <c r="J351" s="25">
        <f t="shared" si="16"/>
        <v>375000</v>
      </c>
      <c r="K351" s="37">
        <f t="shared" si="15"/>
        <v>390000</v>
      </c>
      <c r="L351" s="36">
        <f t="shared" si="17"/>
        <v>404000</v>
      </c>
    </row>
    <row r="352" spans="1:12" x14ac:dyDescent="0.3">
      <c r="A352" s="21">
        <v>1242060</v>
      </c>
      <c r="B352" s="22">
        <v>23260</v>
      </c>
      <c r="C352" s="22">
        <v>426100</v>
      </c>
      <c r="D352" s="22" t="s">
        <v>635</v>
      </c>
      <c r="E352" s="23" t="s">
        <v>392</v>
      </c>
      <c r="F352" s="23" t="s">
        <v>397</v>
      </c>
      <c r="G352" s="23" t="s">
        <v>109</v>
      </c>
      <c r="H352" s="26" t="s">
        <v>760</v>
      </c>
      <c r="I352" s="25">
        <v>32000</v>
      </c>
      <c r="J352" s="25">
        <f t="shared" si="16"/>
        <v>34000</v>
      </c>
      <c r="K352" s="37">
        <f t="shared" si="15"/>
        <v>36000</v>
      </c>
      <c r="L352" s="36">
        <f t="shared" si="17"/>
        <v>38000</v>
      </c>
    </row>
    <row r="353" spans="1:12" x14ac:dyDescent="0.3">
      <c r="A353" s="21">
        <v>1242060</v>
      </c>
      <c r="B353" s="22">
        <v>23260</v>
      </c>
      <c r="C353" s="22">
        <v>426100</v>
      </c>
      <c r="D353" s="22" t="s">
        <v>635</v>
      </c>
      <c r="E353" s="23" t="s">
        <v>392</v>
      </c>
      <c r="F353" s="23" t="s">
        <v>397</v>
      </c>
      <c r="G353" s="23" t="s">
        <v>372</v>
      </c>
      <c r="H353" s="26" t="s">
        <v>760</v>
      </c>
      <c r="I353" s="25">
        <v>362000</v>
      </c>
      <c r="J353" s="25">
        <f t="shared" si="16"/>
        <v>375000</v>
      </c>
      <c r="K353" s="37">
        <f t="shared" si="15"/>
        <v>390000</v>
      </c>
      <c r="L353" s="36">
        <f t="shared" si="17"/>
        <v>404000</v>
      </c>
    </row>
    <row r="354" spans="1:12" x14ac:dyDescent="0.3">
      <c r="A354" s="21">
        <v>1242060</v>
      </c>
      <c r="B354" s="22">
        <v>23260</v>
      </c>
      <c r="C354" s="22">
        <v>426100</v>
      </c>
      <c r="D354" s="22" t="s">
        <v>635</v>
      </c>
      <c r="E354" s="23" t="s">
        <v>398</v>
      </c>
      <c r="F354" s="23" t="s">
        <v>399</v>
      </c>
      <c r="G354" s="23" t="s">
        <v>109</v>
      </c>
      <c r="H354" s="26" t="s">
        <v>761</v>
      </c>
      <c r="I354" s="25">
        <v>39000</v>
      </c>
      <c r="J354" s="25">
        <f t="shared" si="16"/>
        <v>41000</v>
      </c>
      <c r="K354" s="37">
        <f t="shared" si="15"/>
        <v>43000</v>
      </c>
      <c r="L354" s="36">
        <f t="shared" si="17"/>
        <v>45000</v>
      </c>
    </row>
    <row r="355" spans="1:12" x14ac:dyDescent="0.3">
      <c r="A355" s="21">
        <v>1242060</v>
      </c>
      <c r="B355" s="22">
        <v>23260</v>
      </c>
      <c r="C355" s="22">
        <v>426100</v>
      </c>
      <c r="D355" s="22" t="s">
        <v>635</v>
      </c>
      <c r="E355" s="23" t="s">
        <v>398</v>
      </c>
      <c r="F355" s="23" t="s">
        <v>399</v>
      </c>
      <c r="G355" s="23" t="s">
        <v>372</v>
      </c>
      <c r="H355" s="26" t="s">
        <v>761</v>
      </c>
      <c r="I355" s="25">
        <v>271000</v>
      </c>
      <c r="J355" s="25">
        <f t="shared" si="16"/>
        <v>281000</v>
      </c>
      <c r="K355" s="37">
        <f t="shared" si="15"/>
        <v>292000</v>
      </c>
      <c r="L355" s="36">
        <f t="shared" si="17"/>
        <v>303000</v>
      </c>
    </row>
    <row r="356" spans="1:12" x14ac:dyDescent="0.3">
      <c r="A356" s="21">
        <v>1242060</v>
      </c>
      <c r="B356" s="22">
        <v>23260</v>
      </c>
      <c r="C356" s="22">
        <v>426100</v>
      </c>
      <c r="D356" s="22" t="s">
        <v>635</v>
      </c>
      <c r="E356" s="23" t="s">
        <v>400</v>
      </c>
      <c r="F356" s="23" t="s">
        <v>401</v>
      </c>
      <c r="G356" s="23" t="s">
        <v>109</v>
      </c>
      <c r="H356" s="26" t="s">
        <v>762</v>
      </c>
      <c r="I356" s="25">
        <v>24000</v>
      </c>
      <c r="J356" s="25">
        <f t="shared" si="16"/>
        <v>25000</v>
      </c>
      <c r="K356" s="37">
        <f t="shared" si="15"/>
        <v>26000</v>
      </c>
      <c r="L356" s="36">
        <f t="shared" si="17"/>
        <v>27000</v>
      </c>
    </row>
    <row r="357" spans="1:12" x14ac:dyDescent="0.3">
      <c r="A357" s="21">
        <v>1242060</v>
      </c>
      <c r="B357" s="22">
        <v>23260</v>
      </c>
      <c r="C357" s="22">
        <v>426100</v>
      </c>
      <c r="D357" s="22" t="s">
        <v>635</v>
      </c>
      <c r="E357" s="23" t="s">
        <v>400</v>
      </c>
      <c r="F357" s="23" t="s">
        <v>401</v>
      </c>
      <c r="G357" s="23" t="s">
        <v>372</v>
      </c>
      <c r="H357" s="26" t="s">
        <v>762</v>
      </c>
      <c r="I357" s="25">
        <v>182000</v>
      </c>
      <c r="J357" s="25">
        <f t="shared" si="16"/>
        <v>189000</v>
      </c>
      <c r="K357" s="37">
        <f t="shared" si="15"/>
        <v>197000</v>
      </c>
      <c r="L357" s="36">
        <f t="shared" si="17"/>
        <v>204000</v>
      </c>
    </row>
    <row r="358" spans="1:12" x14ac:dyDescent="0.3">
      <c r="A358" s="21">
        <v>1242060</v>
      </c>
      <c r="B358" s="22">
        <v>23260</v>
      </c>
      <c r="C358" s="22">
        <v>426100</v>
      </c>
      <c r="D358" s="22" t="s">
        <v>635</v>
      </c>
      <c r="E358" s="23" t="s">
        <v>400</v>
      </c>
      <c r="F358" s="23" t="s">
        <v>404</v>
      </c>
      <c r="G358" s="23" t="s">
        <v>109</v>
      </c>
      <c r="H358" s="26" t="s">
        <v>763</v>
      </c>
      <c r="I358" s="25">
        <v>24000</v>
      </c>
      <c r="J358" s="25">
        <f t="shared" si="16"/>
        <v>25000</v>
      </c>
      <c r="K358" s="37">
        <f t="shared" si="15"/>
        <v>26000</v>
      </c>
      <c r="L358" s="36">
        <f t="shared" si="17"/>
        <v>27000</v>
      </c>
    </row>
    <row r="359" spans="1:12" x14ac:dyDescent="0.3">
      <c r="A359" s="21">
        <v>1242060</v>
      </c>
      <c r="B359" s="22">
        <v>23260</v>
      </c>
      <c r="C359" s="22">
        <v>426100</v>
      </c>
      <c r="D359" s="22" t="s">
        <v>635</v>
      </c>
      <c r="E359" s="23" t="s">
        <v>400</v>
      </c>
      <c r="F359" s="23" t="s">
        <v>404</v>
      </c>
      <c r="G359" s="23" t="s">
        <v>372</v>
      </c>
      <c r="H359" s="26" t="s">
        <v>764</v>
      </c>
      <c r="I359" s="25">
        <v>169000</v>
      </c>
      <c r="J359" s="25">
        <f t="shared" si="16"/>
        <v>175000</v>
      </c>
      <c r="K359" s="37">
        <f t="shared" si="15"/>
        <v>182000</v>
      </c>
      <c r="L359" s="36">
        <f t="shared" si="17"/>
        <v>189000</v>
      </c>
    </row>
    <row r="360" spans="1:12" x14ac:dyDescent="0.3">
      <c r="A360" s="21">
        <v>1242060</v>
      </c>
      <c r="B360" s="22">
        <v>23260</v>
      </c>
      <c r="C360" s="22">
        <v>426100</v>
      </c>
      <c r="D360" s="22" t="s">
        <v>635</v>
      </c>
      <c r="E360" s="23" t="s">
        <v>400</v>
      </c>
      <c r="F360" s="23" t="s">
        <v>405</v>
      </c>
      <c r="G360" s="23" t="s">
        <v>109</v>
      </c>
      <c r="H360" s="26" t="s">
        <v>765</v>
      </c>
      <c r="I360" s="25">
        <v>49000</v>
      </c>
      <c r="J360" s="25">
        <f t="shared" si="16"/>
        <v>51000</v>
      </c>
      <c r="K360" s="37">
        <f t="shared" si="15"/>
        <v>53000</v>
      </c>
      <c r="L360" s="36">
        <f t="shared" si="17"/>
        <v>55000</v>
      </c>
    </row>
    <row r="361" spans="1:12" x14ac:dyDescent="0.3">
      <c r="A361" s="21">
        <v>1242060</v>
      </c>
      <c r="B361" s="22">
        <v>23260</v>
      </c>
      <c r="C361" s="22">
        <v>426100</v>
      </c>
      <c r="D361" s="22" t="s">
        <v>635</v>
      </c>
      <c r="E361" s="23" t="s">
        <v>400</v>
      </c>
      <c r="F361" s="23" t="s">
        <v>405</v>
      </c>
      <c r="G361" s="23" t="s">
        <v>372</v>
      </c>
      <c r="H361" s="26" t="s">
        <v>765</v>
      </c>
      <c r="I361" s="25">
        <v>182000</v>
      </c>
      <c r="J361" s="25">
        <f t="shared" si="16"/>
        <v>189000</v>
      </c>
      <c r="K361" s="37">
        <f t="shared" si="15"/>
        <v>197000</v>
      </c>
      <c r="L361" s="36">
        <f t="shared" si="17"/>
        <v>204000</v>
      </c>
    </row>
    <row r="362" spans="1:12" x14ac:dyDescent="0.3">
      <c r="A362" s="21">
        <v>1242060</v>
      </c>
      <c r="B362" s="22">
        <v>23260</v>
      </c>
      <c r="C362" s="22">
        <v>426100</v>
      </c>
      <c r="D362" s="22" t="s">
        <v>635</v>
      </c>
      <c r="E362" s="23" t="s">
        <v>400</v>
      </c>
      <c r="F362" s="23" t="s">
        <v>406</v>
      </c>
      <c r="G362" s="23" t="s">
        <v>109</v>
      </c>
      <c r="H362" s="26" t="s">
        <v>766</v>
      </c>
      <c r="I362" s="25">
        <v>49000</v>
      </c>
      <c r="J362" s="25">
        <f t="shared" si="16"/>
        <v>51000</v>
      </c>
      <c r="K362" s="37">
        <f t="shared" si="15"/>
        <v>53000</v>
      </c>
      <c r="L362" s="36">
        <f t="shared" si="17"/>
        <v>55000</v>
      </c>
    </row>
    <row r="363" spans="1:12" x14ac:dyDescent="0.3">
      <c r="A363" s="21">
        <v>1242060</v>
      </c>
      <c r="B363" s="22">
        <v>23260</v>
      </c>
      <c r="C363" s="22">
        <v>426100</v>
      </c>
      <c r="D363" s="22" t="s">
        <v>635</v>
      </c>
      <c r="E363" s="23" t="s">
        <v>400</v>
      </c>
      <c r="F363" s="23" t="s">
        <v>406</v>
      </c>
      <c r="G363" s="23" t="s">
        <v>372</v>
      </c>
      <c r="H363" s="26" t="s">
        <v>766</v>
      </c>
      <c r="I363" s="25">
        <v>182000</v>
      </c>
      <c r="J363" s="25">
        <f t="shared" si="16"/>
        <v>189000</v>
      </c>
      <c r="K363" s="37">
        <f t="shared" si="15"/>
        <v>197000</v>
      </c>
      <c r="L363" s="36">
        <f t="shared" si="17"/>
        <v>204000</v>
      </c>
    </row>
    <row r="364" spans="1:12" x14ac:dyDescent="0.3">
      <c r="A364" s="21">
        <v>1242060</v>
      </c>
      <c r="B364" s="22">
        <v>23260</v>
      </c>
      <c r="C364" s="22">
        <v>426100</v>
      </c>
      <c r="D364" s="22" t="s">
        <v>635</v>
      </c>
      <c r="E364" s="23" t="s">
        <v>400</v>
      </c>
      <c r="F364" s="23" t="s">
        <v>407</v>
      </c>
      <c r="G364" s="23" t="s">
        <v>109</v>
      </c>
      <c r="H364" s="26" t="s">
        <v>767</v>
      </c>
      <c r="I364" s="25">
        <v>124000</v>
      </c>
      <c r="J364" s="25">
        <f t="shared" si="16"/>
        <v>129000</v>
      </c>
      <c r="K364" s="37">
        <f t="shared" si="15"/>
        <v>135000</v>
      </c>
      <c r="L364" s="36">
        <f t="shared" si="17"/>
        <v>140000</v>
      </c>
    </row>
    <row r="365" spans="1:12" x14ac:dyDescent="0.3">
      <c r="A365" s="21">
        <v>1242060</v>
      </c>
      <c r="B365" s="22">
        <v>23260</v>
      </c>
      <c r="C365" s="22">
        <v>426100</v>
      </c>
      <c r="D365" s="22" t="s">
        <v>635</v>
      </c>
      <c r="E365" s="23" t="s">
        <v>400</v>
      </c>
      <c r="F365" s="23" t="s">
        <v>408</v>
      </c>
      <c r="G365" s="23" t="s">
        <v>109</v>
      </c>
      <c r="H365" s="26" t="s">
        <v>768</v>
      </c>
      <c r="I365" s="25">
        <v>49000</v>
      </c>
      <c r="J365" s="25">
        <f t="shared" si="16"/>
        <v>51000</v>
      </c>
      <c r="K365" s="37">
        <f t="shared" si="15"/>
        <v>53000</v>
      </c>
      <c r="L365" s="36">
        <f t="shared" si="17"/>
        <v>55000</v>
      </c>
    </row>
    <row r="366" spans="1:12" x14ac:dyDescent="0.3">
      <c r="A366" s="21">
        <v>1242060</v>
      </c>
      <c r="B366" s="22">
        <v>23260</v>
      </c>
      <c r="C366" s="22">
        <v>426100</v>
      </c>
      <c r="D366" s="22" t="s">
        <v>635</v>
      </c>
      <c r="E366" s="23" t="s">
        <v>400</v>
      </c>
      <c r="F366" s="23" t="s">
        <v>408</v>
      </c>
      <c r="G366" s="23" t="s">
        <v>372</v>
      </c>
      <c r="H366" s="26" t="s">
        <v>769</v>
      </c>
      <c r="I366" s="25">
        <v>182000</v>
      </c>
      <c r="J366" s="25">
        <f t="shared" si="16"/>
        <v>189000</v>
      </c>
      <c r="K366" s="37">
        <f t="shared" ref="K366:K429" si="18">ROUNDUP(J366/128.4*133.4,-3)</f>
        <v>197000</v>
      </c>
      <c r="L366" s="36">
        <f t="shared" si="17"/>
        <v>204000</v>
      </c>
    </row>
    <row r="367" spans="1:12" x14ac:dyDescent="0.3">
      <c r="A367" s="21">
        <v>1242060</v>
      </c>
      <c r="B367" s="22">
        <v>23260</v>
      </c>
      <c r="C367" s="22">
        <v>426100</v>
      </c>
      <c r="D367" s="22" t="s">
        <v>635</v>
      </c>
      <c r="E367" s="23" t="s">
        <v>246</v>
      </c>
      <c r="F367" s="23" t="s">
        <v>409</v>
      </c>
      <c r="G367" s="23" t="s">
        <v>109</v>
      </c>
      <c r="H367" s="26" t="s">
        <v>770</v>
      </c>
      <c r="I367" s="25">
        <v>90000</v>
      </c>
      <c r="J367" s="25">
        <f t="shared" si="16"/>
        <v>94000</v>
      </c>
      <c r="K367" s="37">
        <f t="shared" si="18"/>
        <v>98000</v>
      </c>
      <c r="L367" s="36">
        <f t="shared" si="17"/>
        <v>102000</v>
      </c>
    </row>
    <row r="368" spans="1:12" x14ac:dyDescent="0.3">
      <c r="A368" s="21">
        <v>1242060</v>
      </c>
      <c r="B368" s="22">
        <v>23260</v>
      </c>
      <c r="C368" s="22">
        <v>426100</v>
      </c>
      <c r="D368" s="22" t="s">
        <v>635</v>
      </c>
      <c r="E368" s="23" t="s">
        <v>246</v>
      </c>
      <c r="F368" s="23" t="s">
        <v>409</v>
      </c>
      <c r="G368" s="23" t="s">
        <v>372</v>
      </c>
      <c r="H368" s="26" t="s">
        <v>771</v>
      </c>
      <c r="I368" s="25">
        <v>248000</v>
      </c>
      <c r="J368" s="25">
        <f t="shared" si="16"/>
        <v>257000</v>
      </c>
      <c r="K368" s="37">
        <f t="shared" si="18"/>
        <v>268000</v>
      </c>
      <c r="L368" s="36">
        <f t="shared" si="17"/>
        <v>278000</v>
      </c>
    </row>
    <row r="369" spans="1:12" x14ac:dyDescent="0.3">
      <c r="A369" s="21">
        <v>1242060</v>
      </c>
      <c r="B369" s="22">
        <v>23260</v>
      </c>
      <c r="C369" s="22">
        <v>426100</v>
      </c>
      <c r="D369" s="22" t="s">
        <v>635</v>
      </c>
      <c r="E369" s="23" t="s">
        <v>370</v>
      </c>
      <c r="F369" s="23" t="s">
        <v>410</v>
      </c>
      <c r="G369" s="23" t="s">
        <v>109</v>
      </c>
      <c r="H369" s="26" t="s">
        <v>772</v>
      </c>
      <c r="I369" s="25">
        <v>49000</v>
      </c>
      <c r="J369" s="25">
        <f t="shared" si="16"/>
        <v>51000</v>
      </c>
      <c r="K369" s="37">
        <f t="shared" si="18"/>
        <v>53000</v>
      </c>
      <c r="L369" s="36">
        <f t="shared" si="17"/>
        <v>55000</v>
      </c>
    </row>
    <row r="370" spans="1:12" x14ac:dyDescent="0.3">
      <c r="A370" s="21">
        <v>1242060</v>
      </c>
      <c r="B370" s="22">
        <v>23260</v>
      </c>
      <c r="C370" s="22">
        <v>426100</v>
      </c>
      <c r="D370" s="22" t="s">
        <v>635</v>
      </c>
      <c r="E370" s="23" t="s">
        <v>370</v>
      </c>
      <c r="F370" s="23" t="s">
        <v>410</v>
      </c>
      <c r="G370" s="23" t="s">
        <v>372</v>
      </c>
      <c r="H370" s="26" t="s">
        <v>772</v>
      </c>
      <c r="I370" s="25">
        <v>271000</v>
      </c>
      <c r="J370" s="25">
        <f t="shared" si="16"/>
        <v>281000</v>
      </c>
      <c r="K370" s="37">
        <f t="shared" si="18"/>
        <v>292000</v>
      </c>
      <c r="L370" s="36">
        <f t="shared" si="17"/>
        <v>303000</v>
      </c>
    </row>
    <row r="371" spans="1:12" x14ac:dyDescent="0.3">
      <c r="A371" s="21">
        <v>1242060</v>
      </c>
      <c r="B371" s="22">
        <v>23260</v>
      </c>
      <c r="C371" s="22">
        <v>426100</v>
      </c>
      <c r="D371" s="22" t="s">
        <v>635</v>
      </c>
      <c r="E371" s="23" t="s">
        <v>411</v>
      </c>
      <c r="F371" s="23" t="s">
        <v>412</v>
      </c>
      <c r="G371" s="23" t="s">
        <v>109</v>
      </c>
      <c r="H371" s="26" t="s">
        <v>773</v>
      </c>
      <c r="I371" s="25">
        <v>32000</v>
      </c>
      <c r="J371" s="25">
        <f t="shared" si="16"/>
        <v>34000</v>
      </c>
      <c r="K371" s="37">
        <f t="shared" si="18"/>
        <v>36000</v>
      </c>
      <c r="L371" s="36">
        <f t="shared" si="17"/>
        <v>38000</v>
      </c>
    </row>
    <row r="372" spans="1:12" x14ac:dyDescent="0.3">
      <c r="A372" s="21">
        <v>1242060</v>
      </c>
      <c r="B372" s="22">
        <v>23260</v>
      </c>
      <c r="C372" s="22">
        <v>426100</v>
      </c>
      <c r="D372" s="22" t="s">
        <v>635</v>
      </c>
      <c r="E372" s="23" t="s">
        <v>411</v>
      </c>
      <c r="F372" s="23" t="s">
        <v>412</v>
      </c>
      <c r="G372" s="23" t="s">
        <v>372</v>
      </c>
      <c r="H372" s="26" t="s">
        <v>773</v>
      </c>
      <c r="I372" s="25">
        <v>182000</v>
      </c>
      <c r="J372" s="25">
        <f t="shared" si="16"/>
        <v>189000</v>
      </c>
      <c r="K372" s="37">
        <f t="shared" si="18"/>
        <v>197000</v>
      </c>
      <c r="L372" s="36">
        <f t="shared" si="17"/>
        <v>204000</v>
      </c>
    </row>
    <row r="373" spans="1:12" x14ac:dyDescent="0.3">
      <c r="A373" s="21">
        <v>1242060</v>
      </c>
      <c r="B373" s="22">
        <v>23260</v>
      </c>
      <c r="C373" s="22">
        <v>426100</v>
      </c>
      <c r="D373" s="22" t="s">
        <v>635</v>
      </c>
      <c r="E373" s="23" t="s">
        <v>411</v>
      </c>
      <c r="F373" s="23" t="s">
        <v>413</v>
      </c>
      <c r="G373" s="23" t="s">
        <v>109</v>
      </c>
      <c r="H373" s="26" t="s">
        <v>774</v>
      </c>
      <c r="I373" s="25">
        <v>49000</v>
      </c>
      <c r="J373" s="25">
        <f t="shared" si="16"/>
        <v>51000</v>
      </c>
      <c r="K373" s="37">
        <f t="shared" si="18"/>
        <v>53000</v>
      </c>
      <c r="L373" s="36">
        <f t="shared" si="17"/>
        <v>55000</v>
      </c>
    </row>
    <row r="374" spans="1:12" x14ac:dyDescent="0.3">
      <c r="A374" s="21">
        <v>1242060</v>
      </c>
      <c r="B374" s="22">
        <v>23260</v>
      </c>
      <c r="C374" s="22">
        <v>426100</v>
      </c>
      <c r="D374" s="22" t="s">
        <v>635</v>
      </c>
      <c r="E374" s="23" t="s">
        <v>411</v>
      </c>
      <c r="F374" s="23" t="s">
        <v>413</v>
      </c>
      <c r="G374" s="23" t="s">
        <v>372</v>
      </c>
      <c r="H374" s="26" t="s">
        <v>774</v>
      </c>
      <c r="I374" s="25">
        <v>182000</v>
      </c>
      <c r="J374" s="25">
        <f t="shared" si="16"/>
        <v>189000</v>
      </c>
      <c r="K374" s="37">
        <f t="shared" si="18"/>
        <v>197000</v>
      </c>
      <c r="L374" s="36">
        <f t="shared" si="17"/>
        <v>204000</v>
      </c>
    </row>
    <row r="375" spans="1:12" x14ac:dyDescent="0.3">
      <c r="A375" s="21">
        <v>1242060</v>
      </c>
      <c r="B375" s="22">
        <v>23260</v>
      </c>
      <c r="C375" s="22">
        <v>426100</v>
      </c>
      <c r="D375" s="22" t="s">
        <v>635</v>
      </c>
      <c r="E375" s="23" t="s">
        <v>145</v>
      </c>
      <c r="F375" s="23" t="s">
        <v>416</v>
      </c>
      <c r="G375" s="23" t="s">
        <v>109</v>
      </c>
      <c r="H375" s="26" t="s">
        <v>775</v>
      </c>
      <c r="I375" s="25">
        <v>24000</v>
      </c>
      <c r="J375" s="25">
        <f t="shared" si="16"/>
        <v>25000</v>
      </c>
      <c r="K375" s="37">
        <f t="shared" si="18"/>
        <v>26000</v>
      </c>
      <c r="L375" s="36">
        <f t="shared" si="17"/>
        <v>27000</v>
      </c>
    </row>
    <row r="376" spans="1:12" x14ac:dyDescent="0.3">
      <c r="A376" s="21">
        <v>1242060</v>
      </c>
      <c r="B376" s="22">
        <v>23260</v>
      </c>
      <c r="C376" s="22">
        <v>426100</v>
      </c>
      <c r="D376" s="22" t="s">
        <v>635</v>
      </c>
      <c r="E376" s="23" t="s">
        <v>145</v>
      </c>
      <c r="F376" s="23" t="s">
        <v>416</v>
      </c>
      <c r="G376" s="23" t="s">
        <v>372</v>
      </c>
      <c r="H376" s="26" t="s">
        <v>775</v>
      </c>
      <c r="I376" s="25">
        <v>77000</v>
      </c>
      <c r="J376" s="25">
        <f t="shared" si="16"/>
        <v>80000</v>
      </c>
      <c r="K376" s="37">
        <f t="shared" si="18"/>
        <v>84000</v>
      </c>
      <c r="L376" s="36">
        <f t="shared" si="17"/>
        <v>87000</v>
      </c>
    </row>
    <row r="377" spans="1:12" x14ac:dyDescent="0.3">
      <c r="A377" s="21">
        <v>1913000</v>
      </c>
      <c r="B377" s="22">
        <v>56501</v>
      </c>
      <c r="C377" s="22">
        <v>426100</v>
      </c>
      <c r="D377" s="22" t="s">
        <v>635</v>
      </c>
      <c r="E377" s="23" t="s">
        <v>400</v>
      </c>
      <c r="F377" s="23" t="s">
        <v>649</v>
      </c>
      <c r="G377" s="23" t="s">
        <v>584</v>
      </c>
      <c r="H377" s="23"/>
      <c r="I377" s="25">
        <v>600000</v>
      </c>
      <c r="J377" s="25">
        <f t="shared" si="16"/>
        <v>622000</v>
      </c>
      <c r="K377" s="37">
        <f t="shared" si="18"/>
        <v>647000</v>
      </c>
      <c r="L377" s="36">
        <f t="shared" si="17"/>
        <v>670000</v>
      </c>
    </row>
    <row r="378" spans="1:12" x14ac:dyDescent="0.3">
      <c r="A378" s="21">
        <v>1242060</v>
      </c>
      <c r="B378" s="22">
        <v>23260</v>
      </c>
      <c r="C378" s="22">
        <v>426100</v>
      </c>
      <c r="D378" s="22" t="s">
        <v>635</v>
      </c>
      <c r="E378" s="23" t="s">
        <v>145</v>
      </c>
      <c r="F378" s="23" t="s">
        <v>417</v>
      </c>
      <c r="G378" s="23" t="s">
        <v>418</v>
      </c>
      <c r="H378" s="26" t="s">
        <v>585</v>
      </c>
      <c r="I378" s="25">
        <v>132000</v>
      </c>
      <c r="J378" s="25">
        <f t="shared" si="16"/>
        <v>137000</v>
      </c>
      <c r="K378" s="37">
        <f t="shared" si="18"/>
        <v>143000</v>
      </c>
      <c r="L378" s="36">
        <f t="shared" si="17"/>
        <v>149000</v>
      </c>
    </row>
    <row r="379" spans="1:12" x14ac:dyDescent="0.3">
      <c r="A379" s="21">
        <v>1242060</v>
      </c>
      <c r="B379" s="22">
        <v>23260</v>
      </c>
      <c r="C379" s="22">
        <v>426100</v>
      </c>
      <c r="D379" s="22" t="s">
        <v>635</v>
      </c>
      <c r="E379" s="23" t="s">
        <v>419</v>
      </c>
      <c r="F379" s="23" t="s">
        <v>420</v>
      </c>
      <c r="G379" s="23" t="s">
        <v>109</v>
      </c>
      <c r="H379" s="26" t="s">
        <v>776</v>
      </c>
      <c r="I379" s="25">
        <v>490000</v>
      </c>
      <c r="J379" s="25">
        <f t="shared" si="16"/>
        <v>508000</v>
      </c>
      <c r="K379" s="37">
        <f t="shared" si="18"/>
        <v>528000</v>
      </c>
      <c r="L379" s="36">
        <f t="shared" si="17"/>
        <v>547000</v>
      </c>
    </row>
    <row r="380" spans="1:12" x14ac:dyDescent="0.3">
      <c r="A380" s="21">
        <v>1242060</v>
      </c>
      <c r="B380" s="22">
        <v>23260</v>
      </c>
      <c r="C380" s="22">
        <v>426100</v>
      </c>
      <c r="D380" s="22" t="s">
        <v>635</v>
      </c>
      <c r="E380" s="23" t="s">
        <v>419</v>
      </c>
      <c r="F380" s="23" t="s">
        <v>421</v>
      </c>
      <c r="G380" s="23" t="s">
        <v>109</v>
      </c>
      <c r="H380" s="26" t="s">
        <v>777</v>
      </c>
      <c r="I380" s="25">
        <v>258000</v>
      </c>
      <c r="J380" s="25">
        <f t="shared" si="16"/>
        <v>268000</v>
      </c>
      <c r="K380" s="37">
        <f t="shared" si="18"/>
        <v>279000</v>
      </c>
      <c r="L380" s="36">
        <f t="shared" si="17"/>
        <v>289000</v>
      </c>
    </row>
    <row r="381" spans="1:12" x14ac:dyDescent="0.3">
      <c r="A381" s="21">
        <v>1242060</v>
      </c>
      <c r="B381" s="22">
        <v>23260</v>
      </c>
      <c r="C381" s="22">
        <v>426100</v>
      </c>
      <c r="D381" s="22" t="s">
        <v>635</v>
      </c>
      <c r="E381" s="23" t="s">
        <v>419</v>
      </c>
      <c r="F381" s="23" t="s">
        <v>421</v>
      </c>
      <c r="G381" s="23" t="s">
        <v>372</v>
      </c>
      <c r="H381" s="26" t="s">
        <v>777</v>
      </c>
      <c r="I381" s="25">
        <v>362000</v>
      </c>
      <c r="J381" s="25">
        <f t="shared" si="16"/>
        <v>375000</v>
      </c>
      <c r="K381" s="37">
        <f t="shared" si="18"/>
        <v>390000</v>
      </c>
      <c r="L381" s="36">
        <f t="shared" si="17"/>
        <v>404000</v>
      </c>
    </row>
    <row r="382" spans="1:12" x14ac:dyDescent="0.3">
      <c r="A382" s="21">
        <v>1242060</v>
      </c>
      <c r="B382" s="22">
        <v>23260</v>
      </c>
      <c r="C382" s="22">
        <v>426100</v>
      </c>
      <c r="D382" s="22" t="s">
        <v>635</v>
      </c>
      <c r="E382" s="23" t="s">
        <v>422</v>
      </c>
      <c r="F382" s="23" t="s">
        <v>423</v>
      </c>
      <c r="G382" s="23" t="s">
        <v>109</v>
      </c>
      <c r="H382" s="26" t="s">
        <v>778</v>
      </c>
      <c r="I382" s="25">
        <v>90000</v>
      </c>
      <c r="J382" s="25">
        <f t="shared" si="16"/>
        <v>94000</v>
      </c>
      <c r="K382" s="37">
        <f t="shared" si="18"/>
        <v>98000</v>
      </c>
      <c r="L382" s="36">
        <f t="shared" si="17"/>
        <v>102000</v>
      </c>
    </row>
    <row r="383" spans="1:12" x14ac:dyDescent="0.3">
      <c r="A383" s="21">
        <v>1242060</v>
      </c>
      <c r="B383" s="22">
        <v>23260</v>
      </c>
      <c r="C383" s="22">
        <v>426100</v>
      </c>
      <c r="D383" s="22" t="s">
        <v>635</v>
      </c>
      <c r="E383" s="23" t="s">
        <v>422</v>
      </c>
      <c r="F383" s="23" t="s">
        <v>423</v>
      </c>
      <c r="G383" s="23" t="s">
        <v>372</v>
      </c>
      <c r="H383" s="26" t="s">
        <v>779</v>
      </c>
      <c r="I383" s="25">
        <v>408000</v>
      </c>
      <c r="J383" s="25">
        <f t="shared" si="16"/>
        <v>423000</v>
      </c>
      <c r="K383" s="37">
        <f t="shared" si="18"/>
        <v>440000</v>
      </c>
      <c r="L383" s="36">
        <f t="shared" si="17"/>
        <v>456000</v>
      </c>
    </row>
    <row r="384" spans="1:12" x14ac:dyDescent="0.3">
      <c r="A384" s="21">
        <v>1242060</v>
      </c>
      <c r="B384" s="22">
        <v>23260</v>
      </c>
      <c r="C384" s="22">
        <v>426100</v>
      </c>
      <c r="D384" s="22" t="s">
        <v>635</v>
      </c>
      <c r="E384" s="23" t="s">
        <v>422</v>
      </c>
      <c r="F384" s="23" t="s">
        <v>424</v>
      </c>
      <c r="G384" s="23" t="s">
        <v>109</v>
      </c>
      <c r="H384" s="26" t="s">
        <v>780</v>
      </c>
      <c r="I384" s="25">
        <v>49000</v>
      </c>
      <c r="J384" s="25">
        <f t="shared" si="16"/>
        <v>51000</v>
      </c>
      <c r="K384" s="37">
        <f t="shared" si="18"/>
        <v>53000</v>
      </c>
      <c r="L384" s="36">
        <f t="shared" si="17"/>
        <v>55000</v>
      </c>
    </row>
    <row r="385" spans="1:12" x14ac:dyDescent="0.3">
      <c r="A385" s="21">
        <v>1242060</v>
      </c>
      <c r="B385" s="22">
        <v>23260</v>
      </c>
      <c r="C385" s="22">
        <v>426100</v>
      </c>
      <c r="D385" s="22" t="s">
        <v>635</v>
      </c>
      <c r="E385" s="23" t="s">
        <v>422</v>
      </c>
      <c r="F385" s="23" t="s">
        <v>424</v>
      </c>
      <c r="G385" s="23" t="s">
        <v>372</v>
      </c>
      <c r="H385" s="26" t="s">
        <v>780</v>
      </c>
      <c r="I385" s="25">
        <v>182000</v>
      </c>
      <c r="J385" s="25">
        <f t="shared" si="16"/>
        <v>189000</v>
      </c>
      <c r="K385" s="37">
        <f t="shared" si="18"/>
        <v>197000</v>
      </c>
      <c r="L385" s="36">
        <f t="shared" si="17"/>
        <v>204000</v>
      </c>
    </row>
    <row r="386" spans="1:12" x14ac:dyDescent="0.3">
      <c r="A386" s="21">
        <v>1242060</v>
      </c>
      <c r="B386" s="22">
        <v>23260</v>
      </c>
      <c r="C386" s="22">
        <v>426100</v>
      </c>
      <c r="D386" s="22" t="s">
        <v>635</v>
      </c>
      <c r="E386" s="23" t="s">
        <v>426</v>
      </c>
      <c r="F386" s="23" t="s">
        <v>427</v>
      </c>
      <c r="G386" s="23" t="s">
        <v>385</v>
      </c>
      <c r="H386" s="26" t="s">
        <v>781</v>
      </c>
      <c r="I386" s="25">
        <v>258000</v>
      </c>
      <c r="J386" s="25">
        <f t="shared" si="16"/>
        <v>268000</v>
      </c>
      <c r="K386" s="37">
        <f t="shared" si="18"/>
        <v>279000</v>
      </c>
      <c r="L386" s="36">
        <f t="shared" si="17"/>
        <v>289000</v>
      </c>
    </row>
    <row r="387" spans="1:12" x14ac:dyDescent="0.3">
      <c r="A387" s="21">
        <v>1242060</v>
      </c>
      <c r="B387" s="22">
        <v>23260</v>
      </c>
      <c r="C387" s="22">
        <v>426100</v>
      </c>
      <c r="D387" s="22" t="s">
        <v>635</v>
      </c>
      <c r="E387" s="23" t="s">
        <v>426</v>
      </c>
      <c r="F387" s="23" t="s">
        <v>429</v>
      </c>
      <c r="G387" s="23" t="s">
        <v>109</v>
      </c>
      <c r="H387" s="26" t="s">
        <v>782</v>
      </c>
      <c r="I387" s="25">
        <v>450000</v>
      </c>
      <c r="J387" s="25">
        <f t="shared" si="16"/>
        <v>466000</v>
      </c>
      <c r="K387" s="37">
        <f t="shared" si="18"/>
        <v>485000</v>
      </c>
      <c r="L387" s="36">
        <f t="shared" si="17"/>
        <v>503000</v>
      </c>
    </row>
    <row r="388" spans="1:12" x14ac:dyDescent="0.3">
      <c r="A388" s="21">
        <v>1242060</v>
      </c>
      <c r="B388" s="22">
        <v>23260</v>
      </c>
      <c r="C388" s="22">
        <v>426100</v>
      </c>
      <c r="D388" s="22" t="s">
        <v>635</v>
      </c>
      <c r="E388" s="23" t="s">
        <v>426</v>
      </c>
      <c r="F388" s="23" t="s">
        <v>429</v>
      </c>
      <c r="G388" s="23" t="s">
        <v>372</v>
      </c>
      <c r="H388" s="26" t="s">
        <v>782</v>
      </c>
      <c r="I388" s="25">
        <v>94000</v>
      </c>
      <c r="J388" s="25">
        <f t="shared" si="16"/>
        <v>98000</v>
      </c>
      <c r="K388" s="37">
        <f t="shared" si="18"/>
        <v>102000</v>
      </c>
      <c r="L388" s="36">
        <f t="shared" si="17"/>
        <v>106000</v>
      </c>
    </row>
    <row r="389" spans="1:12" x14ac:dyDescent="0.3">
      <c r="A389" s="21">
        <v>1913000</v>
      </c>
      <c r="B389" s="22">
        <v>57720</v>
      </c>
      <c r="C389" s="22">
        <v>426100</v>
      </c>
      <c r="D389" s="22" t="s">
        <v>635</v>
      </c>
      <c r="E389" s="23" t="s">
        <v>426</v>
      </c>
      <c r="F389" s="23" t="s">
        <v>431</v>
      </c>
      <c r="G389" s="23" t="s">
        <v>432</v>
      </c>
      <c r="H389" s="23"/>
      <c r="I389" s="25">
        <v>2525000</v>
      </c>
      <c r="J389" s="25">
        <f t="shared" ref="J389:J452" si="19">ROUNDUP(I389*128.4/124,-3)</f>
        <v>2615000</v>
      </c>
      <c r="K389" s="37">
        <f t="shared" si="18"/>
        <v>2717000</v>
      </c>
      <c r="L389" s="36">
        <f t="shared" si="17"/>
        <v>2813000</v>
      </c>
    </row>
    <row r="390" spans="1:12" x14ac:dyDescent="0.3">
      <c r="A390" s="21">
        <v>1242060</v>
      </c>
      <c r="B390" s="22">
        <v>23260</v>
      </c>
      <c r="C390" s="22">
        <v>426100</v>
      </c>
      <c r="D390" s="22" t="s">
        <v>635</v>
      </c>
      <c r="E390" s="23" t="s">
        <v>426</v>
      </c>
      <c r="F390" s="23" t="s">
        <v>433</v>
      </c>
      <c r="G390" s="23" t="s">
        <v>434</v>
      </c>
      <c r="H390" s="23"/>
      <c r="I390" s="25">
        <v>3563000</v>
      </c>
      <c r="J390" s="25">
        <f t="shared" si="19"/>
        <v>3690000</v>
      </c>
      <c r="K390" s="37">
        <f t="shared" si="18"/>
        <v>3834000</v>
      </c>
      <c r="L390" s="36">
        <f t="shared" ref="L390:L453" si="20">ROUNDUP(K390/133.4*138.1,-3)</f>
        <v>3970000</v>
      </c>
    </row>
    <row r="391" spans="1:12" x14ac:dyDescent="0.3">
      <c r="A391" s="21">
        <v>1242060</v>
      </c>
      <c r="B391" s="22">
        <v>23260</v>
      </c>
      <c r="C391" s="22">
        <v>426100</v>
      </c>
      <c r="D391" s="22" t="s">
        <v>635</v>
      </c>
      <c r="E391" s="23" t="s">
        <v>436</v>
      </c>
      <c r="F391" s="23" t="s">
        <v>438</v>
      </c>
      <c r="G391" s="23" t="s">
        <v>109</v>
      </c>
      <c r="H391" s="26" t="s">
        <v>783</v>
      </c>
      <c r="I391" s="25">
        <v>720000</v>
      </c>
      <c r="J391" s="25">
        <f t="shared" si="19"/>
        <v>746000</v>
      </c>
      <c r="K391" s="37">
        <f t="shared" si="18"/>
        <v>776000</v>
      </c>
      <c r="L391" s="36">
        <f t="shared" si="20"/>
        <v>804000</v>
      </c>
    </row>
    <row r="392" spans="1:12" x14ac:dyDescent="0.3">
      <c r="A392" s="21">
        <v>1242060</v>
      </c>
      <c r="B392" s="22">
        <v>23260</v>
      </c>
      <c r="C392" s="22">
        <v>426100</v>
      </c>
      <c r="D392" s="22" t="s">
        <v>635</v>
      </c>
      <c r="E392" s="23" t="s">
        <v>436</v>
      </c>
      <c r="F392" s="23" t="s">
        <v>438</v>
      </c>
      <c r="G392" s="23" t="s">
        <v>372</v>
      </c>
      <c r="H392" s="26" t="s">
        <v>783</v>
      </c>
      <c r="I392" s="25">
        <v>761000</v>
      </c>
      <c r="J392" s="25">
        <f t="shared" si="19"/>
        <v>789000</v>
      </c>
      <c r="K392" s="37">
        <f t="shared" si="18"/>
        <v>820000</v>
      </c>
      <c r="L392" s="36">
        <f t="shared" si="20"/>
        <v>849000</v>
      </c>
    </row>
    <row r="393" spans="1:12" x14ac:dyDescent="0.3">
      <c r="A393" s="21">
        <v>1242060</v>
      </c>
      <c r="B393" s="22">
        <v>23260</v>
      </c>
      <c r="C393" s="22">
        <v>426100</v>
      </c>
      <c r="D393" s="22" t="s">
        <v>635</v>
      </c>
      <c r="E393" s="23" t="s">
        <v>439</v>
      </c>
      <c r="F393" s="23" t="s">
        <v>440</v>
      </c>
      <c r="G393" s="23" t="s">
        <v>109</v>
      </c>
      <c r="H393" s="26" t="s">
        <v>784</v>
      </c>
      <c r="I393" s="25">
        <v>49000</v>
      </c>
      <c r="J393" s="25">
        <f t="shared" si="19"/>
        <v>51000</v>
      </c>
      <c r="K393" s="37">
        <f t="shared" si="18"/>
        <v>53000</v>
      </c>
      <c r="L393" s="36">
        <f t="shared" si="20"/>
        <v>55000</v>
      </c>
    </row>
    <row r="394" spans="1:12" x14ac:dyDescent="0.3">
      <c r="A394" s="21">
        <v>1242060</v>
      </c>
      <c r="B394" s="22">
        <v>23260</v>
      </c>
      <c r="C394" s="22">
        <v>426100</v>
      </c>
      <c r="D394" s="22" t="s">
        <v>635</v>
      </c>
      <c r="E394" s="23" t="s">
        <v>439</v>
      </c>
      <c r="F394" s="23" t="s">
        <v>440</v>
      </c>
      <c r="G394" s="23" t="s">
        <v>372</v>
      </c>
      <c r="H394" s="26" t="s">
        <v>784</v>
      </c>
      <c r="I394" s="25">
        <v>182000</v>
      </c>
      <c r="J394" s="25">
        <f t="shared" si="19"/>
        <v>189000</v>
      </c>
      <c r="K394" s="37">
        <f t="shared" si="18"/>
        <v>197000</v>
      </c>
      <c r="L394" s="36">
        <f t="shared" si="20"/>
        <v>204000</v>
      </c>
    </row>
    <row r="395" spans="1:12" x14ac:dyDescent="0.3">
      <c r="A395" s="21">
        <v>1242060</v>
      </c>
      <c r="B395" s="22">
        <v>23260</v>
      </c>
      <c r="C395" s="22">
        <v>426100</v>
      </c>
      <c r="D395" s="22" t="s">
        <v>635</v>
      </c>
      <c r="E395" s="23" t="s">
        <v>441</v>
      </c>
      <c r="F395" s="23" t="s">
        <v>442</v>
      </c>
      <c r="G395" s="23" t="s">
        <v>443</v>
      </c>
      <c r="H395" s="26" t="s">
        <v>785</v>
      </c>
      <c r="I395" s="25">
        <v>173000</v>
      </c>
      <c r="J395" s="25">
        <f t="shared" si="19"/>
        <v>180000</v>
      </c>
      <c r="K395" s="37">
        <f t="shared" si="18"/>
        <v>188000</v>
      </c>
      <c r="L395" s="36">
        <f t="shared" si="20"/>
        <v>195000</v>
      </c>
    </row>
    <row r="396" spans="1:12" x14ac:dyDescent="0.3">
      <c r="A396" s="21">
        <v>1242060</v>
      </c>
      <c r="B396" s="22">
        <v>23260</v>
      </c>
      <c r="C396" s="22">
        <v>426100</v>
      </c>
      <c r="D396" s="22" t="s">
        <v>635</v>
      </c>
      <c r="E396" s="23" t="s">
        <v>444</v>
      </c>
      <c r="F396" s="23" t="s">
        <v>445</v>
      </c>
      <c r="G396" s="23" t="s">
        <v>109</v>
      </c>
      <c r="H396" s="26" t="s">
        <v>786</v>
      </c>
      <c r="I396" s="25">
        <v>362000</v>
      </c>
      <c r="J396" s="25">
        <f t="shared" si="19"/>
        <v>375000</v>
      </c>
      <c r="K396" s="37">
        <f t="shared" si="18"/>
        <v>390000</v>
      </c>
      <c r="L396" s="36">
        <f t="shared" si="20"/>
        <v>404000</v>
      </c>
    </row>
    <row r="397" spans="1:12" x14ac:dyDescent="0.3">
      <c r="A397" s="21">
        <v>1242060</v>
      </c>
      <c r="B397" s="22">
        <v>23260</v>
      </c>
      <c r="C397" s="22">
        <v>426100</v>
      </c>
      <c r="D397" s="22" t="s">
        <v>635</v>
      </c>
      <c r="E397" s="23" t="s">
        <v>444</v>
      </c>
      <c r="F397" s="23" t="s">
        <v>445</v>
      </c>
      <c r="G397" s="23" t="s">
        <v>372</v>
      </c>
      <c r="H397" s="26" t="s">
        <v>786</v>
      </c>
      <c r="I397" s="25">
        <v>47000</v>
      </c>
      <c r="J397" s="25">
        <f t="shared" si="19"/>
        <v>49000</v>
      </c>
      <c r="K397" s="37">
        <f t="shared" si="18"/>
        <v>51000</v>
      </c>
      <c r="L397" s="36">
        <f t="shared" si="20"/>
        <v>53000</v>
      </c>
    </row>
    <row r="398" spans="1:12" x14ac:dyDescent="0.3">
      <c r="A398" s="21">
        <v>1242060</v>
      </c>
      <c r="B398" s="22">
        <v>23260</v>
      </c>
      <c r="C398" s="22">
        <v>426100</v>
      </c>
      <c r="D398" s="22" t="s">
        <v>635</v>
      </c>
      <c r="E398" s="23" t="s">
        <v>446</v>
      </c>
      <c r="F398" s="23" t="s">
        <v>447</v>
      </c>
      <c r="G398" s="23" t="s">
        <v>109</v>
      </c>
      <c r="H398" s="30" t="s">
        <v>592</v>
      </c>
      <c r="I398" s="25">
        <v>49000</v>
      </c>
      <c r="J398" s="25">
        <f t="shared" si="19"/>
        <v>51000</v>
      </c>
      <c r="K398" s="37">
        <f t="shared" si="18"/>
        <v>53000</v>
      </c>
      <c r="L398" s="36">
        <f t="shared" si="20"/>
        <v>55000</v>
      </c>
    </row>
    <row r="399" spans="1:12" x14ac:dyDescent="0.3">
      <c r="A399" s="21">
        <v>1242060</v>
      </c>
      <c r="B399" s="22">
        <v>23260</v>
      </c>
      <c r="C399" s="22">
        <v>426100</v>
      </c>
      <c r="D399" s="22" t="s">
        <v>635</v>
      </c>
      <c r="E399" s="23" t="s">
        <v>446</v>
      </c>
      <c r="F399" s="23" t="s">
        <v>447</v>
      </c>
      <c r="G399" s="23" t="s">
        <v>372</v>
      </c>
      <c r="H399" s="30" t="s">
        <v>592</v>
      </c>
      <c r="I399" s="25">
        <v>450000</v>
      </c>
      <c r="J399" s="25">
        <f t="shared" si="19"/>
        <v>466000</v>
      </c>
      <c r="K399" s="37">
        <f t="shared" si="18"/>
        <v>485000</v>
      </c>
      <c r="L399" s="36">
        <f t="shared" si="20"/>
        <v>503000</v>
      </c>
    </row>
    <row r="400" spans="1:12" x14ac:dyDescent="0.3">
      <c r="A400" s="21">
        <v>1242060</v>
      </c>
      <c r="B400" s="22">
        <v>23260</v>
      </c>
      <c r="C400" s="22">
        <v>426100</v>
      </c>
      <c r="D400" s="22" t="s">
        <v>635</v>
      </c>
      <c r="E400" s="23" t="s">
        <v>446</v>
      </c>
      <c r="F400" s="23" t="s">
        <v>448</v>
      </c>
      <c r="G400" s="23" t="s">
        <v>109</v>
      </c>
      <c r="H400" s="26" t="s">
        <v>767</v>
      </c>
      <c r="I400" s="25">
        <v>49000</v>
      </c>
      <c r="J400" s="25">
        <f t="shared" si="19"/>
        <v>51000</v>
      </c>
      <c r="K400" s="37">
        <f t="shared" si="18"/>
        <v>53000</v>
      </c>
      <c r="L400" s="36">
        <f t="shared" si="20"/>
        <v>55000</v>
      </c>
    </row>
    <row r="401" spans="1:12" x14ac:dyDescent="0.3">
      <c r="A401" s="21">
        <v>1242060</v>
      </c>
      <c r="B401" s="22">
        <v>23260</v>
      </c>
      <c r="C401" s="22">
        <v>426100</v>
      </c>
      <c r="D401" s="22" t="s">
        <v>635</v>
      </c>
      <c r="E401" s="23" t="s">
        <v>446</v>
      </c>
      <c r="F401" s="23" t="s">
        <v>448</v>
      </c>
      <c r="G401" s="23" t="s">
        <v>372</v>
      </c>
      <c r="H401" s="26" t="s">
        <v>767</v>
      </c>
      <c r="I401" s="25">
        <v>47000</v>
      </c>
      <c r="J401" s="25">
        <f t="shared" si="19"/>
        <v>49000</v>
      </c>
      <c r="K401" s="37">
        <f t="shared" si="18"/>
        <v>51000</v>
      </c>
      <c r="L401" s="36">
        <f t="shared" si="20"/>
        <v>53000</v>
      </c>
    </row>
    <row r="402" spans="1:12" x14ac:dyDescent="0.3">
      <c r="A402" s="21">
        <v>1242060</v>
      </c>
      <c r="B402" s="22">
        <v>23260</v>
      </c>
      <c r="C402" s="22">
        <v>426100</v>
      </c>
      <c r="D402" s="22" t="s">
        <v>635</v>
      </c>
      <c r="E402" s="23" t="s">
        <v>510</v>
      </c>
      <c r="F402" s="23" t="s">
        <v>449</v>
      </c>
      <c r="G402" s="23" t="s">
        <v>109</v>
      </c>
      <c r="H402" s="23"/>
      <c r="I402" s="25">
        <v>348000</v>
      </c>
      <c r="J402" s="25">
        <f t="shared" si="19"/>
        <v>361000</v>
      </c>
      <c r="K402" s="37">
        <f t="shared" si="18"/>
        <v>376000</v>
      </c>
      <c r="L402" s="36">
        <f t="shared" si="20"/>
        <v>390000</v>
      </c>
    </row>
    <row r="403" spans="1:12" x14ac:dyDescent="0.3">
      <c r="A403" s="21">
        <v>1242060</v>
      </c>
      <c r="B403" s="22">
        <v>23260</v>
      </c>
      <c r="C403" s="22">
        <v>426100</v>
      </c>
      <c r="D403" s="22" t="s">
        <v>635</v>
      </c>
      <c r="E403" s="23" t="s">
        <v>510</v>
      </c>
      <c r="F403" s="23" t="s">
        <v>450</v>
      </c>
      <c r="G403" s="23" t="s">
        <v>109</v>
      </c>
      <c r="H403" s="26" t="s">
        <v>787</v>
      </c>
      <c r="I403" s="25">
        <v>49000</v>
      </c>
      <c r="J403" s="25">
        <f t="shared" si="19"/>
        <v>51000</v>
      </c>
      <c r="K403" s="37">
        <f t="shared" si="18"/>
        <v>53000</v>
      </c>
      <c r="L403" s="36">
        <f t="shared" si="20"/>
        <v>55000</v>
      </c>
    </row>
    <row r="404" spans="1:12" x14ac:dyDescent="0.3">
      <c r="A404" s="21">
        <v>1242060</v>
      </c>
      <c r="B404" s="22">
        <v>23260</v>
      </c>
      <c r="C404" s="22">
        <v>426100</v>
      </c>
      <c r="D404" s="22" t="s">
        <v>635</v>
      </c>
      <c r="E404" s="23" t="s">
        <v>510</v>
      </c>
      <c r="F404" s="23" t="s">
        <v>450</v>
      </c>
      <c r="G404" s="23" t="s">
        <v>372</v>
      </c>
      <c r="H404" s="26" t="s">
        <v>787</v>
      </c>
      <c r="I404" s="25">
        <v>450000</v>
      </c>
      <c r="J404" s="25">
        <f t="shared" si="19"/>
        <v>466000</v>
      </c>
      <c r="K404" s="37">
        <f t="shared" si="18"/>
        <v>485000</v>
      </c>
      <c r="L404" s="36">
        <f t="shared" si="20"/>
        <v>503000</v>
      </c>
    </row>
    <row r="405" spans="1:12" x14ac:dyDescent="0.3">
      <c r="A405" s="21">
        <v>1242060</v>
      </c>
      <c r="B405" s="22">
        <v>23260</v>
      </c>
      <c r="C405" s="22">
        <v>426100</v>
      </c>
      <c r="D405" s="22" t="s">
        <v>635</v>
      </c>
      <c r="E405" s="23" t="s">
        <v>451</v>
      </c>
      <c r="F405" s="23" t="s">
        <v>452</v>
      </c>
      <c r="G405" s="23" t="s">
        <v>453</v>
      </c>
      <c r="H405" s="26" t="s">
        <v>788</v>
      </c>
      <c r="I405" s="25">
        <v>39000</v>
      </c>
      <c r="J405" s="25">
        <f t="shared" si="19"/>
        <v>41000</v>
      </c>
      <c r="K405" s="37">
        <f t="shared" si="18"/>
        <v>43000</v>
      </c>
      <c r="L405" s="36">
        <f t="shared" si="20"/>
        <v>45000</v>
      </c>
    </row>
    <row r="406" spans="1:12" x14ac:dyDescent="0.3">
      <c r="A406" s="21">
        <v>1242060</v>
      </c>
      <c r="B406" s="22">
        <v>23260</v>
      </c>
      <c r="C406" s="22">
        <v>426100</v>
      </c>
      <c r="D406" s="22" t="s">
        <v>635</v>
      </c>
      <c r="E406" s="23" t="s">
        <v>451</v>
      </c>
      <c r="F406" s="23" t="s">
        <v>452</v>
      </c>
      <c r="G406" s="23" t="s">
        <v>372</v>
      </c>
      <c r="H406" s="26" t="s">
        <v>788</v>
      </c>
      <c r="I406" s="25">
        <v>362000</v>
      </c>
      <c r="J406" s="25">
        <f t="shared" si="19"/>
        <v>375000</v>
      </c>
      <c r="K406" s="37">
        <f t="shared" si="18"/>
        <v>390000</v>
      </c>
      <c r="L406" s="36">
        <f t="shared" si="20"/>
        <v>404000</v>
      </c>
    </row>
    <row r="407" spans="1:12" x14ac:dyDescent="0.3">
      <c r="A407" s="21">
        <v>1242060</v>
      </c>
      <c r="B407" s="22">
        <v>23260</v>
      </c>
      <c r="C407" s="22">
        <v>426100</v>
      </c>
      <c r="D407" s="22" t="s">
        <v>635</v>
      </c>
      <c r="E407" s="23" t="s">
        <v>451</v>
      </c>
      <c r="F407" s="23" t="s">
        <v>454</v>
      </c>
      <c r="G407" s="23" t="s">
        <v>109</v>
      </c>
      <c r="H407" s="26" t="s">
        <v>789</v>
      </c>
      <c r="I407" s="25">
        <v>90000</v>
      </c>
      <c r="J407" s="25">
        <f t="shared" si="19"/>
        <v>94000</v>
      </c>
      <c r="K407" s="37">
        <f t="shared" si="18"/>
        <v>98000</v>
      </c>
      <c r="L407" s="36">
        <f t="shared" si="20"/>
        <v>102000</v>
      </c>
    </row>
    <row r="408" spans="1:12" x14ac:dyDescent="0.3">
      <c r="A408" s="21">
        <v>1242060</v>
      </c>
      <c r="B408" s="22">
        <v>23260</v>
      </c>
      <c r="C408" s="22">
        <v>426100</v>
      </c>
      <c r="D408" s="22" t="s">
        <v>635</v>
      </c>
      <c r="E408" s="23" t="s">
        <v>451</v>
      </c>
      <c r="F408" s="23" t="s">
        <v>454</v>
      </c>
      <c r="G408" s="23" t="s">
        <v>372</v>
      </c>
      <c r="H408" s="26" t="s">
        <v>789</v>
      </c>
      <c r="I408" s="25">
        <v>182000</v>
      </c>
      <c r="J408" s="25">
        <f t="shared" si="19"/>
        <v>189000</v>
      </c>
      <c r="K408" s="37">
        <f t="shared" si="18"/>
        <v>197000</v>
      </c>
      <c r="L408" s="36">
        <f t="shared" si="20"/>
        <v>204000</v>
      </c>
    </row>
    <row r="409" spans="1:12" x14ac:dyDescent="0.3">
      <c r="A409" s="21">
        <v>1242060</v>
      </c>
      <c r="B409" s="22">
        <v>23260</v>
      </c>
      <c r="C409" s="22">
        <v>426100</v>
      </c>
      <c r="D409" s="22" t="s">
        <v>635</v>
      </c>
      <c r="E409" s="23" t="s">
        <v>451</v>
      </c>
      <c r="F409" s="23" t="s">
        <v>455</v>
      </c>
      <c r="G409" s="23" t="s">
        <v>109</v>
      </c>
      <c r="H409" s="26" t="s">
        <v>790</v>
      </c>
      <c r="I409" s="25">
        <v>49000</v>
      </c>
      <c r="J409" s="25">
        <f t="shared" si="19"/>
        <v>51000</v>
      </c>
      <c r="K409" s="37">
        <f t="shared" si="18"/>
        <v>53000</v>
      </c>
      <c r="L409" s="36">
        <f t="shared" si="20"/>
        <v>55000</v>
      </c>
    </row>
    <row r="410" spans="1:12" x14ac:dyDescent="0.3">
      <c r="A410" s="21">
        <v>1242060</v>
      </c>
      <c r="B410" s="22">
        <v>23260</v>
      </c>
      <c r="C410" s="22">
        <v>426100</v>
      </c>
      <c r="D410" s="22" t="s">
        <v>635</v>
      </c>
      <c r="E410" s="23" t="s">
        <v>451</v>
      </c>
      <c r="F410" s="23" t="s">
        <v>455</v>
      </c>
      <c r="G410" s="23" t="s">
        <v>372</v>
      </c>
      <c r="H410" s="26" t="s">
        <v>790</v>
      </c>
      <c r="I410" s="25">
        <v>182000</v>
      </c>
      <c r="J410" s="25">
        <f t="shared" si="19"/>
        <v>189000</v>
      </c>
      <c r="K410" s="37">
        <f t="shared" si="18"/>
        <v>197000</v>
      </c>
      <c r="L410" s="36">
        <f t="shared" si="20"/>
        <v>204000</v>
      </c>
    </row>
    <row r="411" spans="1:12" x14ac:dyDescent="0.3">
      <c r="A411" s="21">
        <v>1242060</v>
      </c>
      <c r="B411" s="22">
        <v>23260</v>
      </c>
      <c r="C411" s="22">
        <v>426100</v>
      </c>
      <c r="D411" s="22" t="s">
        <v>635</v>
      </c>
      <c r="E411" s="23" t="s">
        <v>518</v>
      </c>
      <c r="F411" s="23" t="s">
        <v>457</v>
      </c>
      <c r="G411" s="23" t="s">
        <v>109</v>
      </c>
      <c r="H411" s="26" t="s">
        <v>791</v>
      </c>
      <c r="I411" s="25">
        <v>24000</v>
      </c>
      <c r="J411" s="25">
        <f t="shared" si="19"/>
        <v>25000</v>
      </c>
      <c r="K411" s="37">
        <f t="shared" si="18"/>
        <v>26000</v>
      </c>
      <c r="L411" s="36">
        <f t="shared" si="20"/>
        <v>27000</v>
      </c>
    </row>
    <row r="412" spans="1:12" x14ac:dyDescent="0.3">
      <c r="A412" s="21">
        <v>1242060</v>
      </c>
      <c r="B412" s="22">
        <v>23260</v>
      </c>
      <c r="C412" s="22">
        <v>426100</v>
      </c>
      <c r="D412" s="22" t="s">
        <v>635</v>
      </c>
      <c r="E412" s="23" t="s">
        <v>518</v>
      </c>
      <c r="F412" s="23" t="s">
        <v>457</v>
      </c>
      <c r="G412" s="23" t="s">
        <v>372</v>
      </c>
      <c r="H412" s="26" t="s">
        <v>791</v>
      </c>
      <c r="I412" s="25">
        <v>182000</v>
      </c>
      <c r="J412" s="25">
        <f t="shared" si="19"/>
        <v>189000</v>
      </c>
      <c r="K412" s="37">
        <f t="shared" si="18"/>
        <v>197000</v>
      </c>
      <c r="L412" s="36">
        <f t="shared" si="20"/>
        <v>204000</v>
      </c>
    </row>
    <row r="413" spans="1:12" x14ac:dyDescent="0.3">
      <c r="A413" s="21">
        <v>1242060</v>
      </c>
      <c r="B413" s="22">
        <v>23260</v>
      </c>
      <c r="C413" s="22">
        <v>426100</v>
      </c>
      <c r="D413" s="22" t="s">
        <v>635</v>
      </c>
      <c r="E413" s="23" t="s">
        <v>518</v>
      </c>
      <c r="F413" s="23" t="s">
        <v>456</v>
      </c>
      <c r="G413" s="23" t="s">
        <v>109</v>
      </c>
      <c r="H413" s="26" t="s">
        <v>792</v>
      </c>
      <c r="I413" s="25">
        <v>39000</v>
      </c>
      <c r="J413" s="25">
        <f t="shared" si="19"/>
        <v>41000</v>
      </c>
      <c r="K413" s="37">
        <f t="shared" si="18"/>
        <v>43000</v>
      </c>
      <c r="L413" s="36">
        <f t="shared" si="20"/>
        <v>45000</v>
      </c>
    </row>
    <row r="414" spans="1:12" x14ac:dyDescent="0.3">
      <c r="A414" s="21">
        <v>1242060</v>
      </c>
      <c r="B414" s="22">
        <v>23260</v>
      </c>
      <c r="C414" s="22">
        <v>426100</v>
      </c>
      <c r="D414" s="22" t="s">
        <v>635</v>
      </c>
      <c r="E414" s="23" t="s">
        <v>518</v>
      </c>
      <c r="F414" s="23" t="s">
        <v>456</v>
      </c>
      <c r="G414" s="23" t="s">
        <v>372</v>
      </c>
      <c r="H414" s="26" t="s">
        <v>792</v>
      </c>
      <c r="I414" s="25">
        <v>362000</v>
      </c>
      <c r="J414" s="25">
        <f t="shared" si="19"/>
        <v>375000</v>
      </c>
      <c r="K414" s="37">
        <f t="shared" si="18"/>
        <v>390000</v>
      </c>
      <c r="L414" s="36">
        <f t="shared" si="20"/>
        <v>404000</v>
      </c>
    </row>
    <row r="415" spans="1:12" x14ac:dyDescent="0.3">
      <c r="A415" s="21">
        <v>1242060</v>
      </c>
      <c r="B415" s="22">
        <v>23260</v>
      </c>
      <c r="C415" s="22">
        <v>426100</v>
      </c>
      <c r="D415" s="22" t="s">
        <v>635</v>
      </c>
      <c r="E415" s="23" t="s">
        <v>459</v>
      </c>
      <c r="F415" s="23" t="s">
        <v>458</v>
      </c>
      <c r="G415" s="23" t="s">
        <v>109</v>
      </c>
      <c r="H415" s="26" t="s">
        <v>793</v>
      </c>
      <c r="I415" s="25">
        <v>77000</v>
      </c>
      <c r="J415" s="25">
        <f t="shared" si="19"/>
        <v>80000</v>
      </c>
      <c r="K415" s="37">
        <f t="shared" si="18"/>
        <v>84000</v>
      </c>
      <c r="L415" s="36">
        <f t="shared" si="20"/>
        <v>87000</v>
      </c>
    </row>
    <row r="416" spans="1:12" x14ac:dyDescent="0.3">
      <c r="A416" s="21">
        <v>1242060</v>
      </c>
      <c r="B416" s="22">
        <v>23260</v>
      </c>
      <c r="C416" s="22">
        <v>426100</v>
      </c>
      <c r="D416" s="22" t="s">
        <v>635</v>
      </c>
      <c r="E416" s="23" t="s">
        <v>459</v>
      </c>
      <c r="F416" s="23" t="s">
        <v>460</v>
      </c>
      <c r="G416" s="23" t="s">
        <v>461</v>
      </c>
      <c r="H416" s="26" t="s">
        <v>794</v>
      </c>
      <c r="I416" s="25">
        <v>24000</v>
      </c>
      <c r="J416" s="25">
        <f t="shared" si="19"/>
        <v>25000</v>
      </c>
      <c r="K416" s="37">
        <f t="shared" si="18"/>
        <v>26000</v>
      </c>
      <c r="L416" s="36">
        <f t="shared" si="20"/>
        <v>27000</v>
      </c>
    </row>
    <row r="417" spans="1:12" x14ac:dyDescent="0.3">
      <c r="A417" s="21">
        <v>1242060</v>
      </c>
      <c r="B417" s="22">
        <v>23260</v>
      </c>
      <c r="C417" s="22">
        <v>426100</v>
      </c>
      <c r="D417" s="22" t="s">
        <v>635</v>
      </c>
      <c r="E417" s="23" t="s">
        <v>459</v>
      </c>
      <c r="F417" s="23" t="s">
        <v>460</v>
      </c>
      <c r="G417" s="23" t="s">
        <v>372</v>
      </c>
      <c r="H417" s="26" t="s">
        <v>794</v>
      </c>
      <c r="I417" s="25">
        <v>77000</v>
      </c>
      <c r="J417" s="25">
        <f t="shared" si="19"/>
        <v>80000</v>
      </c>
      <c r="K417" s="37">
        <f t="shared" si="18"/>
        <v>84000</v>
      </c>
      <c r="L417" s="36">
        <f t="shared" si="20"/>
        <v>87000</v>
      </c>
    </row>
    <row r="418" spans="1:12" x14ac:dyDescent="0.3">
      <c r="A418" s="21">
        <v>1242060</v>
      </c>
      <c r="B418" s="22">
        <v>23260</v>
      </c>
      <c r="C418" s="22">
        <v>426100</v>
      </c>
      <c r="D418" s="22" t="s">
        <v>635</v>
      </c>
      <c r="E418" s="23" t="s">
        <v>462</v>
      </c>
      <c r="F418" s="23"/>
      <c r="G418" s="23" t="s">
        <v>463</v>
      </c>
      <c r="H418" s="26" t="s">
        <v>795</v>
      </c>
      <c r="I418" s="25">
        <v>50000</v>
      </c>
      <c r="J418" s="25">
        <f t="shared" si="19"/>
        <v>52000</v>
      </c>
      <c r="K418" s="37">
        <f t="shared" si="18"/>
        <v>55000</v>
      </c>
      <c r="L418" s="36">
        <f t="shared" si="20"/>
        <v>57000</v>
      </c>
    </row>
    <row r="419" spans="1:12" x14ac:dyDescent="0.3">
      <c r="A419" s="21">
        <v>1242060</v>
      </c>
      <c r="B419" s="22">
        <v>23260</v>
      </c>
      <c r="C419" s="22">
        <v>426100</v>
      </c>
      <c r="D419" s="22" t="s">
        <v>635</v>
      </c>
      <c r="E419" s="23" t="s">
        <v>464</v>
      </c>
      <c r="F419" s="23" t="s">
        <v>465</v>
      </c>
      <c r="G419" s="23" t="s">
        <v>109</v>
      </c>
      <c r="H419" s="26" t="s">
        <v>796</v>
      </c>
      <c r="I419" s="25">
        <v>90000</v>
      </c>
      <c r="J419" s="25">
        <f t="shared" si="19"/>
        <v>94000</v>
      </c>
      <c r="K419" s="37">
        <f t="shared" si="18"/>
        <v>98000</v>
      </c>
      <c r="L419" s="36">
        <f t="shared" si="20"/>
        <v>102000</v>
      </c>
    </row>
    <row r="420" spans="1:12" x14ac:dyDescent="0.3">
      <c r="A420" s="21">
        <v>1242060</v>
      </c>
      <c r="B420" s="22">
        <v>23260</v>
      </c>
      <c r="C420" s="22">
        <v>426100</v>
      </c>
      <c r="D420" s="22" t="s">
        <v>635</v>
      </c>
      <c r="E420" s="23" t="s">
        <v>464</v>
      </c>
      <c r="F420" s="23" t="s">
        <v>465</v>
      </c>
      <c r="G420" s="23" t="s">
        <v>372</v>
      </c>
      <c r="H420" s="26" t="s">
        <v>796</v>
      </c>
      <c r="I420" s="25">
        <v>182000</v>
      </c>
      <c r="J420" s="25">
        <f t="shared" si="19"/>
        <v>189000</v>
      </c>
      <c r="K420" s="37">
        <f t="shared" si="18"/>
        <v>197000</v>
      </c>
      <c r="L420" s="36">
        <f t="shared" si="20"/>
        <v>204000</v>
      </c>
    </row>
    <row r="421" spans="1:12" x14ac:dyDescent="0.3">
      <c r="A421" s="21">
        <v>1242060</v>
      </c>
      <c r="B421" s="22">
        <v>23260</v>
      </c>
      <c r="C421" s="22">
        <v>426100</v>
      </c>
      <c r="D421" s="22" t="s">
        <v>635</v>
      </c>
      <c r="E421" s="23" t="s">
        <v>467</v>
      </c>
      <c r="F421" s="23" t="s">
        <v>468</v>
      </c>
      <c r="G421" s="23" t="s">
        <v>109</v>
      </c>
      <c r="H421" s="26" t="s">
        <v>797</v>
      </c>
      <c r="I421" s="25">
        <v>178000</v>
      </c>
      <c r="J421" s="25">
        <f t="shared" si="19"/>
        <v>185000</v>
      </c>
      <c r="K421" s="37">
        <f t="shared" si="18"/>
        <v>193000</v>
      </c>
      <c r="L421" s="36">
        <f t="shared" si="20"/>
        <v>200000</v>
      </c>
    </row>
    <row r="422" spans="1:12" x14ac:dyDescent="0.3">
      <c r="A422" s="21">
        <v>1242060</v>
      </c>
      <c r="B422" s="22">
        <v>23260</v>
      </c>
      <c r="C422" s="22">
        <v>426100</v>
      </c>
      <c r="D422" s="22" t="s">
        <v>635</v>
      </c>
      <c r="E422" s="23" t="s">
        <v>378</v>
      </c>
      <c r="F422" s="23" t="s">
        <v>469</v>
      </c>
      <c r="G422" s="23" t="s">
        <v>109</v>
      </c>
      <c r="H422" s="26" t="s">
        <v>798</v>
      </c>
      <c r="I422" s="25">
        <v>90000</v>
      </c>
      <c r="J422" s="25">
        <f t="shared" si="19"/>
        <v>94000</v>
      </c>
      <c r="K422" s="37">
        <f t="shared" si="18"/>
        <v>98000</v>
      </c>
      <c r="L422" s="36">
        <f t="shared" si="20"/>
        <v>102000</v>
      </c>
    </row>
    <row r="423" spans="1:12" x14ac:dyDescent="0.3">
      <c r="A423" s="21">
        <v>1242060</v>
      </c>
      <c r="B423" s="22">
        <v>23260</v>
      </c>
      <c r="C423" s="22">
        <v>426100</v>
      </c>
      <c r="D423" s="22" t="s">
        <v>635</v>
      </c>
      <c r="E423" s="23" t="s">
        <v>378</v>
      </c>
      <c r="F423" s="23" t="s">
        <v>469</v>
      </c>
      <c r="G423" s="23" t="s">
        <v>372</v>
      </c>
      <c r="H423" s="26" t="s">
        <v>798</v>
      </c>
      <c r="I423" s="25">
        <v>362000</v>
      </c>
      <c r="J423" s="25">
        <f t="shared" si="19"/>
        <v>375000</v>
      </c>
      <c r="K423" s="37">
        <f t="shared" si="18"/>
        <v>390000</v>
      </c>
      <c r="L423" s="36">
        <f t="shared" si="20"/>
        <v>404000</v>
      </c>
    </row>
    <row r="424" spans="1:12" x14ac:dyDescent="0.3">
      <c r="A424" s="21">
        <v>1242060</v>
      </c>
      <c r="B424" s="22">
        <v>23260</v>
      </c>
      <c r="C424" s="22">
        <v>426100</v>
      </c>
      <c r="D424" s="22" t="s">
        <v>635</v>
      </c>
      <c r="E424" s="23" t="s">
        <v>378</v>
      </c>
      <c r="F424" s="23" t="s">
        <v>470</v>
      </c>
      <c r="G424" s="23" t="s">
        <v>109</v>
      </c>
      <c r="H424" s="26" t="s">
        <v>799</v>
      </c>
      <c r="I424" s="25">
        <v>173000</v>
      </c>
      <c r="J424" s="25">
        <f t="shared" si="19"/>
        <v>180000</v>
      </c>
      <c r="K424" s="37">
        <f t="shared" si="18"/>
        <v>188000</v>
      </c>
      <c r="L424" s="36">
        <f t="shared" si="20"/>
        <v>195000</v>
      </c>
    </row>
    <row r="425" spans="1:12" x14ac:dyDescent="0.3">
      <c r="A425" s="21">
        <v>1242060</v>
      </c>
      <c r="B425" s="22">
        <v>23260</v>
      </c>
      <c r="C425" s="22">
        <v>426100</v>
      </c>
      <c r="D425" s="22" t="s">
        <v>635</v>
      </c>
      <c r="E425" s="23" t="s">
        <v>378</v>
      </c>
      <c r="F425" s="23" t="s">
        <v>470</v>
      </c>
      <c r="G425" s="23" t="s">
        <v>372</v>
      </c>
      <c r="H425" s="26" t="s">
        <v>799</v>
      </c>
      <c r="I425" s="25">
        <v>362000</v>
      </c>
      <c r="J425" s="25">
        <f t="shared" si="19"/>
        <v>375000</v>
      </c>
      <c r="K425" s="37">
        <f t="shared" si="18"/>
        <v>390000</v>
      </c>
      <c r="L425" s="36">
        <f t="shared" si="20"/>
        <v>404000</v>
      </c>
    </row>
    <row r="426" spans="1:12" x14ac:dyDescent="0.3">
      <c r="A426" s="21">
        <v>1242060</v>
      </c>
      <c r="B426" s="22">
        <v>23260</v>
      </c>
      <c r="C426" s="22">
        <v>426100</v>
      </c>
      <c r="D426" s="22" t="s">
        <v>635</v>
      </c>
      <c r="E426" s="23" t="s">
        <v>145</v>
      </c>
      <c r="F426" s="23" t="s">
        <v>472</v>
      </c>
      <c r="G426" s="23" t="s">
        <v>109</v>
      </c>
      <c r="H426" s="26" t="s">
        <v>800</v>
      </c>
      <c r="I426" s="25">
        <v>93000</v>
      </c>
      <c r="J426" s="25">
        <f t="shared" si="19"/>
        <v>97000</v>
      </c>
      <c r="K426" s="37">
        <f t="shared" si="18"/>
        <v>101000</v>
      </c>
      <c r="L426" s="36">
        <f t="shared" si="20"/>
        <v>105000</v>
      </c>
    </row>
    <row r="427" spans="1:12" x14ac:dyDescent="0.3">
      <c r="A427" s="21">
        <v>1242060</v>
      </c>
      <c r="B427" s="22">
        <v>23260</v>
      </c>
      <c r="C427" s="22">
        <v>426100</v>
      </c>
      <c r="D427" s="22" t="s">
        <v>635</v>
      </c>
      <c r="E427" s="23" t="s">
        <v>473</v>
      </c>
      <c r="F427" s="23" t="s">
        <v>474</v>
      </c>
      <c r="G427" s="23" t="s">
        <v>443</v>
      </c>
      <c r="H427" s="26" t="s">
        <v>801</v>
      </c>
      <c r="I427" s="25">
        <v>47000</v>
      </c>
      <c r="J427" s="25">
        <f t="shared" si="19"/>
        <v>49000</v>
      </c>
      <c r="K427" s="37">
        <f t="shared" si="18"/>
        <v>51000</v>
      </c>
      <c r="L427" s="36">
        <f t="shared" si="20"/>
        <v>53000</v>
      </c>
    </row>
    <row r="428" spans="1:12" x14ac:dyDescent="0.3">
      <c r="A428" s="21">
        <v>1242060</v>
      </c>
      <c r="B428" s="22">
        <v>23260</v>
      </c>
      <c r="C428" s="22">
        <v>426100</v>
      </c>
      <c r="D428" s="22" t="s">
        <v>635</v>
      </c>
      <c r="E428" s="23" t="s">
        <v>473</v>
      </c>
      <c r="F428" s="23" t="s">
        <v>475</v>
      </c>
      <c r="G428" s="23" t="s">
        <v>372</v>
      </c>
      <c r="H428" s="26" t="s">
        <v>801</v>
      </c>
      <c r="I428" s="25">
        <v>94000</v>
      </c>
      <c r="J428" s="25">
        <f t="shared" si="19"/>
        <v>98000</v>
      </c>
      <c r="K428" s="37">
        <f t="shared" si="18"/>
        <v>102000</v>
      </c>
      <c r="L428" s="36">
        <f t="shared" si="20"/>
        <v>106000</v>
      </c>
    </row>
    <row r="429" spans="1:12" x14ac:dyDescent="0.3">
      <c r="A429" s="21">
        <v>1242060</v>
      </c>
      <c r="B429" s="22">
        <v>23260</v>
      </c>
      <c r="C429" s="22">
        <v>426100</v>
      </c>
      <c r="D429" s="22" t="s">
        <v>635</v>
      </c>
      <c r="E429" s="23" t="s">
        <v>422</v>
      </c>
      <c r="F429" s="23" t="s">
        <v>423</v>
      </c>
      <c r="G429" s="23" t="s">
        <v>109</v>
      </c>
      <c r="H429" s="26" t="s">
        <v>802</v>
      </c>
      <c r="I429" s="25">
        <v>87000</v>
      </c>
      <c r="J429" s="25">
        <f t="shared" si="19"/>
        <v>91000</v>
      </c>
      <c r="K429" s="37">
        <f t="shared" si="18"/>
        <v>95000</v>
      </c>
      <c r="L429" s="36">
        <f t="shared" si="20"/>
        <v>99000</v>
      </c>
    </row>
    <row r="430" spans="1:12" x14ac:dyDescent="0.3">
      <c r="A430" s="21">
        <v>1242060</v>
      </c>
      <c r="B430" s="22">
        <v>23260</v>
      </c>
      <c r="C430" s="22">
        <v>426100</v>
      </c>
      <c r="D430" s="22" t="s">
        <v>635</v>
      </c>
      <c r="E430" s="23" t="s">
        <v>422</v>
      </c>
      <c r="F430" s="23" t="s">
        <v>423</v>
      </c>
      <c r="G430" s="23" t="s">
        <v>372</v>
      </c>
      <c r="H430" s="26" t="s">
        <v>802</v>
      </c>
      <c r="I430" s="25">
        <v>77000</v>
      </c>
      <c r="J430" s="25">
        <f t="shared" si="19"/>
        <v>80000</v>
      </c>
      <c r="K430" s="37">
        <f t="shared" ref="K430:K493" si="21">ROUNDUP(J430/128.4*133.4,-3)</f>
        <v>84000</v>
      </c>
      <c r="L430" s="36">
        <f t="shared" si="20"/>
        <v>87000</v>
      </c>
    </row>
    <row r="431" spans="1:12" x14ac:dyDescent="0.3">
      <c r="A431" s="21">
        <v>1242060</v>
      </c>
      <c r="B431" s="22">
        <v>23260</v>
      </c>
      <c r="C431" s="22">
        <v>426100</v>
      </c>
      <c r="D431" s="22" t="s">
        <v>635</v>
      </c>
      <c r="E431" s="23" t="s">
        <v>422</v>
      </c>
      <c r="F431" s="23" t="s">
        <v>476</v>
      </c>
      <c r="G431" s="23" t="s">
        <v>109</v>
      </c>
      <c r="H431" s="26" t="s">
        <v>780</v>
      </c>
      <c r="I431" s="25">
        <v>49000</v>
      </c>
      <c r="J431" s="25">
        <f t="shared" si="19"/>
        <v>51000</v>
      </c>
      <c r="K431" s="37">
        <f t="shared" si="21"/>
        <v>53000</v>
      </c>
      <c r="L431" s="36">
        <f t="shared" si="20"/>
        <v>55000</v>
      </c>
    </row>
    <row r="432" spans="1:12" x14ac:dyDescent="0.3">
      <c r="A432" s="21">
        <v>1242060</v>
      </c>
      <c r="B432" s="22">
        <v>23260</v>
      </c>
      <c r="C432" s="22">
        <v>426100</v>
      </c>
      <c r="D432" s="22" t="s">
        <v>635</v>
      </c>
      <c r="E432" s="23" t="s">
        <v>426</v>
      </c>
      <c r="F432" s="23" t="s">
        <v>477</v>
      </c>
      <c r="G432" s="23" t="s">
        <v>478</v>
      </c>
      <c r="H432" s="26" t="s">
        <v>803</v>
      </c>
      <c r="I432" s="25">
        <v>426000</v>
      </c>
      <c r="J432" s="25">
        <f t="shared" si="19"/>
        <v>442000</v>
      </c>
      <c r="K432" s="37">
        <f t="shared" si="21"/>
        <v>460000</v>
      </c>
      <c r="L432" s="36">
        <f t="shared" si="20"/>
        <v>477000</v>
      </c>
    </row>
    <row r="433" spans="1:12" x14ac:dyDescent="0.3">
      <c r="A433" s="21">
        <v>1242060</v>
      </c>
      <c r="B433" s="22">
        <v>23260</v>
      </c>
      <c r="C433" s="22">
        <v>426100</v>
      </c>
      <c r="D433" s="22" t="s">
        <v>635</v>
      </c>
      <c r="E433" s="23" t="s">
        <v>426</v>
      </c>
      <c r="F433" s="23" t="s">
        <v>477</v>
      </c>
      <c r="G433" s="23" t="s">
        <v>372</v>
      </c>
      <c r="H433" s="26" t="s">
        <v>803</v>
      </c>
      <c r="I433" s="25">
        <v>1073000</v>
      </c>
      <c r="J433" s="25">
        <f t="shared" si="19"/>
        <v>1112000</v>
      </c>
      <c r="K433" s="37">
        <f t="shared" si="21"/>
        <v>1156000</v>
      </c>
      <c r="L433" s="36">
        <f t="shared" si="20"/>
        <v>1197000</v>
      </c>
    </row>
    <row r="434" spans="1:12" x14ac:dyDescent="0.3">
      <c r="A434" s="21">
        <v>1242060</v>
      </c>
      <c r="B434" s="22">
        <v>23260</v>
      </c>
      <c r="C434" s="22">
        <v>426100</v>
      </c>
      <c r="D434" s="22" t="s">
        <v>635</v>
      </c>
      <c r="E434" s="23" t="s">
        <v>426</v>
      </c>
      <c r="F434" s="23" t="s">
        <v>477</v>
      </c>
      <c r="G434" s="23" t="s">
        <v>479</v>
      </c>
      <c r="H434" s="23"/>
      <c r="I434" s="25">
        <v>651000</v>
      </c>
      <c r="J434" s="25">
        <f t="shared" si="19"/>
        <v>675000</v>
      </c>
      <c r="K434" s="37">
        <f t="shared" si="21"/>
        <v>702000</v>
      </c>
      <c r="L434" s="36">
        <f t="shared" si="20"/>
        <v>727000</v>
      </c>
    </row>
    <row r="435" spans="1:12" x14ac:dyDescent="0.3">
      <c r="A435" s="21">
        <v>1242060</v>
      </c>
      <c r="B435" s="22">
        <v>23260</v>
      </c>
      <c r="C435" s="22">
        <v>426100</v>
      </c>
      <c r="D435" s="22" t="s">
        <v>635</v>
      </c>
      <c r="E435" s="23" t="s">
        <v>426</v>
      </c>
      <c r="F435" s="23" t="s">
        <v>477</v>
      </c>
      <c r="G435" s="23" t="s">
        <v>372</v>
      </c>
      <c r="H435" s="23"/>
      <c r="I435" s="25">
        <v>1618000</v>
      </c>
      <c r="J435" s="25">
        <f t="shared" si="19"/>
        <v>1676000</v>
      </c>
      <c r="K435" s="37">
        <f t="shared" si="21"/>
        <v>1742000</v>
      </c>
      <c r="L435" s="36">
        <f t="shared" si="20"/>
        <v>1804000</v>
      </c>
    </row>
    <row r="436" spans="1:12" x14ac:dyDescent="0.3">
      <c r="A436" s="21">
        <v>1242060</v>
      </c>
      <c r="B436" s="22">
        <v>23260</v>
      </c>
      <c r="C436" s="22">
        <v>426100</v>
      </c>
      <c r="D436" s="22" t="s">
        <v>635</v>
      </c>
      <c r="E436" s="23" t="s">
        <v>426</v>
      </c>
      <c r="F436" s="23" t="s">
        <v>480</v>
      </c>
      <c r="G436" s="23" t="s">
        <v>481</v>
      </c>
      <c r="H436" s="26" t="s">
        <v>804</v>
      </c>
      <c r="I436" s="25">
        <v>49000</v>
      </c>
      <c r="J436" s="25">
        <f t="shared" si="19"/>
        <v>51000</v>
      </c>
      <c r="K436" s="37">
        <f t="shared" si="21"/>
        <v>53000</v>
      </c>
      <c r="L436" s="36">
        <f t="shared" si="20"/>
        <v>55000</v>
      </c>
    </row>
    <row r="437" spans="1:12" x14ac:dyDescent="0.3">
      <c r="A437" s="21">
        <v>1242060</v>
      </c>
      <c r="B437" s="22">
        <v>23260</v>
      </c>
      <c r="C437" s="22">
        <v>426100</v>
      </c>
      <c r="D437" s="22" t="s">
        <v>635</v>
      </c>
      <c r="E437" s="23" t="s">
        <v>426</v>
      </c>
      <c r="F437" s="23" t="s">
        <v>480</v>
      </c>
      <c r="G437" s="23" t="s">
        <v>372</v>
      </c>
      <c r="H437" s="26" t="s">
        <v>804</v>
      </c>
      <c r="I437" s="25">
        <v>539000</v>
      </c>
      <c r="J437" s="25">
        <f t="shared" si="19"/>
        <v>559000</v>
      </c>
      <c r="K437" s="37">
        <f t="shared" si="21"/>
        <v>581000</v>
      </c>
      <c r="L437" s="36">
        <f t="shared" si="20"/>
        <v>602000</v>
      </c>
    </row>
    <row r="438" spans="1:12" x14ac:dyDescent="0.3">
      <c r="A438" s="21">
        <v>1242060</v>
      </c>
      <c r="B438" s="22">
        <v>23260</v>
      </c>
      <c r="C438" s="22">
        <v>426100</v>
      </c>
      <c r="D438" s="22" t="s">
        <v>635</v>
      </c>
      <c r="E438" s="23" t="s">
        <v>426</v>
      </c>
      <c r="F438" s="23" t="s">
        <v>482</v>
      </c>
      <c r="G438" s="23" t="s">
        <v>481</v>
      </c>
      <c r="H438" s="26" t="s">
        <v>805</v>
      </c>
      <c r="I438" s="25">
        <v>90000</v>
      </c>
      <c r="J438" s="25">
        <f t="shared" si="19"/>
        <v>94000</v>
      </c>
      <c r="K438" s="37">
        <f t="shared" si="21"/>
        <v>98000</v>
      </c>
      <c r="L438" s="36">
        <f t="shared" si="20"/>
        <v>102000</v>
      </c>
    </row>
    <row r="439" spans="1:12" x14ac:dyDescent="0.3">
      <c r="A439" s="21">
        <v>1242060</v>
      </c>
      <c r="B439" s="22">
        <v>23260</v>
      </c>
      <c r="C439" s="22">
        <v>426100</v>
      </c>
      <c r="D439" s="22" t="s">
        <v>635</v>
      </c>
      <c r="E439" s="23" t="s">
        <v>426</v>
      </c>
      <c r="F439" s="23" t="s">
        <v>482</v>
      </c>
      <c r="G439" s="23" t="s">
        <v>372</v>
      </c>
      <c r="H439" s="26" t="s">
        <v>805</v>
      </c>
      <c r="I439" s="25">
        <v>1073000</v>
      </c>
      <c r="J439" s="25">
        <f t="shared" si="19"/>
        <v>1112000</v>
      </c>
      <c r="K439" s="37">
        <f t="shared" si="21"/>
        <v>1156000</v>
      </c>
      <c r="L439" s="36">
        <f t="shared" si="20"/>
        <v>1197000</v>
      </c>
    </row>
    <row r="440" spans="1:12" x14ac:dyDescent="0.3">
      <c r="A440" s="21">
        <v>1242060</v>
      </c>
      <c r="B440" s="22">
        <v>23260</v>
      </c>
      <c r="C440" s="22">
        <v>426100</v>
      </c>
      <c r="D440" s="22" t="s">
        <v>635</v>
      </c>
      <c r="E440" s="23" t="s">
        <v>426</v>
      </c>
      <c r="F440" s="23" t="s">
        <v>483</v>
      </c>
      <c r="G440" s="23" t="s">
        <v>484</v>
      </c>
      <c r="H440" s="23"/>
      <c r="I440" s="25">
        <v>94000</v>
      </c>
      <c r="J440" s="25">
        <f t="shared" si="19"/>
        <v>98000</v>
      </c>
      <c r="K440" s="37">
        <f t="shared" si="21"/>
        <v>102000</v>
      </c>
      <c r="L440" s="36">
        <f t="shared" si="20"/>
        <v>106000</v>
      </c>
    </row>
    <row r="441" spans="1:12" x14ac:dyDescent="0.3">
      <c r="A441" s="21">
        <v>1242060</v>
      </c>
      <c r="B441" s="22">
        <v>23260</v>
      </c>
      <c r="C441" s="22">
        <v>426100</v>
      </c>
      <c r="D441" s="22" t="s">
        <v>635</v>
      </c>
      <c r="E441" s="23" t="s">
        <v>436</v>
      </c>
      <c r="F441" s="23" t="s">
        <v>438</v>
      </c>
      <c r="G441" s="23" t="s">
        <v>485</v>
      </c>
      <c r="H441" s="23"/>
      <c r="I441" s="25">
        <v>67000</v>
      </c>
      <c r="J441" s="25">
        <f t="shared" si="19"/>
        <v>70000</v>
      </c>
      <c r="K441" s="37">
        <f t="shared" si="21"/>
        <v>73000</v>
      </c>
      <c r="L441" s="36">
        <f t="shared" si="20"/>
        <v>76000</v>
      </c>
    </row>
    <row r="442" spans="1:12" x14ac:dyDescent="0.3">
      <c r="A442" s="21">
        <v>1242060</v>
      </c>
      <c r="B442" s="22">
        <v>23260</v>
      </c>
      <c r="C442" s="22">
        <v>426100</v>
      </c>
      <c r="D442" s="22" t="s">
        <v>635</v>
      </c>
      <c r="E442" s="23" t="s">
        <v>441</v>
      </c>
      <c r="F442" s="23" t="s">
        <v>442</v>
      </c>
      <c r="G442" s="23" t="s">
        <v>486</v>
      </c>
      <c r="H442" s="26" t="s">
        <v>806</v>
      </c>
      <c r="I442" s="25">
        <v>50000</v>
      </c>
      <c r="J442" s="25">
        <f t="shared" si="19"/>
        <v>52000</v>
      </c>
      <c r="K442" s="37">
        <f t="shared" si="21"/>
        <v>55000</v>
      </c>
      <c r="L442" s="36">
        <f t="shared" si="20"/>
        <v>57000</v>
      </c>
    </row>
    <row r="443" spans="1:12" x14ac:dyDescent="0.3">
      <c r="A443" s="21">
        <v>1242060</v>
      </c>
      <c r="B443" s="22">
        <v>23260</v>
      </c>
      <c r="C443" s="22">
        <v>426100</v>
      </c>
      <c r="D443" s="22" t="s">
        <v>635</v>
      </c>
      <c r="E443" s="23" t="s">
        <v>373</v>
      </c>
      <c r="F443" s="23" t="s">
        <v>487</v>
      </c>
      <c r="G443" s="23" t="s">
        <v>109</v>
      </c>
      <c r="H443" s="26" t="s">
        <v>807</v>
      </c>
      <c r="I443" s="25">
        <v>90000</v>
      </c>
      <c r="J443" s="25">
        <f t="shared" si="19"/>
        <v>94000</v>
      </c>
      <c r="K443" s="37">
        <f t="shared" si="21"/>
        <v>98000</v>
      </c>
      <c r="L443" s="36">
        <f t="shared" si="20"/>
        <v>102000</v>
      </c>
    </row>
    <row r="444" spans="1:12" x14ac:dyDescent="0.3">
      <c r="A444" s="21">
        <v>1242060</v>
      </c>
      <c r="B444" s="22">
        <v>23260</v>
      </c>
      <c r="C444" s="22">
        <v>426100</v>
      </c>
      <c r="D444" s="22" t="s">
        <v>635</v>
      </c>
      <c r="E444" s="23" t="s">
        <v>373</v>
      </c>
      <c r="F444" s="23" t="s">
        <v>487</v>
      </c>
      <c r="G444" s="23" t="s">
        <v>372</v>
      </c>
      <c r="H444" s="26" t="s">
        <v>807</v>
      </c>
      <c r="I444" s="25">
        <v>482000</v>
      </c>
      <c r="J444" s="25">
        <f t="shared" si="19"/>
        <v>500000</v>
      </c>
      <c r="K444" s="37">
        <f t="shared" si="21"/>
        <v>520000</v>
      </c>
      <c r="L444" s="36">
        <f t="shared" si="20"/>
        <v>539000</v>
      </c>
    </row>
    <row r="445" spans="1:12" x14ac:dyDescent="0.3">
      <c r="A445" s="21">
        <v>1242060</v>
      </c>
      <c r="B445" s="22">
        <v>23260</v>
      </c>
      <c r="C445" s="22">
        <v>426100</v>
      </c>
      <c r="D445" s="22" t="s">
        <v>635</v>
      </c>
      <c r="E445" s="23" t="s">
        <v>373</v>
      </c>
      <c r="F445" s="23" t="s">
        <v>488</v>
      </c>
      <c r="G445" s="23" t="s">
        <v>489</v>
      </c>
      <c r="H445" s="26" t="s">
        <v>808</v>
      </c>
      <c r="I445" s="25">
        <v>182000</v>
      </c>
      <c r="J445" s="25">
        <f t="shared" si="19"/>
        <v>189000</v>
      </c>
      <c r="K445" s="37">
        <f t="shared" si="21"/>
        <v>197000</v>
      </c>
      <c r="L445" s="36">
        <f t="shared" si="20"/>
        <v>204000</v>
      </c>
    </row>
    <row r="446" spans="1:12" x14ac:dyDescent="0.3">
      <c r="A446" s="21">
        <v>1242060</v>
      </c>
      <c r="B446" s="22">
        <v>23260</v>
      </c>
      <c r="C446" s="22">
        <v>426100</v>
      </c>
      <c r="D446" s="22" t="s">
        <v>635</v>
      </c>
      <c r="E446" s="23" t="s">
        <v>459</v>
      </c>
      <c r="F446" s="23" t="s">
        <v>490</v>
      </c>
      <c r="G446" s="23" t="s">
        <v>109</v>
      </c>
      <c r="H446" s="26" t="s">
        <v>809</v>
      </c>
      <c r="I446" s="25">
        <v>49000</v>
      </c>
      <c r="J446" s="25">
        <f t="shared" si="19"/>
        <v>51000</v>
      </c>
      <c r="K446" s="37">
        <f t="shared" si="21"/>
        <v>53000</v>
      </c>
      <c r="L446" s="36">
        <f t="shared" si="20"/>
        <v>55000</v>
      </c>
    </row>
    <row r="447" spans="1:12" x14ac:dyDescent="0.3">
      <c r="A447" s="21">
        <v>1242060</v>
      </c>
      <c r="B447" s="22">
        <v>23260</v>
      </c>
      <c r="C447" s="22">
        <v>426100</v>
      </c>
      <c r="D447" s="22" t="s">
        <v>635</v>
      </c>
      <c r="E447" s="23" t="s">
        <v>459</v>
      </c>
      <c r="F447" s="23" t="s">
        <v>490</v>
      </c>
      <c r="G447" s="23" t="s">
        <v>372</v>
      </c>
      <c r="H447" s="26" t="s">
        <v>809</v>
      </c>
      <c r="I447" s="25">
        <v>362000</v>
      </c>
      <c r="J447" s="25">
        <f t="shared" si="19"/>
        <v>375000</v>
      </c>
      <c r="K447" s="37">
        <f t="shared" si="21"/>
        <v>390000</v>
      </c>
      <c r="L447" s="36">
        <f t="shared" si="20"/>
        <v>404000</v>
      </c>
    </row>
    <row r="448" spans="1:12" x14ac:dyDescent="0.3">
      <c r="A448" s="21">
        <v>1242060</v>
      </c>
      <c r="B448" s="22">
        <v>23260</v>
      </c>
      <c r="C448" s="22">
        <v>426100</v>
      </c>
      <c r="D448" s="22" t="s">
        <v>635</v>
      </c>
      <c r="E448" s="23" t="s">
        <v>467</v>
      </c>
      <c r="F448" s="23" t="s">
        <v>491</v>
      </c>
      <c r="G448" s="23" t="s">
        <v>109</v>
      </c>
      <c r="H448" s="26" t="s">
        <v>810</v>
      </c>
      <c r="I448" s="25">
        <v>49000</v>
      </c>
      <c r="J448" s="25">
        <f t="shared" si="19"/>
        <v>51000</v>
      </c>
      <c r="K448" s="37">
        <f t="shared" si="21"/>
        <v>53000</v>
      </c>
      <c r="L448" s="36">
        <f t="shared" si="20"/>
        <v>55000</v>
      </c>
    </row>
    <row r="449" spans="1:12" x14ac:dyDescent="0.3">
      <c r="A449" s="21">
        <v>1242060</v>
      </c>
      <c r="B449" s="22">
        <v>23260</v>
      </c>
      <c r="C449" s="22">
        <v>426100</v>
      </c>
      <c r="D449" s="22" t="s">
        <v>635</v>
      </c>
      <c r="E449" s="23" t="s">
        <v>467</v>
      </c>
      <c r="F449" s="23" t="s">
        <v>491</v>
      </c>
      <c r="G449" s="23" t="s">
        <v>372</v>
      </c>
      <c r="H449" s="26" t="s">
        <v>810</v>
      </c>
      <c r="I449" s="25">
        <v>450000</v>
      </c>
      <c r="J449" s="25">
        <f t="shared" si="19"/>
        <v>466000</v>
      </c>
      <c r="K449" s="37">
        <f t="shared" si="21"/>
        <v>485000</v>
      </c>
      <c r="L449" s="36">
        <f t="shared" si="20"/>
        <v>503000</v>
      </c>
    </row>
    <row r="450" spans="1:12" x14ac:dyDescent="0.3">
      <c r="A450" s="21">
        <v>1242060</v>
      </c>
      <c r="B450" s="22">
        <v>23260</v>
      </c>
      <c r="C450" s="22">
        <v>426100</v>
      </c>
      <c r="D450" s="22" t="s">
        <v>635</v>
      </c>
      <c r="E450" s="23" t="s">
        <v>378</v>
      </c>
      <c r="F450" s="23" t="s">
        <v>492</v>
      </c>
      <c r="G450" s="23" t="s">
        <v>109</v>
      </c>
      <c r="H450" s="26" t="s">
        <v>811</v>
      </c>
      <c r="I450" s="25">
        <v>90000</v>
      </c>
      <c r="J450" s="25">
        <f t="shared" si="19"/>
        <v>94000</v>
      </c>
      <c r="K450" s="37">
        <f t="shared" si="21"/>
        <v>98000</v>
      </c>
      <c r="L450" s="36">
        <f t="shared" si="20"/>
        <v>102000</v>
      </c>
    </row>
    <row r="451" spans="1:12" x14ac:dyDescent="0.3">
      <c r="A451" s="21">
        <v>1242060</v>
      </c>
      <c r="B451" s="22">
        <v>23260</v>
      </c>
      <c r="C451" s="22">
        <v>426100</v>
      </c>
      <c r="D451" s="22" t="s">
        <v>635</v>
      </c>
      <c r="E451" s="23" t="s">
        <v>378</v>
      </c>
      <c r="F451" s="23" t="s">
        <v>492</v>
      </c>
      <c r="G451" s="23" t="s">
        <v>372</v>
      </c>
      <c r="H451" s="26" t="s">
        <v>811</v>
      </c>
      <c r="I451" s="25">
        <v>362000</v>
      </c>
      <c r="J451" s="25">
        <f t="shared" si="19"/>
        <v>375000</v>
      </c>
      <c r="K451" s="37">
        <f t="shared" si="21"/>
        <v>390000</v>
      </c>
      <c r="L451" s="36">
        <f t="shared" si="20"/>
        <v>404000</v>
      </c>
    </row>
    <row r="452" spans="1:12" x14ac:dyDescent="0.3">
      <c r="A452" s="21">
        <v>1242060</v>
      </c>
      <c r="B452" s="22">
        <v>23260</v>
      </c>
      <c r="C452" s="22">
        <v>426100</v>
      </c>
      <c r="D452" s="22" t="s">
        <v>635</v>
      </c>
      <c r="E452" s="23" t="s">
        <v>493</v>
      </c>
      <c r="F452" s="23" t="s">
        <v>494</v>
      </c>
      <c r="G452" s="23" t="s">
        <v>109</v>
      </c>
      <c r="H452" s="26" t="s">
        <v>812</v>
      </c>
      <c r="I452" s="25">
        <v>24000</v>
      </c>
      <c r="J452" s="25">
        <f t="shared" si="19"/>
        <v>25000</v>
      </c>
      <c r="K452" s="37">
        <f t="shared" si="21"/>
        <v>26000</v>
      </c>
      <c r="L452" s="36">
        <f t="shared" si="20"/>
        <v>27000</v>
      </c>
    </row>
    <row r="453" spans="1:12" x14ac:dyDescent="0.3">
      <c r="A453" s="21">
        <v>1242060</v>
      </c>
      <c r="B453" s="22">
        <v>23260</v>
      </c>
      <c r="C453" s="22">
        <v>426100</v>
      </c>
      <c r="D453" s="22" t="s">
        <v>635</v>
      </c>
      <c r="E453" s="23" t="s">
        <v>493</v>
      </c>
      <c r="F453" s="23" t="s">
        <v>494</v>
      </c>
      <c r="G453" s="23" t="s">
        <v>372</v>
      </c>
      <c r="H453" s="26" t="s">
        <v>812</v>
      </c>
      <c r="I453" s="25">
        <v>315000</v>
      </c>
      <c r="J453" s="25">
        <f t="shared" ref="J453:J516" si="22">ROUNDUP(I453*128.4/124,-3)</f>
        <v>327000</v>
      </c>
      <c r="K453" s="37">
        <f t="shared" si="21"/>
        <v>340000</v>
      </c>
      <c r="L453" s="36">
        <f t="shared" si="20"/>
        <v>352000</v>
      </c>
    </row>
    <row r="454" spans="1:12" s="10" customFormat="1" x14ac:dyDescent="0.3">
      <c r="A454" s="21">
        <v>1323060</v>
      </c>
      <c r="B454" s="22">
        <v>66700</v>
      </c>
      <c r="C454" s="22">
        <v>426100</v>
      </c>
      <c r="D454" s="22" t="s">
        <v>635</v>
      </c>
      <c r="E454" s="23" t="s">
        <v>441</v>
      </c>
      <c r="F454" s="23" t="s">
        <v>675</v>
      </c>
      <c r="G454" s="23" t="s">
        <v>249</v>
      </c>
      <c r="H454" s="23"/>
      <c r="I454" s="25">
        <v>10193000</v>
      </c>
      <c r="J454" s="25">
        <f t="shared" si="22"/>
        <v>10555000</v>
      </c>
      <c r="K454" s="37">
        <f t="shared" si="21"/>
        <v>10967000</v>
      </c>
      <c r="L454" s="36">
        <f t="shared" ref="L454:L517" si="23">ROUNDUP(K454/133.4*138.1,-3)</f>
        <v>11354000</v>
      </c>
    </row>
    <row r="455" spans="1:12" x14ac:dyDescent="0.3">
      <c r="A455" s="21">
        <v>1313060</v>
      </c>
      <c r="B455" s="22">
        <v>65600</v>
      </c>
      <c r="C455" s="22">
        <v>426100</v>
      </c>
      <c r="D455" s="22" t="s">
        <v>635</v>
      </c>
      <c r="E455" s="23" t="s">
        <v>392</v>
      </c>
      <c r="F455" s="23" t="s">
        <v>497</v>
      </c>
      <c r="G455" s="23" t="s">
        <v>498</v>
      </c>
      <c r="H455" s="23"/>
      <c r="I455" s="25">
        <v>651000</v>
      </c>
      <c r="J455" s="25">
        <f t="shared" si="22"/>
        <v>675000</v>
      </c>
      <c r="K455" s="37">
        <f t="shared" si="21"/>
        <v>702000</v>
      </c>
      <c r="L455" s="36">
        <f t="shared" si="23"/>
        <v>727000</v>
      </c>
    </row>
    <row r="456" spans="1:12" s="10" customFormat="1" x14ac:dyDescent="0.3">
      <c r="A456" s="21">
        <v>1323060</v>
      </c>
      <c r="B456" s="22">
        <v>65500</v>
      </c>
      <c r="C456" s="22">
        <v>426100</v>
      </c>
      <c r="D456" s="22" t="s">
        <v>635</v>
      </c>
      <c r="E456" s="23" t="s">
        <v>145</v>
      </c>
      <c r="F456" s="23" t="s">
        <v>674</v>
      </c>
      <c r="G456" s="23" t="s">
        <v>249</v>
      </c>
      <c r="H456" s="23"/>
      <c r="I456" s="25">
        <v>5009000</v>
      </c>
      <c r="J456" s="25">
        <f t="shared" si="22"/>
        <v>5187000</v>
      </c>
      <c r="K456" s="37">
        <f t="shared" si="21"/>
        <v>5389000</v>
      </c>
      <c r="L456" s="36">
        <f t="shared" si="23"/>
        <v>5579000</v>
      </c>
    </row>
    <row r="457" spans="1:12" x14ac:dyDescent="0.3">
      <c r="A457" s="21">
        <v>1313060</v>
      </c>
      <c r="B457" s="22">
        <v>66800</v>
      </c>
      <c r="C457" s="22">
        <v>426100</v>
      </c>
      <c r="D457" s="22" t="s">
        <v>635</v>
      </c>
      <c r="E457" s="23" t="s">
        <v>500</v>
      </c>
      <c r="F457" s="23" t="s">
        <v>501</v>
      </c>
      <c r="G457" s="23" t="s">
        <v>502</v>
      </c>
      <c r="H457" s="23"/>
      <c r="I457" s="25">
        <v>295000</v>
      </c>
      <c r="J457" s="25">
        <f t="shared" si="22"/>
        <v>306000</v>
      </c>
      <c r="K457" s="37">
        <f t="shared" si="21"/>
        <v>318000</v>
      </c>
      <c r="L457" s="36">
        <f t="shared" si="23"/>
        <v>330000</v>
      </c>
    </row>
    <row r="458" spans="1:12" x14ac:dyDescent="0.3">
      <c r="A458" s="21">
        <v>1313060</v>
      </c>
      <c r="B458" s="22">
        <v>66800</v>
      </c>
      <c r="C458" s="22">
        <v>426100</v>
      </c>
      <c r="D458" s="22" t="s">
        <v>635</v>
      </c>
      <c r="E458" s="23" t="s">
        <v>500</v>
      </c>
      <c r="F458" s="23" t="s">
        <v>503</v>
      </c>
      <c r="G458" s="23" t="s">
        <v>502</v>
      </c>
      <c r="H458" s="23"/>
      <c r="I458" s="25">
        <v>1156000</v>
      </c>
      <c r="J458" s="25">
        <f t="shared" si="22"/>
        <v>1198000</v>
      </c>
      <c r="K458" s="37">
        <f t="shared" si="21"/>
        <v>1245000</v>
      </c>
      <c r="L458" s="36">
        <f t="shared" si="23"/>
        <v>1289000</v>
      </c>
    </row>
    <row r="459" spans="1:12" x14ac:dyDescent="0.3">
      <c r="A459" s="21">
        <v>1313060</v>
      </c>
      <c r="B459" s="22">
        <v>65500</v>
      </c>
      <c r="C459" s="22">
        <v>426100</v>
      </c>
      <c r="D459" s="22" t="s">
        <v>635</v>
      </c>
      <c r="E459" s="23" t="s">
        <v>504</v>
      </c>
      <c r="F459" s="23" t="s">
        <v>505</v>
      </c>
      <c r="G459" s="23" t="s">
        <v>502</v>
      </c>
      <c r="H459" s="23"/>
      <c r="I459" s="25">
        <v>604000</v>
      </c>
      <c r="J459" s="25">
        <f t="shared" si="22"/>
        <v>626000</v>
      </c>
      <c r="K459" s="37">
        <f t="shared" si="21"/>
        <v>651000</v>
      </c>
      <c r="L459" s="36">
        <f t="shared" si="23"/>
        <v>674000</v>
      </c>
    </row>
    <row r="460" spans="1:12" x14ac:dyDescent="0.3">
      <c r="A460" s="21">
        <v>1313060</v>
      </c>
      <c r="B460" s="22">
        <v>65500</v>
      </c>
      <c r="C460" s="22">
        <v>426100</v>
      </c>
      <c r="D460" s="22" t="s">
        <v>635</v>
      </c>
      <c r="E460" s="23" t="s">
        <v>506</v>
      </c>
      <c r="F460" s="23" t="s">
        <v>507</v>
      </c>
      <c r="G460" s="23" t="s">
        <v>502</v>
      </c>
      <c r="H460" s="23"/>
      <c r="I460" s="25">
        <v>108000</v>
      </c>
      <c r="J460" s="25">
        <f t="shared" si="22"/>
        <v>112000</v>
      </c>
      <c r="K460" s="37">
        <f t="shared" si="21"/>
        <v>117000</v>
      </c>
      <c r="L460" s="36">
        <f t="shared" si="23"/>
        <v>122000</v>
      </c>
    </row>
    <row r="461" spans="1:12" x14ac:dyDescent="0.3">
      <c r="A461" s="21">
        <v>1323060</v>
      </c>
      <c r="B461" s="32">
        <v>65500</v>
      </c>
      <c r="C461" s="22">
        <v>426100</v>
      </c>
      <c r="D461" s="22" t="s">
        <v>635</v>
      </c>
      <c r="E461" s="23" t="s">
        <v>508</v>
      </c>
      <c r="F461" s="23" t="s">
        <v>509</v>
      </c>
      <c r="G461" s="23" t="s">
        <v>502</v>
      </c>
      <c r="H461" s="23"/>
      <c r="I461" s="25">
        <v>1791000</v>
      </c>
      <c r="J461" s="25">
        <f t="shared" si="22"/>
        <v>1855000</v>
      </c>
      <c r="K461" s="37">
        <f t="shared" si="21"/>
        <v>1928000</v>
      </c>
      <c r="L461" s="36">
        <f t="shared" si="23"/>
        <v>1996000</v>
      </c>
    </row>
    <row r="462" spans="1:12" x14ac:dyDescent="0.3">
      <c r="A462" s="21">
        <v>1313060</v>
      </c>
      <c r="B462" s="22">
        <v>65600</v>
      </c>
      <c r="C462" s="22">
        <v>426100</v>
      </c>
      <c r="D462" s="22" t="s">
        <v>635</v>
      </c>
      <c r="E462" s="23" t="s">
        <v>446</v>
      </c>
      <c r="F462" s="23" t="s">
        <v>511</v>
      </c>
      <c r="G462" s="23" t="s">
        <v>502</v>
      </c>
      <c r="H462" s="23"/>
      <c r="I462" s="25">
        <v>509000</v>
      </c>
      <c r="J462" s="25">
        <f t="shared" si="22"/>
        <v>528000</v>
      </c>
      <c r="K462" s="37">
        <f t="shared" si="21"/>
        <v>549000</v>
      </c>
      <c r="L462" s="36">
        <f t="shared" si="23"/>
        <v>569000</v>
      </c>
    </row>
    <row r="463" spans="1:12" x14ac:dyDescent="0.3">
      <c r="A463" s="21">
        <v>1313060</v>
      </c>
      <c r="B463" s="22">
        <v>66800</v>
      </c>
      <c r="C463" s="22">
        <v>426100</v>
      </c>
      <c r="D463" s="22" t="s">
        <v>635</v>
      </c>
      <c r="E463" s="23" t="s">
        <v>473</v>
      </c>
      <c r="F463" s="23" t="s">
        <v>512</v>
      </c>
      <c r="G463" s="23" t="s">
        <v>502</v>
      </c>
      <c r="H463" s="23"/>
      <c r="I463" s="25">
        <v>613000</v>
      </c>
      <c r="J463" s="25">
        <f t="shared" si="22"/>
        <v>635000</v>
      </c>
      <c r="K463" s="37">
        <f t="shared" si="21"/>
        <v>660000</v>
      </c>
      <c r="L463" s="36">
        <f t="shared" si="23"/>
        <v>684000</v>
      </c>
    </row>
    <row r="464" spans="1:12" x14ac:dyDescent="0.3">
      <c r="A464" s="21">
        <v>1313060</v>
      </c>
      <c r="B464" s="22">
        <v>65500</v>
      </c>
      <c r="C464" s="22">
        <v>426100</v>
      </c>
      <c r="D464" s="22" t="s">
        <v>635</v>
      </c>
      <c r="E464" s="23" t="s">
        <v>499</v>
      </c>
      <c r="F464" s="23" t="s">
        <v>513</v>
      </c>
      <c r="G464" s="23" t="s">
        <v>502</v>
      </c>
      <c r="H464" s="23"/>
      <c r="I464" s="25">
        <v>1070000</v>
      </c>
      <c r="J464" s="25">
        <f t="shared" si="22"/>
        <v>1108000</v>
      </c>
      <c r="K464" s="37">
        <f t="shared" si="21"/>
        <v>1152000</v>
      </c>
      <c r="L464" s="36">
        <f t="shared" si="23"/>
        <v>1193000</v>
      </c>
    </row>
    <row r="465" spans="1:12" x14ac:dyDescent="0.3">
      <c r="A465" s="21">
        <v>1313060</v>
      </c>
      <c r="B465" s="22">
        <v>66800</v>
      </c>
      <c r="C465" s="22">
        <v>426100</v>
      </c>
      <c r="D465" s="22" t="s">
        <v>635</v>
      </c>
      <c r="E465" s="23" t="s">
        <v>414</v>
      </c>
      <c r="F465" s="23" t="s">
        <v>514</v>
      </c>
      <c r="G465" s="23" t="s">
        <v>502</v>
      </c>
      <c r="H465" s="23"/>
      <c r="I465" s="25">
        <v>527000</v>
      </c>
      <c r="J465" s="25">
        <f t="shared" si="22"/>
        <v>546000</v>
      </c>
      <c r="K465" s="37">
        <f t="shared" si="21"/>
        <v>568000</v>
      </c>
      <c r="L465" s="36">
        <f t="shared" si="23"/>
        <v>589000</v>
      </c>
    </row>
    <row r="466" spans="1:12" x14ac:dyDescent="0.3">
      <c r="A466" s="21">
        <v>1313060</v>
      </c>
      <c r="B466" s="22">
        <v>66800</v>
      </c>
      <c r="C466" s="22">
        <v>426100</v>
      </c>
      <c r="D466" s="22" t="s">
        <v>635</v>
      </c>
      <c r="E466" s="23" t="s">
        <v>444</v>
      </c>
      <c r="F466" s="23" t="s">
        <v>515</v>
      </c>
      <c r="G466" s="23" t="s">
        <v>502</v>
      </c>
      <c r="H466" s="23"/>
      <c r="I466" s="25">
        <v>222000</v>
      </c>
      <c r="J466" s="25">
        <f t="shared" si="22"/>
        <v>230000</v>
      </c>
      <c r="K466" s="37">
        <f t="shared" si="21"/>
        <v>239000</v>
      </c>
      <c r="L466" s="36">
        <f t="shared" si="23"/>
        <v>248000</v>
      </c>
    </row>
    <row r="467" spans="1:12" x14ac:dyDescent="0.3">
      <c r="A467" s="21">
        <v>1313060</v>
      </c>
      <c r="B467" s="22">
        <v>65100</v>
      </c>
      <c r="C467" s="22">
        <v>426100</v>
      </c>
      <c r="D467" s="22" t="s">
        <v>635</v>
      </c>
      <c r="E467" s="23" t="s">
        <v>422</v>
      </c>
      <c r="F467" s="23" t="s">
        <v>516</v>
      </c>
      <c r="G467" s="23" t="s">
        <v>502</v>
      </c>
      <c r="H467" s="23"/>
      <c r="I467" s="25">
        <v>376000</v>
      </c>
      <c r="J467" s="25">
        <f t="shared" si="22"/>
        <v>390000</v>
      </c>
      <c r="K467" s="37">
        <f t="shared" si="21"/>
        <v>406000</v>
      </c>
      <c r="L467" s="36">
        <f t="shared" si="23"/>
        <v>421000</v>
      </c>
    </row>
    <row r="468" spans="1:12" s="10" customFormat="1" x14ac:dyDescent="0.3">
      <c r="A468" s="21">
        <v>1323060</v>
      </c>
      <c r="B468" s="22">
        <v>65700</v>
      </c>
      <c r="C468" s="22">
        <v>426100</v>
      </c>
      <c r="D468" s="22" t="s">
        <v>635</v>
      </c>
      <c r="E468" s="23" t="s">
        <v>411</v>
      </c>
      <c r="F468" s="23" t="s">
        <v>672</v>
      </c>
      <c r="G468" s="23" t="s">
        <v>249</v>
      </c>
      <c r="H468" s="23"/>
      <c r="I468" s="25">
        <v>9774000</v>
      </c>
      <c r="J468" s="25">
        <f t="shared" si="22"/>
        <v>10121000</v>
      </c>
      <c r="K468" s="37">
        <f t="shared" si="21"/>
        <v>10516000</v>
      </c>
      <c r="L468" s="36">
        <f t="shared" si="23"/>
        <v>10887000</v>
      </c>
    </row>
    <row r="469" spans="1:12" x14ac:dyDescent="0.3">
      <c r="A469" s="21">
        <v>1313060</v>
      </c>
      <c r="B469" s="22">
        <v>65600</v>
      </c>
      <c r="C469" s="22">
        <v>426100</v>
      </c>
      <c r="D469" s="22" t="s">
        <v>635</v>
      </c>
      <c r="E469" s="23" t="s">
        <v>493</v>
      </c>
      <c r="F469" s="23" t="s">
        <v>519</v>
      </c>
      <c r="G469" s="23" t="s">
        <v>502</v>
      </c>
      <c r="H469" s="23"/>
      <c r="I469" s="25">
        <v>372000</v>
      </c>
      <c r="J469" s="25">
        <f t="shared" si="22"/>
        <v>386000</v>
      </c>
      <c r="K469" s="37">
        <f t="shared" si="21"/>
        <v>402000</v>
      </c>
      <c r="L469" s="36">
        <f t="shared" si="23"/>
        <v>417000</v>
      </c>
    </row>
    <row r="470" spans="1:12" x14ac:dyDescent="0.3">
      <c r="A470" s="21">
        <v>1313060</v>
      </c>
      <c r="B470" s="22">
        <v>66800</v>
      </c>
      <c r="C470" s="22">
        <v>426100</v>
      </c>
      <c r="D470" s="22" t="s">
        <v>635</v>
      </c>
      <c r="E470" s="23" t="s">
        <v>520</v>
      </c>
      <c r="F470" s="23" t="s">
        <v>521</v>
      </c>
      <c r="G470" s="23" t="s">
        <v>502</v>
      </c>
      <c r="H470" s="23"/>
      <c r="I470" s="25">
        <v>512000</v>
      </c>
      <c r="J470" s="25">
        <f t="shared" si="22"/>
        <v>531000</v>
      </c>
      <c r="K470" s="37">
        <f t="shared" si="21"/>
        <v>552000</v>
      </c>
      <c r="L470" s="36">
        <f t="shared" si="23"/>
        <v>572000</v>
      </c>
    </row>
    <row r="471" spans="1:12" s="10" customFormat="1" x14ac:dyDescent="0.3">
      <c r="A471" s="21">
        <v>1323060</v>
      </c>
      <c r="B471" s="22">
        <v>65600</v>
      </c>
      <c r="C471" s="22">
        <v>426100</v>
      </c>
      <c r="D471" s="22" t="s">
        <v>635</v>
      </c>
      <c r="E471" s="23" t="s">
        <v>466</v>
      </c>
      <c r="F471" s="23" t="s">
        <v>684</v>
      </c>
      <c r="G471" s="23" t="s">
        <v>249</v>
      </c>
      <c r="H471" s="23"/>
      <c r="I471" s="25">
        <v>11285000</v>
      </c>
      <c r="J471" s="25">
        <f t="shared" si="22"/>
        <v>11686000</v>
      </c>
      <c r="K471" s="37">
        <f t="shared" si="21"/>
        <v>12142000</v>
      </c>
      <c r="L471" s="36">
        <f t="shared" si="23"/>
        <v>12570000</v>
      </c>
    </row>
    <row r="472" spans="1:12" x14ac:dyDescent="0.3">
      <c r="A472" s="21">
        <v>1323060</v>
      </c>
      <c r="B472" s="22">
        <v>65600</v>
      </c>
      <c r="C472" s="22">
        <v>426100</v>
      </c>
      <c r="D472" s="22" t="s">
        <v>635</v>
      </c>
      <c r="E472" s="23" t="s">
        <v>466</v>
      </c>
      <c r="F472" s="23" t="s">
        <v>522</v>
      </c>
      <c r="G472" s="23" t="s">
        <v>502</v>
      </c>
      <c r="H472" s="23"/>
      <c r="I472" s="25">
        <v>594000</v>
      </c>
      <c r="J472" s="25">
        <f t="shared" si="22"/>
        <v>616000</v>
      </c>
      <c r="K472" s="37">
        <f t="shared" si="21"/>
        <v>640000</v>
      </c>
      <c r="L472" s="36">
        <f t="shared" si="23"/>
        <v>663000</v>
      </c>
    </row>
    <row r="473" spans="1:12" x14ac:dyDescent="0.3">
      <c r="A473" s="21">
        <v>1313060</v>
      </c>
      <c r="B473" s="22">
        <v>65600</v>
      </c>
      <c r="C473" s="22">
        <v>426100</v>
      </c>
      <c r="D473" s="22" t="s">
        <v>635</v>
      </c>
      <c r="E473" s="23" t="s">
        <v>466</v>
      </c>
      <c r="F473" s="23" t="s">
        <v>582</v>
      </c>
      <c r="G473" s="23" t="s">
        <v>502</v>
      </c>
      <c r="H473" s="23"/>
      <c r="I473" s="25">
        <v>2443000</v>
      </c>
      <c r="J473" s="25">
        <f t="shared" si="22"/>
        <v>2530000</v>
      </c>
      <c r="K473" s="37">
        <f t="shared" si="21"/>
        <v>2629000</v>
      </c>
      <c r="L473" s="36">
        <f t="shared" si="23"/>
        <v>2722000</v>
      </c>
    </row>
    <row r="474" spans="1:12" x14ac:dyDescent="0.3">
      <c r="A474" s="21">
        <v>1313060</v>
      </c>
      <c r="B474" s="22">
        <v>65600</v>
      </c>
      <c r="C474" s="22">
        <v>426100</v>
      </c>
      <c r="D474" s="22" t="s">
        <v>635</v>
      </c>
      <c r="E474" s="23" t="s">
        <v>523</v>
      </c>
      <c r="F474" s="23" t="s">
        <v>524</v>
      </c>
      <c r="G474" s="23" t="s">
        <v>525</v>
      </c>
      <c r="H474" s="23"/>
      <c r="I474" s="25">
        <v>54000</v>
      </c>
      <c r="J474" s="25">
        <f t="shared" si="22"/>
        <v>56000</v>
      </c>
      <c r="K474" s="37">
        <f t="shared" si="21"/>
        <v>59000</v>
      </c>
      <c r="L474" s="36">
        <f t="shared" si="23"/>
        <v>62000</v>
      </c>
    </row>
    <row r="475" spans="1:12" x14ac:dyDescent="0.3">
      <c r="A475" s="21">
        <v>1313060</v>
      </c>
      <c r="B475" s="22">
        <v>65700</v>
      </c>
      <c r="C475" s="22">
        <v>426100</v>
      </c>
      <c r="D475" s="22" t="s">
        <v>635</v>
      </c>
      <c r="E475" s="23" t="s">
        <v>411</v>
      </c>
      <c r="F475" s="23" t="s">
        <v>526</v>
      </c>
      <c r="G475" s="23" t="s">
        <v>502</v>
      </c>
      <c r="H475" s="23"/>
      <c r="I475" s="25">
        <v>136000</v>
      </c>
      <c r="J475" s="25">
        <f t="shared" si="22"/>
        <v>141000</v>
      </c>
      <c r="K475" s="37">
        <f t="shared" si="21"/>
        <v>147000</v>
      </c>
      <c r="L475" s="36">
        <f t="shared" si="23"/>
        <v>153000</v>
      </c>
    </row>
    <row r="476" spans="1:12" x14ac:dyDescent="0.3">
      <c r="A476" s="21">
        <v>1313060</v>
      </c>
      <c r="B476" s="22">
        <v>65700</v>
      </c>
      <c r="C476" s="22">
        <v>426100</v>
      </c>
      <c r="D476" s="22" t="s">
        <v>635</v>
      </c>
      <c r="E476" s="23" t="s">
        <v>467</v>
      </c>
      <c r="F476" s="23" t="s">
        <v>551</v>
      </c>
      <c r="G476" s="23" t="s">
        <v>502</v>
      </c>
      <c r="H476" s="23"/>
      <c r="I476" s="25">
        <v>613000</v>
      </c>
      <c r="J476" s="25">
        <f t="shared" si="22"/>
        <v>635000</v>
      </c>
      <c r="K476" s="37">
        <f t="shared" si="21"/>
        <v>660000</v>
      </c>
      <c r="L476" s="36">
        <f t="shared" si="23"/>
        <v>684000</v>
      </c>
    </row>
    <row r="477" spans="1:12" x14ac:dyDescent="0.3">
      <c r="A477" s="21">
        <v>1313060</v>
      </c>
      <c r="B477" s="22">
        <v>65100</v>
      </c>
      <c r="C477" s="22">
        <v>426100</v>
      </c>
      <c r="D477" s="22" t="s">
        <v>635</v>
      </c>
      <c r="E477" s="23" t="s">
        <v>527</v>
      </c>
      <c r="F477" s="23" t="s">
        <v>528</v>
      </c>
      <c r="G477" s="23" t="s">
        <v>502</v>
      </c>
      <c r="H477" s="23"/>
      <c r="I477" s="25">
        <v>187000</v>
      </c>
      <c r="J477" s="25">
        <f t="shared" si="22"/>
        <v>194000</v>
      </c>
      <c r="K477" s="37">
        <f t="shared" si="21"/>
        <v>202000</v>
      </c>
      <c r="L477" s="36">
        <f t="shared" si="23"/>
        <v>210000</v>
      </c>
    </row>
    <row r="478" spans="1:12" x14ac:dyDescent="0.3">
      <c r="A478" s="21">
        <v>1313060</v>
      </c>
      <c r="B478" s="22">
        <v>65100</v>
      </c>
      <c r="C478" s="22">
        <v>426100</v>
      </c>
      <c r="D478" s="22" t="s">
        <v>635</v>
      </c>
      <c r="E478" s="23" t="s">
        <v>527</v>
      </c>
      <c r="F478" s="23" t="s">
        <v>529</v>
      </c>
      <c r="G478" s="23" t="s">
        <v>502</v>
      </c>
      <c r="H478" s="23"/>
      <c r="I478" s="25">
        <v>279000</v>
      </c>
      <c r="J478" s="25">
        <f t="shared" si="22"/>
        <v>289000</v>
      </c>
      <c r="K478" s="37">
        <f t="shared" si="21"/>
        <v>301000</v>
      </c>
      <c r="L478" s="36">
        <f t="shared" si="23"/>
        <v>312000</v>
      </c>
    </row>
    <row r="479" spans="1:12" x14ac:dyDescent="0.3">
      <c r="A479" s="21">
        <v>1313060</v>
      </c>
      <c r="B479" s="22">
        <v>66700</v>
      </c>
      <c r="C479" s="22">
        <v>426100</v>
      </c>
      <c r="D479" s="22" t="s">
        <v>635</v>
      </c>
      <c r="E479" s="23" t="s">
        <v>530</v>
      </c>
      <c r="F479" s="23" t="s">
        <v>531</v>
      </c>
      <c r="G479" s="23" t="s">
        <v>502</v>
      </c>
      <c r="H479" s="23"/>
      <c r="I479" s="25">
        <v>235000</v>
      </c>
      <c r="J479" s="25">
        <f t="shared" si="22"/>
        <v>244000</v>
      </c>
      <c r="K479" s="37">
        <f t="shared" si="21"/>
        <v>254000</v>
      </c>
      <c r="L479" s="36">
        <f t="shared" si="23"/>
        <v>263000</v>
      </c>
    </row>
    <row r="480" spans="1:12" x14ac:dyDescent="0.3">
      <c r="A480" s="21">
        <v>1313060</v>
      </c>
      <c r="B480" s="22">
        <v>65100</v>
      </c>
      <c r="C480" s="22">
        <v>426100</v>
      </c>
      <c r="D480" s="22" t="s">
        <v>635</v>
      </c>
      <c r="E480" s="23" t="s">
        <v>400</v>
      </c>
      <c r="F480" s="23" t="s">
        <v>532</v>
      </c>
      <c r="G480" s="23" t="s">
        <v>502</v>
      </c>
      <c r="H480" s="23"/>
      <c r="I480" s="25">
        <v>235000</v>
      </c>
      <c r="J480" s="25">
        <f t="shared" si="22"/>
        <v>244000</v>
      </c>
      <c r="K480" s="37">
        <f t="shared" si="21"/>
        <v>254000</v>
      </c>
      <c r="L480" s="36">
        <f t="shared" si="23"/>
        <v>263000</v>
      </c>
    </row>
    <row r="481" spans="1:12" x14ac:dyDescent="0.3">
      <c r="A481" s="21">
        <v>1313060</v>
      </c>
      <c r="B481" s="22">
        <v>65100</v>
      </c>
      <c r="C481" s="22">
        <v>426100</v>
      </c>
      <c r="D481" s="22" t="s">
        <v>635</v>
      </c>
      <c r="E481" s="23" t="s">
        <v>375</v>
      </c>
      <c r="F481" s="23" t="s">
        <v>533</v>
      </c>
      <c r="G481" s="23" t="s">
        <v>502</v>
      </c>
      <c r="H481" s="23"/>
      <c r="I481" s="25">
        <v>235000</v>
      </c>
      <c r="J481" s="25">
        <f t="shared" si="22"/>
        <v>244000</v>
      </c>
      <c r="K481" s="37">
        <f t="shared" si="21"/>
        <v>254000</v>
      </c>
      <c r="L481" s="36">
        <f t="shared" si="23"/>
        <v>263000</v>
      </c>
    </row>
    <row r="482" spans="1:12" x14ac:dyDescent="0.3">
      <c r="A482" s="21">
        <v>1313060</v>
      </c>
      <c r="B482" s="22">
        <v>66700</v>
      </c>
      <c r="C482" s="22">
        <v>426100</v>
      </c>
      <c r="D482" s="22" t="s">
        <v>635</v>
      </c>
      <c r="E482" s="23" t="s">
        <v>425</v>
      </c>
      <c r="F482" s="23" t="s">
        <v>534</v>
      </c>
      <c r="G482" s="23" t="s">
        <v>502</v>
      </c>
      <c r="H482" s="23"/>
      <c r="I482" s="25">
        <v>1549000</v>
      </c>
      <c r="J482" s="25">
        <f t="shared" si="22"/>
        <v>1604000</v>
      </c>
      <c r="K482" s="37">
        <f t="shared" si="21"/>
        <v>1667000</v>
      </c>
      <c r="L482" s="36">
        <f t="shared" si="23"/>
        <v>1726000</v>
      </c>
    </row>
    <row r="483" spans="1:12" x14ac:dyDescent="0.3">
      <c r="A483" s="21">
        <v>1313060</v>
      </c>
      <c r="B483" s="22">
        <v>66700</v>
      </c>
      <c r="C483" s="22">
        <v>426100</v>
      </c>
      <c r="D483" s="22" t="s">
        <v>635</v>
      </c>
      <c r="E483" s="23" t="s">
        <v>439</v>
      </c>
      <c r="F483" s="23" t="s">
        <v>535</v>
      </c>
      <c r="G483" s="23" t="s">
        <v>502</v>
      </c>
      <c r="H483" s="23"/>
      <c r="I483" s="25">
        <v>72000</v>
      </c>
      <c r="J483" s="25">
        <f t="shared" si="22"/>
        <v>75000</v>
      </c>
      <c r="K483" s="37">
        <f t="shared" si="21"/>
        <v>78000</v>
      </c>
      <c r="L483" s="36">
        <f t="shared" si="23"/>
        <v>81000</v>
      </c>
    </row>
    <row r="484" spans="1:12" s="10" customFormat="1" x14ac:dyDescent="0.3">
      <c r="A484" s="21">
        <v>1323060</v>
      </c>
      <c r="B484" s="22">
        <v>66800</v>
      </c>
      <c r="C484" s="22">
        <v>426100</v>
      </c>
      <c r="D484" s="22" t="s">
        <v>635</v>
      </c>
      <c r="E484" s="23" t="s">
        <v>378</v>
      </c>
      <c r="F484" s="23" t="s">
        <v>686</v>
      </c>
      <c r="G484" s="23" t="s">
        <v>249</v>
      </c>
      <c r="H484" s="23"/>
      <c r="I484" s="25">
        <v>13204000</v>
      </c>
      <c r="J484" s="25">
        <f t="shared" si="22"/>
        <v>13673000</v>
      </c>
      <c r="K484" s="37">
        <f t="shared" si="21"/>
        <v>14206000</v>
      </c>
      <c r="L484" s="36">
        <f t="shared" si="23"/>
        <v>14707000</v>
      </c>
    </row>
    <row r="485" spans="1:12" x14ac:dyDescent="0.3">
      <c r="A485" s="21">
        <v>1313060</v>
      </c>
      <c r="B485" s="22">
        <v>66800</v>
      </c>
      <c r="C485" s="22">
        <v>426100</v>
      </c>
      <c r="D485" s="22" t="s">
        <v>635</v>
      </c>
      <c r="E485" s="23" t="s">
        <v>378</v>
      </c>
      <c r="F485" s="23" t="s">
        <v>552</v>
      </c>
      <c r="G485" s="23" t="s">
        <v>502</v>
      </c>
      <c r="H485" s="23"/>
      <c r="I485" s="25">
        <v>1574000</v>
      </c>
      <c r="J485" s="25">
        <f t="shared" si="22"/>
        <v>1630000</v>
      </c>
      <c r="K485" s="37">
        <f t="shared" si="21"/>
        <v>1694000</v>
      </c>
      <c r="L485" s="36">
        <f t="shared" si="23"/>
        <v>1754000</v>
      </c>
    </row>
    <row r="486" spans="1:12" x14ac:dyDescent="0.3">
      <c r="A486" s="21">
        <v>1313060</v>
      </c>
      <c r="B486" s="22">
        <v>65100</v>
      </c>
      <c r="C486" s="22">
        <v>426100</v>
      </c>
      <c r="D486" s="22" t="s">
        <v>635</v>
      </c>
      <c r="E486" s="23" t="s">
        <v>464</v>
      </c>
      <c r="F486" s="23" t="s">
        <v>536</v>
      </c>
      <c r="G486" s="23" t="s">
        <v>502</v>
      </c>
      <c r="H486" s="23"/>
      <c r="I486" s="25">
        <v>99000</v>
      </c>
      <c r="J486" s="25">
        <f t="shared" si="22"/>
        <v>103000</v>
      </c>
      <c r="K486" s="37">
        <f t="shared" si="21"/>
        <v>108000</v>
      </c>
      <c r="L486" s="36">
        <f t="shared" si="23"/>
        <v>112000</v>
      </c>
    </row>
    <row r="487" spans="1:12" x14ac:dyDescent="0.3">
      <c r="A487" s="21">
        <v>1313060</v>
      </c>
      <c r="B487" s="22">
        <v>65100</v>
      </c>
      <c r="C487" s="22">
        <v>426100</v>
      </c>
      <c r="D487" s="22" t="s">
        <v>635</v>
      </c>
      <c r="E487" s="23" t="s">
        <v>537</v>
      </c>
      <c r="F487" s="23" t="s">
        <v>538</v>
      </c>
      <c r="G487" s="23" t="s">
        <v>502</v>
      </c>
      <c r="H487" s="23"/>
      <c r="I487" s="25">
        <v>551000</v>
      </c>
      <c r="J487" s="25">
        <f t="shared" si="22"/>
        <v>571000</v>
      </c>
      <c r="K487" s="37">
        <f t="shared" si="21"/>
        <v>594000</v>
      </c>
      <c r="L487" s="36">
        <f t="shared" si="23"/>
        <v>615000</v>
      </c>
    </row>
    <row r="488" spans="1:12" s="10" customFormat="1" x14ac:dyDescent="0.3">
      <c r="A488" s="21">
        <v>1323060</v>
      </c>
      <c r="B488" s="22">
        <v>65100</v>
      </c>
      <c r="C488" s="22">
        <v>426100</v>
      </c>
      <c r="D488" s="22" t="s">
        <v>635</v>
      </c>
      <c r="E488" s="23" t="s">
        <v>464</v>
      </c>
      <c r="F488" s="23" t="s">
        <v>682</v>
      </c>
      <c r="G488" s="23" t="s">
        <v>249</v>
      </c>
      <c r="H488" s="23"/>
      <c r="I488" s="25">
        <v>33288000</v>
      </c>
      <c r="J488" s="25">
        <f t="shared" si="22"/>
        <v>34470000</v>
      </c>
      <c r="K488" s="37">
        <f t="shared" si="21"/>
        <v>35813000</v>
      </c>
      <c r="L488" s="36">
        <f t="shared" si="23"/>
        <v>37075000</v>
      </c>
    </row>
    <row r="489" spans="1:12" x14ac:dyDescent="0.3">
      <c r="A489" s="21">
        <v>1313060</v>
      </c>
      <c r="B489" s="22">
        <v>65700</v>
      </c>
      <c r="C489" s="22">
        <v>426100</v>
      </c>
      <c r="D489" s="22" t="s">
        <v>635</v>
      </c>
      <c r="E489" s="23" t="s">
        <v>539</v>
      </c>
      <c r="F489" s="23" t="s">
        <v>540</v>
      </c>
      <c r="G489" s="23" t="s">
        <v>502</v>
      </c>
      <c r="H489" s="23"/>
      <c r="I489" s="25">
        <v>937000</v>
      </c>
      <c r="J489" s="25">
        <f t="shared" si="22"/>
        <v>971000</v>
      </c>
      <c r="K489" s="37">
        <f t="shared" si="21"/>
        <v>1009000</v>
      </c>
      <c r="L489" s="36">
        <f t="shared" si="23"/>
        <v>1045000</v>
      </c>
    </row>
    <row r="490" spans="1:12" x14ac:dyDescent="0.3">
      <c r="A490" s="21">
        <v>1313060</v>
      </c>
      <c r="B490" s="22">
        <v>66800</v>
      </c>
      <c r="C490" s="22">
        <v>426100</v>
      </c>
      <c r="D490" s="22" t="s">
        <v>635</v>
      </c>
      <c r="E490" s="23" t="s">
        <v>541</v>
      </c>
      <c r="F490" s="23" t="s">
        <v>542</v>
      </c>
      <c r="G490" s="23" t="s">
        <v>502</v>
      </c>
      <c r="H490" s="23"/>
      <c r="I490" s="25">
        <v>452000</v>
      </c>
      <c r="J490" s="25">
        <f t="shared" si="22"/>
        <v>469000</v>
      </c>
      <c r="K490" s="37">
        <f t="shared" si="21"/>
        <v>488000</v>
      </c>
      <c r="L490" s="36">
        <f t="shared" si="23"/>
        <v>506000</v>
      </c>
    </row>
    <row r="491" spans="1:12" x14ac:dyDescent="0.3">
      <c r="A491" s="21">
        <v>1313060</v>
      </c>
      <c r="B491" s="22">
        <v>65700</v>
      </c>
      <c r="C491" s="22">
        <v>426100</v>
      </c>
      <c r="D491" s="22" t="s">
        <v>635</v>
      </c>
      <c r="E491" s="23" t="s">
        <v>543</v>
      </c>
      <c r="F491" s="23" t="s">
        <v>544</v>
      </c>
      <c r="G491" s="23" t="s">
        <v>502</v>
      </c>
      <c r="H491" s="23"/>
      <c r="I491" s="25">
        <v>125000</v>
      </c>
      <c r="J491" s="25">
        <f t="shared" si="22"/>
        <v>130000</v>
      </c>
      <c r="K491" s="37">
        <f t="shared" si="21"/>
        <v>136000</v>
      </c>
      <c r="L491" s="36">
        <f t="shared" si="23"/>
        <v>141000</v>
      </c>
    </row>
    <row r="492" spans="1:12" x14ac:dyDescent="0.3">
      <c r="A492" s="21">
        <v>1313060</v>
      </c>
      <c r="B492" s="22">
        <v>65700</v>
      </c>
      <c r="C492" s="22">
        <v>426100</v>
      </c>
      <c r="D492" s="22" t="s">
        <v>635</v>
      </c>
      <c r="E492" s="23" t="s">
        <v>545</v>
      </c>
      <c r="F492" s="23" t="s">
        <v>546</v>
      </c>
      <c r="G492" s="23" t="s">
        <v>502</v>
      </c>
      <c r="H492" s="23"/>
      <c r="I492" s="25">
        <v>413000</v>
      </c>
      <c r="J492" s="25">
        <f t="shared" si="22"/>
        <v>428000</v>
      </c>
      <c r="K492" s="37">
        <f t="shared" si="21"/>
        <v>445000</v>
      </c>
      <c r="L492" s="36">
        <f t="shared" si="23"/>
        <v>461000</v>
      </c>
    </row>
    <row r="493" spans="1:12" x14ac:dyDescent="0.3">
      <c r="A493" s="21">
        <v>1313060</v>
      </c>
      <c r="B493" s="22">
        <v>65700</v>
      </c>
      <c r="C493" s="22">
        <v>426100</v>
      </c>
      <c r="D493" s="22" t="s">
        <v>635</v>
      </c>
      <c r="E493" s="23" t="s">
        <v>436</v>
      </c>
      <c r="F493" s="23" t="s">
        <v>547</v>
      </c>
      <c r="G493" s="23" t="s">
        <v>548</v>
      </c>
      <c r="H493" s="23"/>
      <c r="I493" s="25">
        <v>91000</v>
      </c>
      <c r="J493" s="25">
        <f t="shared" si="22"/>
        <v>95000</v>
      </c>
      <c r="K493" s="37">
        <f t="shared" si="21"/>
        <v>99000</v>
      </c>
      <c r="L493" s="36">
        <f t="shared" si="23"/>
        <v>103000</v>
      </c>
    </row>
    <row r="494" spans="1:12" x14ac:dyDescent="0.3">
      <c r="A494" s="21">
        <v>1313060</v>
      </c>
      <c r="B494" s="22">
        <v>65700</v>
      </c>
      <c r="C494" s="22">
        <v>426100</v>
      </c>
      <c r="D494" s="22" t="s">
        <v>635</v>
      </c>
      <c r="E494" s="23" t="s">
        <v>451</v>
      </c>
      <c r="F494" s="23" t="s">
        <v>549</v>
      </c>
      <c r="G494" s="23" t="s">
        <v>502</v>
      </c>
      <c r="H494" s="23"/>
      <c r="I494" s="25">
        <v>236000</v>
      </c>
      <c r="J494" s="25">
        <f t="shared" si="22"/>
        <v>245000</v>
      </c>
      <c r="K494" s="37">
        <f t="shared" ref="K494:K557" si="24">ROUNDUP(J494/128.4*133.4,-3)</f>
        <v>255000</v>
      </c>
      <c r="L494" s="36">
        <f t="shared" si="23"/>
        <v>264000</v>
      </c>
    </row>
    <row r="495" spans="1:12" x14ac:dyDescent="0.3">
      <c r="A495" s="21">
        <v>1313060</v>
      </c>
      <c r="B495" s="22">
        <v>65700</v>
      </c>
      <c r="C495" s="22">
        <v>426100</v>
      </c>
      <c r="D495" s="22" t="s">
        <v>635</v>
      </c>
      <c r="E495" s="23" t="s">
        <v>370</v>
      </c>
      <c r="F495" s="23" t="s">
        <v>550</v>
      </c>
      <c r="G495" s="23" t="s">
        <v>502</v>
      </c>
      <c r="H495" s="23"/>
      <c r="I495" s="25">
        <v>136000</v>
      </c>
      <c r="J495" s="25">
        <f t="shared" si="22"/>
        <v>141000</v>
      </c>
      <c r="K495" s="37">
        <f t="shared" si="24"/>
        <v>147000</v>
      </c>
      <c r="L495" s="36">
        <f t="shared" si="23"/>
        <v>153000</v>
      </c>
    </row>
    <row r="496" spans="1:12" s="10" customFormat="1" x14ac:dyDescent="0.3">
      <c r="A496" s="21">
        <v>1323060</v>
      </c>
      <c r="B496" s="22">
        <v>65300</v>
      </c>
      <c r="C496" s="22">
        <v>426100</v>
      </c>
      <c r="D496" s="22" t="s">
        <v>635</v>
      </c>
      <c r="E496" s="23" t="s">
        <v>383</v>
      </c>
      <c r="F496" s="23" t="s">
        <v>661</v>
      </c>
      <c r="G496" s="23" t="s">
        <v>249</v>
      </c>
      <c r="H496" s="23"/>
      <c r="I496" s="25">
        <v>8082000</v>
      </c>
      <c r="J496" s="25">
        <f t="shared" si="22"/>
        <v>8369000</v>
      </c>
      <c r="K496" s="37">
        <f t="shared" si="24"/>
        <v>8695000</v>
      </c>
      <c r="L496" s="36">
        <f t="shared" si="23"/>
        <v>9002000</v>
      </c>
    </row>
    <row r="497" spans="1:12" s="10" customFormat="1" x14ac:dyDescent="0.3">
      <c r="A497" s="21">
        <v>1323060</v>
      </c>
      <c r="B497" s="22">
        <v>65400</v>
      </c>
      <c r="C497" s="22">
        <v>426100</v>
      </c>
      <c r="D497" s="22" t="s">
        <v>635</v>
      </c>
      <c r="E497" s="23" t="s">
        <v>462</v>
      </c>
      <c r="F497" s="23" t="s">
        <v>681</v>
      </c>
      <c r="G497" s="23" t="s">
        <v>249</v>
      </c>
      <c r="H497" s="23"/>
      <c r="I497" s="25">
        <v>18066000</v>
      </c>
      <c r="J497" s="25">
        <f t="shared" si="22"/>
        <v>18708000</v>
      </c>
      <c r="K497" s="37">
        <f t="shared" si="24"/>
        <v>19437000</v>
      </c>
      <c r="L497" s="36">
        <f t="shared" si="23"/>
        <v>20122000</v>
      </c>
    </row>
    <row r="498" spans="1:12" x14ac:dyDescent="0.3">
      <c r="A498" s="21">
        <v>1913000</v>
      </c>
      <c r="B498" s="22">
        <v>57103</v>
      </c>
      <c r="C498" s="22">
        <v>426100</v>
      </c>
      <c r="D498" s="22" t="s">
        <v>635</v>
      </c>
      <c r="E498" s="23" t="s">
        <v>30</v>
      </c>
      <c r="F498" s="23" t="s">
        <v>196</v>
      </c>
      <c r="G498" s="23" t="s">
        <v>114</v>
      </c>
      <c r="H498" s="23"/>
      <c r="I498" s="25">
        <v>97000</v>
      </c>
      <c r="J498" s="25">
        <f t="shared" si="22"/>
        <v>101000</v>
      </c>
      <c r="K498" s="37">
        <f t="shared" si="24"/>
        <v>105000</v>
      </c>
      <c r="L498" s="36">
        <f t="shared" si="23"/>
        <v>109000</v>
      </c>
    </row>
    <row r="499" spans="1:12" x14ac:dyDescent="0.3">
      <c r="A499" s="21">
        <v>1913000</v>
      </c>
      <c r="B499" s="22">
        <v>57711</v>
      </c>
      <c r="C499" s="22">
        <v>426100</v>
      </c>
      <c r="D499" s="22" t="s">
        <v>635</v>
      </c>
      <c r="E499" s="23" t="s">
        <v>135</v>
      </c>
      <c r="F499" s="23" t="s">
        <v>702</v>
      </c>
      <c r="G499" s="23" t="s">
        <v>112</v>
      </c>
      <c r="H499" s="23"/>
      <c r="I499" s="25">
        <v>421000</v>
      </c>
      <c r="J499" s="25">
        <f t="shared" si="22"/>
        <v>436000</v>
      </c>
      <c r="K499" s="37">
        <f t="shared" si="24"/>
        <v>453000</v>
      </c>
      <c r="L499" s="36">
        <f t="shared" si="23"/>
        <v>469000</v>
      </c>
    </row>
    <row r="500" spans="1:12" x14ac:dyDescent="0.3">
      <c r="A500" s="21">
        <v>1913000</v>
      </c>
      <c r="B500" s="22">
        <v>57709</v>
      </c>
      <c r="C500" s="22">
        <v>426100</v>
      </c>
      <c r="D500" s="22" t="s">
        <v>635</v>
      </c>
      <c r="E500" s="23" t="s">
        <v>45</v>
      </c>
      <c r="F500" s="23" t="s">
        <v>240</v>
      </c>
      <c r="G500" s="23" t="s">
        <v>258</v>
      </c>
      <c r="H500" s="23" t="s">
        <v>316</v>
      </c>
      <c r="I500" s="25">
        <v>261000</v>
      </c>
      <c r="J500" s="25">
        <f t="shared" si="22"/>
        <v>271000</v>
      </c>
      <c r="K500" s="37">
        <f t="shared" si="24"/>
        <v>282000</v>
      </c>
      <c r="L500" s="36">
        <f t="shared" si="23"/>
        <v>292000</v>
      </c>
    </row>
    <row r="501" spans="1:12" x14ac:dyDescent="0.3">
      <c r="A501" s="21">
        <v>1526000</v>
      </c>
      <c r="B501" s="22">
        <v>63026</v>
      </c>
      <c r="C501" s="22">
        <v>426100</v>
      </c>
      <c r="D501" s="22" t="s">
        <v>635</v>
      </c>
      <c r="E501" s="23" t="s">
        <v>246</v>
      </c>
      <c r="F501" s="23" t="s">
        <v>247</v>
      </c>
      <c r="G501" s="28" t="s">
        <v>598</v>
      </c>
      <c r="H501" s="23" t="s">
        <v>318</v>
      </c>
      <c r="I501" s="25">
        <v>1534000</v>
      </c>
      <c r="J501" s="25">
        <f t="shared" si="22"/>
        <v>1589000</v>
      </c>
      <c r="K501" s="37">
        <f t="shared" si="24"/>
        <v>1651000</v>
      </c>
      <c r="L501" s="36">
        <f t="shared" si="23"/>
        <v>1710000</v>
      </c>
    </row>
    <row r="502" spans="1:12" x14ac:dyDescent="0.3">
      <c r="A502" s="21">
        <v>1913000</v>
      </c>
      <c r="B502" s="22">
        <v>57702</v>
      </c>
      <c r="C502" s="22">
        <v>426100</v>
      </c>
      <c r="D502" s="22" t="s">
        <v>635</v>
      </c>
      <c r="E502" s="23" t="s">
        <v>145</v>
      </c>
      <c r="F502" s="23" t="s">
        <v>242</v>
      </c>
      <c r="G502" s="23" t="s">
        <v>110</v>
      </c>
      <c r="H502" s="23"/>
      <c r="I502" s="25">
        <v>710000</v>
      </c>
      <c r="J502" s="25">
        <f t="shared" si="22"/>
        <v>736000</v>
      </c>
      <c r="K502" s="37">
        <f t="shared" si="24"/>
        <v>765000</v>
      </c>
      <c r="L502" s="36">
        <f t="shared" si="23"/>
        <v>792000</v>
      </c>
    </row>
    <row r="503" spans="1:12" x14ac:dyDescent="0.3">
      <c r="A503" s="21">
        <v>1913000</v>
      </c>
      <c r="B503" s="22">
        <v>57113</v>
      </c>
      <c r="C503" s="22">
        <v>426100</v>
      </c>
      <c r="D503" s="22" t="s">
        <v>635</v>
      </c>
      <c r="E503" s="23" t="s">
        <v>145</v>
      </c>
      <c r="F503" s="23" t="s">
        <v>243</v>
      </c>
      <c r="G503" s="23" t="s">
        <v>577</v>
      </c>
      <c r="H503" s="23" t="s">
        <v>319</v>
      </c>
      <c r="I503" s="25">
        <v>23000</v>
      </c>
      <c r="J503" s="25">
        <f t="shared" si="22"/>
        <v>24000</v>
      </c>
      <c r="K503" s="37">
        <f t="shared" si="24"/>
        <v>25000</v>
      </c>
      <c r="L503" s="36">
        <f t="shared" si="23"/>
        <v>26000</v>
      </c>
    </row>
    <row r="504" spans="1:12" x14ac:dyDescent="0.3">
      <c r="A504" s="21">
        <v>1913000</v>
      </c>
      <c r="B504" s="22">
        <v>57703</v>
      </c>
      <c r="C504" s="22">
        <v>426100</v>
      </c>
      <c r="D504" s="22" t="s">
        <v>635</v>
      </c>
      <c r="E504" s="23" t="s">
        <v>55</v>
      </c>
      <c r="F504" s="23" t="s">
        <v>241</v>
      </c>
      <c r="G504" s="23" t="s">
        <v>110</v>
      </c>
      <c r="H504" s="28" t="s">
        <v>819</v>
      </c>
      <c r="I504" s="25">
        <v>658000</v>
      </c>
      <c r="J504" s="25">
        <f t="shared" si="22"/>
        <v>682000</v>
      </c>
      <c r="K504" s="37">
        <f t="shared" si="24"/>
        <v>709000</v>
      </c>
      <c r="L504" s="36">
        <f t="shared" si="23"/>
        <v>734000</v>
      </c>
    </row>
    <row r="505" spans="1:12" x14ac:dyDescent="0.3">
      <c r="A505" s="21">
        <v>1913000</v>
      </c>
      <c r="B505" s="22">
        <v>57701</v>
      </c>
      <c r="C505" s="22">
        <v>426100</v>
      </c>
      <c r="D505" s="22" t="s">
        <v>635</v>
      </c>
      <c r="E505" s="23" t="s">
        <v>15</v>
      </c>
      <c r="F505" s="23" t="s">
        <v>701</v>
      </c>
      <c r="G505" s="23" t="s">
        <v>112</v>
      </c>
      <c r="H505" s="23" t="s">
        <v>317</v>
      </c>
      <c r="I505" s="25">
        <v>234000</v>
      </c>
      <c r="J505" s="25">
        <f t="shared" si="22"/>
        <v>243000</v>
      </c>
      <c r="K505" s="37">
        <f t="shared" si="24"/>
        <v>253000</v>
      </c>
      <c r="L505" s="36">
        <f t="shared" si="23"/>
        <v>262000</v>
      </c>
    </row>
    <row r="506" spans="1:12" x14ac:dyDescent="0.3">
      <c r="A506" s="21">
        <v>4001050</v>
      </c>
      <c r="B506" s="22">
        <v>57206</v>
      </c>
      <c r="C506" s="22">
        <v>426100</v>
      </c>
      <c r="D506" s="22" t="s">
        <v>635</v>
      </c>
      <c r="E506" s="23" t="s">
        <v>37</v>
      </c>
      <c r="F506" s="23" t="s">
        <v>244</v>
      </c>
      <c r="G506" s="23" t="s">
        <v>115</v>
      </c>
      <c r="H506" s="23"/>
      <c r="I506" s="25">
        <v>307000</v>
      </c>
      <c r="J506" s="25">
        <f t="shared" si="22"/>
        <v>318000</v>
      </c>
      <c r="K506" s="37">
        <f t="shared" si="24"/>
        <v>331000</v>
      </c>
      <c r="L506" s="36">
        <f t="shared" si="23"/>
        <v>343000</v>
      </c>
    </row>
    <row r="507" spans="1:12" x14ac:dyDescent="0.3">
      <c r="A507" s="21">
        <v>2013000</v>
      </c>
      <c r="B507" s="22">
        <v>18250</v>
      </c>
      <c r="C507" s="22">
        <v>426100</v>
      </c>
      <c r="D507" s="22" t="s">
        <v>635</v>
      </c>
      <c r="E507" s="23" t="s">
        <v>1</v>
      </c>
      <c r="F507" s="24" t="s">
        <v>578</v>
      </c>
      <c r="G507" s="31" t="s">
        <v>259</v>
      </c>
      <c r="H507" s="31"/>
      <c r="I507" s="25">
        <v>34330000</v>
      </c>
      <c r="J507" s="25">
        <f t="shared" si="22"/>
        <v>35549000</v>
      </c>
      <c r="K507" s="37">
        <f t="shared" si="24"/>
        <v>36934000</v>
      </c>
      <c r="L507" s="36">
        <v>61105000</v>
      </c>
    </row>
    <row r="508" spans="1:12" x14ac:dyDescent="0.3">
      <c r="A508" s="21">
        <v>4001060</v>
      </c>
      <c r="B508" s="22">
        <v>57201</v>
      </c>
      <c r="C508" s="22">
        <v>426100</v>
      </c>
      <c r="D508" s="22" t="s">
        <v>635</v>
      </c>
      <c r="E508" s="23" t="s">
        <v>129</v>
      </c>
      <c r="F508" s="23" t="s">
        <v>239</v>
      </c>
      <c r="G508" s="23" t="s">
        <v>260</v>
      </c>
      <c r="H508" s="23" t="s">
        <v>315</v>
      </c>
      <c r="I508" s="25">
        <v>699000</v>
      </c>
      <c r="J508" s="25">
        <f t="shared" si="22"/>
        <v>724000</v>
      </c>
      <c r="K508" s="37">
        <f t="shared" si="24"/>
        <v>753000</v>
      </c>
      <c r="L508" s="36">
        <f t="shared" si="23"/>
        <v>780000</v>
      </c>
    </row>
    <row r="509" spans="1:12" x14ac:dyDescent="0.3">
      <c r="A509" s="21">
        <v>1913000</v>
      </c>
      <c r="B509" s="22">
        <v>57112</v>
      </c>
      <c r="C509" s="22">
        <v>426100</v>
      </c>
      <c r="D509" s="22" t="s">
        <v>635</v>
      </c>
      <c r="E509" s="23" t="s">
        <v>61</v>
      </c>
      <c r="F509" s="23" t="s">
        <v>700</v>
      </c>
      <c r="G509" s="23" t="s">
        <v>112</v>
      </c>
      <c r="H509" s="23" t="s">
        <v>315</v>
      </c>
      <c r="I509" s="25">
        <v>90000</v>
      </c>
      <c r="J509" s="25">
        <f t="shared" si="22"/>
        <v>94000</v>
      </c>
      <c r="K509" s="37">
        <f t="shared" si="24"/>
        <v>98000</v>
      </c>
      <c r="L509" s="36">
        <f t="shared" si="23"/>
        <v>102000</v>
      </c>
    </row>
    <row r="510" spans="1:12" ht="21.5" x14ac:dyDescent="0.3">
      <c r="A510" s="21">
        <v>4001060</v>
      </c>
      <c r="B510" s="22">
        <v>57208</v>
      </c>
      <c r="C510" s="22">
        <v>426100</v>
      </c>
      <c r="D510" s="22" t="s">
        <v>635</v>
      </c>
      <c r="E510" s="23" t="s">
        <v>323</v>
      </c>
      <c r="F510" s="23" t="s">
        <v>364</v>
      </c>
      <c r="G510" s="28" t="s">
        <v>368</v>
      </c>
      <c r="H510" s="23" t="s">
        <v>820</v>
      </c>
      <c r="I510" s="25">
        <v>1312000</v>
      </c>
      <c r="J510" s="25">
        <f t="shared" si="22"/>
        <v>1359000</v>
      </c>
      <c r="K510" s="37">
        <f t="shared" si="24"/>
        <v>1412000</v>
      </c>
      <c r="L510" s="36">
        <f t="shared" si="23"/>
        <v>1462000</v>
      </c>
    </row>
    <row r="511" spans="1:12" x14ac:dyDescent="0.3">
      <c r="A511" s="21">
        <v>1131000</v>
      </c>
      <c r="B511" s="22">
        <v>62001</v>
      </c>
      <c r="C511" s="22">
        <v>426100</v>
      </c>
      <c r="D511" s="22" t="s">
        <v>635</v>
      </c>
      <c r="E511" s="23" t="s">
        <v>414</v>
      </c>
      <c r="F511" s="23" t="s">
        <v>711</v>
      </c>
      <c r="G511" s="23" t="s">
        <v>112</v>
      </c>
      <c r="H511" s="23"/>
      <c r="I511" s="25">
        <v>140000</v>
      </c>
      <c r="J511" s="25">
        <f t="shared" si="22"/>
        <v>145000</v>
      </c>
      <c r="K511" s="37">
        <f t="shared" si="24"/>
        <v>151000</v>
      </c>
      <c r="L511" s="36">
        <f t="shared" si="23"/>
        <v>157000</v>
      </c>
    </row>
    <row r="512" spans="1:12" x14ac:dyDescent="0.3">
      <c r="A512" s="21">
        <v>1913000</v>
      </c>
      <c r="B512" s="22">
        <v>57719</v>
      </c>
      <c r="C512" s="22">
        <v>426100</v>
      </c>
      <c r="D512" s="22" t="s">
        <v>635</v>
      </c>
      <c r="E512" s="23" t="s">
        <v>426</v>
      </c>
      <c r="F512" s="23" t="s">
        <v>428</v>
      </c>
      <c r="G512" s="23" t="s">
        <v>591</v>
      </c>
      <c r="H512" s="23"/>
      <c r="I512" s="25">
        <v>1936000</v>
      </c>
      <c r="J512" s="25">
        <f t="shared" si="22"/>
        <v>2005000</v>
      </c>
      <c r="K512" s="37">
        <f t="shared" si="24"/>
        <v>2084000</v>
      </c>
      <c r="L512" s="36">
        <f t="shared" si="23"/>
        <v>2158000</v>
      </c>
    </row>
    <row r="513" spans="1:12" x14ac:dyDescent="0.3">
      <c r="A513" s="21">
        <v>1913000</v>
      </c>
      <c r="B513" s="22">
        <v>57719</v>
      </c>
      <c r="C513" s="22">
        <v>426100</v>
      </c>
      <c r="D513" s="22" t="s">
        <v>635</v>
      </c>
      <c r="E513" s="23" t="s">
        <v>426</v>
      </c>
      <c r="F513" s="23" t="s">
        <v>428</v>
      </c>
      <c r="G513" s="23" t="s">
        <v>623</v>
      </c>
      <c r="H513" s="23"/>
      <c r="I513" s="25">
        <v>395000</v>
      </c>
      <c r="J513" s="25">
        <f t="shared" si="22"/>
        <v>410000</v>
      </c>
      <c r="K513" s="37">
        <f t="shared" si="24"/>
        <v>426000</v>
      </c>
      <c r="L513" s="36">
        <f t="shared" si="23"/>
        <v>442000</v>
      </c>
    </row>
    <row r="514" spans="1:12" x14ac:dyDescent="0.3">
      <c r="A514" s="21">
        <v>4001060</v>
      </c>
      <c r="B514" s="22">
        <v>57209</v>
      </c>
      <c r="C514" s="22">
        <v>426100</v>
      </c>
      <c r="D514" s="22" t="s">
        <v>635</v>
      </c>
      <c r="E514" s="23" t="s">
        <v>426</v>
      </c>
      <c r="F514" s="23" t="s">
        <v>430</v>
      </c>
      <c r="G514" s="23" t="s">
        <v>402</v>
      </c>
      <c r="H514" s="23"/>
      <c r="I514" s="25">
        <v>206000</v>
      </c>
      <c r="J514" s="25">
        <f t="shared" si="22"/>
        <v>214000</v>
      </c>
      <c r="K514" s="37">
        <f t="shared" si="24"/>
        <v>223000</v>
      </c>
      <c r="L514" s="36">
        <f t="shared" si="23"/>
        <v>231000</v>
      </c>
    </row>
    <row r="515" spans="1:12" x14ac:dyDescent="0.3">
      <c r="A515" s="21">
        <v>1131000</v>
      </c>
      <c r="B515" s="22">
        <v>62001</v>
      </c>
      <c r="C515" s="22">
        <v>426100</v>
      </c>
      <c r="D515" s="22" t="s">
        <v>635</v>
      </c>
      <c r="E515" s="23" t="s">
        <v>436</v>
      </c>
      <c r="F515" s="23" t="s">
        <v>437</v>
      </c>
      <c r="G515" s="23" t="s">
        <v>112</v>
      </c>
      <c r="H515" s="23"/>
      <c r="I515" s="25">
        <v>234000</v>
      </c>
      <c r="J515" s="25">
        <f t="shared" si="22"/>
        <v>243000</v>
      </c>
      <c r="K515" s="37">
        <f t="shared" si="24"/>
        <v>253000</v>
      </c>
      <c r="L515" s="36">
        <f t="shared" si="23"/>
        <v>262000</v>
      </c>
    </row>
    <row r="516" spans="1:12" x14ac:dyDescent="0.3">
      <c r="A516" s="21">
        <v>1913000</v>
      </c>
      <c r="B516" s="22">
        <v>57717</v>
      </c>
      <c r="C516" s="22">
        <v>426100</v>
      </c>
      <c r="D516" s="22" t="s">
        <v>635</v>
      </c>
      <c r="E516" s="23" t="s">
        <v>426</v>
      </c>
      <c r="F516" s="23" t="s">
        <v>579</v>
      </c>
      <c r="G516" s="23" t="s">
        <v>471</v>
      </c>
      <c r="H516" s="23"/>
      <c r="I516" s="25">
        <v>734000</v>
      </c>
      <c r="J516" s="25">
        <f t="shared" si="22"/>
        <v>761000</v>
      </c>
      <c r="K516" s="37">
        <f t="shared" si="24"/>
        <v>791000</v>
      </c>
      <c r="L516" s="36">
        <f t="shared" si="23"/>
        <v>819000</v>
      </c>
    </row>
    <row r="517" spans="1:12" x14ac:dyDescent="0.3">
      <c r="A517" s="21">
        <v>1131000</v>
      </c>
      <c r="B517" s="22">
        <v>62001</v>
      </c>
      <c r="C517" s="22">
        <v>426100</v>
      </c>
      <c r="D517" s="22" t="s">
        <v>635</v>
      </c>
      <c r="E517" s="23" t="s">
        <v>426</v>
      </c>
      <c r="F517" s="23" t="s">
        <v>580</v>
      </c>
      <c r="G517" s="23" t="s">
        <v>415</v>
      </c>
      <c r="H517" s="23"/>
      <c r="I517" s="25">
        <v>469000</v>
      </c>
      <c r="J517" s="25">
        <f t="shared" ref="J517:J580" si="25">ROUNDUP(I517*128.4/124,-3)</f>
        <v>486000</v>
      </c>
      <c r="K517" s="37">
        <f t="shared" si="24"/>
        <v>505000</v>
      </c>
      <c r="L517" s="36">
        <f t="shared" si="23"/>
        <v>523000</v>
      </c>
    </row>
    <row r="518" spans="1:12" x14ac:dyDescent="0.3">
      <c r="A518" s="21">
        <v>1323060</v>
      </c>
      <c r="B518" s="22">
        <v>65700</v>
      </c>
      <c r="C518" s="22">
        <v>426100</v>
      </c>
      <c r="D518" s="22" t="s">
        <v>635</v>
      </c>
      <c r="E518" s="23" t="s">
        <v>411</v>
      </c>
      <c r="F518" s="23" t="s">
        <v>672</v>
      </c>
      <c r="G518" s="23" t="s">
        <v>586</v>
      </c>
      <c r="H518" s="23"/>
      <c r="I518" s="25">
        <v>3819000</v>
      </c>
      <c r="J518" s="25">
        <f t="shared" si="25"/>
        <v>3955000</v>
      </c>
      <c r="K518" s="37">
        <f t="shared" si="24"/>
        <v>4110000</v>
      </c>
      <c r="L518" s="36">
        <f t="shared" ref="L518:L580" si="26">ROUNDUP(K518/133.4*138.1,-3)</f>
        <v>4255000</v>
      </c>
    </row>
    <row r="519" spans="1:12" s="10" customFormat="1" x14ac:dyDescent="0.3">
      <c r="A519" s="21">
        <v>1323060</v>
      </c>
      <c r="B519" s="22">
        <v>65900</v>
      </c>
      <c r="C519" s="22">
        <v>426100</v>
      </c>
      <c r="D519" s="22" t="s">
        <v>635</v>
      </c>
      <c r="E519" s="23" t="s">
        <v>323</v>
      </c>
      <c r="F519" s="23" t="s">
        <v>683</v>
      </c>
      <c r="G519" s="23" t="s">
        <v>259</v>
      </c>
      <c r="H519" s="23" t="s">
        <v>587</v>
      </c>
      <c r="I519" s="25">
        <v>562000</v>
      </c>
      <c r="J519" s="25">
        <f t="shared" si="25"/>
        <v>582000</v>
      </c>
      <c r="K519" s="37">
        <f t="shared" si="24"/>
        <v>605000</v>
      </c>
      <c r="L519" s="36">
        <f t="shared" si="26"/>
        <v>627000</v>
      </c>
    </row>
    <row r="520" spans="1:12" x14ac:dyDescent="0.3">
      <c r="A520" s="21">
        <v>4001060</v>
      </c>
      <c r="B520" s="22">
        <v>57201</v>
      </c>
      <c r="C520" s="22">
        <v>426100</v>
      </c>
      <c r="D520" s="22" t="s">
        <v>635</v>
      </c>
      <c r="E520" s="23" t="s">
        <v>129</v>
      </c>
      <c r="F520" s="23" t="s">
        <v>239</v>
      </c>
      <c r="G520" s="23" t="s">
        <v>588</v>
      </c>
      <c r="H520" s="23" t="s">
        <v>587</v>
      </c>
      <c r="I520" s="25">
        <v>702000</v>
      </c>
      <c r="J520" s="25">
        <f t="shared" si="25"/>
        <v>727000</v>
      </c>
      <c r="K520" s="37">
        <f t="shared" si="24"/>
        <v>756000</v>
      </c>
      <c r="L520" s="36">
        <f t="shared" si="26"/>
        <v>783000</v>
      </c>
    </row>
    <row r="521" spans="1:12" s="10" customFormat="1" x14ac:dyDescent="0.3">
      <c r="A521" s="21">
        <v>1323060</v>
      </c>
      <c r="B521" s="22">
        <v>67500</v>
      </c>
      <c r="C521" s="22">
        <v>426100</v>
      </c>
      <c r="D521" s="22" t="s">
        <v>635</v>
      </c>
      <c r="E521" s="23" t="s">
        <v>101</v>
      </c>
      <c r="F521" s="23" t="s">
        <v>688</v>
      </c>
      <c r="G521" s="24" t="s">
        <v>589</v>
      </c>
      <c r="H521" s="23" t="s">
        <v>587</v>
      </c>
      <c r="I521" s="25">
        <v>1537000</v>
      </c>
      <c r="J521" s="25">
        <f t="shared" si="25"/>
        <v>1592000</v>
      </c>
      <c r="K521" s="37">
        <f t="shared" si="24"/>
        <v>1654000</v>
      </c>
      <c r="L521" s="36">
        <f t="shared" si="26"/>
        <v>1713000</v>
      </c>
    </row>
    <row r="522" spans="1:12" s="10" customFormat="1" x14ac:dyDescent="0.3">
      <c r="A522" s="21">
        <v>1323050</v>
      </c>
      <c r="B522" s="22">
        <v>66900</v>
      </c>
      <c r="C522" s="22">
        <v>426100</v>
      </c>
      <c r="D522" s="22" t="s">
        <v>635</v>
      </c>
      <c r="E522" s="23" t="s">
        <v>1</v>
      </c>
      <c r="F522" s="23" t="s">
        <v>685</v>
      </c>
      <c r="G522" s="23" t="s">
        <v>662</v>
      </c>
      <c r="H522" s="23" t="s">
        <v>587</v>
      </c>
      <c r="I522" s="25">
        <v>843000</v>
      </c>
      <c r="J522" s="25">
        <f t="shared" si="25"/>
        <v>873000</v>
      </c>
      <c r="K522" s="37">
        <f t="shared" si="24"/>
        <v>907000</v>
      </c>
      <c r="L522" s="36">
        <f t="shared" si="26"/>
        <v>939000</v>
      </c>
    </row>
    <row r="523" spans="1:12" s="10" customFormat="1" x14ac:dyDescent="0.3">
      <c r="A523" s="21">
        <v>1323050</v>
      </c>
      <c r="B523" s="22">
        <v>68600</v>
      </c>
      <c r="C523" s="22">
        <v>426100</v>
      </c>
      <c r="D523" s="22" t="s">
        <v>635</v>
      </c>
      <c r="E523" s="23" t="s">
        <v>2</v>
      </c>
      <c r="F523" s="23" t="s">
        <v>320</v>
      </c>
      <c r="G523" s="23" t="s">
        <v>662</v>
      </c>
      <c r="H523" s="23" t="s">
        <v>587</v>
      </c>
      <c r="I523" s="25">
        <v>702000</v>
      </c>
      <c r="J523" s="25">
        <f t="shared" si="25"/>
        <v>727000</v>
      </c>
      <c r="K523" s="37">
        <f t="shared" si="24"/>
        <v>756000</v>
      </c>
      <c r="L523" s="36">
        <f t="shared" si="26"/>
        <v>783000</v>
      </c>
    </row>
    <row r="524" spans="1:12" s="10" customFormat="1" x14ac:dyDescent="0.3">
      <c r="A524" s="21">
        <v>1323050</v>
      </c>
      <c r="B524" s="22">
        <v>68200</v>
      </c>
      <c r="C524" s="22">
        <v>426100</v>
      </c>
      <c r="D524" s="22" t="s">
        <v>635</v>
      </c>
      <c r="E524" s="23" t="s">
        <v>135</v>
      </c>
      <c r="F524" s="23" t="s">
        <v>321</v>
      </c>
      <c r="G524" s="23" t="s">
        <v>662</v>
      </c>
      <c r="H524" s="23" t="s">
        <v>587</v>
      </c>
      <c r="I524" s="25">
        <v>1120000</v>
      </c>
      <c r="J524" s="25">
        <f t="shared" si="25"/>
        <v>1160000</v>
      </c>
      <c r="K524" s="37">
        <f t="shared" si="24"/>
        <v>1206000</v>
      </c>
      <c r="L524" s="36">
        <f t="shared" si="26"/>
        <v>1249000</v>
      </c>
    </row>
    <row r="525" spans="1:12" x14ac:dyDescent="0.3">
      <c r="A525" s="21">
        <v>1323050</v>
      </c>
      <c r="B525" s="22">
        <v>68900</v>
      </c>
      <c r="C525" s="22">
        <v>426100</v>
      </c>
      <c r="D525" s="22" t="s">
        <v>635</v>
      </c>
      <c r="E525" s="23" t="s">
        <v>80</v>
      </c>
      <c r="F525" s="23" t="s">
        <v>119</v>
      </c>
      <c r="G525" s="23" t="s">
        <v>590</v>
      </c>
      <c r="H525" s="23" t="s">
        <v>587</v>
      </c>
      <c r="I525" s="25">
        <v>494000</v>
      </c>
      <c r="J525" s="25">
        <f t="shared" si="25"/>
        <v>512000</v>
      </c>
      <c r="K525" s="37">
        <f t="shared" si="24"/>
        <v>532000</v>
      </c>
      <c r="L525" s="36">
        <f t="shared" si="26"/>
        <v>551000</v>
      </c>
    </row>
    <row r="526" spans="1:12" x14ac:dyDescent="0.3">
      <c r="A526" s="21">
        <v>1913000</v>
      </c>
      <c r="B526" s="22">
        <v>57103</v>
      </c>
      <c r="C526" s="22">
        <v>426100</v>
      </c>
      <c r="D526" s="22" t="s">
        <v>635</v>
      </c>
      <c r="E526" s="23" t="s">
        <v>30</v>
      </c>
      <c r="F526" s="23" t="s">
        <v>196</v>
      </c>
      <c r="G526" s="23" t="s">
        <v>114</v>
      </c>
      <c r="H526" s="23"/>
      <c r="I526" s="25">
        <v>284000</v>
      </c>
      <c r="J526" s="25">
        <f t="shared" si="25"/>
        <v>295000</v>
      </c>
      <c r="K526" s="37">
        <f t="shared" si="24"/>
        <v>307000</v>
      </c>
      <c r="L526" s="36">
        <f t="shared" si="26"/>
        <v>318000</v>
      </c>
    </row>
    <row r="527" spans="1:12" x14ac:dyDescent="0.3">
      <c r="A527" s="21">
        <v>1242050</v>
      </c>
      <c r="B527" s="22">
        <v>23250</v>
      </c>
      <c r="C527" s="22">
        <v>426100</v>
      </c>
      <c r="D527" s="22" t="s">
        <v>635</v>
      </c>
      <c r="E527" s="23" t="s">
        <v>136</v>
      </c>
      <c r="F527" s="23" t="s">
        <v>194</v>
      </c>
      <c r="G527" s="23" t="s">
        <v>109</v>
      </c>
      <c r="H527" s="26" t="s">
        <v>718</v>
      </c>
      <c r="I527" s="25">
        <v>77000</v>
      </c>
      <c r="J527" s="25">
        <f t="shared" si="25"/>
        <v>80000</v>
      </c>
      <c r="K527" s="37">
        <f t="shared" si="24"/>
        <v>84000</v>
      </c>
      <c r="L527" s="36">
        <f t="shared" si="26"/>
        <v>87000</v>
      </c>
    </row>
    <row r="528" spans="1:12" s="10" customFormat="1" x14ac:dyDescent="0.3">
      <c r="A528" s="21">
        <v>1323050</v>
      </c>
      <c r="B528" s="22">
        <v>68200</v>
      </c>
      <c r="C528" s="22">
        <v>426100</v>
      </c>
      <c r="D528" s="22" t="s">
        <v>635</v>
      </c>
      <c r="E528" s="23" t="s">
        <v>135</v>
      </c>
      <c r="F528" s="23" t="s">
        <v>321</v>
      </c>
      <c r="G528" s="23" t="s">
        <v>249</v>
      </c>
      <c r="H528" s="23" t="s">
        <v>4</v>
      </c>
      <c r="I528" s="25">
        <v>469000</v>
      </c>
      <c r="J528" s="25">
        <f t="shared" si="25"/>
        <v>486000</v>
      </c>
      <c r="K528" s="37">
        <f t="shared" si="24"/>
        <v>505000</v>
      </c>
      <c r="L528" s="36">
        <f t="shared" si="26"/>
        <v>523000</v>
      </c>
    </row>
    <row r="529" spans="1:12" s="10" customFormat="1" x14ac:dyDescent="0.3">
      <c r="A529" s="21">
        <v>1323050</v>
      </c>
      <c r="B529" s="22">
        <v>68700</v>
      </c>
      <c r="C529" s="22">
        <v>426100</v>
      </c>
      <c r="D529" s="22" t="s">
        <v>635</v>
      </c>
      <c r="E529" s="23" t="s">
        <v>24</v>
      </c>
      <c r="F529" s="23" t="s">
        <v>665</v>
      </c>
      <c r="G529" s="23" t="s">
        <v>249</v>
      </c>
      <c r="H529" s="23"/>
      <c r="I529" s="25">
        <v>91000</v>
      </c>
      <c r="J529" s="25">
        <f t="shared" si="25"/>
        <v>95000</v>
      </c>
      <c r="K529" s="37">
        <f t="shared" si="24"/>
        <v>99000</v>
      </c>
      <c r="L529" s="36">
        <f t="shared" si="26"/>
        <v>103000</v>
      </c>
    </row>
    <row r="530" spans="1:12" s="10" customFormat="1" x14ac:dyDescent="0.3">
      <c r="A530" s="21">
        <v>1323060</v>
      </c>
      <c r="B530" s="22">
        <v>67500</v>
      </c>
      <c r="C530" s="22">
        <v>426100</v>
      </c>
      <c r="D530" s="22" t="s">
        <v>635</v>
      </c>
      <c r="E530" s="23" t="s">
        <v>101</v>
      </c>
      <c r="F530" s="23" t="s">
        <v>688</v>
      </c>
      <c r="G530" s="23" t="s">
        <v>249</v>
      </c>
      <c r="H530" s="26" t="s">
        <v>814</v>
      </c>
      <c r="I530" s="25">
        <v>267000</v>
      </c>
      <c r="J530" s="25">
        <f t="shared" si="25"/>
        <v>277000</v>
      </c>
      <c r="K530" s="37">
        <f t="shared" si="24"/>
        <v>288000</v>
      </c>
      <c r="L530" s="36">
        <f t="shared" si="26"/>
        <v>299000</v>
      </c>
    </row>
    <row r="531" spans="1:12" s="10" customFormat="1" x14ac:dyDescent="0.3">
      <c r="A531" s="21">
        <v>1323060</v>
      </c>
      <c r="B531" s="22">
        <v>66500</v>
      </c>
      <c r="C531" s="22">
        <v>426100</v>
      </c>
      <c r="D531" s="22" t="s">
        <v>635</v>
      </c>
      <c r="E531" s="23" t="s">
        <v>82</v>
      </c>
      <c r="F531" s="23" t="s">
        <v>666</v>
      </c>
      <c r="G531" s="23" t="s">
        <v>249</v>
      </c>
      <c r="H531" s="23"/>
      <c r="I531" s="25">
        <v>91000</v>
      </c>
      <c r="J531" s="25">
        <f t="shared" si="25"/>
        <v>95000</v>
      </c>
      <c r="K531" s="37">
        <f t="shared" si="24"/>
        <v>99000</v>
      </c>
      <c r="L531" s="36">
        <f t="shared" si="26"/>
        <v>103000</v>
      </c>
    </row>
    <row r="532" spans="1:12" s="10" customFormat="1" x14ac:dyDescent="0.3">
      <c r="A532" s="21">
        <v>1323050</v>
      </c>
      <c r="B532" s="22">
        <v>68600</v>
      </c>
      <c r="C532" s="22">
        <v>426100</v>
      </c>
      <c r="D532" s="22" t="s">
        <v>635</v>
      </c>
      <c r="E532" s="23" t="s">
        <v>2</v>
      </c>
      <c r="F532" s="23" t="s">
        <v>320</v>
      </c>
      <c r="G532" s="23" t="s">
        <v>249</v>
      </c>
      <c r="H532" s="23"/>
      <c r="I532" s="25">
        <v>91000</v>
      </c>
      <c r="J532" s="25">
        <f t="shared" si="25"/>
        <v>95000</v>
      </c>
      <c r="K532" s="37">
        <f t="shared" si="24"/>
        <v>99000</v>
      </c>
      <c r="L532" s="36">
        <f t="shared" si="26"/>
        <v>103000</v>
      </c>
    </row>
    <row r="533" spans="1:12" x14ac:dyDescent="0.3">
      <c r="A533" s="21">
        <v>1242050</v>
      </c>
      <c r="B533" s="22">
        <v>23250</v>
      </c>
      <c r="C533" s="22">
        <v>426100</v>
      </c>
      <c r="D533" s="22" t="s">
        <v>635</v>
      </c>
      <c r="E533" s="23" t="s">
        <v>36</v>
      </c>
      <c r="F533" s="23" t="s">
        <v>245</v>
      </c>
      <c r="G533" s="23" t="s">
        <v>111</v>
      </c>
      <c r="H533" s="23"/>
      <c r="I533" s="25">
        <v>245000</v>
      </c>
      <c r="J533" s="25">
        <f t="shared" si="25"/>
        <v>254000</v>
      </c>
      <c r="K533" s="37">
        <f t="shared" si="24"/>
        <v>264000</v>
      </c>
      <c r="L533" s="36">
        <f t="shared" si="26"/>
        <v>274000</v>
      </c>
    </row>
    <row r="534" spans="1:12" s="10" customFormat="1" x14ac:dyDescent="0.3">
      <c r="A534" s="21">
        <v>1323050</v>
      </c>
      <c r="B534" s="22">
        <v>69100</v>
      </c>
      <c r="C534" s="22">
        <v>426100</v>
      </c>
      <c r="D534" s="22" t="s">
        <v>635</v>
      </c>
      <c r="E534" s="23" t="s">
        <v>131</v>
      </c>
      <c r="F534" s="23" t="s">
        <v>671</v>
      </c>
      <c r="G534" s="23" t="s">
        <v>249</v>
      </c>
      <c r="H534" s="23"/>
      <c r="I534" s="25">
        <v>122000</v>
      </c>
      <c r="J534" s="25">
        <f t="shared" si="25"/>
        <v>127000</v>
      </c>
      <c r="K534" s="37">
        <f t="shared" si="24"/>
        <v>132000</v>
      </c>
      <c r="L534" s="36">
        <f t="shared" si="26"/>
        <v>137000</v>
      </c>
    </row>
    <row r="535" spans="1:12" s="10" customFormat="1" x14ac:dyDescent="0.3">
      <c r="A535" s="21">
        <v>1323050</v>
      </c>
      <c r="B535" s="22">
        <v>69100</v>
      </c>
      <c r="C535" s="22">
        <v>426100</v>
      </c>
      <c r="D535" s="22" t="s">
        <v>635</v>
      </c>
      <c r="E535" s="23" t="s">
        <v>131</v>
      </c>
      <c r="F535" s="23" t="s">
        <v>671</v>
      </c>
      <c r="G535" s="23" t="s">
        <v>249</v>
      </c>
      <c r="H535" s="23"/>
      <c r="I535" s="25">
        <v>90000</v>
      </c>
      <c r="J535" s="25">
        <f t="shared" si="25"/>
        <v>94000</v>
      </c>
      <c r="K535" s="37">
        <f t="shared" si="24"/>
        <v>98000</v>
      </c>
      <c r="L535" s="36">
        <f t="shared" si="26"/>
        <v>102000</v>
      </c>
    </row>
    <row r="536" spans="1:12" x14ac:dyDescent="0.3">
      <c r="A536" s="21">
        <v>1242050</v>
      </c>
      <c r="B536" s="22">
        <v>23250</v>
      </c>
      <c r="C536" s="22">
        <v>426100</v>
      </c>
      <c r="D536" s="22" t="s">
        <v>635</v>
      </c>
      <c r="E536" s="23" t="s">
        <v>34</v>
      </c>
      <c r="F536" s="23" t="s">
        <v>172</v>
      </c>
      <c r="G536" s="23"/>
      <c r="H536" s="23" t="s">
        <v>113</v>
      </c>
      <c r="I536" s="25">
        <v>163000</v>
      </c>
      <c r="J536" s="25">
        <f t="shared" si="25"/>
        <v>169000</v>
      </c>
      <c r="K536" s="37">
        <f t="shared" si="24"/>
        <v>176000</v>
      </c>
      <c r="L536" s="36">
        <f t="shared" si="26"/>
        <v>183000</v>
      </c>
    </row>
    <row r="537" spans="1:12" x14ac:dyDescent="0.3">
      <c r="A537" s="21">
        <v>1313050</v>
      </c>
      <c r="B537" s="22">
        <v>68900</v>
      </c>
      <c r="C537" s="22">
        <v>426100</v>
      </c>
      <c r="D537" s="22" t="s">
        <v>635</v>
      </c>
      <c r="E537" s="23" t="s">
        <v>120</v>
      </c>
      <c r="F537" s="23"/>
      <c r="G537" s="23" t="s">
        <v>109</v>
      </c>
      <c r="H537" s="26" t="s">
        <v>821</v>
      </c>
      <c r="I537" s="25">
        <v>330000</v>
      </c>
      <c r="J537" s="25">
        <f t="shared" si="25"/>
        <v>342000</v>
      </c>
      <c r="K537" s="37">
        <f t="shared" si="24"/>
        <v>356000</v>
      </c>
      <c r="L537" s="36">
        <f t="shared" si="26"/>
        <v>369000</v>
      </c>
    </row>
    <row r="538" spans="1:12" x14ac:dyDescent="0.3">
      <c r="A538" s="21">
        <v>4001050</v>
      </c>
      <c r="B538" s="22">
        <v>57206</v>
      </c>
      <c r="C538" s="22">
        <v>426100</v>
      </c>
      <c r="D538" s="22" t="s">
        <v>635</v>
      </c>
      <c r="E538" s="23" t="s">
        <v>37</v>
      </c>
      <c r="F538" s="23" t="s">
        <v>244</v>
      </c>
      <c r="G538" s="23" t="s">
        <v>115</v>
      </c>
      <c r="H538" s="23"/>
      <c r="I538" s="25">
        <v>125000</v>
      </c>
      <c r="J538" s="25">
        <f t="shared" si="25"/>
        <v>130000</v>
      </c>
      <c r="K538" s="37">
        <f t="shared" si="24"/>
        <v>136000</v>
      </c>
      <c r="L538" s="36">
        <f t="shared" si="26"/>
        <v>141000</v>
      </c>
    </row>
    <row r="539" spans="1:12" s="10" customFormat="1" x14ac:dyDescent="0.3">
      <c r="A539" s="21">
        <v>1323050</v>
      </c>
      <c r="B539" s="22">
        <v>66900</v>
      </c>
      <c r="C539" s="22">
        <v>426100</v>
      </c>
      <c r="D539" s="22" t="s">
        <v>635</v>
      </c>
      <c r="E539" s="23" t="s">
        <v>1</v>
      </c>
      <c r="F539" s="23" t="s">
        <v>685</v>
      </c>
      <c r="G539" s="23" t="s">
        <v>249</v>
      </c>
      <c r="H539" s="23"/>
      <c r="I539" s="25">
        <v>194000</v>
      </c>
      <c r="J539" s="25">
        <f t="shared" si="25"/>
        <v>201000</v>
      </c>
      <c r="K539" s="37">
        <f t="shared" si="24"/>
        <v>209000</v>
      </c>
      <c r="L539" s="36">
        <f t="shared" si="26"/>
        <v>217000</v>
      </c>
    </row>
    <row r="540" spans="1:12" s="10" customFormat="1" x14ac:dyDescent="0.3">
      <c r="A540" s="21">
        <v>1323050</v>
      </c>
      <c r="B540" s="22">
        <v>66900</v>
      </c>
      <c r="C540" s="22">
        <v>426100</v>
      </c>
      <c r="D540" s="22" t="s">
        <v>635</v>
      </c>
      <c r="E540" s="23" t="s">
        <v>1</v>
      </c>
      <c r="F540" s="23" t="s">
        <v>685</v>
      </c>
      <c r="G540" s="23" t="s">
        <v>249</v>
      </c>
      <c r="H540" s="23"/>
      <c r="I540" s="25">
        <v>132000</v>
      </c>
      <c r="J540" s="25">
        <f t="shared" si="25"/>
        <v>137000</v>
      </c>
      <c r="K540" s="37">
        <f t="shared" si="24"/>
        <v>143000</v>
      </c>
      <c r="L540" s="36">
        <f t="shared" si="26"/>
        <v>149000</v>
      </c>
    </row>
    <row r="541" spans="1:12" x14ac:dyDescent="0.3">
      <c r="A541" s="21">
        <v>2013000</v>
      </c>
      <c r="B541" s="22">
        <v>18250</v>
      </c>
      <c r="C541" s="22">
        <v>426100</v>
      </c>
      <c r="D541" s="22" t="s">
        <v>635</v>
      </c>
      <c r="E541" s="33" t="s">
        <v>1</v>
      </c>
      <c r="F541" s="33" t="s">
        <v>578</v>
      </c>
      <c r="G541" s="33" t="s">
        <v>556</v>
      </c>
      <c r="H541" s="33" t="s">
        <v>822</v>
      </c>
      <c r="I541" s="25">
        <v>204000</v>
      </c>
      <c r="J541" s="25">
        <f t="shared" si="25"/>
        <v>212000</v>
      </c>
      <c r="K541" s="37">
        <f t="shared" si="24"/>
        <v>221000</v>
      </c>
      <c r="L541" s="36"/>
    </row>
    <row r="542" spans="1:12" x14ac:dyDescent="0.3">
      <c r="A542" s="21">
        <v>2013000</v>
      </c>
      <c r="B542" s="22">
        <v>18250</v>
      </c>
      <c r="C542" s="22">
        <v>426100</v>
      </c>
      <c r="D542" s="22" t="s">
        <v>635</v>
      </c>
      <c r="E542" s="33" t="s">
        <v>1</v>
      </c>
      <c r="F542" s="33" t="s">
        <v>578</v>
      </c>
      <c r="G542" s="33" t="s">
        <v>864</v>
      </c>
      <c r="H542" s="33"/>
      <c r="I542" s="25">
        <v>10652000</v>
      </c>
      <c r="J542" s="25">
        <f t="shared" si="25"/>
        <v>11030000</v>
      </c>
      <c r="K542" s="37">
        <f t="shared" si="24"/>
        <v>11460000</v>
      </c>
      <c r="L542" s="36">
        <v>8167500</v>
      </c>
    </row>
    <row r="543" spans="1:12" x14ac:dyDescent="0.3">
      <c r="A543" s="21">
        <v>4001060</v>
      </c>
      <c r="B543" s="22">
        <v>57201</v>
      </c>
      <c r="C543" s="22">
        <v>426100</v>
      </c>
      <c r="D543" s="22" t="s">
        <v>635</v>
      </c>
      <c r="E543" s="23" t="s">
        <v>129</v>
      </c>
      <c r="F543" s="23" t="s">
        <v>239</v>
      </c>
      <c r="G543" s="23" t="s">
        <v>260</v>
      </c>
      <c r="H543" s="23" t="s">
        <v>315</v>
      </c>
      <c r="I543" s="25">
        <v>207000</v>
      </c>
      <c r="J543" s="25">
        <f t="shared" si="25"/>
        <v>215000</v>
      </c>
      <c r="K543" s="37">
        <f t="shared" si="24"/>
        <v>224000</v>
      </c>
      <c r="L543" s="36">
        <f t="shared" si="26"/>
        <v>232000</v>
      </c>
    </row>
    <row r="544" spans="1:12" s="10" customFormat="1" x14ac:dyDescent="0.3">
      <c r="A544" s="21">
        <v>1323050</v>
      </c>
      <c r="B544" s="22">
        <v>68900</v>
      </c>
      <c r="C544" s="22">
        <v>426100</v>
      </c>
      <c r="D544" s="22" t="s">
        <v>635</v>
      </c>
      <c r="E544" s="23" t="s">
        <v>80</v>
      </c>
      <c r="F544" s="23" t="s">
        <v>679</v>
      </c>
      <c r="G544" s="31" t="s">
        <v>249</v>
      </c>
      <c r="H544" s="31"/>
      <c r="I544" s="25">
        <v>965000</v>
      </c>
      <c r="J544" s="25">
        <f t="shared" si="25"/>
        <v>1000000</v>
      </c>
      <c r="K544" s="37">
        <f t="shared" si="24"/>
        <v>1039000</v>
      </c>
      <c r="L544" s="36">
        <f t="shared" si="26"/>
        <v>1076000</v>
      </c>
    </row>
    <row r="545" spans="1:12" s="10" customFormat="1" x14ac:dyDescent="0.3">
      <c r="A545" s="21">
        <v>1323050</v>
      </c>
      <c r="B545" s="22">
        <v>68900</v>
      </c>
      <c r="C545" s="22">
        <v>426100</v>
      </c>
      <c r="D545" s="22" t="s">
        <v>635</v>
      </c>
      <c r="E545" s="23" t="s">
        <v>80</v>
      </c>
      <c r="F545" s="23" t="s">
        <v>679</v>
      </c>
      <c r="G545" s="23" t="s">
        <v>249</v>
      </c>
      <c r="H545" s="23"/>
      <c r="I545" s="25">
        <v>647000</v>
      </c>
      <c r="J545" s="25">
        <f t="shared" si="25"/>
        <v>670000</v>
      </c>
      <c r="K545" s="37">
        <f t="shared" si="24"/>
        <v>697000</v>
      </c>
      <c r="L545" s="36">
        <f t="shared" si="26"/>
        <v>722000</v>
      </c>
    </row>
    <row r="546" spans="1:12" s="10" customFormat="1" x14ac:dyDescent="0.3">
      <c r="A546" s="21">
        <v>1323060</v>
      </c>
      <c r="B546" s="22">
        <v>65900</v>
      </c>
      <c r="C546" s="22">
        <v>426100</v>
      </c>
      <c r="D546" s="22" t="s">
        <v>635</v>
      </c>
      <c r="E546" s="23" t="s">
        <v>323</v>
      </c>
      <c r="F546" s="23" t="s">
        <v>683</v>
      </c>
      <c r="G546" s="28" t="s">
        <v>369</v>
      </c>
      <c r="H546" s="28" t="s">
        <v>860</v>
      </c>
      <c r="I546" s="25">
        <v>288000</v>
      </c>
      <c r="J546" s="25">
        <f t="shared" si="25"/>
        <v>299000</v>
      </c>
      <c r="K546" s="37">
        <f t="shared" si="24"/>
        <v>311000</v>
      </c>
      <c r="L546" s="36">
        <f t="shared" si="26"/>
        <v>322000</v>
      </c>
    </row>
    <row r="547" spans="1:12" x14ac:dyDescent="0.3">
      <c r="A547" s="21">
        <v>1242060</v>
      </c>
      <c r="B547" s="22">
        <v>23260</v>
      </c>
      <c r="C547" s="22">
        <v>426100</v>
      </c>
      <c r="D547" s="22" t="s">
        <v>635</v>
      </c>
      <c r="E547" s="23" t="s">
        <v>426</v>
      </c>
      <c r="F547" s="23"/>
      <c r="G547" s="23" t="s">
        <v>381</v>
      </c>
      <c r="H547" s="26" t="s">
        <v>823</v>
      </c>
      <c r="I547" s="25">
        <v>90000</v>
      </c>
      <c r="J547" s="25">
        <f t="shared" si="25"/>
        <v>94000</v>
      </c>
      <c r="K547" s="37">
        <f t="shared" si="24"/>
        <v>98000</v>
      </c>
      <c r="L547" s="36">
        <f t="shared" si="26"/>
        <v>102000</v>
      </c>
    </row>
    <row r="548" spans="1:12" x14ac:dyDescent="0.3">
      <c r="A548" s="21">
        <v>1242060</v>
      </c>
      <c r="B548" s="22">
        <v>23260</v>
      </c>
      <c r="C548" s="22">
        <v>426100</v>
      </c>
      <c r="D548" s="22" t="s">
        <v>635</v>
      </c>
      <c r="E548" s="23" t="s">
        <v>383</v>
      </c>
      <c r="F548" s="23" t="s">
        <v>388</v>
      </c>
      <c r="G548" s="23" t="s">
        <v>387</v>
      </c>
      <c r="H548" s="26" t="s">
        <v>824</v>
      </c>
      <c r="I548" s="25">
        <v>154000</v>
      </c>
      <c r="J548" s="25">
        <f t="shared" si="25"/>
        <v>160000</v>
      </c>
      <c r="K548" s="37">
        <f t="shared" si="24"/>
        <v>167000</v>
      </c>
      <c r="L548" s="36">
        <f t="shared" si="26"/>
        <v>173000</v>
      </c>
    </row>
    <row r="549" spans="1:12" x14ac:dyDescent="0.3">
      <c r="A549" s="21">
        <v>1242060</v>
      </c>
      <c r="B549" s="22">
        <v>23260</v>
      </c>
      <c r="C549" s="22">
        <v>426100</v>
      </c>
      <c r="D549" s="22" t="s">
        <v>635</v>
      </c>
      <c r="E549" s="23" t="s">
        <v>419</v>
      </c>
      <c r="F549" s="23" t="s">
        <v>420</v>
      </c>
      <c r="G549" s="23" t="s">
        <v>394</v>
      </c>
      <c r="H549" s="23"/>
      <c r="I549" s="25">
        <v>521000</v>
      </c>
      <c r="J549" s="25">
        <f t="shared" si="25"/>
        <v>540000</v>
      </c>
      <c r="K549" s="37">
        <f t="shared" si="24"/>
        <v>562000</v>
      </c>
      <c r="L549" s="36">
        <f t="shared" si="26"/>
        <v>582000</v>
      </c>
    </row>
    <row r="550" spans="1:12" x14ac:dyDescent="0.3">
      <c r="A550" s="21">
        <v>1242060</v>
      </c>
      <c r="B550" s="22">
        <v>23260</v>
      </c>
      <c r="C550" s="22">
        <v>426100</v>
      </c>
      <c r="D550" s="22" t="s">
        <v>635</v>
      </c>
      <c r="E550" s="23" t="s">
        <v>426</v>
      </c>
      <c r="F550" s="23" t="s">
        <v>429</v>
      </c>
      <c r="G550" s="23" t="s">
        <v>394</v>
      </c>
      <c r="H550" s="26" t="s">
        <v>825</v>
      </c>
      <c r="I550" s="25">
        <v>130000</v>
      </c>
      <c r="J550" s="25">
        <f t="shared" si="25"/>
        <v>135000</v>
      </c>
      <c r="K550" s="37">
        <f t="shared" si="24"/>
        <v>141000</v>
      </c>
      <c r="L550" s="36">
        <f t="shared" si="26"/>
        <v>146000</v>
      </c>
    </row>
    <row r="551" spans="1:12" x14ac:dyDescent="0.3">
      <c r="A551" s="21">
        <v>1242060</v>
      </c>
      <c r="B551" s="22">
        <v>23260</v>
      </c>
      <c r="C551" s="22">
        <v>426100</v>
      </c>
      <c r="D551" s="22" t="s">
        <v>635</v>
      </c>
      <c r="E551" s="23" t="s">
        <v>426</v>
      </c>
      <c r="F551" s="23" t="s">
        <v>429</v>
      </c>
      <c r="G551" s="23" t="s">
        <v>394</v>
      </c>
      <c r="H551" s="26" t="s">
        <v>825</v>
      </c>
      <c r="I551" s="25">
        <v>1976000</v>
      </c>
      <c r="J551" s="25">
        <f t="shared" si="25"/>
        <v>2047000</v>
      </c>
      <c r="K551" s="37">
        <f t="shared" si="24"/>
        <v>2127000</v>
      </c>
      <c r="L551" s="36">
        <f t="shared" si="26"/>
        <v>2202000</v>
      </c>
    </row>
    <row r="552" spans="1:12" x14ac:dyDescent="0.3">
      <c r="A552" s="21">
        <v>4001060</v>
      </c>
      <c r="B552" s="22">
        <v>57209</v>
      </c>
      <c r="C552" s="22">
        <v>426100</v>
      </c>
      <c r="D552" s="22" t="s">
        <v>635</v>
      </c>
      <c r="E552" s="23" t="s">
        <v>426</v>
      </c>
      <c r="F552" s="23" t="s">
        <v>430</v>
      </c>
      <c r="G552" s="23" t="s">
        <v>403</v>
      </c>
      <c r="H552" s="23"/>
      <c r="I552" s="25">
        <v>122000</v>
      </c>
      <c r="J552" s="25">
        <f t="shared" si="25"/>
        <v>127000</v>
      </c>
      <c r="K552" s="37">
        <f t="shared" si="24"/>
        <v>132000</v>
      </c>
      <c r="L552" s="36">
        <f t="shared" si="26"/>
        <v>137000</v>
      </c>
    </row>
    <row r="553" spans="1:12" x14ac:dyDescent="0.3">
      <c r="A553" s="21">
        <v>1242060</v>
      </c>
      <c r="B553" s="22">
        <v>23260</v>
      </c>
      <c r="C553" s="22">
        <v>426100</v>
      </c>
      <c r="D553" s="22" t="s">
        <v>635</v>
      </c>
      <c r="E553" s="23" t="s">
        <v>426</v>
      </c>
      <c r="F553" s="23" t="s">
        <v>433</v>
      </c>
      <c r="G553" s="23" t="s">
        <v>435</v>
      </c>
      <c r="H553" s="23"/>
      <c r="I553" s="25">
        <v>154000</v>
      </c>
      <c r="J553" s="25">
        <f t="shared" si="25"/>
        <v>160000</v>
      </c>
      <c r="K553" s="37">
        <f t="shared" si="24"/>
        <v>167000</v>
      </c>
      <c r="L553" s="36">
        <f t="shared" si="26"/>
        <v>173000</v>
      </c>
    </row>
    <row r="554" spans="1:12" x14ac:dyDescent="0.3">
      <c r="A554" s="21">
        <v>1242060</v>
      </c>
      <c r="B554" s="22">
        <v>23260</v>
      </c>
      <c r="C554" s="22">
        <v>426100</v>
      </c>
      <c r="D554" s="22" t="s">
        <v>635</v>
      </c>
      <c r="E554" s="23" t="s">
        <v>467</v>
      </c>
      <c r="F554" s="23" t="s">
        <v>468</v>
      </c>
      <c r="G554" s="23" t="s">
        <v>394</v>
      </c>
      <c r="H554" s="26" t="s">
        <v>826</v>
      </c>
      <c r="I554" s="25">
        <v>414000</v>
      </c>
      <c r="J554" s="25">
        <f t="shared" si="25"/>
        <v>429000</v>
      </c>
      <c r="K554" s="37">
        <f t="shared" si="24"/>
        <v>446000</v>
      </c>
      <c r="L554" s="36">
        <f t="shared" si="26"/>
        <v>462000</v>
      </c>
    </row>
    <row r="555" spans="1:12" x14ac:dyDescent="0.3">
      <c r="A555" s="21">
        <v>4001060</v>
      </c>
      <c r="B555" s="22">
        <v>57224</v>
      </c>
      <c r="C555" s="22">
        <v>426100</v>
      </c>
      <c r="D555" s="22" t="s">
        <v>635</v>
      </c>
      <c r="E555" s="23" t="s">
        <v>411</v>
      </c>
      <c r="F555" s="23" t="s">
        <v>517</v>
      </c>
      <c r="G555" s="23" t="s">
        <v>607</v>
      </c>
      <c r="H555" s="26" t="s">
        <v>608</v>
      </c>
      <c r="I555" s="25">
        <v>662000</v>
      </c>
      <c r="J555" s="25">
        <f t="shared" si="25"/>
        <v>686000</v>
      </c>
      <c r="K555" s="37">
        <f t="shared" si="24"/>
        <v>713000</v>
      </c>
      <c r="L555" s="36">
        <f t="shared" si="26"/>
        <v>739000</v>
      </c>
    </row>
    <row r="556" spans="1:12" x14ac:dyDescent="0.3">
      <c r="A556" s="21">
        <v>1323050</v>
      </c>
      <c r="B556" s="22">
        <v>68900</v>
      </c>
      <c r="C556" s="22">
        <v>426100</v>
      </c>
      <c r="D556" s="22" t="s">
        <v>635</v>
      </c>
      <c r="E556" s="23" t="s">
        <v>80</v>
      </c>
      <c r="F556" s="23" t="s">
        <v>119</v>
      </c>
      <c r="G556" s="23" t="s">
        <v>601</v>
      </c>
      <c r="H556" s="26" t="s">
        <v>620</v>
      </c>
      <c r="I556" s="25">
        <v>530000</v>
      </c>
      <c r="J556" s="25">
        <f t="shared" si="25"/>
        <v>549000</v>
      </c>
      <c r="K556" s="37">
        <f t="shared" si="24"/>
        <v>571000</v>
      </c>
      <c r="L556" s="36">
        <f t="shared" si="26"/>
        <v>592000</v>
      </c>
    </row>
    <row r="557" spans="1:12" x14ac:dyDescent="0.3">
      <c r="A557" s="21">
        <v>1242050</v>
      </c>
      <c r="B557" s="22">
        <v>23250</v>
      </c>
      <c r="C557" s="22">
        <v>426100</v>
      </c>
      <c r="D557" s="22" t="s">
        <v>635</v>
      </c>
      <c r="E557" s="23" t="s">
        <v>15</v>
      </c>
      <c r="F557" s="23" t="s">
        <v>602</v>
      </c>
      <c r="G557" s="23" t="s">
        <v>109</v>
      </c>
      <c r="H557" s="23" t="s">
        <v>603</v>
      </c>
      <c r="I557" s="25">
        <v>135000</v>
      </c>
      <c r="J557" s="25">
        <f t="shared" si="25"/>
        <v>140000</v>
      </c>
      <c r="K557" s="37">
        <f t="shared" si="24"/>
        <v>146000</v>
      </c>
      <c r="L557" s="36">
        <f t="shared" si="26"/>
        <v>152000</v>
      </c>
    </row>
    <row r="558" spans="1:12" x14ac:dyDescent="0.3">
      <c r="A558" s="21">
        <v>1242050</v>
      </c>
      <c r="B558" s="22">
        <v>23250</v>
      </c>
      <c r="C558" s="22">
        <v>426100</v>
      </c>
      <c r="D558" s="22" t="s">
        <v>635</v>
      </c>
      <c r="E558" s="23" t="s">
        <v>15</v>
      </c>
      <c r="F558" s="23" t="s">
        <v>605</v>
      </c>
      <c r="G558" s="23" t="s">
        <v>109</v>
      </c>
      <c r="H558" s="23" t="s">
        <v>604</v>
      </c>
      <c r="I558" s="25">
        <v>426000</v>
      </c>
      <c r="J558" s="25">
        <f t="shared" si="25"/>
        <v>442000</v>
      </c>
      <c r="K558" s="37">
        <f t="shared" ref="K558:K581" si="27">ROUNDUP(J558/128.4*133.4,-3)</f>
        <v>460000</v>
      </c>
      <c r="L558" s="36">
        <f t="shared" si="26"/>
        <v>477000</v>
      </c>
    </row>
    <row r="559" spans="1:12" x14ac:dyDescent="0.3">
      <c r="A559" s="21">
        <v>1242050</v>
      </c>
      <c r="B559" s="22">
        <v>23250</v>
      </c>
      <c r="C559" s="22">
        <v>426100</v>
      </c>
      <c r="D559" s="22" t="s">
        <v>635</v>
      </c>
      <c r="E559" s="23" t="s">
        <v>15</v>
      </c>
      <c r="F559" s="23" t="s">
        <v>622</v>
      </c>
      <c r="G559" s="23" t="s">
        <v>606</v>
      </c>
      <c r="H559" s="23" t="s">
        <v>619</v>
      </c>
      <c r="I559" s="25">
        <v>96000</v>
      </c>
      <c r="J559" s="25">
        <f t="shared" si="25"/>
        <v>100000</v>
      </c>
      <c r="K559" s="37">
        <f t="shared" si="27"/>
        <v>104000</v>
      </c>
      <c r="L559" s="36">
        <f t="shared" si="26"/>
        <v>108000</v>
      </c>
    </row>
    <row r="560" spans="1:12" x14ac:dyDescent="0.3">
      <c r="A560" s="21">
        <v>1242050</v>
      </c>
      <c r="B560" s="22">
        <v>23250</v>
      </c>
      <c r="C560" s="22">
        <v>426100</v>
      </c>
      <c r="D560" s="22" t="s">
        <v>635</v>
      </c>
      <c r="E560" s="23" t="s">
        <v>15</v>
      </c>
      <c r="F560" s="23" t="s">
        <v>621</v>
      </c>
      <c r="G560" s="23" t="s">
        <v>606</v>
      </c>
      <c r="H560" s="23" t="s">
        <v>618</v>
      </c>
      <c r="I560" s="25">
        <v>439000</v>
      </c>
      <c r="J560" s="25">
        <f t="shared" si="25"/>
        <v>455000</v>
      </c>
      <c r="K560" s="37">
        <f t="shared" si="27"/>
        <v>473000</v>
      </c>
      <c r="L560" s="36">
        <f t="shared" si="26"/>
        <v>490000</v>
      </c>
    </row>
    <row r="561" spans="1:12" x14ac:dyDescent="0.3">
      <c r="A561" s="21">
        <v>1242060</v>
      </c>
      <c r="B561" s="22">
        <v>23260</v>
      </c>
      <c r="C561" s="22">
        <v>426100</v>
      </c>
      <c r="D561" s="22" t="s">
        <v>635</v>
      </c>
      <c r="E561" s="23" t="s">
        <v>346</v>
      </c>
      <c r="F561" s="23" t="s">
        <v>617</v>
      </c>
      <c r="G561" s="23" t="s">
        <v>109</v>
      </c>
      <c r="H561" s="23" t="s">
        <v>609</v>
      </c>
      <c r="I561" s="25">
        <v>439000</v>
      </c>
      <c r="J561" s="25">
        <f t="shared" si="25"/>
        <v>455000</v>
      </c>
      <c r="K561" s="37">
        <f t="shared" si="27"/>
        <v>473000</v>
      </c>
      <c r="L561" s="36">
        <f t="shared" si="26"/>
        <v>490000</v>
      </c>
    </row>
    <row r="562" spans="1:12" x14ac:dyDescent="0.3">
      <c r="A562" s="21">
        <v>1242060</v>
      </c>
      <c r="B562" s="22">
        <v>23260</v>
      </c>
      <c r="C562" s="22">
        <v>426100</v>
      </c>
      <c r="D562" s="22" t="s">
        <v>635</v>
      </c>
      <c r="E562" s="23" t="s">
        <v>346</v>
      </c>
      <c r="F562" s="23" t="s">
        <v>617</v>
      </c>
      <c r="G562" s="23" t="s">
        <v>109</v>
      </c>
      <c r="H562" s="23" t="s">
        <v>610</v>
      </c>
      <c r="I562" s="25">
        <v>778000</v>
      </c>
      <c r="J562" s="25">
        <f t="shared" si="25"/>
        <v>806000</v>
      </c>
      <c r="K562" s="37">
        <f t="shared" si="27"/>
        <v>838000</v>
      </c>
      <c r="L562" s="36">
        <f t="shared" si="26"/>
        <v>868000</v>
      </c>
    </row>
    <row r="563" spans="1:12" x14ac:dyDescent="0.3">
      <c r="A563" s="21">
        <v>1242060</v>
      </c>
      <c r="B563" s="22">
        <v>23260</v>
      </c>
      <c r="C563" s="22">
        <v>426100</v>
      </c>
      <c r="D563" s="22" t="s">
        <v>635</v>
      </c>
      <c r="E563" s="23" t="s">
        <v>346</v>
      </c>
      <c r="F563" s="23" t="s">
        <v>617</v>
      </c>
      <c r="G563" s="23" t="s">
        <v>109</v>
      </c>
      <c r="H563" s="23" t="s">
        <v>611</v>
      </c>
      <c r="I563" s="25">
        <v>800000</v>
      </c>
      <c r="J563" s="25">
        <f t="shared" si="25"/>
        <v>829000</v>
      </c>
      <c r="K563" s="37">
        <f t="shared" si="27"/>
        <v>862000</v>
      </c>
      <c r="L563" s="36">
        <f t="shared" si="26"/>
        <v>893000</v>
      </c>
    </row>
    <row r="564" spans="1:12" x14ac:dyDescent="0.3">
      <c r="A564" s="21">
        <v>1242060</v>
      </c>
      <c r="B564" s="22">
        <v>23260</v>
      </c>
      <c r="C564" s="22">
        <v>426100</v>
      </c>
      <c r="D564" s="22" t="s">
        <v>635</v>
      </c>
      <c r="E564" s="23" t="s">
        <v>346</v>
      </c>
      <c r="F564" s="23" t="s">
        <v>617</v>
      </c>
      <c r="G564" s="23" t="s">
        <v>109</v>
      </c>
      <c r="H564" s="23" t="s">
        <v>612</v>
      </c>
      <c r="I564" s="25">
        <v>800000</v>
      </c>
      <c r="J564" s="25">
        <f t="shared" si="25"/>
        <v>829000</v>
      </c>
      <c r="K564" s="37">
        <f t="shared" si="27"/>
        <v>862000</v>
      </c>
      <c r="L564" s="36">
        <f t="shared" si="26"/>
        <v>893000</v>
      </c>
    </row>
    <row r="565" spans="1:12" x14ac:dyDescent="0.3">
      <c r="A565" s="21">
        <v>1242060</v>
      </c>
      <c r="B565" s="22">
        <v>23260</v>
      </c>
      <c r="C565" s="22">
        <v>426100</v>
      </c>
      <c r="D565" s="22" t="s">
        <v>635</v>
      </c>
      <c r="E565" s="23" t="s">
        <v>346</v>
      </c>
      <c r="F565" s="23" t="s">
        <v>617</v>
      </c>
      <c r="G565" s="23" t="s">
        <v>109</v>
      </c>
      <c r="H565" s="23" t="s">
        <v>613</v>
      </c>
      <c r="I565" s="25">
        <v>686000</v>
      </c>
      <c r="J565" s="25">
        <f t="shared" si="25"/>
        <v>711000</v>
      </c>
      <c r="K565" s="37">
        <f t="shared" si="27"/>
        <v>739000</v>
      </c>
      <c r="L565" s="36">
        <f t="shared" si="26"/>
        <v>766000</v>
      </c>
    </row>
    <row r="566" spans="1:12" x14ac:dyDescent="0.3">
      <c r="A566" s="21">
        <v>1242060</v>
      </c>
      <c r="B566" s="22">
        <v>23260</v>
      </c>
      <c r="C566" s="22">
        <v>426100</v>
      </c>
      <c r="D566" s="22" t="s">
        <v>635</v>
      </c>
      <c r="E566" s="23" t="s">
        <v>346</v>
      </c>
      <c r="F566" s="23" t="s">
        <v>617</v>
      </c>
      <c r="G566" s="23" t="s">
        <v>109</v>
      </c>
      <c r="H566" s="23" t="s">
        <v>614</v>
      </c>
      <c r="I566" s="25">
        <v>686000</v>
      </c>
      <c r="J566" s="25">
        <f t="shared" si="25"/>
        <v>711000</v>
      </c>
      <c r="K566" s="37">
        <f t="shared" si="27"/>
        <v>739000</v>
      </c>
      <c r="L566" s="36">
        <f t="shared" si="26"/>
        <v>766000</v>
      </c>
    </row>
    <row r="567" spans="1:12" x14ac:dyDescent="0.3">
      <c r="A567" s="21">
        <v>1242060</v>
      </c>
      <c r="B567" s="22">
        <v>23260</v>
      </c>
      <c r="C567" s="22">
        <v>426100</v>
      </c>
      <c r="D567" s="22" t="s">
        <v>635</v>
      </c>
      <c r="E567" s="23" t="s">
        <v>346</v>
      </c>
      <c r="F567" s="23" t="s">
        <v>617</v>
      </c>
      <c r="G567" s="23" t="s">
        <v>109</v>
      </c>
      <c r="H567" s="23" t="s">
        <v>615</v>
      </c>
      <c r="I567" s="25">
        <v>800000</v>
      </c>
      <c r="J567" s="25">
        <f t="shared" si="25"/>
        <v>829000</v>
      </c>
      <c r="K567" s="37">
        <f t="shared" si="27"/>
        <v>862000</v>
      </c>
      <c r="L567" s="36">
        <f t="shared" si="26"/>
        <v>893000</v>
      </c>
    </row>
    <row r="568" spans="1:12" x14ac:dyDescent="0.3">
      <c r="A568" s="21">
        <v>1242060</v>
      </c>
      <c r="B568" s="22">
        <v>23260</v>
      </c>
      <c r="C568" s="22">
        <v>426100</v>
      </c>
      <c r="D568" s="22" t="s">
        <v>635</v>
      </c>
      <c r="E568" s="23" t="s">
        <v>346</v>
      </c>
      <c r="F568" s="23" t="s">
        <v>617</v>
      </c>
      <c r="G568" s="23" t="s">
        <v>109</v>
      </c>
      <c r="H568" s="23" t="s">
        <v>616</v>
      </c>
      <c r="I568" s="25">
        <v>813000</v>
      </c>
      <c r="J568" s="25">
        <f t="shared" si="25"/>
        <v>842000</v>
      </c>
      <c r="K568" s="37">
        <f t="shared" si="27"/>
        <v>875000</v>
      </c>
      <c r="L568" s="36">
        <f t="shared" si="26"/>
        <v>906000</v>
      </c>
    </row>
    <row r="569" spans="1:12" x14ac:dyDescent="0.3">
      <c r="A569" s="21">
        <v>1913000</v>
      </c>
      <c r="B569" s="22">
        <v>56501</v>
      </c>
      <c r="C569" s="22">
        <v>426100</v>
      </c>
      <c r="D569" s="22" t="s">
        <v>635</v>
      </c>
      <c r="E569" s="23" t="s">
        <v>358</v>
      </c>
      <c r="F569" s="23" t="s">
        <v>712</v>
      </c>
      <c r="G569" s="23" t="s">
        <v>625</v>
      </c>
      <c r="H569" s="23" t="s">
        <v>625</v>
      </c>
      <c r="I569" s="25">
        <v>68000</v>
      </c>
      <c r="J569" s="25">
        <f t="shared" si="25"/>
        <v>71000</v>
      </c>
      <c r="K569" s="37">
        <f t="shared" si="27"/>
        <v>74000</v>
      </c>
      <c r="L569" s="36">
        <f t="shared" si="26"/>
        <v>77000</v>
      </c>
    </row>
    <row r="570" spans="1:12" x14ac:dyDescent="0.3">
      <c r="A570" s="21" t="s">
        <v>651</v>
      </c>
      <c r="B570" s="22"/>
      <c r="C570" s="22">
        <v>426100</v>
      </c>
      <c r="D570" s="22" t="s">
        <v>635</v>
      </c>
      <c r="E570" s="23" t="s">
        <v>64</v>
      </c>
      <c r="F570" s="23" t="s">
        <v>626</v>
      </c>
      <c r="G570" s="23"/>
      <c r="H570" s="23" t="s">
        <v>627</v>
      </c>
      <c r="I570" s="25">
        <v>999000</v>
      </c>
      <c r="J570" s="25">
        <f t="shared" si="25"/>
        <v>1035000</v>
      </c>
      <c r="K570" s="37">
        <f t="shared" si="27"/>
        <v>1076000</v>
      </c>
      <c r="L570" s="36">
        <f t="shared" si="26"/>
        <v>1114000</v>
      </c>
    </row>
    <row r="571" spans="1:12" s="10" customFormat="1" x14ac:dyDescent="0.3">
      <c r="A571" s="21">
        <v>1323060</v>
      </c>
      <c r="B571" s="22">
        <v>65900</v>
      </c>
      <c r="C571" s="22">
        <v>426100</v>
      </c>
      <c r="D571" s="22" t="s">
        <v>635</v>
      </c>
      <c r="E571" s="23" t="s">
        <v>323</v>
      </c>
      <c r="F571" s="23" t="s">
        <v>683</v>
      </c>
      <c r="G571" s="23" t="s">
        <v>630</v>
      </c>
      <c r="H571" s="23"/>
      <c r="I571" s="25">
        <v>1547000</v>
      </c>
      <c r="J571" s="25">
        <f t="shared" si="25"/>
        <v>1602000</v>
      </c>
      <c r="K571" s="37">
        <f t="shared" si="27"/>
        <v>1665000</v>
      </c>
      <c r="L571" s="36">
        <f t="shared" si="26"/>
        <v>1724000</v>
      </c>
    </row>
    <row r="572" spans="1:12" x14ac:dyDescent="0.3">
      <c r="A572" s="21" t="s">
        <v>650</v>
      </c>
      <c r="B572" s="22"/>
      <c r="C572" s="22">
        <v>426100</v>
      </c>
      <c r="D572" s="22" t="s">
        <v>635</v>
      </c>
      <c r="E572" s="23" t="s">
        <v>108</v>
      </c>
      <c r="F572" s="23" t="s">
        <v>637</v>
      </c>
      <c r="G572" s="23" t="s">
        <v>110</v>
      </c>
      <c r="H572" s="23" t="s">
        <v>629</v>
      </c>
      <c r="I572" s="25">
        <v>222000</v>
      </c>
      <c r="J572" s="25">
        <f t="shared" si="25"/>
        <v>230000</v>
      </c>
      <c r="K572" s="37">
        <f t="shared" si="27"/>
        <v>239000</v>
      </c>
      <c r="L572" s="36"/>
    </row>
    <row r="573" spans="1:12" x14ac:dyDescent="0.3">
      <c r="A573" s="21" t="s">
        <v>650</v>
      </c>
      <c r="B573" s="22"/>
      <c r="C573" s="22">
        <v>426100</v>
      </c>
      <c r="D573" s="22" t="s">
        <v>635</v>
      </c>
      <c r="E573" s="23" t="s">
        <v>108</v>
      </c>
      <c r="F573" s="23" t="s">
        <v>640</v>
      </c>
      <c r="G573" s="23" t="s">
        <v>110</v>
      </c>
      <c r="H573" s="23" t="s">
        <v>629</v>
      </c>
      <c r="I573" s="25">
        <v>369000</v>
      </c>
      <c r="J573" s="25">
        <f t="shared" si="25"/>
        <v>383000</v>
      </c>
      <c r="K573" s="37">
        <f t="shared" si="27"/>
        <v>398000</v>
      </c>
      <c r="L573" s="36">
        <f t="shared" si="26"/>
        <v>413000</v>
      </c>
    </row>
    <row r="574" spans="1:12" x14ac:dyDescent="0.3">
      <c r="A574" s="21" t="s">
        <v>650</v>
      </c>
      <c r="B574" s="22"/>
      <c r="C574" s="22">
        <v>426100</v>
      </c>
      <c r="D574" s="22" t="s">
        <v>635</v>
      </c>
      <c r="E574" s="23" t="s">
        <v>62</v>
      </c>
      <c r="F574" s="23" t="s">
        <v>638</v>
      </c>
      <c r="G574" s="23" t="s">
        <v>110</v>
      </c>
      <c r="H574" s="23" t="s">
        <v>629</v>
      </c>
      <c r="I574" s="25">
        <v>297000</v>
      </c>
      <c r="J574" s="25">
        <f t="shared" si="25"/>
        <v>308000</v>
      </c>
      <c r="K574" s="37">
        <f t="shared" si="27"/>
        <v>320000</v>
      </c>
      <c r="L574" s="36">
        <f t="shared" si="26"/>
        <v>332000</v>
      </c>
    </row>
    <row r="575" spans="1:12" s="10" customFormat="1" x14ac:dyDescent="0.3">
      <c r="A575" s="21">
        <v>1323060</v>
      </c>
      <c r="B575" s="22">
        <v>65910</v>
      </c>
      <c r="C575" s="22">
        <v>426101</v>
      </c>
      <c r="D575" s="22" t="s">
        <v>635</v>
      </c>
      <c r="E575" s="23" t="s">
        <v>323</v>
      </c>
      <c r="F575" s="23" t="s">
        <v>683</v>
      </c>
      <c r="G575" s="23" t="s">
        <v>639</v>
      </c>
      <c r="H575" s="23"/>
      <c r="I575" s="25">
        <v>33067000</v>
      </c>
      <c r="J575" s="25">
        <f t="shared" si="25"/>
        <v>34241000</v>
      </c>
      <c r="K575" s="37">
        <f t="shared" si="27"/>
        <v>35575000</v>
      </c>
      <c r="L575" s="36">
        <f t="shared" si="26"/>
        <v>36829000</v>
      </c>
    </row>
    <row r="576" spans="1:12" x14ac:dyDescent="0.3">
      <c r="A576" s="21" t="s">
        <v>656</v>
      </c>
      <c r="C576" s="22">
        <v>426100</v>
      </c>
      <c r="D576" s="22" t="s">
        <v>635</v>
      </c>
      <c r="E576" s="23" t="s">
        <v>646</v>
      </c>
      <c r="F576" s="23" t="s">
        <v>641</v>
      </c>
      <c r="G576" s="23" t="s">
        <v>110</v>
      </c>
      <c r="H576" s="23" t="s">
        <v>636</v>
      </c>
      <c r="I576" s="25">
        <v>281000</v>
      </c>
      <c r="J576" s="25">
        <f t="shared" si="25"/>
        <v>291000</v>
      </c>
      <c r="K576" s="37">
        <f t="shared" si="27"/>
        <v>303000</v>
      </c>
      <c r="L576" s="36">
        <f t="shared" si="26"/>
        <v>314000</v>
      </c>
    </row>
    <row r="577" spans="1:12" x14ac:dyDescent="0.3">
      <c r="A577" s="21" t="s">
        <v>655</v>
      </c>
      <c r="C577" s="22">
        <v>426100</v>
      </c>
      <c r="D577" s="22" t="s">
        <v>635</v>
      </c>
      <c r="E577" s="23" t="s">
        <v>411</v>
      </c>
      <c r="F577" s="23" t="s">
        <v>642</v>
      </c>
      <c r="G577" s="23" t="s">
        <v>653</v>
      </c>
      <c r="H577" s="23" t="s">
        <v>654</v>
      </c>
      <c r="I577" s="25">
        <v>459000</v>
      </c>
      <c r="J577" s="25">
        <f t="shared" si="25"/>
        <v>476000</v>
      </c>
      <c r="K577" s="37">
        <f t="shared" si="27"/>
        <v>495000</v>
      </c>
      <c r="L577" s="36">
        <f t="shared" si="26"/>
        <v>513000</v>
      </c>
    </row>
    <row r="578" spans="1:12" x14ac:dyDescent="0.3">
      <c r="A578" s="21">
        <v>4001060</v>
      </c>
      <c r="B578" s="22">
        <v>67100</v>
      </c>
      <c r="C578" s="22">
        <v>426100</v>
      </c>
      <c r="D578" s="22" t="s">
        <v>635</v>
      </c>
      <c r="E578" s="23" t="s">
        <v>3</v>
      </c>
      <c r="F578" s="23" t="s">
        <v>322</v>
      </c>
      <c r="G578" s="23" t="s">
        <v>645</v>
      </c>
      <c r="H578" s="23"/>
      <c r="I578" s="25">
        <v>281000</v>
      </c>
      <c r="J578" s="25">
        <f t="shared" si="25"/>
        <v>291000</v>
      </c>
      <c r="K578" s="37">
        <f t="shared" si="27"/>
        <v>303000</v>
      </c>
      <c r="L578" s="36">
        <f t="shared" si="26"/>
        <v>314000</v>
      </c>
    </row>
    <row r="579" spans="1:12" x14ac:dyDescent="0.3">
      <c r="A579" s="21">
        <v>1313060</v>
      </c>
      <c r="B579" s="22">
        <v>67100</v>
      </c>
      <c r="C579" s="22">
        <v>426100</v>
      </c>
      <c r="D579" s="22" t="s">
        <v>635</v>
      </c>
      <c r="E579" s="23" t="s">
        <v>129</v>
      </c>
      <c r="F579" s="23" t="s">
        <v>652</v>
      </c>
      <c r="G579" s="23" t="s">
        <v>647</v>
      </c>
      <c r="H579" s="23"/>
      <c r="I579" s="25">
        <v>562000</v>
      </c>
      <c r="J579" s="25">
        <f t="shared" si="25"/>
        <v>582000</v>
      </c>
      <c r="K579" s="37">
        <f t="shared" si="27"/>
        <v>605000</v>
      </c>
      <c r="L579" s="36">
        <f t="shared" si="26"/>
        <v>627000</v>
      </c>
    </row>
    <row r="580" spans="1:12" x14ac:dyDescent="0.3">
      <c r="A580" s="21" t="s">
        <v>651</v>
      </c>
      <c r="C580" s="22">
        <v>426100</v>
      </c>
      <c r="D580" s="22" t="s">
        <v>635</v>
      </c>
      <c r="E580" s="23" t="s">
        <v>64</v>
      </c>
      <c r="F580" s="23" t="s">
        <v>690</v>
      </c>
      <c r="G580" s="23" t="s">
        <v>691</v>
      </c>
      <c r="H580" s="23" t="s">
        <v>644</v>
      </c>
      <c r="I580" s="25">
        <v>781000</v>
      </c>
      <c r="J580" s="25">
        <f t="shared" si="25"/>
        <v>809000</v>
      </c>
      <c r="K580" s="37">
        <f t="shared" si="27"/>
        <v>841000</v>
      </c>
      <c r="L580" s="36">
        <f t="shared" si="26"/>
        <v>871000</v>
      </c>
    </row>
    <row r="581" spans="1:12" x14ac:dyDescent="0.3">
      <c r="C581" s="22">
        <v>426100</v>
      </c>
      <c r="D581" s="22" t="s">
        <v>635</v>
      </c>
      <c r="E581" s="23" t="s">
        <v>145</v>
      </c>
      <c r="F581" s="23" t="s">
        <v>716</v>
      </c>
      <c r="G581" s="23" t="s">
        <v>461</v>
      </c>
      <c r="H581" s="23" t="s">
        <v>827</v>
      </c>
      <c r="I581" s="34">
        <v>50000</v>
      </c>
      <c r="J581" s="25">
        <f t="shared" ref="J581" si="28">ROUNDUP(I581*128.4/124,-3)</f>
        <v>52000</v>
      </c>
      <c r="K581" s="37">
        <f t="shared" si="27"/>
        <v>55000</v>
      </c>
      <c r="L581" s="36">
        <f t="shared" ref="L581" si="29">ROUNDUP(K581/133.4*138.1,-3)</f>
        <v>57000</v>
      </c>
    </row>
    <row r="582" spans="1:12" ht="13.5" thickBot="1" x14ac:dyDescent="0.35">
      <c r="E582" s="1"/>
      <c r="G582" s="1"/>
      <c r="H582" s="1"/>
      <c r="I582" s="20">
        <f>SUM(I4:I581)</f>
        <v>896800000</v>
      </c>
      <c r="J582" s="20">
        <f>SUM(J4:J581)</f>
        <v>928914000</v>
      </c>
      <c r="K582" s="20">
        <f>SUM(K4:K581)</f>
        <v>965356000</v>
      </c>
      <c r="L582" s="20">
        <f>SUM(L4:L581)</f>
        <v>1018324500</v>
      </c>
    </row>
    <row r="583" spans="1:12" ht="13.5" thickTop="1" x14ac:dyDescent="0.3">
      <c r="E583" s="1"/>
      <c r="G583" s="1"/>
      <c r="H583" s="1"/>
      <c r="J583" s="14"/>
    </row>
    <row r="584" spans="1:12" x14ac:dyDescent="0.3">
      <c r="E584" s="1"/>
      <c r="G584" s="1"/>
      <c r="H584" s="2"/>
      <c r="L584" s="14"/>
    </row>
    <row r="585" spans="1:12" x14ac:dyDescent="0.3">
      <c r="E585" s="1"/>
      <c r="G585" s="1"/>
      <c r="H585" s="1"/>
      <c r="I585" s="14"/>
      <c r="J585" s="14"/>
    </row>
    <row r="586" spans="1:12" x14ac:dyDescent="0.3">
      <c r="E586" s="1"/>
      <c r="G586" s="2"/>
      <c r="H586" s="1"/>
      <c r="J586" s="14"/>
    </row>
    <row r="587" spans="1:12" x14ac:dyDescent="0.3">
      <c r="E587" s="1"/>
      <c r="G587" s="1"/>
      <c r="H587" s="9"/>
    </row>
    <row r="588" spans="1:12" x14ac:dyDescent="0.3">
      <c r="E588" s="1"/>
      <c r="G588" s="2"/>
      <c r="H588" s="2"/>
      <c r="I588" s="14"/>
    </row>
    <row r="589" spans="1:12" x14ac:dyDescent="0.3">
      <c r="E589" s="1"/>
      <c r="G589" s="2"/>
      <c r="H589" s="1"/>
    </row>
    <row r="590" spans="1:12" x14ac:dyDescent="0.3">
      <c r="E590" s="1"/>
      <c r="G590" s="1"/>
      <c r="H590" s="2"/>
      <c r="I590" s="14"/>
    </row>
    <row r="591" spans="1:12" x14ac:dyDescent="0.3">
      <c r="E591" s="1"/>
      <c r="G591" s="1"/>
      <c r="H591" s="1"/>
    </row>
    <row r="592" spans="1:12" x14ac:dyDescent="0.3">
      <c r="E592" s="1"/>
      <c r="G592" s="1"/>
      <c r="H592" s="1"/>
      <c r="I592" s="14"/>
    </row>
    <row r="593" spans="1:8" x14ac:dyDescent="0.3">
      <c r="E593" s="1"/>
      <c r="G593" s="1"/>
      <c r="H593" s="1"/>
    </row>
    <row r="594" spans="1:8" x14ac:dyDescent="0.3">
      <c r="E594" s="1"/>
      <c r="G594" s="1"/>
      <c r="H594" s="1"/>
    </row>
    <row r="595" spans="1:8" x14ac:dyDescent="0.3">
      <c r="E595" s="1"/>
      <c r="G595" s="1"/>
      <c r="H595" s="1"/>
    </row>
    <row r="596" spans="1:8" x14ac:dyDescent="0.3">
      <c r="E596" s="1"/>
      <c r="G596" s="1"/>
      <c r="H596" s="1"/>
    </row>
    <row r="597" spans="1:8" x14ac:dyDescent="0.3">
      <c r="E597" s="1"/>
      <c r="G597" s="1"/>
      <c r="H597" s="1"/>
    </row>
    <row r="598" spans="1:8" x14ac:dyDescent="0.3">
      <c r="E598" s="1"/>
      <c r="G598" s="1"/>
      <c r="H598" s="1"/>
    </row>
    <row r="599" spans="1:8" x14ac:dyDescent="0.3">
      <c r="E599" s="1"/>
      <c r="G599" s="1"/>
      <c r="H599" s="1"/>
    </row>
    <row r="600" spans="1:8" x14ac:dyDescent="0.3">
      <c r="E600" s="1"/>
      <c r="G600" s="1"/>
      <c r="H600" s="1"/>
    </row>
    <row r="601" spans="1:8" x14ac:dyDescent="0.3">
      <c r="E601" s="1"/>
      <c r="G601" s="1"/>
      <c r="H601" s="1"/>
    </row>
    <row r="602" spans="1:8" x14ac:dyDescent="0.3">
      <c r="E602" s="1"/>
      <c r="G602" s="1"/>
      <c r="H602" s="1"/>
    </row>
    <row r="603" spans="1:8" x14ac:dyDescent="0.3">
      <c r="E603" s="1"/>
      <c r="G603" s="1"/>
      <c r="H603" s="1"/>
    </row>
    <row r="604" spans="1:8" x14ac:dyDescent="0.3">
      <c r="E604" s="1"/>
      <c r="G604" s="1"/>
      <c r="H604" s="1"/>
    </row>
    <row r="605" spans="1:8" x14ac:dyDescent="0.3">
      <c r="E605" s="1"/>
      <c r="G605" s="1"/>
      <c r="H605" s="1"/>
    </row>
    <row r="606" spans="1:8" x14ac:dyDescent="0.3">
      <c r="E606" s="1"/>
      <c r="G606" s="1"/>
      <c r="H606" s="1"/>
    </row>
    <row r="607" spans="1:8" x14ac:dyDescent="0.3">
      <c r="A607" s="6"/>
      <c r="B607" s="4"/>
      <c r="C607" s="5"/>
      <c r="D607" s="5"/>
      <c r="E607" s="1"/>
      <c r="G607" s="1"/>
      <c r="H607" s="1"/>
    </row>
    <row r="608" spans="1:8" x14ac:dyDescent="0.3">
      <c r="A608" s="6"/>
      <c r="B608" s="4"/>
      <c r="C608" s="5"/>
      <c r="D608" s="5"/>
      <c r="E608" s="1"/>
      <c r="G608" s="1"/>
      <c r="H608" s="1"/>
    </row>
    <row r="609" spans="1:8" x14ac:dyDescent="0.3">
      <c r="A609" s="6"/>
      <c r="B609" s="4"/>
      <c r="C609" s="5"/>
      <c r="D609" s="5"/>
      <c r="E609" s="1"/>
      <c r="G609" s="1"/>
      <c r="H609" s="1"/>
    </row>
    <row r="610" spans="1:8" x14ac:dyDescent="0.3">
      <c r="A610" s="6"/>
      <c r="B610" s="4"/>
      <c r="C610" s="5"/>
      <c r="D610" s="5"/>
      <c r="E610" s="1"/>
      <c r="G610" s="1"/>
      <c r="H610" s="1"/>
    </row>
    <row r="611" spans="1:8" x14ac:dyDescent="0.3">
      <c r="A611" s="6"/>
      <c r="B611" s="4"/>
      <c r="C611" s="5"/>
      <c r="D611" s="5"/>
      <c r="E611" s="1"/>
      <c r="G611" s="1"/>
      <c r="H611" s="1"/>
    </row>
    <row r="612" spans="1:8" x14ac:dyDescent="0.3">
      <c r="A612" s="6"/>
      <c r="B612" s="4"/>
      <c r="C612" s="5"/>
      <c r="D612" s="5"/>
      <c r="E612" s="1"/>
      <c r="G612" s="1"/>
      <c r="H612" s="1"/>
    </row>
    <row r="613" spans="1:8" x14ac:dyDescent="0.3">
      <c r="A613" s="6"/>
      <c r="B613" s="4"/>
      <c r="C613" s="5"/>
      <c r="D613" s="5"/>
      <c r="E613" s="1"/>
      <c r="G613" s="1"/>
      <c r="H613" s="1"/>
    </row>
    <row r="614" spans="1:8" x14ac:dyDescent="0.3">
      <c r="A614" s="6"/>
      <c r="B614" s="4"/>
      <c r="C614" s="5"/>
      <c r="D614" s="5"/>
      <c r="E614" s="1"/>
      <c r="G614" s="1"/>
      <c r="H614" s="1"/>
    </row>
    <row r="615" spans="1:8" x14ac:dyDescent="0.3">
      <c r="A615" s="6"/>
      <c r="B615" s="4"/>
      <c r="C615" s="4"/>
      <c r="D615" s="4"/>
      <c r="E615" s="1"/>
      <c r="G615" s="1"/>
      <c r="H615" s="1"/>
    </row>
    <row r="616" spans="1:8" x14ac:dyDescent="0.3">
      <c r="G616" s="1"/>
      <c r="H616" s="1"/>
    </row>
    <row r="617" spans="1:8" x14ac:dyDescent="0.3">
      <c r="G617" s="1"/>
      <c r="H617" s="1"/>
    </row>
    <row r="618" spans="1:8" x14ac:dyDescent="0.3">
      <c r="G618" s="1"/>
      <c r="H618" s="1"/>
    </row>
    <row r="619" spans="1:8" x14ac:dyDescent="0.3">
      <c r="G619" s="1"/>
      <c r="H619" s="1"/>
    </row>
    <row r="620" spans="1:8" x14ac:dyDescent="0.3">
      <c r="G620" s="1"/>
      <c r="H620" s="1"/>
    </row>
    <row r="621" spans="1:8" x14ac:dyDescent="0.3">
      <c r="G621" s="1"/>
      <c r="H621" s="1"/>
    </row>
    <row r="622" spans="1:8" x14ac:dyDescent="0.3">
      <c r="G622" s="1"/>
      <c r="H622" s="1"/>
    </row>
    <row r="623" spans="1:8" x14ac:dyDescent="0.3">
      <c r="G623" s="1"/>
      <c r="H623" s="1"/>
    </row>
    <row r="624" spans="1:8" x14ac:dyDescent="0.3">
      <c r="G624" s="1"/>
      <c r="H624" s="1"/>
    </row>
    <row r="625" spans="7:8" x14ac:dyDescent="0.3">
      <c r="G625" s="1"/>
      <c r="H625" s="1"/>
    </row>
    <row r="626" spans="7:8" x14ac:dyDescent="0.3">
      <c r="G626" s="1"/>
      <c r="H626" s="1"/>
    </row>
    <row r="627" spans="7:8" x14ac:dyDescent="0.3">
      <c r="G627" s="1"/>
      <c r="H627" s="1"/>
    </row>
    <row r="628" spans="7:8" x14ac:dyDescent="0.3">
      <c r="G628" s="1"/>
      <c r="H628" s="1"/>
    </row>
    <row r="629" spans="7:8" x14ac:dyDescent="0.3">
      <c r="G629" s="1"/>
      <c r="H629" s="1"/>
    </row>
  </sheetData>
  <phoneticPr fontId="0" type="noConversion"/>
  <pageMargins left="0.25" right="0.25" top="0.75" bottom="0.75" header="0.3" footer="0.3"/>
  <pageSetup paperSize="9" scale="62" fitToHeight="0" orientation="landscape" r:id="rId1"/>
  <headerFooter alignWithMargins="0">
    <oddHeader>&amp;R&amp;8VERZEKERINGS- EN PREMIE-OVERZICHT
GEBOUWEN EN INSTALLATIES 
WATERSCHAP RIVIERENLAND</oddHeader>
    <oddFooter xml:space="preserve">&amp;L&amp;"Arial,Regular"&amp;8&amp;F
Uniek nr. e-ABS
XXXXXXXXXXXXXXXXXXX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fea65de1-78f7-47cd-95f2-47e7d47484a6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A1834CF5-F4C1-493A-9A8C-843FE36DAB9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Draaitabel boeking</vt:lpstr>
      <vt:lpstr>gebouw+installatie</vt:lpstr>
      <vt:lpstr>'gebouw+installatie'!Afdrukbereik</vt:lpstr>
      <vt:lpstr>'gebouw+installatie'!Afdruktitels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Braven, Cor den</dc:creator>
  <cp:lastModifiedBy>Nina Hollander</cp:lastModifiedBy>
  <cp:lastPrinted>2026-08-10T09:26:43Z</cp:lastPrinted>
  <dcterms:created xsi:type="dcterms:W3CDTF">2002-01-20T21:27:24Z</dcterms:created>
  <dcterms:modified xsi:type="dcterms:W3CDTF">2026-08-10T09:27:12Z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TitusGUID">
    <vt:lpwstr>fea65de1-78f7-47cd-95f2-47e7d47484a6</vt:lpwstr>
  </property>
  <property fmtid="{D5CDD505-2E9C-101B-9397-08002B2CF9AE}" pid="4" name="AonClassification">
    <vt:lpwstr>ADC_class_200</vt:lpwstr>
  </property>
  <property fmtid="{D5CDD505-2E9C-101B-9397-08002B2CF9AE}" pid="5" name="MSIP_Label_9043f10a-881e-4653-a55e-02ca2cc829dc_Enabled">
    <vt:lpwstr>true</vt:lpwstr>
  </property>
  <property fmtid="{D5CDD505-2E9C-101B-9397-08002B2CF9AE}" pid="6" name="MSIP_Label_9043f10a-881e-4653-a55e-02ca2cc829dc_SetDate">
    <vt:lpwstr>2024-01-27T03:11:30Z</vt:lpwstr>
  </property>
  <property fmtid="{D5CDD505-2E9C-101B-9397-08002B2CF9AE}" pid="7" name="MSIP_Label_9043f10a-881e-4653-a55e-02ca2cc829dc_Method">
    <vt:lpwstr>Standard</vt:lpwstr>
  </property>
  <property fmtid="{D5CDD505-2E9C-101B-9397-08002B2CF9AE}" pid="8" name="MSIP_Label_9043f10a-881e-4653-a55e-02ca2cc829dc_Name">
    <vt:lpwstr>ADC_class_200</vt:lpwstr>
  </property>
  <property fmtid="{D5CDD505-2E9C-101B-9397-08002B2CF9AE}" pid="9" name="MSIP_Label_9043f10a-881e-4653-a55e-02ca2cc829dc_SiteId">
    <vt:lpwstr>94cfddbc-0627-494a-ad7a-29aea3aea832</vt:lpwstr>
  </property>
  <property fmtid="{D5CDD505-2E9C-101B-9397-08002B2CF9AE}" pid="10" name="MSIP_Label_9043f10a-881e-4653-a55e-02ca2cc829dc_ActionId">
    <vt:lpwstr>b33b52c9-774d-4511-8d79-980ad9ac89e5</vt:lpwstr>
  </property>
  <property fmtid="{D5CDD505-2E9C-101B-9397-08002B2CF9AE}" pid="11" name="MSIP_Label_9043f10a-881e-4653-a55e-02ca2cc829dc_ContentBits">
    <vt:lpwstr>0</vt:lpwstr>
  </property>
</Properties>
</file>