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ncies.sharepoint.com/teams/SamenwerkingsgroepIPOProgrammaDigitalisering-AanbestedingSOC-ExpertgroepenITenOT/Shared Documents/Aanbesteding SOC - Expertgroepen IT en OT/40 Aanbesteding/30 Voorbereiding/"/>
    </mc:Choice>
  </mc:AlternateContent>
  <xr:revisionPtr revIDLastSave="62" documentId="13_ncr:1_{D88FBE57-B729-4BBC-A3C0-F23F400B0449}" xr6:coauthVersionLast="47" xr6:coauthVersionMax="47" xr10:uidLastSave="{FCAA8256-7B23-4243-BD10-406B7CB647D8}"/>
  <bookViews>
    <workbookView xWindow="-105" yWindow="0" windowWidth="26010" windowHeight="20985" activeTab="1" xr2:uid="{4E6F547B-6ABC-43EC-B2DE-21CF09DC2FFE}"/>
  </bookViews>
  <sheets>
    <sheet name="Instructies" sheetId="2" r:id="rId1"/>
    <sheet name="Tariev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36" i="1"/>
  <c r="F37" i="1"/>
  <c r="F35" i="1"/>
  <c r="G35" i="1"/>
  <c r="G58" i="1"/>
  <c r="G36" i="1"/>
  <c r="G37" i="1"/>
  <c r="G38" i="1"/>
  <c r="G39" i="1"/>
  <c r="G40" i="1"/>
  <c r="G47" i="1"/>
  <c r="G46" i="1"/>
  <c r="H26" i="1"/>
  <c r="H25" i="1"/>
  <c r="H22" i="1"/>
  <c r="H11" i="1"/>
  <c r="H7" i="1"/>
  <c r="H10" i="1"/>
  <c r="G48" i="1"/>
  <c r="G49" i="1"/>
  <c r="G50" i="1"/>
  <c r="G51" i="1"/>
  <c r="G52" i="1"/>
  <c r="G53" i="1" l="1"/>
  <c r="G41" i="1"/>
  <c r="H30" i="1"/>
  <c r="H15" i="1"/>
  <c r="I61" i="1" l="1"/>
</calcChain>
</file>

<file path=xl/sharedStrings.xml><?xml version="1.0" encoding="utf-8"?>
<sst xmlns="http://schemas.openxmlformats.org/spreadsheetml/2006/main" count="141" uniqueCount="90">
  <si>
    <t>Legenda</t>
  </si>
  <si>
    <t>Invullen door Inschrijver</t>
  </si>
  <si>
    <t>Ingevuld door Opdrachtgever</t>
  </si>
  <si>
    <t>Vaste waarde of berekend resultaat</t>
  </si>
  <si>
    <t>Informatie Technologie (IT)</t>
  </si>
  <si>
    <t>Eenmalige en/of maandelijkse Tarieven IT SOC dienstverlening per Deelnemer (Tenant)</t>
  </si>
  <si>
    <t>Restricties</t>
  </si>
  <si>
    <t>• Tarieven mogen maximaal met 2 decimalen worden ingevuld.
• Indexatie: 50% CBS-dienstenprijsindex (DPI) en 50% cao-loonindex sector Informatie en communicatie (SBI J).
• Nul-tarieven zijn toegestaan indien de kosten opgenomen zijn in andere Tarieven.</t>
  </si>
  <si>
    <t>Artikelcode</t>
  </si>
  <si>
    <t>Omschrijving</t>
  </si>
  <si>
    <t>Maandelijks Tarief</t>
  </si>
  <si>
    <t>Weegfactor</t>
  </si>
  <si>
    <t>Gewogen tarief</t>
  </si>
  <si>
    <t>8:00 - 17:00</t>
  </si>
  <si>
    <t>BIT-1</t>
  </si>
  <si>
    <t>2 - Incident response</t>
  </si>
  <si>
    <t>BIT-2</t>
  </si>
  <si>
    <t>Eenmalig Tarief</t>
  </si>
  <si>
    <t>BIT-3</t>
  </si>
  <si>
    <t>BIT-4</t>
  </si>
  <si>
    <t>1 - Security monitoring</t>
  </si>
  <si>
    <t>BIT-5</t>
  </si>
  <si>
    <t>4 - Rapportage en dashboarding</t>
  </si>
  <si>
    <t>BIT-6</t>
  </si>
  <si>
    <t>5 - Use case managment</t>
  </si>
  <si>
    <t>BIT-7</t>
  </si>
  <si>
    <t>6 - Knowledge transfer</t>
  </si>
  <si>
    <t>Som:</t>
  </si>
  <si>
    <t>Operationele Technologie (OT)</t>
  </si>
  <si>
    <t>Eenmalige en/of maandelijkse Tarieven OT SOC dienstverlening per Deelnemer</t>
  </si>
  <si>
    <t>BOT-1</t>
  </si>
  <si>
    <t>BOT-2</t>
  </si>
  <si>
    <t>BOT-3</t>
  </si>
  <si>
    <t>BOT-4</t>
  </si>
  <si>
    <t>BOT-5</t>
  </si>
  <si>
    <t>BOT-6</t>
  </si>
  <si>
    <t>BOT-7</t>
  </si>
  <si>
    <t>Optionele diensten</t>
  </si>
  <si>
    <t>Eenheid</t>
  </si>
  <si>
    <t>Tarief</t>
  </si>
  <si>
    <t>OD01</t>
  </si>
  <si>
    <t>Per scan</t>
  </si>
  <si>
    <t>OD02</t>
  </si>
  <si>
    <t>Per maand</t>
  </si>
  <si>
    <t>OD03</t>
  </si>
  <si>
    <t>OD04</t>
  </si>
  <si>
    <t>Per sessie</t>
  </si>
  <si>
    <t>OD05</t>
  </si>
  <si>
    <t>Per uur</t>
  </si>
  <si>
    <t>OD06</t>
  </si>
  <si>
    <t>Uurtarieven</t>
  </si>
  <si>
    <t>Tarief (€/uur)</t>
  </si>
  <si>
    <t>Weegfactor uurtarief</t>
  </si>
  <si>
    <t>U01</t>
  </si>
  <si>
    <t>SOC Analist (L1)</t>
  </si>
  <si>
    <t>Analyse en incidentafhandeling</t>
  </si>
  <si>
    <t>U02</t>
  </si>
  <si>
    <t>SOC Analist (L2)</t>
  </si>
  <si>
    <t>U03</t>
  </si>
  <si>
    <t>SOC Specialist (L3)</t>
  </si>
  <si>
    <t>Diepgaande analyse / escalaties</t>
  </si>
  <si>
    <t>U04</t>
  </si>
  <si>
    <t>Incident Responder</t>
  </si>
  <si>
    <t>Incident response en hersteladvies</t>
  </si>
  <si>
    <t>U05</t>
  </si>
  <si>
    <t>Proactieve dreigingsanalyse</t>
  </si>
  <si>
    <t>U06</t>
  </si>
  <si>
    <t>Digitaal forensisch onderzoek</t>
  </si>
  <si>
    <t>U07</t>
  </si>
  <si>
    <t>Security Consultant</t>
  </si>
  <si>
    <t>Advies en optimalisatie</t>
  </si>
  <si>
    <t>Overige Tarieven</t>
  </si>
  <si>
    <t>Aangeboden percentage</t>
  </si>
  <si>
    <t>OT01</t>
  </si>
  <si>
    <t>Opslag op inkoopprijs bij leveren van producten en diensten bij derden.</t>
  </si>
  <si>
    <t>PrijsInschriijving</t>
  </si>
  <si>
    <t>• Percentages mogen maximaal met 1 decimaal worden ingevuld.
• Geen indexatie op percentages.
• Nul-percentages zijn toegestaan indien Inschrijver garandeerd geen winst te maken op inkoop bij derden van Producten en Diensten waarop dit percentage op van toepassing is.
• Opdrachtnemer geeft op verzoek van Opdrachtgever inzicht in de inkoopafspraak inclusief eventuele (in de tijd verschoven) kortingen en /of terugbetalingen (kick backs) die de derde partij biedt teneinde het toegepaste opslagpercentage te controleren.
• Maximum percentage is 25%.</t>
  </si>
  <si>
    <t>7 - Vulnerability management (scan)</t>
  </si>
  <si>
    <t>7 - Vulnerability Management (monitoring)</t>
  </si>
  <si>
    <t>8 - Situational awareness rapportage</t>
  </si>
  <si>
    <t>9 - Threat Hunter</t>
  </si>
  <si>
    <t>10 - Forensics Specialist</t>
  </si>
  <si>
    <t>12b - Uitrol OT-sensoren</t>
  </si>
  <si>
    <t>12a -Uitrol IT-sensoren</t>
  </si>
  <si>
    <t>11 - Tabletop-oefeningen</t>
  </si>
  <si>
    <t>17:00 - 23:00</t>
  </si>
  <si>
    <t>23:00 - 8:00</t>
  </si>
  <si>
    <t>Onboarding Deelnemer OT</t>
  </si>
  <si>
    <t>Onboarding Deelnemer IT</t>
  </si>
  <si>
    <t>3 - Threat intellingence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</si>
</sst>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rgb="FF80D9D5"/>
      </patternFill>
    </fill>
    <fill>
      <patternFill patternType="solid">
        <fgColor rgb="FFFCE4D6"/>
        <bgColor rgb="FFF6DFD2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1">
    <xf numFmtId="0" fontId="0" fillId="0" borderId="0" xfId="0"/>
    <xf numFmtId="0" fontId="1" fillId="5" borderId="2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1" fillId="5" borderId="6" xfId="0" applyFont="1" applyFill="1" applyBorder="1" applyAlignment="1">
      <alignment vertical="top"/>
    </xf>
    <xf numFmtId="0" fontId="1" fillId="5" borderId="7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1" fillId="6" borderId="8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44" fontId="2" fillId="6" borderId="18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7" borderId="1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7" borderId="13" xfId="0" applyFont="1" applyFill="1" applyBorder="1" applyAlignment="1">
      <alignment horizontal="right" vertical="center"/>
    </xf>
    <xf numFmtId="0" fontId="1" fillId="3" borderId="14" xfId="0" applyFont="1" applyFill="1" applyBorder="1" applyAlignment="1">
      <alignment vertical="center"/>
    </xf>
    <xf numFmtId="0" fontId="2" fillId="3" borderId="23" xfId="0" applyFont="1" applyFill="1" applyBorder="1" applyAlignment="1">
      <alignment horizontal="right" vertical="center"/>
    </xf>
    <xf numFmtId="0" fontId="2" fillId="3" borderId="19" xfId="0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/>
    </xf>
    <xf numFmtId="44" fontId="1" fillId="3" borderId="14" xfId="1" applyFont="1" applyFill="1" applyBorder="1" applyAlignment="1">
      <alignment vertical="center"/>
    </xf>
    <xf numFmtId="44" fontId="1" fillId="6" borderId="12" xfId="1" applyFont="1" applyFill="1" applyBorder="1" applyAlignment="1">
      <alignment vertical="center"/>
    </xf>
    <xf numFmtId="44" fontId="1" fillId="6" borderId="15" xfId="1" applyFont="1" applyFill="1" applyBorder="1" applyAlignment="1">
      <alignment vertical="center"/>
    </xf>
    <xf numFmtId="44" fontId="2" fillId="3" borderId="24" xfId="1" applyFont="1" applyFill="1" applyBorder="1" applyAlignment="1">
      <alignment vertical="center"/>
    </xf>
    <xf numFmtId="44" fontId="2" fillId="3" borderId="18" xfId="1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44" fontId="1" fillId="5" borderId="1" xfId="1" applyFont="1" applyFill="1" applyBorder="1" applyAlignment="1" applyProtection="1">
      <alignment vertical="center"/>
      <protection locked="0"/>
    </xf>
    <xf numFmtId="44" fontId="1" fillId="5" borderId="14" xfId="1" applyFont="1" applyFill="1" applyBorder="1" applyAlignment="1" applyProtection="1">
      <alignment vertical="center"/>
      <protection locked="0"/>
    </xf>
    <xf numFmtId="164" fontId="1" fillId="5" borderId="14" xfId="2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44" fontId="1" fillId="5" borderId="25" xfId="1" applyFont="1" applyFill="1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1" fillId="3" borderId="25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44" fontId="1" fillId="6" borderId="27" xfId="1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 applyProtection="1">
      <alignment vertical="center"/>
      <protection locked="0"/>
    </xf>
    <xf numFmtId="0" fontId="0" fillId="0" borderId="28" xfId="0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/>
    </xf>
    <xf numFmtId="0" fontId="1" fillId="0" borderId="14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2CC"/>
      <color rgb="FFBDD7EE"/>
      <color rgb="FFFCE4D6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133350</xdr:rowOff>
    </xdr:from>
    <xdr:to>
      <xdr:col>24</xdr:col>
      <xdr:colOff>57151</xdr:colOff>
      <xdr:row>38</xdr:row>
      <xdr:rowOff>28575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8206379-51C3-AFAE-1597-FCE38CAF8203}"/>
            </a:ext>
          </a:extLst>
        </xdr:cNvPr>
        <xdr:cNvSpPr txBox="1"/>
      </xdr:nvSpPr>
      <xdr:spPr>
        <a:xfrm>
          <a:off x="400051" y="704850"/>
          <a:ext cx="14077950" cy="6562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/>
            <a:t>Invulinstructies en randvoorwaarden</a:t>
          </a:r>
        </a:p>
        <a:p>
          <a:endParaRPr lang="nl-NL" sz="12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Voor het Subgunningscriterium prijs van de Aanbesteding Security Operations Center (SOC )dient Inschrijver dit Excel-bestand juist en volledig in te vullen en als onderdeel van de Inschrijving te retourneren. Alle blauwe velden op werkblad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"Tarieven"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dienen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verplicht ingevuld te worden door Inchrijver.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100"/>
        </a:p>
        <a:p>
          <a:r>
            <a:rPr lang="nl-NL" sz="1100" b="1"/>
            <a:t>Let op:</a:t>
          </a:r>
        </a:p>
        <a:p>
          <a:r>
            <a:rPr lang="nl-NL" sz="1100"/>
            <a:t>• Alle Tarieven</a:t>
          </a:r>
          <a:r>
            <a:rPr lang="nl-NL" sz="1100" baseline="0"/>
            <a:t> zijn exlusief btw.</a:t>
          </a:r>
          <a:endParaRPr lang="nl-NL" sz="1100"/>
        </a:p>
        <a:p>
          <a:r>
            <a:rPr lang="nl-NL" sz="1100"/>
            <a:t>• Per tabel zijn de restricties opgegeven die</a:t>
          </a:r>
          <a:r>
            <a:rPr lang="nl-NL" sz="1100" baseline="0"/>
            <a:t> per tabel gelden.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• De in werkplad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"Tarieven" opgenomen wegingsfactoren zijn </a:t>
          </a:r>
          <a:r>
            <a:rPr lang="nl-NL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geen</a:t>
          </a:r>
          <a:r>
            <a:rPr lang="nl-NL" sz="110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raming van hetgeen zal worden afgenomen , maar zijn weginsfcatoren van de Tarieven, die de onderlinge verhouding ervan weergeven.</a:t>
          </a:r>
          <a:endParaRPr lang="nl-NL" sz="1100" u="sng"/>
        </a:p>
        <a:p>
          <a:r>
            <a:rPr lang="nl-NL" sz="1100"/>
            <a:t>• Het aanpassen van de Excel-formules is niet toegestaan en kan leiden tot uitsluiting</a:t>
          </a:r>
          <a:r>
            <a:rPr lang="nl-NL" sz="1100" baseline="0"/>
            <a:t> van deze Europese aanbesteding. Indien op enig moment mcht blijken dat niet alle kosten in dit Prijsopgaveformulier zijn verwerkt, kan dit eveneens leiden tot uitsluiting.</a:t>
          </a:r>
          <a:endParaRPr lang="nl-NL" sz="1100"/>
        </a:p>
        <a:p>
          <a:r>
            <a:rPr lang="nl-NL" sz="1100"/>
            <a:t>• De opgeven</a:t>
          </a:r>
          <a:r>
            <a:rPr lang="nl-NL" sz="1100" baseline="0"/>
            <a:t> Tarieven</a:t>
          </a:r>
          <a:r>
            <a:rPr lang="nl-NL" sz="1100"/>
            <a:t> dienen aan te sluiten op de in de Aanbestedingsleidraad en Bijlagen</a:t>
          </a:r>
          <a:r>
            <a:rPr lang="nl-NL" sz="1100" baseline="0"/>
            <a:t> beschreven Prestatie.</a:t>
          </a:r>
          <a:endParaRPr lang="nl-NL" sz="1100"/>
        </a:p>
        <a:p>
          <a:r>
            <a:rPr lang="nl-NL" sz="1100"/>
            <a:t>• Bij onduidelijkheden met</a:t>
          </a:r>
          <a:r>
            <a:rPr lang="nl-NL" sz="1100" baseline="0"/>
            <a:t> betrekking tot dit Prijsopgaveformulier dient u voorafgaande aan uw Inschrijving vragen te stellen in het kader van de Nota van Inlichtingen.</a:t>
          </a:r>
          <a:endParaRPr lang="nl-NL" sz="1100"/>
        </a:p>
        <a:p>
          <a:r>
            <a:rPr lang="nl-NL" sz="1100"/>
            <a:t>• De Inschrijfprijs wordt gevormd door de som van de gewogen Tarieven</a:t>
          </a:r>
          <a:r>
            <a:rPr lang="nl-NL" sz="1100" baseline="0"/>
            <a:t> van de in tablad Tarieven  opgenomen prijscomponenten.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6474A-2AEA-4601-8F65-1D90FD876E57}">
  <dimension ref="B39:E43"/>
  <sheetViews>
    <sheetView showGridLines="0" topLeftCell="A3" workbookViewId="0">
      <selection activeCell="I44" sqref="I44"/>
    </sheetView>
  </sheetViews>
  <sheetFormatPr defaultRowHeight="15" x14ac:dyDescent="0.25"/>
  <cols>
    <col min="1" max="1" width="6" customWidth="1"/>
  </cols>
  <sheetData>
    <row r="39" spans="2:5" ht="15.75" thickBot="1" x14ac:dyDescent="0.3"/>
    <row r="40" spans="2:5" x14ac:dyDescent="0.25">
      <c r="B40" s="3" t="s">
        <v>0</v>
      </c>
      <c r="C40" s="4"/>
      <c r="D40" s="4"/>
      <c r="E40" s="5"/>
    </row>
    <row r="41" spans="2:5" x14ac:dyDescent="0.25">
      <c r="B41" s="6" t="s">
        <v>1</v>
      </c>
      <c r="C41" s="1"/>
      <c r="D41" s="1"/>
      <c r="E41" s="7"/>
    </row>
    <row r="42" spans="2:5" x14ac:dyDescent="0.25">
      <c r="B42" s="8" t="s">
        <v>2</v>
      </c>
      <c r="C42" s="2"/>
      <c r="D42" s="2"/>
      <c r="E42" s="9"/>
    </row>
    <row r="43" spans="2:5" ht="15.75" thickBot="1" x14ac:dyDescent="0.3">
      <c r="B43" s="10" t="s">
        <v>3</v>
      </c>
      <c r="C43" s="11"/>
      <c r="D43" s="11"/>
      <c r="E43" s="12"/>
    </row>
  </sheetData>
  <sheetProtection algorithmName="SHA-512" hashValue="1h9gJ92wfdMV+LhTqYye4onn7svqDRKEwbr7qYXjhxo0Go3yOsDm6wk30Ydf3JQZ194YnYPQog7TIGAX5ygiGQ==" saltValue="+YpQUyW/6g+TVW4+V2mN1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A8DA4-A9CC-49E3-89ED-B21519C12168}">
  <dimension ref="B1:I61"/>
  <sheetViews>
    <sheetView showGridLines="0" tabSelected="1" zoomScale="120" zoomScaleNormal="120" workbookViewId="0">
      <selection activeCell="F11" sqref="F11:F14"/>
    </sheetView>
  </sheetViews>
  <sheetFormatPr defaultRowHeight="11.25" x14ac:dyDescent="0.25"/>
  <cols>
    <col min="1" max="1" width="3.140625" style="15" customWidth="1"/>
    <col min="2" max="2" width="12" style="15" customWidth="1"/>
    <col min="3" max="3" width="36.140625" style="15" customWidth="1"/>
    <col min="4" max="6" width="30.7109375" style="15" customWidth="1"/>
    <col min="7" max="7" width="15.7109375" style="15" customWidth="1"/>
    <col min="8" max="9" width="17.85546875" style="15" bestFit="1" customWidth="1"/>
    <col min="10" max="10" width="16.42578125" style="15" customWidth="1"/>
    <col min="11" max="16384" width="9.140625" style="15"/>
  </cols>
  <sheetData>
    <row r="1" spans="2:8" ht="12" thickBot="1" x14ac:dyDescent="0.3"/>
    <row r="2" spans="2:8" x14ac:dyDescent="0.25">
      <c r="B2" s="63" t="s">
        <v>4</v>
      </c>
      <c r="C2" s="64"/>
      <c r="D2" s="64"/>
      <c r="E2" s="64"/>
      <c r="F2" s="64"/>
      <c r="G2" s="64"/>
      <c r="H2" s="65"/>
    </row>
    <row r="3" spans="2:8" x14ac:dyDescent="0.25">
      <c r="B3" s="43" t="s">
        <v>5</v>
      </c>
      <c r="C3" s="44"/>
      <c r="D3" s="44"/>
      <c r="E3" s="44"/>
      <c r="F3" s="44"/>
      <c r="G3" s="44"/>
      <c r="H3" s="45"/>
    </row>
    <row r="4" spans="2:8" ht="49.5" customHeight="1" x14ac:dyDescent="0.25">
      <c r="B4" s="22" t="s">
        <v>6</v>
      </c>
      <c r="C4" s="47" t="s">
        <v>7</v>
      </c>
      <c r="D4" s="48"/>
      <c r="E4" s="48"/>
      <c r="F4" s="48"/>
      <c r="G4" s="48"/>
      <c r="H4" s="49"/>
    </row>
    <row r="5" spans="2:8" ht="22.5" customHeight="1" x14ac:dyDescent="0.25">
      <c r="B5" s="17" t="s">
        <v>8</v>
      </c>
      <c r="C5" s="20" t="s">
        <v>9</v>
      </c>
      <c r="D5" s="46" t="s">
        <v>10</v>
      </c>
      <c r="E5" s="44"/>
      <c r="F5" s="44"/>
      <c r="G5" s="16" t="s">
        <v>11</v>
      </c>
      <c r="H5" s="18" t="s">
        <v>12</v>
      </c>
    </row>
    <row r="6" spans="2:8" ht="22.5" customHeight="1" x14ac:dyDescent="0.25">
      <c r="B6" s="17"/>
      <c r="C6" s="20"/>
      <c r="D6" s="13" t="s">
        <v>13</v>
      </c>
      <c r="E6" s="13" t="s">
        <v>85</v>
      </c>
      <c r="F6" s="13" t="s">
        <v>86</v>
      </c>
      <c r="G6" s="16"/>
      <c r="H6" s="18"/>
    </row>
    <row r="7" spans="2:8" x14ac:dyDescent="0.25">
      <c r="B7" s="23" t="s">
        <v>14</v>
      </c>
      <c r="C7" s="24" t="s">
        <v>15</v>
      </c>
      <c r="D7" s="53"/>
      <c r="E7" s="53"/>
      <c r="F7" s="53"/>
      <c r="G7" s="56">
        <v>72</v>
      </c>
      <c r="H7" s="58" t="str">
        <f>IF(D7="","",(D7+E7+F7)*G7)</f>
        <v/>
      </c>
    </row>
    <row r="8" spans="2:8" ht="11.25" customHeight="1" x14ac:dyDescent="0.25">
      <c r="B8" s="23" t="s">
        <v>16</v>
      </c>
      <c r="C8" s="24" t="s">
        <v>89</v>
      </c>
      <c r="D8" s="61"/>
      <c r="E8" s="61"/>
      <c r="F8" s="61"/>
      <c r="G8" s="57"/>
      <c r="H8" s="62"/>
    </row>
    <row r="9" spans="2:8" ht="22.5" customHeight="1" x14ac:dyDescent="0.25">
      <c r="B9" s="17" t="s">
        <v>8</v>
      </c>
      <c r="C9" s="16" t="s">
        <v>9</v>
      </c>
      <c r="D9" s="16" t="s">
        <v>17</v>
      </c>
      <c r="E9" s="16" t="s">
        <v>11</v>
      </c>
      <c r="F9" s="16" t="s">
        <v>10</v>
      </c>
      <c r="G9" s="16" t="s">
        <v>11</v>
      </c>
      <c r="H9" s="18" t="s">
        <v>12</v>
      </c>
    </row>
    <row r="10" spans="2:8" x14ac:dyDescent="0.25">
      <c r="B10" s="23" t="s">
        <v>18</v>
      </c>
      <c r="C10" s="24" t="s">
        <v>88</v>
      </c>
      <c r="D10" s="40"/>
      <c r="E10" s="24">
        <v>2</v>
      </c>
      <c r="F10" s="21"/>
      <c r="G10" s="21"/>
      <c r="H10" s="33" t="str">
        <f>IF(D10="","",D10*E10)</f>
        <v/>
      </c>
    </row>
    <row r="11" spans="2:8" x14ac:dyDescent="0.25">
      <c r="B11" s="23" t="s">
        <v>19</v>
      </c>
      <c r="C11" s="24" t="s">
        <v>20</v>
      </c>
      <c r="D11" s="50"/>
      <c r="E11" s="50"/>
      <c r="F11" s="53"/>
      <c r="G11" s="56">
        <v>72</v>
      </c>
      <c r="H11" s="58" t="str">
        <f>IF(F11="","",F11*G11)</f>
        <v/>
      </c>
    </row>
    <row r="12" spans="2:8" x14ac:dyDescent="0.25">
      <c r="B12" s="23" t="s">
        <v>21</v>
      </c>
      <c r="C12" s="24" t="s">
        <v>22</v>
      </c>
      <c r="D12" s="51"/>
      <c r="E12" s="51"/>
      <c r="F12" s="54"/>
      <c r="G12" s="51"/>
      <c r="H12" s="59"/>
    </row>
    <row r="13" spans="2:8" x14ac:dyDescent="0.25">
      <c r="B13" s="23" t="s">
        <v>23</v>
      </c>
      <c r="C13" s="24" t="s">
        <v>24</v>
      </c>
      <c r="D13" s="51"/>
      <c r="E13" s="51"/>
      <c r="F13" s="54"/>
      <c r="G13" s="51"/>
      <c r="H13" s="59"/>
    </row>
    <row r="14" spans="2:8" ht="12" thickBot="1" x14ac:dyDescent="0.3">
      <c r="B14" s="25" t="s">
        <v>25</v>
      </c>
      <c r="C14" s="26" t="s">
        <v>26</v>
      </c>
      <c r="D14" s="52"/>
      <c r="E14" s="52"/>
      <c r="F14" s="55"/>
      <c r="G14" s="51"/>
      <c r="H14" s="59"/>
    </row>
    <row r="15" spans="2:8" ht="12" thickBot="1" x14ac:dyDescent="0.3">
      <c r="G15" s="28" t="s">
        <v>27</v>
      </c>
      <c r="H15" s="36">
        <f>SUM(H7:H8)+SUM(H10:H14)</f>
        <v>0</v>
      </c>
    </row>
    <row r="16" spans="2:8" ht="12" thickBot="1" x14ac:dyDescent="0.3"/>
    <row r="17" spans="2:8" x14ac:dyDescent="0.25">
      <c r="B17" s="63" t="s">
        <v>28</v>
      </c>
      <c r="C17" s="64"/>
      <c r="D17" s="64"/>
      <c r="E17" s="64"/>
      <c r="F17" s="64"/>
      <c r="G17" s="64"/>
      <c r="H17" s="65"/>
    </row>
    <row r="18" spans="2:8" x14ac:dyDescent="0.25">
      <c r="B18" s="43" t="s">
        <v>29</v>
      </c>
      <c r="C18" s="44"/>
      <c r="D18" s="44"/>
      <c r="E18" s="44"/>
      <c r="F18" s="44"/>
      <c r="G18" s="44"/>
      <c r="H18" s="45"/>
    </row>
    <row r="19" spans="2:8" ht="70.5" customHeight="1" x14ac:dyDescent="0.25">
      <c r="B19" s="22" t="s">
        <v>6</v>
      </c>
      <c r="C19" s="47" t="s">
        <v>7</v>
      </c>
      <c r="D19" s="48"/>
      <c r="E19" s="48"/>
      <c r="F19" s="48"/>
      <c r="G19" s="48"/>
      <c r="H19" s="49"/>
    </row>
    <row r="20" spans="2:8" x14ac:dyDescent="0.25">
      <c r="B20" s="17" t="s">
        <v>8</v>
      </c>
      <c r="C20" s="20" t="s">
        <v>9</v>
      </c>
      <c r="D20" s="46" t="s">
        <v>10</v>
      </c>
      <c r="E20" s="44"/>
      <c r="F20" s="44"/>
      <c r="G20" s="16" t="s">
        <v>11</v>
      </c>
      <c r="H20" s="18" t="s">
        <v>12</v>
      </c>
    </row>
    <row r="21" spans="2:8" x14ac:dyDescent="0.25">
      <c r="B21" s="17"/>
      <c r="C21" s="20"/>
      <c r="D21" s="13" t="s">
        <v>13</v>
      </c>
      <c r="E21" s="13" t="s">
        <v>85</v>
      </c>
      <c r="F21" s="13" t="s">
        <v>86</v>
      </c>
      <c r="G21" s="16"/>
      <c r="H21" s="18"/>
    </row>
    <row r="22" spans="2:8" x14ac:dyDescent="0.25">
      <c r="B22" s="23" t="s">
        <v>30</v>
      </c>
      <c r="C22" s="24" t="s">
        <v>15</v>
      </c>
      <c r="D22" s="53"/>
      <c r="E22" s="53"/>
      <c r="F22" s="53"/>
      <c r="G22" s="56">
        <v>72</v>
      </c>
      <c r="H22" s="58" t="str">
        <f>IF(D22="","",(D22+E22+F22)*G22)</f>
        <v/>
      </c>
    </row>
    <row r="23" spans="2:8" x14ac:dyDescent="0.25">
      <c r="B23" s="23" t="s">
        <v>31</v>
      </c>
      <c r="C23" s="24" t="s">
        <v>89</v>
      </c>
      <c r="D23" s="61"/>
      <c r="E23" s="61"/>
      <c r="F23" s="61"/>
      <c r="G23" s="57"/>
      <c r="H23" s="62"/>
    </row>
    <row r="24" spans="2:8" x14ac:dyDescent="0.25">
      <c r="B24" s="17" t="s">
        <v>8</v>
      </c>
      <c r="C24" s="16" t="s">
        <v>9</v>
      </c>
      <c r="D24" s="16" t="s">
        <v>17</v>
      </c>
      <c r="E24" s="16" t="s">
        <v>11</v>
      </c>
      <c r="F24" s="16" t="s">
        <v>10</v>
      </c>
      <c r="G24" s="16" t="s">
        <v>11</v>
      </c>
      <c r="H24" s="18" t="s">
        <v>12</v>
      </c>
    </row>
    <row r="25" spans="2:8" x14ac:dyDescent="0.25">
      <c r="B25" s="23" t="s">
        <v>32</v>
      </c>
      <c r="C25" s="24" t="s">
        <v>87</v>
      </c>
      <c r="D25" s="40"/>
      <c r="E25" s="24">
        <v>1</v>
      </c>
      <c r="F25" s="21"/>
      <c r="G25" s="21"/>
      <c r="H25" s="33" t="str">
        <f>IF(D25="","",D25*E25)</f>
        <v/>
      </c>
    </row>
    <row r="26" spans="2:8" x14ac:dyDescent="0.25">
      <c r="B26" s="23" t="s">
        <v>33</v>
      </c>
      <c r="C26" s="24" t="s">
        <v>20</v>
      </c>
      <c r="D26" s="50"/>
      <c r="E26" s="50"/>
      <c r="F26" s="53"/>
      <c r="G26" s="56">
        <v>72</v>
      </c>
      <c r="H26" s="58" t="str">
        <f>IF(F26="","",F26*G26)</f>
        <v/>
      </c>
    </row>
    <row r="27" spans="2:8" x14ac:dyDescent="0.25">
      <c r="B27" s="23" t="s">
        <v>34</v>
      </c>
      <c r="C27" s="24" t="s">
        <v>22</v>
      </c>
      <c r="D27" s="51"/>
      <c r="E27" s="51"/>
      <c r="F27" s="54"/>
      <c r="G27" s="51"/>
      <c r="H27" s="59"/>
    </row>
    <row r="28" spans="2:8" x14ac:dyDescent="0.25">
      <c r="B28" s="23" t="s">
        <v>35</v>
      </c>
      <c r="C28" s="24" t="s">
        <v>24</v>
      </c>
      <c r="D28" s="51"/>
      <c r="E28" s="51"/>
      <c r="F28" s="54"/>
      <c r="G28" s="51"/>
      <c r="H28" s="59"/>
    </row>
    <row r="29" spans="2:8" ht="12" thickBot="1" x14ac:dyDescent="0.3">
      <c r="B29" s="25" t="s">
        <v>36</v>
      </c>
      <c r="C29" s="26" t="s">
        <v>26</v>
      </c>
      <c r="D29" s="52"/>
      <c r="E29" s="52"/>
      <c r="F29" s="55"/>
      <c r="G29" s="57"/>
      <c r="H29" s="60"/>
    </row>
    <row r="30" spans="2:8" ht="12" thickBot="1" x14ac:dyDescent="0.3">
      <c r="G30" s="28" t="s">
        <v>27</v>
      </c>
      <c r="H30" s="36">
        <f>SUM(H22:H23)+SUM(H25:H29)</f>
        <v>0</v>
      </c>
    </row>
    <row r="31" spans="2:8" ht="12" thickBot="1" x14ac:dyDescent="0.3"/>
    <row r="32" spans="2:8" x14ac:dyDescent="0.25">
      <c r="B32" s="63" t="s">
        <v>37</v>
      </c>
      <c r="C32" s="64"/>
      <c r="D32" s="64"/>
      <c r="E32" s="64"/>
      <c r="F32" s="64"/>
      <c r="G32" s="65"/>
    </row>
    <row r="33" spans="2:7" ht="45.75" customHeight="1" x14ac:dyDescent="0.25">
      <c r="B33" s="22" t="s">
        <v>6</v>
      </c>
      <c r="C33" s="47" t="s">
        <v>7</v>
      </c>
      <c r="D33" s="48"/>
      <c r="E33" s="48"/>
      <c r="F33" s="48"/>
      <c r="G33" s="49"/>
    </row>
    <row r="34" spans="2:7" x14ac:dyDescent="0.25">
      <c r="B34" s="37" t="s">
        <v>8</v>
      </c>
      <c r="C34" s="20" t="s">
        <v>9</v>
      </c>
      <c r="D34" s="14" t="s">
        <v>38</v>
      </c>
      <c r="E34" s="13" t="s">
        <v>39</v>
      </c>
      <c r="F34" s="13" t="s">
        <v>11</v>
      </c>
      <c r="G34" s="38" t="s">
        <v>12</v>
      </c>
    </row>
    <row r="35" spans="2:7" x14ac:dyDescent="0.25">
      <c r="B35" s="23" t="s">
        <v>40</v>
      </c>
      <c r="C35" s="29" t="s">
        <v>77</v>
      </c>
      <c r="D35" s="30" t="s">
        <v>41</v>
      </c>
      <c r="E35" s="40"/>
      <c r="F35" s="24">
        <f>16*4</f>
        <v>64</v>
      </c>
      <c r="G35" s="33" t="str">
        <f t="shared" ref="G35:G40" si="0">IF(E35="","",E35*F35)</f>
        <v/>
      </c>
    </row>
    <row r="36" spans="2:7" x14ac:dyDescent="0.25">
      <c r="B36" s="23" t="s">
        <v>42</v>
      </c>
      <c r="C36" s="29" t="s">
        <v>78</v>
      </c>
      <c r="D36" s="30" t="s">
        <v>43</v>
      </c>
      <c r="E36" s="40"/>
      <c r="F36" s="24">
        <f t="shared" ref="F36:F37" si="1">16*4</f>
        <v>64</v>
      </c>
      <c r="G36" s="33" t="str">
        <f t="shared" si="0"/>
        <v/>
      </c>
    </row>
    <row r="37" spans="2:7" x14ac:dyDescent="0.25">
      <c r="B37" s="23" t="s">
        <v>44</v>
      </c>
      <c r="C37" s="29" t="s">
        <v>79</v>
      </c>
      <c r="D37" s="30" t="s">
        <v>43</v>
      </c>
      <c r="E37" s="40"/>
      <c r="F37" s="24">
        <f t="shared" si="1"/>
        <v>64</v>
      </c>
      <c r="G37" s="33" t="str">
        <f t="shared" si="0"/>
        <v/>
      </c>
    </row>
    <row r="38" spans="2:7" x14ac:dyDescent="0.25">
      <c r="B38" s="23" t="s">
        <v>45</v>
      </c>
      <c r="C38" s="29" t="s">
        <v>84</v>
      </c>
      <c r="D38" s="30" t="s">
        <v>46</v>
      </c>
      <c r="E38" s="40"/>
      <c r="F38" s="24">
        <f>2*4</f>
        <v>8</v>
      </c>
      <c r="G38" s="33" t="str">
        <f t="shared" si="0"/>
        <v/>
      </c>
    </row>
    <row r="39" spans="2:7" x14ac:dyDescent="0.25">
      <c r="B39" s="23" t="s">
        <v>47</v>
      </c>
      <c r="C39" s="29" t="s">
        <v>83</v>
      </c>
      <c r="D39" s="30" t="s">
        <v>48</v>
      </c>
      <c r="E39" s="40"/>
      <c r="F39" s="24">
        <v>250</v>
      </c>
      <c r="G39" s="33" t="str">
        <f t="shared" si="0"/>
        <v/>
      </c>
    </row>
    <row r="40" spans="2:7" ht="12" thickBot="1" x14ac:dyDescent="0.3">
      <c r="B40" s="25" t="s">
        <v>49</v>
      </c>
      <c r="C40" s="31" t="s">
        <v>82</v>
      </c>
      <c r="D40" s="39" t="s">
        <v>48</v>
      </c>
      <c r="E40" s="41"/>
      <c r="F40" s="26">
        <v>400</v>
      </c>
      <c r="G40" s="34" t="str">
        <f t="shared" si="0"/>
        <v/>
      </c>
    </row>
    <row r="41" spans="2:7" ht="12" thickBot="1" x14ac:dyDescent="0.3">
      <c r="F41" s="27" t="s">
        <v>27</v>
      </c>
      <c r="G41" s="35">
        <f>SUM(G35:G40)</f>
        <v>0</v>
      </c>
    </row>
    <row r="42" spans="2:7" ht="12" thickBot="1" x14ac:dyDescent="0.3"/>
    <row r="43" spans="2:7" x14ac:dyDescent="0.25">
      <c r="B43" s="63" t="s">
        <v>50</v>
      </c>
      <c r="C43" s="64"/>
      <c r="D43" s="64"/>
      <c r="E43" s="64"/>
      <c r="F43" s="64"/>
      <c r="G43" s="65"/>
    </row>
    <row r="44" spans="2:7" ht="61.5" customHeight="1" x14ac:dyDescent="0.25">
      <c r="B44" s="22" t="s">
        <v>6</v>
      </c>
      <c r="C44" s="47" t="s">
        <v>7</v>
      </c>
      <c r="D44" s="48"/>
      <c r="E44" s="48"/>
      <c r="F44" s="48"/>
      <c r="G44" s="49"/>
    </row>
    <row r="45" spans="2:7" x14ac:dyDescent="0.25">
      <c r="B45" s="17" t="s">
        <v>8</v>
      </c>
      <c r="C45" s="16"/>
      <c r="D45" s="16" t="s">
        <v>9</v>
      </c>
      <c r="E45" s="16" t="s">
        <v>51</v>
      </c>
      <c r="F45" s="16" t="s">
        <v>52</v>
      </c>
      <c r="G45" s="18" t="s">
        <v>12</v>
      </c>
    </row>
    <row r="46" spans="2:7" x14ac:dyDescent="0.25">
      <c r="B46" s="23" t="s">
        <v>53</v>
      </c>
      <c r="C46" s="29" t="s">
        <v>54</v>
      </c>
      <c r="D46" s="29" t="s">
        <v>55</v>
      </c>
      <c r="E46" s="40"/>
      <c r="F46" s="24">
        <v>500</v>
      </c>
      <c r="G46" s="33" t="str">
        <f t="shared" ref="G46:G52" si="2">IF(E46="","",E46*F46)</f>
        <v/>
      </c>
    </row>
    <row r="47" spans="2:7" x14ac:dyDescent="0.25">
      <c r="B47" s="23" t="s">
        <v>56</v>
      </c>
      <c r="C47" s="29" t="s">
        <v>57</v>
      </c>
      <c r="D47" s="29" t="s">
        <v>55</v>
      </c>
      <c r="E47" s="40"/>
      <c r="F47" s="24">
        <v>500</v>
      </c>
      <c r="G47" s="33" t="str">
        <f t="shared" si="2"/>
        <v/>
      </c>
    </row>
    <row r="48" spans="2:7" x14ac:dyDescent="0.25">
      <c r="B48" s="23" t="s">
        <v>58</v>
      </c>
      <c r="C48" s="29" t="s">
        <v>59</v>
      </c>
      <c r="D48" s="29" t="s">
        <v>60</v>
      </c>
      <c r="E48" s="40"/>
      <c r="F48" s="24">
        <v>500</v>
      </c>
      <c r="G48" s="33" t="str">
        <f t="shared" si="2"/>
        <v/>
      </c>
    </row>
    <row r="49" spans="2:9" x14ac:dyDescent="0.25">
      <c r="B49" s="23" t="s">
        <v>61</v>
      </c>
      <c r="C49" s="29" t="s">
        <v>62</v>
      </c>
      <c r="D49" s="29" t="s">
        <v>63</v>
      </c>
      <c r="E49" s="40"/>
      <c r="F49" s="24">
        <v>500</v>
      </c>
      <c r="G49" s="33" t="str">
        <f t="shared" si="2"/>
        <v/>
      </c>
    </row>
    <row r="50" spans="2:9" x14ac:dyDescent="0.25">
      <c r="B50" s="23" t="s">
        <v>64</v>
      </c>
      <c r="C50" s="29" t="s">
        <v>80</v>
      </c>
      <c r="D50" s="29" t="s">
        <v>65</v>
      </c>
      <c r="E50" s="40"/>
      <c r="F50" s="24">
        <v>500</v>
      </c>
      <c r="G50" s="33" t="str">
        <f t="shared" si="2"/>
        <v/>
      </c>
    </row>
    <row r="51" spans="2:9" x14ac:dyDescent="0.25">
      <c r="B51" s="23" t="s">
        <v>66</v>
      </c>
      <c r="C51" s="29" t="s">
        <v>81</v>
      </c>
      <c r="D51" s="29" t="s">
        <v>67</v>
      </c>
      <c r="E51" s="40"/>
      <c r="F51" s="24">
        <v>500</v>
      </c>
      <c r="G51" s="33" t="str">
        <f t="shared" si="2"/>
        <v/>
      </c>
    </row>
    <row r="52" spans="2:9" ht="12" thickBot="1" x14ac:dyDescent="0.3">
      <c r="B52" s="25" t="s">
        <v>68</v>
      </c>
      <c r="C52" s="31" t="s">
        <v>69</v>
      </c>
      <c r="D52" s="31" t="s">
        <v>70</v>
      </c>
      <c r="E52" s="41"/>
      <c r="F52" s="26">
        <v>500</v>
      </c>
      <c r="G52" s="34" t="str">
        <f t="shared" si="2"/>
        <v/>
      </c>
    </row>
    <row r="53" spans="2:9" ht="12" thickBot="1" x14ac:dyDescent="0.3">
      <c r="F53" s="27" t="s">
        <v>27</v>
      </c>
      <c r="G53" s="35">
        <f>SUM(G46:G52)</f>
        <v>0</v>
      </c>
    </row>
    <row r="54" spans="2:9" ht="12" thickBot="1" x14ac:dyDescent="0.3"/>
    <row r="55" spans="2:9" x14ac:dyDescent="0.25">
      <c r="B55" s="63" t="s">
        <v>71</v>
      </c>
      <c r="C55" s="64"/>
      <c r="D55" s="64"/>
      <c r="E55" s="64"/>
      <c r="F55" s="64"/>
      <c r="G55" s="65"/>
    </row>
    <row r="56" spans="2:9" ht="90" customHeight="1" x14ac:dyDescent="0.25">
      <c r="B56" s="22" t="s">
        <v>6</v>
      </c>
      <c r="C56" s="47" t="s">
        <v>76</v>
      </c>
      <c r="D56" s="48"/>
      <c r="E56" s="48"/>
      <c r="F56" s="48"/>
      <c r="G56" s="49"/>
    </row>
    <row r="57" spans="2:9" x14ac:dyDescent="0.25">
      <c r="B57" s="17" t="s">
        <v>8</v>
      </c>
      <c r="C57" s="70" t="s">
        <v>9</v>
      </c>
      <c r="D57" s="48"/>
      <c r="E57" s="16" t="s">
        <v>72</v>
      </c>
      <c r="F57" s="16" t="s">
        <v>11</v>
      </c>
      <c r="G57" s="18" t="s">
        <v>12</v>
      </c>
    </row>
    <row r="58" spans="2:9" ht="12" thickBot="1" x14ac:dyDescent="0.3">
      <c r="B58" s="25" t="s">
        <v>73</v>
      </c>
      <c r="C58" s="68" t="s">
        <v>74</v>
      </c>
      <c r="D58" s="69"/>
      <c r="E58" s="42"/>
      <c r="F58" s="32">
        <v>240000</v>
      </c>
      <c r="G58" s="34" t="str">
        <f>IF(E58="","",E58*F58)</f>
        <v/>
      </c>
    </row>
    <row r="60" spans="2:9" ht="12" thickBot="1" x14ac:dyDescent="0.3"/>
    <row r="61" spans="2:9" ht="22.5" customHeight="1" thickBot="1" x14ac:dyDescent="0.3">
      <c r="G61" s="66" t="s">
        <v>75</v>
      </c>
      <c r="H61" s="67"/>
      <c r="I61" s="19" t="e">
        <f>H15+H30+G41+G53+G58</f>
        <v>#VALUE!</v>
      </c>
    </row>
  </sheetData>
  <sheetProtection algorithmName="SHA-512" hashValue="axlGAME4Y0eGyl8EQBeK4sLEwsgrhcfsj2s1hOC2Wm4s6X0Kv48sBstVthWmR6Byh7ddPj1eCO5mKFivKMpUMA==" saltValue="OEiV1+bJLJf7p5cUl2g5XA==" spinCount="100000" sheet="1" objects="1" scenarios="1"/>
  <mergeCells count="37">
    <mergeCell ref="G61:H61"/>
    <mergeCell ref="C33:G33"/>
    <mergeCell ref="B32:G32"/>
    <mergeCell ref="C44:G44"/>
    <mergeCell ref="B43:G43"/>
    <mergeCell ref="B55:G55"/>
    <mergeCell ref="C56:G56"/>
    <mergeCell ref="C58:D58"/>
    <mergeCell ref="C57:D57"/>
    <mergeCell ref="D5:F5"/>
    <mergeCell ref="B2:H2"/>
    <mergeCell ref="C4:H4"/>
    <mergeCell ref="B3:H3"/>
    <mergeCell ref="B17:H17"/>
    <mergeCell ref="D7:D8"/>
    <mergeCell ref="E7:E8"/>
    <mergeCell ref="G7:G8"/>
    <mergeCell ref="F7:F8"/>
    <mergeCell ref="H7:H8"/>
    <mergeCell ref="D11:D14"/>
    <mergeCell ref="E11:E14"/>
    <mergeCell ref="F11:F14"/>
    <mergeCell ref="G11:G14"/>
    <mergeCell ref="H11:H14"/>
    <mergeCell ref="B18:H18"/>
    <mergeCell ref="D20:F20"/>
    <mergeCell ref="C19:H19"/>
    <mergeCell ref="D26:D29"/>
    <mergeCell ref="E26:E29"/>
    <mergeCell ref="F26:F29"/>
    <mergeCell ref="G26:G29"/>
    <mergeCell ref="H26:H29"/>
    <mergeCell ref="D22:D23"/>
    <mergeCell ref="E22:E23"/>
    <mergeCell ref="F22:F23"/>
    <mergeCell ref="G22:G23"/>
    <mergeCell ref="H22:H23"/>
  </mergeCells>
  <phoneticPr fontId="4" type="noConversion"/>
  <dataValidations count="1">
    <dataValidation type="list" allowBlank="1" showInputMessage="1" showErrorMessage="1" sqref="D16" xr:uid="{4F687380-BE70-4C40-9A72-C3B38D3C11F2}">
      <formula1>"Ja, Nee"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20B9D2BD65E6448305FFA3BC0DBDDF" ma:contentTypeVersion="9" ma:contentTypeDescription="Een nieuw document maken." ma:contentTypeScope="" ma:versionID="f23f32ed1763cb0bff02a8ae2bc44dbc">
  <xsd:schema xmlns:xsd="http://www.w3.org/2001/XMLSchema" xmlns:xs="http://www.w3.org/2001/XMLSchema" xmlns:p="http://schemas.microsoft.com/office/2006/metadata/properties" xmlns:ns2="292927fd-63c6-4744-981f-f8af93b0b5db" targetNamespace="http://schemas.microsoft.com/office/2006/metadata/properties" ma:root="true" ma:fieldsID="17f65ee813ebf77fe2b4bb5cc75fcfd7" ns2:_="">
    <xsd:import namespace="292927fd-63c6-4744-981f-f8af93b0b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927fd-63c6-4744-981f-f8af93b0b5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F1872C-2C56-4237-B4E1-76F5B631698E}"/>
</file>

<file path=customXml/itemProps2.xml><?xml version="1.0" encoding="utf-8"?>
<ds:datastoreItem xmlns:ds="http://schemas.openxmlformats.org/officeDocument/2006/customXml" ds:itemID="{14C82A03-45BE-4AFF-B5A2-82F2B39489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2010F4-83EB-4FE9-A08C-C9794162DD9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292927fd-63c6-4744-981f-f8af93b0b5db"/>
    <ds:schemaRef ds:uri="http://purl.org/dc/terms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Instructies</vt:lpstr>
      <vt:lpstr>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Artjan Wouters</dc:creator>
  <cp:keywords/>
  <dc:description/>
  <cp:lastModifiedBy>Artjan Wouters</cp:lastModifiedBy>
  <cp:revision/>
  <dcterms:created xsi:type="dcterms:W3CDTF">2025-08-06T11:08:16Z</dcterms:created>
  <dcterms:modified xsi:type="dcterms:W3CDTF">2026-08-07T06:15:55Z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0x010100AC20B9D2BD65E6448305FFA3BC0DBDDF</vt:lpwstr>
  </property>
  <property fmtid="{D5CDD505-2E9C-101B-9397-08002B2CF9AE}" pid="3" name="xd_ProgID">
    <vt:lpwstr/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GUID">
    <vt:lpwstr>fd29a0f0-e2c0-4936-a3af-7d93db52fc38</vt:lpwstr>
  </property>
  <property fmtid="{D5CDD505-2E9C-101B-9397-08002B2CF9AE}" pid="9" name="xd_Signature">
    <vt:bool>false</vt:bool>
  </property>
</Properties>
</file>