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ng.sharepoint.com/sites/PRJ-Aanbestedingpostvoorziening-P260309-/Gedeelde documenten/General/1. AB-docs in concept/"/>
    </mc:Choice>
  </mc:AlternateContent>
  <xr:revisionPtr revIDLastSave="913" documentId="8_{DD6A8F81-20DD-46F7-84BA-76463A655BAC}" xr6:coauthVersionLast="47" xr6:coauthVersionMax="47" xr10:uidLastSave="{A82148B5-2705-4BDA-BB4D-3FD93052AE50}"/>
  <bookViews>
    <workbookView xWindow="-108" yWindow="-108" windowWidth="38616" windowHeight="21216" xr2:uid="{31B318C3-EF70-4AC9-B9E6-A29AF2348FF3}"/>
  </bookViews>
  <sheets>
    <sheet name="Invulinstructie" sheetId="5" r:id="rId1"/>
    <sheet name="Perceel 1 Partijenpost" sheetId="1" r:id="rId2"/>
    <sheet name="Perceel 2 Verkiezingspost" sheetId="2" r:id="rId3"/>
    <sheet name="Perceel 3 Pakket &amp; aangeteken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  <c r="D63" i="1"/>
  <c r="D62" i="1"/>
  <c r="D61" i="1"/>
  <c r="D47" i="1" l="1"/>
  <c r="D32" i="1" l="1"/>
  <c r="E17" i="3" l="1"/>
  <c r="E18" i="3" s="1"/>
  <c r="C24" i="3" s="1"/>
  <c r="F13" i="3"/>
  <c r="F12" i="3"/>
  <c r="F14" i="3" s="1"/>
  <c r="C23" i="3" s="1"/>
  <c r="F7" i="3"/>
  <c r="F6" i="3"/>
  <c r="F8" i="3" l="1"/>
  <c r="C22" i="3" s="1"/>
  <c r="C25" i="3"/>
  <c r="D22" i="1"/>
  <c r="E21" i="1"/>
  <c r="E20" i="1"/>
  <c r="E19" i="1"/>
  <c r="E18" i="1"/>
  <c r="E17" i="1"/>
  <c r="E16" i="1"/>
  <c r="E22" i="1" l="1"/>
  <c r="D57" i="1"/>
  <c r="E56" i="1"/>
  <c r="E55" i="1"/>
  <c r="E54" i="1"/>
  <c r="E53" i="1"/>
  <c r="E52" i="1"/>
  <c r="E51" i="1"/>
  <c r="E57" i="1" l="1"/>
  <c r="D65" i="1" s="1"/>
  <c r="E46" i="1" l="1"/>
  <c r="E45" i="1"/>
  <c r="E47" i="1" l="1"/>
  <c r="D64" i="1" s="1"/>
  <c r="D42" i="1" l="1"/>
  <c r="E41" i="1"/>
  <c r="E40" i="1"/>
  <c r="E39" i="1"/>
  <c r="E38" i="1"/>
  <c r="E37" i="1"/>
  <c r="E36" i="1"/>
  <c r="E31" i="1"/>
  <c r="E30" i="1"/>
  <c r="E29" i="1"/>
  <c r="E28" i="1"/>
  <c r="E27" i="1"/>
  <c r="E26" i="1"/>
  <c r="E7" i="1"/>
  <c r="E8" i="1"/>
  <c r="E9" i="1"/>
  <c r="E10" i="1"/>
  <c r="E11" i="1"/>
  <c r="E42" i="1" l="1"/>
  <c r="E32" i="1"/>
  <c r="D12" i="1" l="1"/>
  <c r="E6" i="1"/>
  <c r="E12" i="1" s="1"/>
  <c r="E14" i="2"/>
  <c r="D20" i="2" s="1"/>
  <c r="E10" i="2" l="1"/>
  <c r="D19" i="2" s="1"/>
  <c r="E6" i="2"/>
  <c r="D18" i="2" s="1"/>
  <c r="D21" i="2" l="1"/>
</calcChain>
</file>

<file path=xl/sharedStrings.xml><?xml version="1.0" encoding="utf-8"?>
<sst xmlns="http://schemas.openxmlformats.org/spreadsheetml/2006/main" count="175" uniqueCount="88">
  <si>
    <t>Totaal</t>
  </si>
  <si>
    <t>Fictieve aantallen</t>
  </si>
  <si>
    <t>Haalservice</t>
  </si>
  <si>
    <t>0-20</t>
  </si>
  <si>
    <t>Gewicht (G)</t>
  </si>
  <si>
    <t>Instructie invullen prijzenblad</t>
  </si>
  <si>
    <t>Algemeen</t>
  </si>
  <si>
    <t>Prijzen zijn in euro's exclusief btw.</t>
  </si>
  <si>
    <t>Inschrijver vult datum, naam organisatie en naam invuller op elke pagina in.</t>
  </si>
  <si>
    <t>Prijzen en tarieven zijn 'all-in' (ter vermijding van misverstanden wordt opgemerkt dat in de vergoeding onder meer, maar niet beperkt tot, alle arbeidskosten, materiaalkosten, transportkosten, transportmiddelen, voorrijkosten, parkeerkosten, verzekeringen vallen)</t>
  </si>
  <si>
    <t>Het indienen van negatieve prijzen is niet toegestaan.</t>
  </si>
  <si>
    <r>
      <t xml:space="preserve">Inschrijver dient enkel de prijzen in de </t>
    </r>
    <r>
      <rPr>
        <sz val="10"/>
        <color theme="6" tint="0.39997558519241921"/>
        <rFont val="Arial"/>
        <family val="2"/>
      </rPr>
      <t>lichtgroene</t>
    </r>
    <r>
      <rPr>
        <sz val="11"/>
        <color theme="1"/>
        <rFont val="Aptos Narrow"/>
        <family val="2"/>
        <scheme val="minor"/>
      </rPr>
      <t xml:space="preserve"> velden in te vullen.</t>
    </r>
  </si>
  <si>
    <t>Inschrijver brengt naast bovengenoemde geen wijzigingen aan in het prijzenblad.</t>
  </si>
  <si>
    <t>Kosten totaal</t>
  </si>
  <si>
    <t>Datum</t>
  </si>
  <si>
    <t>Naam organisatie</t>
  </si>
  <si>
    <t>Naam invuller</t>
  </si>
  <si>
    <t>Alle prijzen en tarieven zijn gebaseerd op de offerte aanvraag postvoorziening, beschrijvend document en programma van eisen.</t>
  </si>
  <si>
    <t>Verkiezingenpost</t>
  </si>
  <si>
    <t>Inschrijver geeft in dit tabblad de prijzen van de verkiezingenpost</t>
  </si>
  <si>
    <t>Pakketten en aangetekende post</t>
  </si>
  <si>
    <t>Partijenpost</t>
  </si>
  <si>
    <t>Inschrijver geeft in dit tabblad de prijzen voor de partijenpost</t>
  </si>
  <si>
    <t>21-50</t>
  </si>
  <si>
    <t>STEMPASSEN</t>
  </si>
  <si>
    <t>0-50</t>
  </si>
  <si>
    <t>51-100</t>
  </si>
  <si>
    <t>KANDIDATENLIJSTEN</t>
  </si>
  <si>
    <t>Prijs excl. btw</t>
  </si>
  <si>
    <t>Bezorging</t>
  </si>
  <si>
    <t>Prijzenblad Partijenpost</t>
  </si>
  <si>
    <t xml:space="preserve">Totaal </t>
  </si>
  <si>
    <t xml:space="preserve">Stempassen bezorging </t>
  </si>
  <si>
    <t xml:space="preserve">Kandidatenlijsten bezorging </t>
  </si>
  <si>
    <t>Last-minute stempassen en/of machtigingen</t>
  </si>
  <si>
    <t xml:space="preserve">Stuksprijs </t>
  </si>
  <si>
    <t>Last minute stempassen en machtigingen zijn op basis van eis 21 van de verkiezingenpost.</t>
  </si>
  <si>
    <t>De fictieve aantallen voor de stempassen en kandidatenlijsten zijn op basis van de laatste gemeenteraadsverkiezingen 2026.</t>
  </si>
  <si>
    <t>Gemengde post</t>
  </si>
  <si>
    <t>Tarief per poststuk</t>
  </si>
  <si>
    <t>Gemiddeld gewicht in grammen</t>
  </si>
  <si>
    <t>101-350</t>
  </si>
  <si>
    <t>Fictief aantal</t>
  </si>
  <si>
    <t xml:space="preserve">Tottalprijs </t>
  </si>
  <si>
    <t>Grote partijenpost zijn formaat t/m C4.</t>
  </si>
  <si>
    <t>Kleine partijen zijn formaat t/m C5.</t>
  </si>
  <si>
    <t>Gemengde partijenpost formaat mag verschillen.</t>
  </si>
  <si>
    <t>351-1000</t>
  </si>
  <si>
    <t>1.001-2.000</t>
  </si>
  <si>
    <t>Buitenland losse post</t>
  </si>
  <si>
    <t>Haal en brengservice</t>
  </si>
  <si>
    <t>Tarief per dag</t>
  </si>
  <si>
    <t xml:space="preserve">Brengservice </t>
  </si>
  <si>
    <t>Buitenland post</t>
  </si>
  <si>
    <t>Haal en brengserivce</t>
  </si>
  <si>
    <t xml:space="preserve">x 0.5 </t>
  </si>
  <si>
    <t>x 0.5</t>
  </si>
  <si>
    <t>Aangetekende post</t>
  </si>
  <si>
    <t>Productsoort</t>
  </si>
  <si>
    <t>Aangetekende brievenbuspost binnenland</t>
  </si>
  <si>
    <t>Aangetekende brievenbuspost buitenland</t>
  </si>
  <si>
    <t>Pakketten</t>
  </si>
  <si>
    <t>0-2000</t>
  </si>
  <si>
    <t>Gewicht (KG)</t>
  </si>
  <si>
    <t>0-10 kg</t>
  </si>
  <si>
    <t>Prijzenblad Verkiezingspost</t>
  </si>
  <si>
    <t>Prijzenblad Aangetekende post en pakketten</t>
  </si>
  <si>
    <t>Tarief per keer</t>
  </si>
  <si>
    <t>Last-minute stempassen en machtigingen</t>
  </si>
  <si>
    <t>0-100</t>
  </si>
  <si>
    <t>Pakketten binnenland</t>
  </si>
  <si>
    <t>Pakketten buitenland</t>
  </si>
  <si>
    <t>Retourstukken en antwoordnummers</t>
  </si>
  <si>
    <t>Aangetekende brievenbuspost</t>
  </si>
  <si>
    <t xml:space="preserve">Pakketten </t>
  </si>
  <si>
    <t>Partijenpost klein</t>
  </si>
  <si>
    <t>Partijenpost groot</t>
  </si>
  <si>
    <t>Totale inschrijfprijs Partijenpost</t>
  </si>
  <si>
    <t>Gemengde post *</t>
  </si>
  <si>
    <t>Partijenpost *</t>
  </si>
  <si>
    <t>* Gemengde post en partijenpost wegen beide voor 0.5 mee. Bij beide is er voor de fictieve aantallen uitgegaan van de huidige totaal aantallen.</t>
  </si>
  <si>
    <t>Retouren en antwoordnummers</t>
  </si>
  <si>
    <t>Totale inschrijfsom Verkiezingenpost</t>
  </si>
  <si>
    <t>Totale inschrijfprijs Aangetekende post en pakketten</t>
  </si>
  <si>
    <t>Inschrijver geeft in dit tabblad de prijzen voor de aangetekende post binnen- en buitenland.</t>
  </si>
  <si>
    <t>Inschrijver geeft in dit tabblad de prijzen voor de pakketten binnen- en buitenland.</t>
  </si>
  <si>
    <t>De inschrijfprijs wordt automatisch gegenereerd en is een totaal per jaar.</t>
  </si>
  <si>
    <t>NB: De handtekening onder het UEA geldt ook als een ondertekening van het prijzenblad.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</si>
</sst>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&quot;€&quot;\ * #,##0.000_ ;_ &quot;€&quot;\ * \-#,##0.000_ ;_ &quot;€&quot;\ * &quot;-&quot;???_ ;_ @_ "/>
  </numFmts>
  <fonts count="14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name val="Aptos Narrow"/>
      <family val="2"/>
      <scheme val="minor"/>
    </font>
    <font>
      <b/>
      <sz val="16"/>
      <color theme="0"/>
      <name val="Arial"/>
      <family val="2"/>
    </font>
    <font>
      <b/>
      <sz val="16"/>
      <color rgb="FF00B050"/>
      <name val="Arial"/>
      <family val="2"/>
    </font>
    <font>
      <sz val="10"/>
      <color theme="6" tint="0.39997558519241921"/>
      <name val="Arial"/>
      <family val="2"/>
    </font>
    <font>
      <b/>
      <sz val="11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0" fontId="4" fillId="0" borderId="0" xfId="0" applyFont="1"/>
    <xf numFmtId="0" fontId="0" fillId="3" borderId="0" xfId="0" applyFill="1"/>
    <xf numFmtId="0" fontId="4" fillId="0" borderId="0" xfId="0" applyFont="1" applyAlignment="1">
      <alignment horizontal="center"/>
    </xf>
    <xf numFmtId="0" fontId="0" fillId="0" borderId="0" xfId="0"/>
    <xf numFmtId="0" fontId="8" fillId="3" borderId="0" xfId="0" applyFont="1" applyFill="1" applyAlignment="1">
      <alignment vertical="center"/>
    </xf>
    <xf numFmtId="0" fontId="0" fillId="3" borderId="17" xfId="0" applyFill="1" applyBorder="1"/>
    <xf numFmtId="0" fontId="0" fillId="3" borderId="14" xfId="0" applyFill="1" applyBorder="1"/>
    <xf numFmtId="0" fontId="0" fillId="3" borderId="14" xfId="0" applyFill="1" applyBorder="1" applyAlignment="1">
      <alignment vertical="center" wrapText="1"/>
    </xf>
    <xf numFmtId="0" fontId="0" fillId="3" borderId="18" xfId="0" applyFill="1" applyBorder="1"/>
    <xf numFmtId="0" fontId="1" fillId="0" borderId="16" xfId="0" applyFont="1" applyBorder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0" fillId="0" borderId="0" xfId="0"/>
    <xf numFmtId="0" fontId="5" fillId="4" borderId="10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top" wrapText="1"/>
    </xf>
    <xf numFmtId="164" fontId="0" fillId="2" borderId="21" xfId="0" applyNumberFormat="1" applyFill="1" applyBorder="1" applyAlignment="1">
      <alignment horizontal="left"/>
    </xf>
    <xf numFmtId="3" fontId="0" fillId="3" borderId="21" xfId="0" applyNumberFormat="1" applyFill="1" applyBorder="1" applyAlignment="1">
      <alignment horizontal="left"/>
    </xf>
    <xf numFmtId="164" fontId="0" fillId="3" borderId="21" xfId="0" applyNumberForma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164" fontId="0" fillId="2" borderId="12" xfId="0" applyNumberFormat="1" applyFill="1" applyBorder="1" applyAlignment="1">
      <alignment horizontal="left"/>
    </xf>
    <xf numFmtId="3" fontId="0" fillId="3" borderId="12" xfId="0" applyNumberFormat="1" applyFill="1" applyBorder="1" applyAlignment="1">
      <alignment horizontal="left"/>
    </xf>
    <xf numFmtId="0" fontId="5" fillId="4" borderId="10" xfId="0" applyFont="1" applyFill="1" applyBorder="1" applyAlignment="1">
      <alignment horizontal="left" vertical="top"/>
    </xf>
    <xf numFmtId="0" fontId="5" fillId="4" borderId="22" xfId="0" applyFont="1" applyFill="1" applyBorder="1"/>
    <xf numFmtId="164" fontId="0" fillId="3" borderId="22" xfId="0" applyNumberFormat="1" applyFill="1" applyBorder="1"/>
    <xf numFmtId="164" fontId="5" fillId="4" borderId="13" xfId="0" applyNumberFormat="1" applyFont="1" applyFill="1" applyBorder="1"/>
    <xf numFmtId="0" fontId="1" fillId="3" borderId="0" xfId="0" applyFont="1" applyFill="1" applyAlignment="1"/>
    <xf numFmtId="0" fontId="8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7" fillId="3" borderId="0" xfId="0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 applyAlignment="1"/>
    <xf numFmtId="0" fontId="0" fillId="3" borderId="0" xfId="0" applyFill="1" applyBorder="1"/>
    <xf numFmtId="0" fontId="10" fillId="3" borderId="0" xfId="0" applyFont="1" applyFill="1" applyBorder="1" applyAlignment="1"/>
    <xf numFmtId="0" fontId="10" fillId="3" borderId="0" xfId="0" applyFont="1" applyFill="1" applyBorder="1"/>
    <xf numFmtId="164" fontId="10" fillId="3" borderId="0" xfId="0" applyNumberFormat="1" applyFont="1" applyFill="1" applyBorder="1" applyAlignment="1"/>
    <xf numFmtId="0" fontId="6" fillId="3" borderId="21" xfId="0" applyFont="1" applyFill="1" applyBorder="1"/>
    <xf numFmtId="3" fontId="6" fillId="3" borderId="21" xfId="0" applyNumberFormat="1" applyFont="1" applyFill="1" applyBorder="1"/>
    <xf numFmtId="0" fontId="0" fillId="0" borderId="18" xfId="0" applyBorder="1"/>
    <xf numFmtId="3" fontId="10" fillId="3" borderId="0" xfId="0" applyNumberFormat="1" applyFont="1" applyFill="1" applyBorder="1" applyAlignment="1"/>
    <xf numFmtId="0" fontId="1" fillId="3" borderId="21" xfId="0" applyFont="1" applyFill="1" applyBorder="1" applyAlignment="1">
      <alignment horizontal="left"/>
    </xf>
    <xf numFmtId="164" fontId="1" fillId="3" borderId="22" xfId="0" applyNumberFormat="1" applyFont="1" applyFill="1" applyBorder="1"/>
    <xf numFmtId="164" fontId="6" fillId="3" borderId="0" xfId="0" applyNumberFormat="1" applyFont="1" applyFill="1" applyBorder="1" applyAlignment="1"/>
    <xf numFmtId="0" fontId="6" fillId="3" borderId="0" xfId="0" applyFont="1" applyFill="1" applyBorder="1"/>
    <xf numFmtId="0" fontId="12" fillId="3" borderId="0" xfId="0" applyFont="1" applyFill="1" applyBorder="1" applyAlignment="1"/>
    <xf numFmtId="0" fontId="1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left"/>
    </xf>
    <xf numFmtId="0" fontId="5" fillId="4" borderId="10" xfId="0" applyFont="1" applyFill="1" applyBorder="1" applyAlignment="1"/>
    <xf numFmtId="0" fontId="7" fillId="3" borderId="0" xfId="0" applyFont="1" applyFill="1" applyBorder="1" applyAlignment="1">
      <alignment vertical="center"/>
    </xf>
    <xf numFmtId="0" fontId="5" fillId="3" borderId="0" xfId="0" applyFont="1" applyFill="1" applyBorder="1"/>
    <xf numFmtId="164" fontId="1" fillId="3" borderId="0" xfId="0" applyNumberFormat="1" applyFont="1" applyFill="1" applyBorder="1"/>
    <xf numFmtId="0" fontId="5" fillId="3" borderId="0" xfId="0" applyFont="1" applyFill="1" applyBorder="1" applyAlignment="1">
      <alignment horizontal="left"/>
    </xf>
    <xf numFmtId="164" fontId="5" fillId="3" borderId="0" xfId="0" applyNumberFormat="1" applyFont="1" applyFill="1" applyBorder="1"/>
    <xf numFmtId="0" fontId="1" fillId="3" borderId="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0" fillId="0" borderId="10" xfId="0" applyBorder="1"/>
    <xf numFmtId="164" fontId="0" fillId="0" borderId="22" xfId="0" applyNumberFormat="1" applyBorder="1"/>
    <xf numFmtId="0" fontId="10" fillId="4" borderId="11" xfId="0" applyFont="1" applyFill="1" applyBorder="1"/>
    <xf numFmtId="164" fontId="10" fillId="4" borderId="13" xfId="0" applyNumberFormat="1" applyFont="1" applyFill="1" applyBorder="1" applyAlignment="1"/>
    <xf numFmtId="0" fontId="10" fillId="4" borderId="7" xfId="0" applyFont="1" applyFill="1" applyBorder="1"/>
    <xf numFmtId="0" fontId="10" fillId="4" borderId="8" xfId="0" applyFont="1" applyFill="1" applyBorder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6" fillId="3" borderId="10" xfId="0" applyFont="1" applyFill="1" applyBorder="1"/>
    <xf numFmtId="164" fontId="6" fillId="3" borderId="22" xfId="0" applyNumberFormat="1" applyFont="1" applyFill="1" applyBorder="1"/>
    <xf numFmtId="164" fontId="10" fillId="4" borderId="12" xfId="0" applyNumberFormat="1" applyFont="1" applyFill="1" applyBorder="1" applyAlignment="1"/>
    <xf numFmtId="3" fontId="10" fillId="4" borderId="12" xfId="0" applyNumberFormat="1" applyFont="1" applyFill="1" applyBorder="1" applyAlignment="1"/>
    <xf numFmtId="0" fontId="5" fillId="4" borderId="21" xfId="0" applyFont="1" applyFill="1" applyBorder="1" applyAlignment="1">
      <alignment horizontal="left" vertical="top"/>
    </xf>
    <xf numFmtId="0" fontId="5" fillId="4" borderId="22" xfId="0" applyFont="1" applyFill="1" applyBorder="1" applyAlignment="1">
      <alignment horizontal="left" vertical="top" wrapText="1"/>
    </xf>
    <xf numFmtId="164" fontId="0" fillId="3" borderId="22" xfId="0" applyNumberFormat="1" applyFill="1" applyBorder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165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164" fontId="0" fillId="3" borderId="13" xfId="0" applyNumberForma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1" fillId="3" borderId="10" xfId="0" applyFont="1" applyFill="1" applyBorder="1"/>
    <xf numFmtId="0" fontId="6" fillId="3" borderId="22" xfId="0" applyFont="1" applyFill="1" applyBorder="1"/>
    <xf numFmtId="0" fontId="10" fillId="4" borderId="7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/>
    <xf numFmtId="0" fontId="13" fillId="0" borderId="24" xfId="0" applyFont="1" applyBorder="1" applyAlignment="1"/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170D220C-976E-4196-A616-A570FE67E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18EF-7281-40D0-A94B-29CF219C59C6}">
  <dimension ref="A1:BE98"/>
  <sheetViews>
    <sheetView tabSelected="1" workbookViewId="0">
      <selection activeCell="J4" sqref="J4"/>
    </sheetView>
  </sheetViews>
  <sheetFormatPr defaultRowHeight="14.4" x14ac:dyDescent="0.3"/>
  <cols>
    <col min="1" max="1" width="3.109375" style="4" customWidth="1"/>
    <col min="2" max="2" width="17.109375" bestFit="1" customWidth="1"/>
    <col min="3" max="3" width="133.88671875" customWidth="1"/>
    <col min="4" max="4" width="3.109375" style="4" customWidth="1"/>
  </cols>
  <sheetData>
    <row r="1" spans="2:57" s="4" customFormat="1" ht="13.5" customHeight="1" thickBot="1" x14ac:dyDescent="0.35"/>
    <row r="2" spans="2:57" ht="21.6" thickBot="1" x14ac:dyDescent="0.35">
      <c r="B2" s="88" t="s">
        <v>5</v>
      </c>
      <c r="C2" s="89"/>
      <c r="E2" s="7"/>
      <c r="F2" s="7"/>
      <c r="G2" s="7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2:57" s="4" customFormat="1" ht="13.5" customHeight="1" thickBot="1" x14ac:dyDescent="0.35">
      <c r="B3" s="84"/>
      <c r="C3" s="84"/>
      <c r="E3" s="7"/>
      <c r="F3" s="7"/>
      <c r="G3" s="7"/>
      <c r="H3" s="7"/>
      <c r="I3" s="7"/>
    </row>
    <row r="4" spans="2:57" x14ac:dyDescent="0.3">
      <c r="B4" s="90" t="s">
        <v>6</v>
      </c>
      <c r="C4" s="8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</row>
    <row r="5" spans="2:57" x14ac:dyDescent="0.3">
      <c r="B5" s="91"/>
      <c r="C5" s="9" t="s">
        <v>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2:57" x14ac:dyDescent="0.3">
      <c r="B6" s="91"/>
      <c r="C6" s="9" t="s">
        <v>17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</row>
    <row r="7" spans="2:57" ht="28.8" x14ac:dyDescent="0.3">
      <c r="B7" s="91"/>
      <c r="C7" s="10" t="s">
        <v>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</row>
    <row r="8" spans="2:57" x14ac:dyDescent="0.3">
      <c r="B8" s="91"/>
      <c r="C8" s="10" t="s">
        <v>10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</row>
    <row r="9" spans="2:57" x14ac:dyDescent="0.3">
      <c r="B9" s="91"/>
      <c r="C9" s="9" t="s">
        <v>11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</row>
    <row r="10" spans="2:57" ht="15" thickBot="1" x14ac:dyDescent="0.35">
      <c r="B10" s="92"/>
      <c r="C10" s="11" t="s">
        <v>12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</row>
    <row r="11" spans="2:57" x14ac:dyDescent="0.3">
      <c r="B11" s="90" t="s">
        <v>18</v>
      </c>
      <c r="C11" s="8" t="s">
        <v>19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</row>
    <row r="12" spans="2:57" x14ac:dyDescent="0.3">
      <c r="B12" s="91"/>
      <c r="C12" s="9" t="s">
        <v>37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</row>
    <row r="13" spans="2:57" ht="15" thickBot="1" x14ac:dyDescent="0.35">
      <c r="B13" s="92"/>
      <c r="C13" s="9" t="s">
        <v>36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</row>
    <row r="14" spans="2:57" x14ac:dyDescent="0.3">
      <c r="B14" s="93" t="s">
        <v>20</v>
      </c>
      <c r="C14" s="8" t="s">
        <v>85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</row>
    <row r="15" spans="2:57" ht="24" customHeight="1" thickBot="1" x14ac:dyDescent="0.35">
      <c r="B15" s="94"/>
      <c r="C15" s="9" t="s">
        <v>84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</row>
    <row r="16" spans="2:57" x14ac:dyDescent="0.3">
      <c r="B16" s="95" t="s">
        <v>21</v>
      </c>
      <c r="C16" s="8" t="s">
        <v>22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</row>
    <row r="17" spans="1:57" s="31" customFormat="1" x14ac:dyDescent="0.3">
      <c r="A17" s="4"/>
      <c r="B17" s="96"/>
      <c r="C17" s="9" t="s">
        <v>45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</row>
    <row r="18" spans="1:57" s="31" customFormat="1" x14ac:dyDescent="0.3">
      <c r="A18" s="4"/>
      <c r="B18" s="96"/>
      <c r="C18" s="9" t="s">
        <v>44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</row>
    <row r="19" spans="1:57" s="31" customFormat="1" ht="15" thickBot="1" x14ac:dyDescent="0.35">
      <c r="A19" s="4"/>
      <c r="B19" s="97"/>
      <c r="C19" s="11" t="s">
        <v>46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</row>
    <row r="20" spans="1:57" ht="15" thickBot="1" x14ac:dyDescent="0.35">
      <c r="B20" s="12" t="s">
        <v>13</v>
      </c>
      <c r="C20" s="42" t="s">
        <v>86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</row>
    <row r="21" spans="1:57" s="4" customFormat="1" x14ac:dyDescent="0.3"/>
    <row r="22" spans="1:57" x14ac:dyDescent="0.3"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</row>
    <row r="23" spans="1:57" x14ac:dyDescent="0.3"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</row>
    <row r="24" spans="1:57" x14ac:dyDescent="0.3"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</row>
    <row r="25" spans="1:57" x14ac:dyDescent="0.3">
      <c r="B25" s="4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</row>
    <row r="26" spans="1:57" x14ac:dyDescent="0.3"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</row>
    <row r="27" spans="1:57" x14ac:dyDescent="0.3"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</row>
    <row r="28" spans="1:57" x14ac:dyDescent="0.3">
      <c r="B28" s="4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</row>
    <row r="29" spans="1:57" x14ac:dyDescent="0.3"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</row>
    <row r="30" spans="1:57" x14ac:dyDescent="0.3"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</row>
    <row r="31" spans="1:57" x14ac:dyDescent="0.3">
      <c r="B31" s="4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</row>
    <row r="32" spans="1:57" x14ac:dyDescent="0.3"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</row>
    <row r="33" spans="2:57" x14ac:dyDescent="0.3"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spans="2:57" x14ac:dyDescent="0.3">
      <c r="B34" s="4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spans="2:57" x14ac:dyDescent="0.3">
      <c r="B35" s="4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2:57" x14ac:dyDescent="0.3">
      <c r="B36" s="4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2:57" x14ac:dyDescent="0.3">
      <c r="B37" s="4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2:57" x14ac:dyDescent="0.3"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  <row r="39" spans="2:57" x14ac:dyDescent="0.3"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</row>
    <row r="40" spans="2:57" x14ac:dyDescent="0.3">
      <c r="B40" s="4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</row>
    <row r="41" spans="2:57" x14ac:dyDescent="0.3"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</row>
    <row r="42" spans="2:57" x14ac:dyDescent="0.3"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</row>
    <row r="43" spans="2:57" x14ac:dyDescent="0.3">
      <c r="B43" s="4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</row>
    <row r="44" spans="2:57" x14ac:dyDescent="0.3"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</row>
    <row r="45" spans="2:57" x14ac:dyDescent="0.3"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</row>
    <row r="46" spans="2:57" x14ac:dyDescent="0.3">
      <c r="B46" s="4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</row>
    <row r="47" spans="2:57" x14ac:dyDescent="0.3"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</row>
    <row r="48" spans="2:57" x14ac:dyDescent="0.3"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</row>
    <row r="49" spans="2:57" x14ac:dyDescent="0.3">
      <c r="B49" s="4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</row>
    <row r="50" spans="2:57" x14ac:dyDescent="0.3"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</row>
    <row r="51" spans="2:57" x14ac:dyDescent="0.3"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</row>
    <row r="52" spans="2:57" x14ac:dyDescent="0.3">
      <c r="B52" s="4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57" x14ac:dyDescent="0.3"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57" x14ac:dyDescent="0.3"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57" x14ac:dyDescent="0.3">
      <c r="B55" s="4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57" x14ac:dyDescent="0.3"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57" x14ac:dyDescent="0.3"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57" x14ac:dyDescent="0.3">
      <c r="B58" s="4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57" x14ac:dyDescent="0.3">
      <c r="B59" s="4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57" x14ac:dyDescent="0.3">
      <c r="B60" s="4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57" x14ac:dyDescent="0.3">
      <c r="B61" s="4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57" x14ac:dyDescent="0.3"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57" x14ac:dyDescent="0.3"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57" x14ac:dyDescent="0.3">
      <c r="B64" s="4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x14ac:dyDescent="0.3"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x14ac:dyDescent="0.3"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x14ac:dyDescent="0.3">
      <c r="B67" s="4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x14ac:dyDescent="0.3"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x14ac:dyDescent="0.3"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x14ac:dyDescent="0.3">
      <c r="B70" s="4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x14ac:dyDescent="0.3"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x14ac:dyDescent="0.3"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x14ac:dyDescent="0.3">
      <c r="B73" s="4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x14ac:dyDescent="0.3"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x14ac:dyDescent="0.3"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x14ac:dyDescent="0.3">
      <c r="B76" s="4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x14ac:dyDescent="0.3"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x14ac:dyDescent="0.3"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x14ac:dyDescent="0.3"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x14ac:dyDescent="0.3"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x14ac:dyDescent="0.3"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x14ac:dyDescent="0.3">
      <c r="B82" s="4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x14ac:dyDescent="0.3">
      <c r="B83" s="4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x14ac:dyDescent="0.3">
      <c r="B84" s="4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x14ac:dyDescent="0.3">
      <c r="B85" s="4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x14ac:dyDescent="0.3">
      <c r="B86" s="4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x14ac:dyDescent="0.3">
      <c r="B87" s="4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x14ac:dyDescent="0.3">
      <c r="B88" s="4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x14ac:dyDescent="0.3">
      <c r="B89" s="4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x14ac:dyDescent="0.3">
      <c r="B90" s="4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x14ac:dyDescent="0.3">
      <c r="B91" s="4"/>
      <c r="C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x14ac:dyDescent="0.3">
      <c r="B92" s="4"/>
      <c r="C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x14ac:dyDescent="0.3">
      <c r="B93" s="4"/>
      <c r="C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x14ac:dyDescent="0.3">
      <c r="B94" s="4"/>
      <c r="C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x14ac:dyDescent="0.3"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x14ac:dyDescent="0.3"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x14ac:dyDescent="0.3">
      <c r="B97" s="4"/>
      <c r="C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x14ac:dyDescent="0.3">
      <c r="B98" s="4"/>
      <c r="C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</sheetData>
  <mergeCells count="5">
    <mergeCell ref="B2:C2"/>
    <mergeCell ref="B4:B10"/>
    <mergeCell ref="B11:B13"/>
    <mergeCell ref="B14:B15"/>
    <mergeCell ref="B16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8E83-BD77-4460-A10D-BD72FE3759BA}">
  <dimension ref="A1:EE309"/>
  <sheetViews>
    <sheetView topLeftCell="A27" workbookViewId="0">
      <selection activeCell="D47" sqref="D47"/>
    </sheetView>
  </sheetViews>
  <sheetFormatPr defaultColWidth="9.109375" defaultRowHeight="14.4" x14ac:dyDescent="0.3"/>
  <cols>
    <col min="1" max="1" width="3" style="4" customWidth="1"/>
    <col min="2" max="2" width="29.6640625" bestFit="1" customWidth="1"/>
    <col min="3" max="3" width="22.88671875" customWidth="1"/>
    <col min="4" max="4" width="16.88671875" bestFit="1" customWidth="1"/>
    <col min="5" max="5" width="22.88671875" customWidth="1"/>
    <col min="6" max="6" width="15.88671875" customWidth="1"/>
    <col min="7" max="7" width="28.5546875" customWidth="1"/>
    <col min="8" max="8" width="7.88671875" customWidth="1"/>
    <col min="9" max="9" width="17.88671875" customWidth="1"/>
    <col min="10" max="10" width="5.109375" customWidth="1"/>
    <col min="11" max="11" width="4.88671875" customWidth="1"/>
    <col min="12" max="12" width="26.44140625" customWidth="1"/>
    <col min="13" max="13" width="48.109375" customWidth="1"/>
    <col min="14" max="14" width="48.109375" bestFit="1" customWidth="1"/>
    <col min="15" max="15" width="77.44140625" bestFit="1" customWidth="1"/>
    <col min="16" max="16" width="18.44140625" customWidth="1"/>
  </cols>
  <sheetData>
    <row r="1" spans="1:135" s="4" customFormat="1" ht="12" customHeight="1" thickBot="1" x14ac:dyDescent="0.35"/>
    <row r="2" spans="1:135" s="31" customFormat="1" ht="27" customHeight="1" thickBot="1" x14ac:dyDescent="0.35">
      <c r="A2" s="4"/>
      <c r="B2" s="88" t="s">
        <v>30</v>
      </c>
      <c r="C2" s="103"/>
      <c r="D2" s="103"/>
      <c r="E2" s="89"/>
      <c r="F2" s="53"/>
      <c r="G2" s="3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35" s="31" customFormat="1" ht="12.6" customHeight="1" thickBot="1" x14ac:dyDescent="0.35">
      <c r="A3" s="4"/>
      <c r="C3" s="32"/>
      <c r="D3" s="32"/>
      <c r="E3" s="32"/>
      <c r="F3" s="3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</row>
    <row r="4" spans="1:135" s="31" customFormat="1" x14ac:dyDescent="0.3">
      <c r="A4" s="4"/>
      <c r="B4" s="64" t="s">
        <v>38</v>
      </c>
      <c r="C4" s="65" t="s">
        <v>39</v>
      </c>
      <c r="D4" s="66" t="s">
        <v>42</v>
      </c>
      <c r="E4" s="67" t="s">
        <v>43</v>
      </c>
      <c r="F4" s="48"/>
      <c r="G4" s="3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135" s="31" customFormat="1" x14ac:dyDescent="0.3">
      <c r="A5" s="4"/>
      <c r="B5" s="81" t="s">
        <v>40</v>
      </c>
      <c r="C5" s="19"/>
      <c r="D5" s="40"/>
      <c r="E5" s="82"/>
      <c r="F5" s="38"/>
      <c r="G5" s="3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135" s="31" customFormat="1" x14ac:dyDescent="0.3">
      <c r="A6" s="4"/>
      <c r="B6" s="68" t="s">
        <v>3</v>
      </c>
      <c r="C6" s="17">
        <v>0</v>
      </c>
      <c r="D6" s="41">
        <v>135000</v>
      </c>
      <c r="E6" s="69">
        <f>D6*C6</f>
        <v>0</v>
      </c>
      <c r="F6" s="47"/>
      <c r="G6" s="3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135" s="31" customFormat="1" x14ac:dyDescent="0.3">
      <c r="A7" s="4"/>
      <c r="B7" s="68" t="s">
        <v>23</v>
      </c>
      <c r="C7" s="17">
        <v>0</v>
      </c>
      <c r="D7" s="41">
        <v>15000</v>
      </c>
      <c r="E7" s="69">
        <f t="shared" ref="E7:E11" si="0">D7*C7</f>
        <v>0</v>
      </c>
      <c r="F7" s="38"/>
      <c r="G7" s="3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135" s="31" customFormat="1" x14ac:dyDescent="0.3">
      <c r="A8" s="4"/>
      <c r="B8" s="68" t="s">
        <v>26</v>
      </c>
      <c r="C8" s="17">
        <v>0</v>
      </c>
      <c r="D8" s="41">
        <v>10000</v>
      </c>
      <c r="E8" s="69">
        <f t="shared" si="0"/>
        <v>0</v>
      </c>
      <c r="F8" s="38"/>
      <c r="G8" s="3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135" s="31" customFormat="1" x14ac:dyDescent="0.3">
      <c r="A9" s="4"/>
      <c r="B9" s="68" t="s">
        <v>41</v>
      </c>
      <c r="C9" s="17">
        <v>0</v>
      </c>
      <c r="D9" s="41">
        <v>2500</v>
      </c>
      <c r="E9" s="69">
        <f t="shared" si="0"/>
        <v>0</v>
      </c>
      <c r="F9" s="38"/>
      <c r="G9" s="3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135" s="31" customFormat="1" x14ac:dyDescent="0.3">
      <c r="A10" s="4"/>
      <c r="B10" s="68" t="s">
        <v>47</v>
      </c>
      <c r="C10" s="17">
        <v>0</v>
      </c>
      <c r="D10" s="41">
        <v>1500</v>
      </c>
      <c r="E10" s="69">
        <f t="shared" si="0"/>
        <v>0</v>
      </c>
      <c r="F10" s="38"/>
      <c r="G10" s="3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135" s="31" customFormat="1" x14ac:dyDescent="0.3">
      <c r="A11" s="4"/>
      <c r="B11" s="68" t="s">
        <v>48</v>
      </c>
      <c r="C11" s="17">
        <v>0</v>
      </c>
      <c r="D11" s="41">
        <v>1000</v>
      </c>
      <c r="E11" s="69">
        <f t="shared" si="0"/>
        <v>0</v>
      </c>
      <c r="F11" s="38"/>
      <c r="G11" s="3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135" s="31" customFormat="1" ht="15" thickBot="1" x14ac:dyDescent="0.35">
      <c r="A12" s="4"/>
      <c r="B12" s="62" t="s">
        <v>0</v>
      </c>
      <c r="C12" s="70"/>
      <c r="D12" s="71">
        <f>SUM(D6:D11)</f>
        <v>165000</v>
      </c>
      <c r="E12" s="63">
        <f>SUM(E6:E11)</f>
        <v>0</v>
      </c>
      <c r="F12" s="39"/>
      <c r="G12" s="3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135" s="31" customFormat="1" ht="15" thickBot="1" x14ac:dyDescent="0.35">
      <c r="A13" s="4"/>
      <c r="B13" s="38"/>
      <c r="C13" s="39"/>
      <c r="D13" s="39"/>
      <c r="E13" s="39"/>
      <c r="F13" s="39"/>
      <c r="G13" s="3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135" s="31" customFormat="1" x14ac:dyDescent="0.3">
      <c r="A14" s="4"/>
      <c r="B14" s="64" t="s">
        <v>75</v>
      </c>
      <c r="C14" s="65" t="s">
        <v>39</v>
      </c>
      <c r="D14" s="66" t="s">
        <v>42</v>
      </c>
      <c r="E14" s="67" t="s">
        <v>43</v>
      </c>
      <c r="F14" s="39"/>
      <c r="G14" s="3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135" s="31" customFormat="1" x14ac:dyDescent="0.3">
      <c r="A15" s="4"/>
      <c r="B15" s="81" t="s">
        <v>40</v>
      </c>
      <c r="C15" s="19"/>
      <c r="D15" s="40"/>
      <c r="E15" s="82"/>
      <c r="F15" s="39"/>
      <c r="G15" s="3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135" s="31" customFormat="1" x14ac:dyDescent="0.3">
      <c r="A16" s="4"/>
      <c r="B16" s="68" t="s">
        <v>3</v>
      </c>
      <c r="C16" s="17">
        <v>0</v>
      </c>
      <c r="D16" s="41">
        <v>67500</v>
      </c>
      <c r="E16" s="69">
        <f>D16*C16</f>
        <v>0</v>
      </c>
      <c r="F16" s="39"/>
      <c r="G16" s="3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31" customFormat="1" x14ac:dyDescent="0.3">
      <c r="A17" s="4"/>
      <c r="B17" s="68" t="s">
        <v>23</v>
      </c>
      <c r="C17" s="17">
        <v>0</v>
      </c>
      <c r="D17" s="41">
        <v>7500</v>
      </c>
      <c r="E17" s="69">
        <f t="shared" ref="E17:E21" si="1">D17*C17</f>
        <v>0</v>
      </c>
      <c r="F17" s="39"/>
      <c r="G17" s="3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spans="1:64" s="31" customFormat="1" x14ac:dyDescent="0.3">
      <c r="A18" s="4"/>
      <c r="B18" s="68" t="s">
        <v>26</v>
      </c>
      <c r="C18" s="17">
        <v>0</v>
      </c>
      <c r="D18" s="41">
        <v>5000</v>
      </c>
      <c r="E18" s="69">
        <f t="shared" si="1"/>
        <v>0</v>
      </c>
      <c r="F18" s="39"/>
      <c r="G18" s="3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31" customFormat="1" x14ac:dyDescent="0.3">
      <c r="A19" s="4"/>
      <c r="B19" s="68" t="s">
        <v>41</v>
      </c>
      <c r="C19" s="17">
        <v>0</v>
      </c>
      <c r="D19" s="41">
        <v>1250</v>
      </c>
      <c r="E19" s="69">
        <f t="shared" si="1"/>
        <v>0</v>
      </c>
      <c r="F19" s="39"/>
      <c r="G19" s="3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s="31" customFormat="1" x14ac:dyDescent="0.3">
      <c r="A20" s="4"/>
      <c r="B20" s="68" t="s">
        <v>47</v>
      </c>
      <c r="C20" s="17">
        <v>0</v>
      </c>
      <c r="D20" s="41">
        <v>750</v>
      </c>
      <c r="E20" s="69">
        <f t="shared" si="1"/>
        <v>0</v>
      </c>
      <c r="F20" s="39"/>
      <c r="G20" s="3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 s="31" customFormat="1" x14ac:dyDescent="0.3">
      <c r="A21" s="4"/>
      <c r="B21" s="68" t="s">
        <v>48</v>
      </c>
      <c r="C21" s="17">
        <v>0</v>
      </c>
      <c r="D21" s="41">
        <v>500</v>
      </c>
      <c r="E21" s="69">
        <f t="shared" si="1"/>
        <v>0</v>
      </c>
      <c r="F21" s="39"/>
      <c r="G21" s="3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 s="31" customFormat="1" ht="15" thickBot="1" x14ac:dyDescent="0.35">
      <c r="A22" s="4"/>
      <c r="B22" s="62" t="s">
        <v>0</v>
      </c>
      <c r="C22" s="70"/>
      <c r="D22" s="71">
        <f>SUM(D16:D21)</f>
        <v>82500</v>
      </c>
      <c r="E22" s="63">
        <f>SUM(E16:E21)</f>
        <v>0</v>
      </c>
      <c r="F22" s="39"/>
      <c r="G22" s="3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spans="1:64" s="31" customFormat="1" ht="15" thickBot="1" x14ac:dyDescent="0.35">
      <c r="A23" s="4"/>
      <c r="B23" s="38"/>
      <c r="C23" s="39"/>
      <c r="D23" s="39"/>
      <c r="E23" s="39"/>
      <c r="F23" s="39"/>
      <c r="G23" s="3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spans="1:64" s="31" customFormat="1" x14ac:dyDescent="0.3">
      <c r="A24" s="4"/>
      <c r="B24" s="64" t="s">
        <v>76</v>
      </c>
      <c r="C24" s="65" t="s">
        <v>39</v>
      </c>
      <c r="D24" s="66" t="s">
        <v>42</v>
      </c>
      <c r="E24" s="67" t="s">
        <v>43</v>
      </c>
      <c r="F24" s="39"/>
      <c r="G24" s="3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spans="1:64" s="31" customFormat="1" x14ac:dyDescent="0.3">
      <c r="A25" s="4"/>
      <c r="B25" s="81" t="s">
        <v>40</v>
      </c>
      <c r="C25" s="19"/>
      <c r="D25" s="40"/>
      <c r="E25" s="82"/>
      <c r="F25" s="46"/>
      <c r="G25" s="3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s="31" customFormat="1" x14ac:dyDescent="0.3">
      <c r="A26" s="4"/>
      <c r="B26" s="68" t="s">
        <v>3</v>
      </c>
      <c r="C26" s="17">
        <v>0</v>
      </c>
      <c r="D26" s="41">
        <v>67500</v>
      </c>
      <c r="E26" s="69">
        <f>D26*C26</f>
        <v>0</v>
      </c>
      <c r="F26" s="46"/>
      <c r="G26" s="3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spans="1:64" s="31" customFormat="1" x14ac:dyDescent="0.3">
      <c r="A27" s="4"/>
      <c r="B27" s="68" t="s">
        <v>23</v>
      </c>
      <c r="C27" s="17">
        <v>0</v>
      </c>
      <c r="D27" s="41">
        <v>7500</v>
      </c>
      <c r="E27" s="69">
        <f t="shared" ref="E27:E31" si="2">D27*C27</f>
        <v>0</v>
      </c>
      <c r="F27" s="4"/>
      <c r="G27" s="3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s="31" customFormat="1" x14ac:dyDescent="0.3">
      <c r="A28" s="4"/>
      <c r="B28" s="68" t="s">
        <v>26</v>
      </c>
      <c r="C28" s="17">
        <v>0</v>
      </c>
      <c r="D28" s="41">
        <v>5000</v>
      </c>
      <c r="E28" s="69">
        <f t="shared" si="2"/>
        <v>0</v>
      </c>
      <c r="F28" s="39"/>
      <c r="G28" s="3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spans="1:64" s="31" customFormat="1" x14ac:dyDescent="0.3">
      <c r="A29" s="4"/>
      <c r="B29" s="68" t="s">
        <v>41</v>
      </c>
      <c r="C29" s="17">
        <v>0</v>
      </c>
      <c r="D29" s="41">
        <v>1250</v>
      </c>
      <c r="E29" s="69">
        <f t="shared" si="2"/>
        <v>0</v>
      </c>
      <c r="F29" s="39"/>
      <c r="G29" s="3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s="31" customFormat="1" x14ac:dyDescent="0.3">
      <c r="A30" s="4"/>
      <c r="B30" s="68" t="s">
        <v>47</v>
      </c>
      <c r="C30" s="17">
        <v>0</v>
      </c>
      <c r="D30" s="41">
        <v>750</v>
      </c>
      <c r="E30" s="69">
        <f t="shared" si="2"/>
        <v>0</v>
      </c>
      <c r="F30" s="39"/>
      <c r="G30" s="3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s="31" customFormat="1" x14ac:dyDescent="0.3">
      <c r="A31" s="4"/>
      <c r="B31" s="68" t="s">
        <v>48</v>
      </c>
      <c r="C31" s="17">
        <v>0</v>
      </c>
      <c r="D31" s="41">
        <v>500</v>
      </c>
      <c r="E31" s="69">
        <f t="shared" si="2"/>
        <v>0</v>
      </c>
      <c r="F31" s="39"/>
      <c r="G31" s="3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s="31" customFormat="1" ht="15" thickBot="1" x14ac:dyDescent="0.35">
      <c r="A32" s="4"/>
      <c r="B32" s="62" t="s">
        <v>0</v>
      </c>
      <c r="C32" s="70"/>
      <c r="D32" s="71">
        <f>SUM(D26:D31)</f>
        <v>82500</v>
      </c>
      <c r="E32" s="63">
        <f>SUM(E26:E31)</f>
        <v>0</v>
      </c>
      <c r="F32" s="39"/>
      <c r="G32" s="3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s="31" customFormat="1" ht="15" thickBot="1" x14ac:dyDescent="0.35">
      <c r="A33" s="4"/>
      <c r="B33" s="38"/>
      <c r="C33" s="39"/>
      <c r="D33" s="43"/>
      <c r="E33" s="39"/>
      <c r="F33" s="39"/>
      <c r="G33" s="3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s="31" customFormat="1" x14ac:dyDescent="0.3">
      <c r="A34" s="4"/>
      <c r="B34" s="64" t="s">
        <v>49</v>
      </c>
      <c r="C34" s="65" t="s">
        <v>39</v>
      </c>
      <c r="D34" s="66" t="s">
        <v>42</v>
      </c>
      <c r="E34" s="67" t="s">
        <v>43</v>
      </c>
      <c r="F34" s="39"/>
      <c r="G34" s="3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s="31" customFormat="1" x14ac:dyDescent="0.3">
      <c r="A35" s="4"/>
      <c r="B35" s="81" t="s">
        <v>40</v>
      </c>
      <c r="C35" s="19"/>
      <c r="D35" s="40"/>
      <c r="E35" s="82"/>
      <c r="F35" s="39"/>
      <c r="G35" s="3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s="31" customFormat="1" x14ac:dyDescent="0.3">
      <c r="A36" s="4"/>
      <c r="B36" s="68" t="s">
        <v>3</v>
      </c>
      <c r="C36" s="17">
        <v>0</v>
      </c>
      <c r="D36" s="41">
        <v>75</v>
      </c>
      <c r="E36" s="69">
        <f>D36*C36</f>
        <v>0</v>
      </c>
      <c r="F36" s="39"/>
      <c r="G36" s="3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s="31" customFormat="1" x14ac:dyDescent="0.3">
      <c r="A37" s="4"/>
      <c r="B37" s="68" t="s">
        <v>23</v>
      </c>
      <c r="C37" s="17">
        <v>0</v>
      </c>
      <c r="D37" s="41">
        <v>10</v>
      </c>
      <c r="E37" s="69">
        <f t="shared" ref="E37:E41" si="3">D37*C37</f>
        <v>0</v>
      </c>
      <c r="F37" s="39"/>
      <c r="G37" s="3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s="31" customFormat="1" x14ac:dyDescent="0.3">
      <c r="A38" s="4"/>
      <c r="B38" s="68" t="s">
        <v>26</v>
      </c>
      <c r="C38" s="17">
        <v>0</v>
      </c>
      <c r="D38" s="41">
        <v>5</v>
      </c>
      <c r="E38" s="69">
        <f t="shared" si="3"/>
        <v>0</v>
      </c>
      <c r="F38" s="39"/>
      <c r="G38" s="3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s="31" customFormat="1" x14ac:dyDescent="0.3">
      <c r="A39" s="4"/>
      <c r="B39" s="68" t="s">
        <v>41</v>
      </c>
      <c r="C39" s="17">
        <v>0</v>
      </c>
      <c r="D39" s="41">
        <v>5</v>
      </c>
      <c r="E39" s="69">
        <f t="shared" si="3"/>
        <v>0</v>
      </c>
      <c r="F39" s="39"/>
      <c r="G39" s="3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s="31" customFormat="1" x14ac:dyDescent="0.3">
      <c r="A40" s="4"/>
      <c r="B40" s="68" t="s">
        <v>47</v>
      </c>
      <c r="C40" s="17">
        <v>0</v>
      </c>
      <c r="D40" s="41">
        <v>3</v>
      </c>
      <c r="E40" s="69">
        <f t="shared" si="3"/>
        <v>0</v>
      </c>
      <c r="F40" s="39"/>
      <c r="G40" s="3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s="31" customFormat="1" x14ac:dyDescent="0.3">
      <c r="A41" s="4"/>
      <c r="B41" s="68" t="s">
        <v>48</v>
      </c>
      <c r="C41" s="17">
        <v>0</v>
      </c>
      <c r="D41" s="41">
        <v>2</v>
      </c>
      <c r="E41" s="69">
        <f t="shared" si="3"/>
        <v>0</v>
      </c>
      <c r="F41" s="39"/>
      <c r="G41" s="3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s="31" customFormat="1" ht="15" thickBot="1" x14ac:dyDescent="0.35">
      <c r="A42" s="4"/>
      <c r="B42" s="62" t="s">
        <v>0</v>
      </c>
      <c r="C42" s="70"/>
      <c r="D42" s="71">
        <f>SUM(D36:D41)</f>
        <v>100</v>
      </c>
      <c r="E42" s="63">
        <f>SUM(E36:E41)</f>
        <v>0</v>
      </c>
      <c r="F42" s="39"/>
      <c r="G42" s="3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s="31" customFormat="1" ht="15" thickBot="1" x14ac:dyDescent="0.35">
      <c r="A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s="31" customFormat="1" x14ac:dyDescent="0.3">
      <c r="A44" s="4"/>
      <c r="B44" s="64" t="s">
        <v>50</v>
      </c>
      <c r="C44" s="65" t="s">
        <v>51</v>
      </c>
      <c r="D44" s="66" t="s">
        <v>42</v>
      </c>
      <c r="E44" s="67" t="s">
        <v>43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s="31" customFormat="1" x14ac:dyDescent="0.3">
      <c r="A45" s="4"/>
      <c r="B45" s="68" t="s">
        <v>2</v>
      </c>
      <c r="C45" s="17">
        <v>0</v>
      </c>
      <c r="D45" s="40">
        <v>261</v>
      </c>
      <c r="E45" s="69">
        <f>D45*C45</f>
        <v>0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s="31" customFormat="1" x14ac:dyDescent="0.3">
      <c r="A46" s="4"/>
      <c r="B46" s="68" t="s">
        <v>52</v>
      </c>
      <c r="C46" s="17">
        <v>0</v>
      </c>
      <c r="D46" s="40">
        <v>261</v>
      </c>
      <c r="E46" s="69">
        <f>D46*C46</f>
        <v>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 s="31" customFormat="1" ht="15" thickBot="1" x14ac:dyDescent="0.35">
      <c r="A47" s="4"/>
      <c r="B47" s="62" t="s">
        <v>0</v>
      </c>
      <c r="C47" s="70"/>
      <c r="D47" s="71">
        <f>D45+D46</f>
        <v>522</v>
      </c>
      <c r="E47" s="63">
        <f>SUM(E45:E46)</f>
        <v>0</v>
      </c>
      <c r="F47" s="39"/>
      <c r="G47" s="3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 s="31" customFormat="1" ht="15" thickBot="1" x14ac:dyDescent="0.35">
      <c r="A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ht="28.8" x14ac:dyDescent="0.3">
      <c r="B49" s="83" t="s">
        <v>72</v>
      </c>
      <c r="C49" s="65" t="s">
        <v>39</v>
      </c>
      <c r="D49" s="66" t="s">
        <v>42</v>
      </c>
      <c r="E49" s="67" t="s">
        <v>43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 x14ac:dyDescent="0.3">
      <c r="B50" s="81" t="s">
        <v>40</v>
      </c>
      <c r="C50" s="19"/>
      <c r="D50" s="40"/>
      <c r="E50" s="8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 x14ac:dyDescent="0.3">
      <c r="B51" s="68" t="s">
        <v>3</v>
      </c>
      <c r="C51" s="17">
        <v>0</v>
      </c>
      <c r="D51" s="41">
        <v>1500</v>
      </c>
      <c r="E51" s="69">
        <f>D51*C51</f>
        <v>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 x14ac:dyDescent="0.3">
      <c r="B52" s="68" t="s">
        <v>23</v>
      </c>
      <c r="C52" s="17">
        <v>0</v>
      </c>
      <c r="D52" s="41">
        <v>250</v>
      </c>
      <c r="E52" s="69">
        <f t="shared" ref="E52:E56" si="4">D52*C52</f>
        <v>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 x14ac:dyDescent="0.3">
      <c r="B53" s="68" t="s">
        <v>26</v>
      </c>
      <c r="C53" s="17">
        <v>0</v>
      </c>
      <c r="D53" s="41">
        <v>100</v>
      </c>
      <c r="E53" s="69">
        <f t="shared" si="4"/>
        <v>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 x14ac:dyDescent="0.3">
      <c r="B54" s="68" t="s">
        <v>41</v>
      </c>
      <c r="C54" s="17">
        <v>0</v>
      </c>
      <c r="D54" s="41">
        <v>20</v>
      </c>
      <c r="E54" s="69">
        <f t="shared" si="4"/>
        <v>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x14ac:dyDescent="0.3">
      <c r="B55" s="68" t="s">
        <v>47</v>
      </c>
      <c r="C55" s="17">
        <v>0</v>
      </c>
      <c r="D55" s="41">
        <v>1</v>
      </c>
      <c r="E55" s="69">
        <f t="shared" si="4"/>
        <v>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x14ac:dyDescent="0.3">
      <c r="B56" s="68" t="s">
        <v>48</v>
      </c>
      <c r="C56" s="17">
        <v>0</v>
      </c>
      <c r="D56" s="41">
        <v>1</v>
      </c>
      <c r="E56" s="69">
        <f t="shared" si="4"/>
        <v>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ht="15" thickBot="1" x14ac:dyDescent="0.35">
      <c r="B57" s="62" t="s">
        <v>0</v>
      </c>
      <c r="C57" s="70"/>
      <c r="D57" s="71">
        <f>SUM(D51:D56)</f>
        <v>1872</v>
      </c>
      <c r="E57" s="63">
        <f>SUM(E51:E56)</f>
        <v>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s="4" customFormat="1" ht="15" thickBot="1" x14ac:dyDescent="0.35"/>
    <row r="59" spans="1:64" ht="21" x14ac:dyDescent="0.3">
      <c r="B59" s="98" t="s">
        <v>77</v>
      </c>
      <c r="C59" s="99"/>
      <c r="D59" s="10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1:64" x14ac:dyDescent="0.3">
      <c r="B60" s="101"/>
      <c r="C60" s="102"/>
      <c r="D60" s="25" t="s">
        <v>28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 s="31" customFormat="1" x14ac:dyDescent="0.3">
      <c r="A61" s="4"/>
      <c r="B61" s="20" t="s">
        <v>78</v>
      </c>
      <c r="C61" s="44" t="s">
        <v>55</v>
      </c>
      <c r="D61" s="45">
        <f>E12*0.5</f>
        <v>0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 s="31" customFormat="1" x14ac:dyDescent="0.3">
      <c r="A62" s="4"/>
      <c r="B62" s="20" t="s">
        <v>79</v>
      </c>
      <c r="C62" s="44" t="s">
        <v>56</v>
      </c>
      <c r="D62" s="45">
        <f>E22+E32*0.5</f>
        <v>0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 s="31" customFormat="1" x14ac:dyDescent="0.3">
      <c r="A63" s="4"/>
      <c r="B63" s="20" t="s">
        <v>53</v>
      </c>
      <c r="C63" s="44"/>
      <c r="D63" s="45">
        <f>E42</f>
        <v>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 s="31" customFormat="1" x14ac:dyDescent="0.3">
      <c r="A64" s="4"/>
      <c r="B64" s="20" t="s">
        <v>54</v>
      </c>
      <c r="C64" s="44"/>
      <c r="D64" s="45">
        <f>E47</f>
        <v>0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135" s="31" customFormat="1" x14ac:dyDescent="0.3">
      <c r="A65" s="4"/>
      <c r="B65" s="20" t="s">
        <v>81</v>
      </c>
      <c r="C65" s="44"/>
      <c r="D65" s="45">
        <f>E57</f>
        <v>0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135" ht="15" thickBot="1" x14ac:dyDescent="0.35">
      <c r="B66" s="104" t="s">
        <v>0</v>
      </c>
      <c r="C66" s="105"/>
      <c r="D66" s="27">
        <f>SUM(D61:D65)</f>
        <v>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135" s="4" customFormat="1" x14ac:dyDescent="0.3">
      <c r="B67" s="58" t="s">
        <v>80</v>
      </c>
      <c r="C67" s="56"/>
      <c r="D67" s="57"/>
    </row>
    <row r="68" spans="1:135" s="4" customFormat="1" ht="15" thickBot="1" x14ac:dyDescent="0.35"/>
    <row r="69" spans="1:135" s="31" customFormat="1" ht="21" x14ac:dyDescent="0.3">
      <c r="A69" s="4"/>
      <c r="B69" s="13" t="s">
        <v>14</v>
      </c>
      <c r="C69" s="106"/>
      <c r="D69" s="107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</row>
    <row r="70" spans="1:135" s="31" customFormat="1" ht="21" x14ac:dyDescent="0.3">
      <c r="A70" s="4"/>
      <c r="B70" s="15" t="s">
        <v>15</v>
      </c>
      <c r="C70" s="108"/>
      <c r="D70" s="10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</row>
    <row r="71" spans="1:135" s="31" customFormat="1" ht="21" x14ac:dyDescent="0.3">
      <c r="A71" s="4"/>
      <c r="B71" s="15" t="s">
        <v>16</v>
      </c>
      <c r="C71" s="108"/>
      <c r="D71" s="10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</row>
    <row r="72" spans="1:135" x14ac:dyDescent="0.3">
      <c r="B72" s="85" t="s">
        <v>87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1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1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</row>
    <row r="75" spans="1:135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</row>
    <row r="76" spans="1:135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1:135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</row>
    <row r="78" spans="1:135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</row>
    <row r="79" spans="1:135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</row>
    <row r="80" spans="1:135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</row>
    <row r="81" spans="2:64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</row>
    <row r="82" spans="2:64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</row>
    <row r="83" spans="2:64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</row>
    <row r="84" spans="2:64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</row>
    <row r="85" spans="2:64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</row>
    <row r="86" spans="2:64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</row>
    <row r="87" spans="2:64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</row>
    <row r="88" spans="2:64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</row>
    <row r="89" spans="2:64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</row>
    <row r="90" spans="2:64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</row>
    <row r="91" spans="2:64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</row>
    <row r="92" spans="2:64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</row>
    <row r="93" spans="2:64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</row>
    <row r="94" spans="2:64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</row>
    <row r="95" spans="2:64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</row>
    <row r="96" spans="2:64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</row>
    <row r="97" spans="2:64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</row>
    <row r="98" spans="2:64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</row>
    <row r="99" spans="2:64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</row>
    <row r="100" spans="2:64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</row>
    <row r="101" spans="2:64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</row>
    <row r="102" spans="2:64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</row>
    <row r="103" spans="2:64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</row>
    <row r="104" spans="2:64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</row>
    <row r="105" spans="2:64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</row>
    <row r="106" spans="2:64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</row>
    <row r="107" spans="2:64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</row>
    <row r="108" spans="2:64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</row>
    <row r="109" spans="2:64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</row>
    <row r="110" spans="2:64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</row>
    <row r="111" spans="2:64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</row>
    <row r="112" spans="2:64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</row>
    <row r="113" spans="2:64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</row>
    <row r="114" spans="2:64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</row>
    <row r="115" spans="2:64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</row>
    <row r="116" spans="2:64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</row>
    <row r="117" spans="2:64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</row>
    <row r="118" spans="2:64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</row>
    <row r="119" spans="2:64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</row>
    <row r="120" spans="2:64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</row>
    <row r="121" spans="2:64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</row>
    <row r="122" spans="2:64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</row>
    <row r="123" spans="2:64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</row>
    <row r="124" spans="2:64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</row>
    <row r="125" spans="2:64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</row>
    <row r="126" spans="2:64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</row>
    <row r="127" spans="2:64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</row>
    <row r="128" spans="2:64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</row>
    <row r="129" spans="2:64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</row>
    <row r="130" spans="2:64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</row>
    <row r="131" spans="2:64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</row>
    <row r="132" spans="2:64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</row>
    <row r="133" spans="2:64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</row>
    <row r="134" spans="2:64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</row>
    <row r="135" spans="2:64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</row>
    <row r="136" spans="2:64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</row>
    <row r="137" spans="2:64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</row>
    <row r="138" spans="2:64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</row>
    <row r="139" spans="2:64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</row>
    <row r="140" spans="2:64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</row>
    <row r="141" spans="2:64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</row>
    <row r="142" spans="2:64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</row>
    <row r="143" spans="2:64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</row>
    <row r="144" spans="2:64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</row>
    <row r="145" spans="2:64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</row>
    <row r="146" spans="2:64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</row>
    <row r="147" spans="2:64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</row>
    <row r="148" spans="2:64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</row>
    <row r="149" spans="2:64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</row>
    <row r="150" spans="2:64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</row>
    <row r="151" spans="2:64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</row>
    <row r="152" spans="2:64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</row>
    <row r="153" spans="2:64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</row>
    <row r="154" spans="2:64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</row>
    <row r="155" spans="2:64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</row>
    <row r="156" spans="2:64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</row>
    <row r="157" spans="2:64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</row>
    <row r="158" spans="2:64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</row>
    <row r="159" spans="2:64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</row>
    <row r="160" spans="2:64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2:64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2:64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2:64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2:64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2:64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2:64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2:64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2:64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2:64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2:64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2:64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2:64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2:64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2:64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2:64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2:64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2:64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2:64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2:64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2:64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2:64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2:64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2:64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2:64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2:64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2:64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2:64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2:64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2:64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2:64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2:64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2:64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2:64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2:64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2:64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2:64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2:64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2:64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2:64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2:64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2:64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2:64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2:64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2:64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2:64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2:64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2:64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2:64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2:64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2:64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2:64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2:64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2:64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2:64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2:64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2:64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2:64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2:64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2:64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2:64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2:64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2:64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2:64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2:64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2:64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2:64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2:64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2:64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2:64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2:64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2:64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2:64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2:64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2:64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2:64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2:64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2:64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2:64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2:64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2:64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2:64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2:64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2:64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2:64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2:64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2:64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2:64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2:64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2:64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2:64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2:64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2:64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2:64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2:64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2:64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2:64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2:64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2:64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2:64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2:64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2:64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2:64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2:64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2:64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2:64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2:64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2:64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2:64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2:64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2:64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2:64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2:64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2:64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2:64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2:64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2:64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2:64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2:64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2:64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2:64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2:64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2:64" x14ac:dyDescent="0.3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2:64" x14ac:dyDescent="0.3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2:64" x14ac:dyDescent="0.3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2:64" x14ac:dyDescent="0.3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2:64" x14ac:dyDescent="0.3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2:64" x14ac:dyDescent="0.3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2:64" x14ac:dyDescent="0.3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2:64" x14ac:dyDescent="0.3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2:64" x14ac:dyDescent="0.3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2:64" x14ac:dyDescent="0.3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2:64" x14ac:dyDescent="0.3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2:64" x14ac:dyDescent="0.3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2:64" x14ac:dyDescent="0.3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2:64" x14ac:dyDescent="0.3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2:64" x14ac:dyDescent="0.3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2:64" x14ac:dyDescent="0.3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2:64" x14ac:dyDescent="0.3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2:64" x14ac:dyDescent="0.3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2:64" x14ac:dyDescent="0.3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2:64" x14ac:dyDescent="0.3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2:64" x14ac:dyDescent="0.3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2:64" x14ac:dyDescent="0.3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2:64" x14ac:dyDescent="0.3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2:37" x14ac:dyDescent="0.3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2:37" x14ac:dyDescent="0.3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2:37" x14ac:dyDescent="0.3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2:37" x14ac:dyDescent="0.3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2:37" x14ac:dyDescent="0.3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</sheetData>
  <mergeCells count="7">
    <mergeCell ref="C70:D70"/>
    <mergeCell ref="C71:D71"/>
    <mergeCell ref="B59:D59"/>
    <mergeCell ref="B60:C60"/>
    <mergeCell ref="B2:E2"/>
    <mergeCell ref="B66:C66"/>
    <mergeCell ref="C69:D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8ACDC-BBED-4DA8-9182-7F3B13D4DE77}">
  <dimension ref="A1:EE281"/>
  <sheetViews>
    <sheetView workbookViewId="0">
      <selection activeCell="D14" sqref="D14"/>
    </sheetView>
  </sheetViews>
  <sheetFormatPr defaultColWidth="8.88671875" defaultRowHeight="14.4" x14ac:dyDescent="0.3"/>
  <cols>
    <col min="1" max="1" width="3.6640625" style="4" customWidth="1"/>
    <col min="2" max="2" width="16.88671875" customWidth="1"/>
    <col min="3" max="3" width="20.109375" bestFit="1" customWidth="1"/>
    <col min="4" max="4" width="20.88671875" customWidth="1"/>
    <col min="5" max="5" width="16.44140625" customWidth="1"/>
    <col min="6" max="6" width="18.88671875" customWidth="1"/>
  </cols>
  <sheetData>
    <row r="1" spans="1:135" s="4" customFormat="1" ht="12" customHeight="1" thickBot="1" x14ac:dyDescent="0.35"/>
    <row r="2" spans="1:135" ht="27" customHeight="1" thickBot="1" x14ac:dyDescent="0.35">
      <c r="B2" s="88" t="s">
        <v>65</v>
      </c>
      <c r="C2" s="103"/>
      <c r="D2" s="103"/>
      <c r="E2" s="89"/>
      <c r="F2" s="5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35" s="4" customFormat="1" ht="15" thickBot="1" x14ac:dyDescent="0.35">
      <c r="B3" s="110"/>
      <c r="C3" s="110"/>
      <c r="D3" s="110"/>
      <c r="E3" s="110"/>
      <c r="F3" s="34"/>
    </row>
    <row r="4" spans="1:135" x14ac:dyDescent="0.3">
      <c r="B4" s="111" t="s">
        <v>24</v>
      </c>
      <c r="C4" s="112"/>
      <c r="D4" s="112"/>
      <c r="E4" s="113"/>
      <c r="F4" s="3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</row>
    <row r="5" spans="1:135" x14ac:dyDescent="0.3">
      <c r="B5" s="24" t="s">
        <v>4</v>
      </c>
      <c r="C5" s="16" t="s">
        <v>35</v>
      </c>
      <c r="D5" s="16" t="s">
        <v>1</v>
      </c>
      <c r="E5" s="73" t="s">
        <v>31</v>
      </c>
      <c r="F5" s="3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135" ht="15" thickBot="1" x14ac:dyDescent="0.35">
      <c r="B6" s="21" t="s">
        <v>25</v>
      </c>
      <c r="C6" s="22">
        <v>0</v>
      </c>
      <c r="D6" s="23">
        <v>130000</v>
      </c>
      <c r="E6" s="79">
        <f>C6*D6</f>
        <v>0</v>
      </c>
      <c r="F6" s="3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</row>
    <row r="7" spans="1:135" ht="15" thickBot="1" x14ac:dyDescent="0.35">
      <c r="B7" s="110"/>
      <c r="C7" s="110"/>
      <c r="D7" s="110"/>
      <c r="E7" s="110"/>
      <c r="F7" s="3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</row>
    <row r="8" spans="1:135" x14ac:dyDescent="0.3">
      <c r="B8" s="111" t="s">
        <v>27</v>
      </c>
      <c r="C8" s="112"/>
      <c r="D8" s="112"/>
      <c r="E8" s="113"/>
      <c r="F8" s="3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</row>
    <row r="9" spans="1:135" x14ac:dyDescent="0.3">
      <c r="B9" s="24" t="s">
        <v>4</v>
      </c>
      <c r="C9" s="16" t="s">
        <v>35</v>
      </c>
      <c r="D9" s="16" t="s">
        <v>1</v>
      </c>
      <c r="E9" s="73" t="s">
        <v>0</v>
      </c>
      <c r="F9" s="3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</row>
    <row r="10" spans="1:135" ht="15" thickBot="1" x14ac:dyDescent="0.35">
      <c r="B10" s="21" t="s">
        <v>69</v>
      </c>
      <c r="C10" s="22">
        <v>0</v>
      </c>
      <c r="D10" s="23">
        <v>75000</v>
      </c>
      <c r="E10" s="79">
        <f>C10*D10</f>
        <v>0</v>
      </c>
      <c r="F10" s="3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</row>
    <row r="11" spans="1:135" ht="15" thickBot="1" x14ac:dyDescent="0.35">
      <c r="B11" s="110"/>
      <c r="C11" s="110"/>
      <c r="D11" s="110"/>
      <c r="E11" s="110"/>
      <c r="F11" s="3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</row>
    <row r="12" spans="1:135" s="31" customFormat="1" x14ac:dyDescent="0.3">
      <c r="A12" s="4"/>
      <c r="B12" s="111" t="s">
        <v>68</v>
      </c>
      <c r="C12" s="112"/>
      <c r="D12" s="112"/>
      <c r="E12" s="113"/>
      <c r="F12" s="3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</row>
    <row r="13" spans="1:135" s="31" customFormat="1" x14ac:dyDescent="0.3">
      <c r="A13" s="4"/>
      <c r="B13" s="24" t="s">
        <v>4</v>
      </c>
      <c r="C13" s="16" t="s">
        <v>35</v>
      </c>
      <c r="D13" s="16" t="s">
        <v>1</v>
      </c>
      <c r="E13" s="73" t="s">
        <v>31</v>
      </c>
      <c r="F13" s="3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</row>
    <row r="14" spans="1:135" s="31" customFormat="1" ht="15" thickBot="1" x14ac:dyDescent="0.35">
      <c r="A14" s="4"/>
      <c r="B14" s="21" t="s">
        <v>25</v>
      </c>
      <c r="C14" s="22">
        <v>0</v>
      </c>
      <c r="D14" s="23">
        <v>100</v>
      </c>
      <c r="E14" s="79">
        <f>C14*D14</f>
        <v>0</v>
      </c>
      <c r="F14" s="3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</row>
    <row r="15" spans="1:135" s="4" customFormat="1" ht="15" thickBot="1" x14ac:dyDescent="0.35">
      <c r="B15" s="80"/>
      <c r="C15" s="33"/>
      <c r="D15" s="51"/>
      <c r="E15" s="33"/>
      <c r="F15" s="30"/>
    </row>
    <row r="16" spans="1:135" s="6" customFormat="1" ht="21" x14ac:dyDescent="0.3">
      <c r="A16" s="4"/>
      <c r="B16" s="98" t="s">
        <v>82</v>
      </c>
      <c r="C16" s="99"/>
      <c r="D16" s="100"/>
      <c r="E16" s="28"/>
      <c r="F16" s="30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</row>
    <row r="17" spans="1:135" x14ac:dyDescent="0.3">
      <c r="B17" s="101" t="s">
        <v>29</v>
      </c>
      <c r="C17" s="102"/>
      <c r="D17" s="25" t="s">
        <v>28</v>
      </c>
      <c r="E17" s="110"/>
      <c r="F17" s="11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</row>
    <row r="18" spans="1:135" x14ac:dyDescent="0.3">
      <c r="B18" s="114" t="s">
        <v>32</v>
      </c>
      <c r="C18" s="115"/>
      <c r="D18" s="26">
        <f>E6</f>
        <v>0</v>
      </c>
      <c r="E18" s="110"/>
      <c r="F18" s="1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</row>
    <row r="19" spans="1:135" s="6" customFormat="1" x14ac:dyDescent="0.3">
      <c r="A19" s="4"/>
      <c r="B19" s="114" t="s">
        <v>33</v>
      </c>
      <c r="C19" s="115"/>
      <c r="D19" s="26">
        <f>E10</f>
        <v>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</row>
    <row r="20" spans="1:135" s="31" customFormat="1" x14ac:dyDescent="0.3">
      <c r="A20" s="4"/>
      <c r="B20" s="114" t="s">
        <v>34</v>
      </c>
      <c r="C20" s="115"/>
      <c r="D20" s="26">
        <f>E14</f>
        <v>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</row>
    <row r="21" spans="1:135" ht="15" thickBot="1" x14ac:dyDescent="0.35">
      <c r="B21" s="104" t="s">
        <v>0</v>
      </c>
      <c r="C21" s="105"/>
      <c r="D21" s="27">
        <f>D20+D19+D18</f>
        <v>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</row>
    <row r="22" spans="1:135" ht="13.5" customHeight="1" thickBot="1" x14ac:dyDescent="0.35">
      <c r="B22" s="29"/>
      <c r="C22" s="2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</row>
    <row r="23" spans="1:135" ht="21" x14ac:dyDescent="0.3">
      <c r="B23" s="13" t="s">
        <v>14</v>
      </c>
      <c r="C23" s="106"/>
      <c r="D23" s="10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</row>
    <row r="24" spans="1:135" ht="21" x14ac:dyDescent="0.3">
      <c r="B24" s="15" t="s">
        <v>15</v>
      </c>
      <c r="C24" s="108"/>
      <c r="D24" s="10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</row>
    <row r="25" spans="1:135" ht="21" x14ac:dyDescent="0.3">
      <c r="B25" s="15" t="s">
        <v>16</v>
      </c>
      <c r="C25" s="108"/>
      <c r="D25" s="10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</row>
    <row r="26" spans="1:135" s="6" customFormat="1" ht="63.6" customHeight="1" x14ac:dyDescent="0.3">
      <c r="A26" s="4"/>
      <c r="B26" s="85" t="s">
        <v>87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</row>
    <row r="27" spans="1:135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</row>
    <row r="28" spans="1:135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</row>
    <row r="29" spans="1:135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</row>
    <row r="30" spans="1:135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</row>
    <row r="31" spans="1:135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</row>
    <row r="32" spans="1:135" x14ac:dyDescent="0.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2:43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</row>
    <row r="34" spans="2:43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</row>
    <row r="35" spans="2:43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</row>
    <row r="36" spans="2:43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</row>
    <row r="37" spans="2:43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</row>
    <row r="38" spans="2:43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</row>
    <row r="39" spans="2:43" x14ac:dyDescent="0.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2:43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2:43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</row>
    <row r="42" spans="2:43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</row>
    <row r="43" spans="2:43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</row>
    <row r="44" spans="2:43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</row>
    <row r="45" spans="2:43" x14ac:dyDescent="0.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</row>
    <row r="46" spans="2:43" x14ac:dyDescent="0.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2:43" x14ac:dyDescent="0.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spans="2:43" x14ac:dyDescent="0.3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spans="2:43" x14ac:dyDescent="0.3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</row>
    <row r="50" spans="2:43" x14ac:dyDescent="0.3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spans="2:43" x14ac:dyDescent="0.3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2:43" x14ac:dyDescent="0.3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spans="2:43" x14ac:dyDescent="0.3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spans="2:43" x14ac:dyDescent="0.3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spans="2:43" x14ac:dyDescent="0.3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spans="2:43" x14ac:dyDescent="0.3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spans="2:43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spans="2:43" x14ac:dyDescent="0.3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spans="2:43" x14ac:dyDescent="0.3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spans="2:43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</row>
    <row r="61" spans="2:43" x14ac:dyDescent="0.3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</row>
    <row r="62" spans="2:43" x14ac:dyDescent="0.3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spans="2:43" x14ac:dyDescent="0.3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spans="2:43" x14ac:dyDescent="0.3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spans="2:43" x14ac:dyDescent="0.3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2:43" x14ac:dyDescent="0.3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spans="2:43" x14ac:dyDescent="0.3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</row>
    <row r="68" spans="2:43" x14ac:dyDescent="0.3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</row>
    <row r="69" spans="2:43" x14ac:dyDescent="0.3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</row>
    <row r="70" spans="2:43" x14ac:dyDescent="0.3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</row>
    <row r="71" spans="2:43" x14ac:dyDescent="0.3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</row>
    <row r="72" spans="2:43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</row>
    <row r="73" spans="2:43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spans="2:43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spans="2:43" x14ac:dyDescent="0.3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</row>
    <row r="76" spans="2:43" x14ac:dyDescent="0.3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</row>
    <row r="77" spans="2:43" x14ac:dyDescent="0.3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</row>
    <row r="78" spans="2:43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spans="2:43" x14ac:dyDescent="0.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spans="2:43" x14ac:dyDescent="0.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spans="2:43" x14ac:dyDescent="0.3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spans="2:43" x14ac:dyDescent="0.3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spans="2:43" x14ac:dyDescent="0.3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spans="2:43" x14ac:dyDescent="0.3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spans="2:43" x14ac:dyDescent="0.3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spans="2:43" x14ac:dyDescent="0.3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spans="2:43" x14ac:dyDescent="0.3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spans="2:43" x14ac:dyDescent="0.3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spans="2:43" x14ac:dyDescent="0.3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spans="2:43" x14ac:dyDescent="0.3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spans="2:43" x14ac:dyDescent="0.3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spans="2:43" x14ac:dyDescent="0.3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spans="2:43" x14ac:dyDescent="0.3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spans="2:43" x14ac:dyDescent="0.3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spans="2:43" x14ac:dyDescent="0.3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spans="2:43" x14ac:dyDescent="0.3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spans="2:43" x14ac:dyDescent="0.3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spans="2:43" x14ac:dyDescent="0.3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spans="2:43" x14ac:dyDescent="0.3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spans="2:43" x14ac:dyDescent="0.3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spans="2:43" x14ac:dyDescent="0.3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spans="2:43" x14ac:dyDescent="0.3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spans="2:43" x14ac:dyDescent="0.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spans="2:43" x14ac:dyDescent="0.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spans="2:43" x14ac:dyDescent="0.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spans="2:43" x14ac:dyDescent="0.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spans="2:43" x14ac:dyDescent="0.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spans="2:43" x14ac:dyDescent="0.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spans="2:43" x14ac:dyDescent="0.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spans="2:43" x14ac:dyDescent="0.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spans="2:43" x14ac:dyDescent="0.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spans="2:43" x14ac:dyDescent="0.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spans="2:43" x14ac:dyDescent="0.3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spans="2:43" x14ac:dyDescent="0.3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spans="2:43" x14ac:dyDescent="0.3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spans="2:43" x14ac:dyDescent="0.3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spans="2:43" x14ac:dyDescent="0.3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spans="2:43" x14ac:dyDescent="0.3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spans="2:43" x14ac:dyDescent="0.3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spans="2:43" x14ac:dyDescent="0.3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spans="2:43" x14ac:dyDescent="0.3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spans="2:43" x14ac:dyDescent="0.3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spans="2:43" x14ac:dyDescent="0.3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spans="2:43" x14ac:dyDescent="0.3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spans="2:43" x14ac:dyDescent="0.3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2:43" x14ac:dyDescent="0.3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spans="2:43" x14ac:dyDescent="0.3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spans="2:43" x14ac:dyDescent="0.3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spans="2:43" x14ac:dyDescent="0.3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2:43" x14ac:dyDescent="0.3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spans="2:43" x14ac:dyDescent="0.3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spans="2:43" x14ac:dyDescent="0.3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spans="2:43" x14ac:dyDescent="0.3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spans="2:43" x14ac:dyDescent="0.3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spans="2:43" x14ac:dyDescent="0.3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spans="2:43" x14ac:dyDescent="0.3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spans="2:43" x14ac:dyDescent="0.3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spans="2:43" x14ac:dyDescent="0.3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2:43" x14ac:dyDescent="0.3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spans="2:43" x14ac:dyDescent="0.3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spans="2:43" x14ac:dyDescent="0.3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spans="2:43" x14ac:dyDescent="0.3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spans="2:43" x14ac:dyDescent="0.3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spans="2:43" x14ac:dyDescent="0.3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spans="2:43" x14ac:dyDescent="0.3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spans="2:43" x14ac:dyDescent="0.3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spans="2:43" x14ac:dyDescent="0.3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spans="2:43" x14ac:dyDescent="0.3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spans="2:43" x14ac:dyDescent="0.3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spans="2:43" x14ac:dyDescent="0.3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spans="2:43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spans="2:43" x14ac:dyDescent="0.3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spans="2:43" x14ac:dyDescent="0.3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spans="2:43" x14ac:dyDescent="0.3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spans="2:43" x14ac:dyDescent="0.3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spans="2:43" x14ac:dyDescent="0.3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spans="2:43" x14ac:dyDescent="0.3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spans="2:43" x14ac:dyDescent="0.3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spans="2:43" x14ac:dyDescent="0.3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spans="2:43" x14ac:dyDescent="0.3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spans="2:43" x14ac:dyDescent="0.3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spans="2:43" x14ac:dyDescent="0.3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spans="2:43" x14ac:dyDescent="0.3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spans="2:43" x14ac:dyDescent="0.3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</row>
    <row r="165" spans="2:43" x14ac:dyDescent="0.3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spans="2:43" x14ac:dyDescent="0.3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</row>
    <row r="167" spans="2:43" x14ac:dyDescent="0.3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</row>
    <row r="168" spans="2:43" x14ac:dyDescent="0.3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</row>
    <row r="169" spans="2:43" x14ac:dyDescent="0.3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</row>
    <row r="170" spans="2:43" x14ac:dyDescent="0.3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</row>
    <row r="171" spans="2:43" x14ac:dyDescent="0.3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</row>
    <row r="172" spans="2:43" x14ac:dyDescent="0.3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</row>
    <row r="173" spans="2:43" x14ac:dyDescent="0.3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</row>
    <row r="174" spans="2:43" x14ac:dyDescent="0.3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</row>
    <row r="175" spans="2:43" x14ac:dyDescent="0.3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</row>
    <row r="176" spans="2:43" x14ac:dyDescent="0.3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</row>
    <row r="177" spans="2:43" x14ac:dyDescent="0.3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</row>
    <row r="178" spans="2:43" x14ac:dyDescent="0.3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</row>
    <row r="179" spans="2:43" x14ac:dyDescent="0.3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</row>
    <row r="180" spans="2:43" x14ac:dyDescent="0.3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</row>
    <row r="181" spans="2:43" x14ac:dyDescent="0.3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</row>
    <row r="182" spans="2:43" x14ac:dyDescent="0.3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</row>
    <row r="183" spans="2:43" x14ac:dyDescent="0.3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</row>
    <row r="184" spans="2:43" x14ac:dyDescent="0.3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</row>
    <row r="185" spans="2:43" x14ac:dyDescent="0.3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</row>
    <row r="186" spans="2:43" x14ac:dyDescent="0.3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</row>
    <row r="187" spans="2:43" x14ac:dyDescent="0.3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</row>
    <row r="188" spans="2:43" x14ac:dyDescent="0.3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spans="2:43" x14ac:dyDescent="0.3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</row>
    <row r="190" spans="2:43" x14ac:dyDescent="0.3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spans="2:43" x14ac:dyDescent="0.3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spans="2:43" x14ac:dyDescent="0.3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spans="2:43" x14ac:dyDescent="0.3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spans="2:43" x14ac:dyDescent="0.3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spans="2:43" x14ac:dyDescent="0.3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spans="2:43" x14ac:dyDescent="0.3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</row>
    <row r="197" spans="2:43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</row>
    <row r="198" spans="2:43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</row>
    <row r="199" spans="2:43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</row>
    <row r="200" spans="2:43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spans="2:43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</row>
    <row r="202" spans="2:43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</row>
    <row r="203" spans="2:43" x14ac:dyDescent="0.3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</row>
    <row r="204" spans="2:43" x14ac:dyDescent="0.3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</row>
    <row r="205" spans="2:43" x14ac:dyDescent="0.3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</row>
    <row r="206" spans="2:43" x14ac:dyDescent="0.3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</row>
    <row r="207" spans="2:43" x14ac:dyDescent="0.3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</row>
    <row r="208" spans="2:43" x14ac:dyDescent="0.3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</row>
    <row r="209" spans="2:43" x14ac:dyDescent="0.3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</row>
    <row r="210" spans="2:43" x14ac:dyDescent="0.3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</row>
    <row r="211" spans="2:43" x14ac:dyDescent="0.3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</row>
    <row r="212" spans="2:43" x14ac:dyDescent="0.3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</row>
    <row r="213" spans="2:43" x14ac:dyDescent="0.3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</row>
    <row r="214" spans="2:43" x14ac:dyDescent="0.3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</row>
    <row r="215" spans="2:43" x14ac:dyDescent="0.3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</row>
    <row r="216" spans="2:43" x14ac:dyDescent="0.3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</row>
    <row r="217" spans="2:43" x14ac:dyDescent="0.3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</row>
    <row r="218" spans="2:43" x14ac:dyDescent="0.3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</row>
    <row r="219" spans="2:43" x14ac:dyDescent="0.3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</row>
    <row r="220" spans="2:43" x14ac:dyDescent="0.3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</row>
    <row r="221" spans="2:43" x14ac:dyDescent="0.3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</row>
    <row r="222" spans="2:43" x14ac:dyDescent="0.3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</row>
    <row r="223" spans="2:43" x14ac:dyDescent="0.3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</row>
    <row r="224" spans="2:43" x14ac:dyDescent="0.3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</row>
    <row r="225" spans="2:43" x14ac:dyDescent="0.3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</row>
    <row r="226" spans="2:43" x14ac:dyDescent="0.3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</row>
    <row r="227" spans="2:43" x14ac:dyDescent="0.3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spans="2:43" x14ac:dyDescent="0.3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spans="2:43" x14ac:dyDescent="0.3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spans="2:43" x14ac:dyDescent="0.3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spans="2:43" x14ac:dyDescent="0.3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spans="2:43" x14ac:dyDescent="0.3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spans="2:43" x14ac:dyDescent="0.3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spans="2:43" x14ac:dyDescent="0.3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  <row r="235" spans="2:43" x14ac:dyDescent="0.3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</row>
    <row r="236" spans="2:43" x14ac:dyDescent="0.3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</row>
    <row r="237" spans="2:43" x14ac:dyDescent="0.3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</row>
    <row r="238" spans="2:43" x14ac:dyDescent="0.3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</row>
    <row r="239" spans="2:43" x14ac:dyDescent="0.3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</row>
    <row r="240" spans="2:43" x14ac:dyDescent="0.3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</row>
    <row r="241" spans="2:43" x14ac:dyDescent="0.3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</row>
    <row r="242" spans="2:43" x14ac:dyDescent="0.3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</row>
    <row r="243" spans="2:43" x14ac:dyDescent="0.3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</row>
    <row r="244" spans="2:43" x14ac:dyDescent="0.3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</row>
    <row r="245" spans="2:43" x14ac:dyDescent="0.3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</row>
    <row r="246" spans="2:43" x14ac:dyDescent="0.3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</row>
    <row r="247" spans="2:43" x14ac:dyDescent="0.3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</row>
    <row r="248" spans="2:43" x14ac:dyDescent="0.3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</row>
    <row r="249" spans="2:43" x14ac:dyDescent="0.3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</row>
    <row r="250" spans="2:43" x14ac:dyDescent="0.3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</row>
    <row r="251" spans="2:43" x14ac:dyDescent="0.3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</row>
    <row r="252" spans="2:43" x14ac:dyDescent="0.3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</row>
    <row r="253" spans="2:43" x14ac:dyDescent="0.3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</row>
    <row r="254" spans="2:43" x14ac:dyDescent="0.3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</row>
    <row r="255" spans="2:43" x14ac:dyDescent="0.3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</row>
    <row r="256" spans="2:43" x14ac:dyDescent="0.3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</row>
    <row r="257" spans="2:43" x14ac:dyDescent="0.3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</row>
    <row r="258" spans="2:43" x14ac:dyDescent="0.3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</row>
    <row r="259" spans="2:43" x14ac:dyDescent="0.3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</row>
    <row r="260" spans="2:43" x14ac:dyDescent="0.3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spans="2:43" x14ac:dyDescent="0.3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</row>
    <row r="262" spans="2:43" x14ac:dyDescent="0.3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</row>
    <row r="263" spans="2:43" x14ac:dyDescent="0.3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</row>
    <row r="264" spans="2:43" x14ac:dyDescent="0.3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</row>
    <row r="265" spans="2:43" x14ac:dyDescent="0.3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</row>
    <row r="266" spans="2:43" x14ac:dyDescent="0.3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</row>
    <row r="267" spans="2:43" x14ac:dyDescent="0.3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</row>
    <row r="268" spans="2:43" x14ac:dyDescent="0.3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</row>
    <row r="269" spans="2:43" x14ac:dyDescent="0.3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</row>
    <row r="270" spans="2:43" x14ac:dyDescent="0.3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</row>
    <row r="271" spans="2:43" x14ac:dyDescent="0.3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</row>
    <row r="272" spans="2:43" x14ac:dyDescent="0.3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</row>
    <row r="273" spans="2:43" x14ac:dyDescent="0.3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</row>
    <row r="274" spans="2:43" x14ac:dyDescent="0.3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</row>
    <row r="275" spans="2:43" x14ac:dyDescent="0.3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</row>
    <row r="276" spans="2:43" x14ac:dyDescent="0.3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</row>
    <row r="277" spans="2:43" x14ac:dyDescent="0.3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</row>
    <row r="278" spans="2:43" x14ac:dyDescent="0.3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</row>
    <row r="279" spans="2:43" x14ac:dyDescent="0.3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</row>
    <row r="280" spans="2:43" x14ac:dyDescent="0.3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</row>
    <row r="281" spans="2:43" x14ac:dyDescent="0.3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</row>
  </sheetData>
  <mergeCells count="21">
    <mergeCell ref="B2:E2"/>
    <mergeCell ref="C24:D24"/>
    <mergeCell ref="C25:D25"/>
    <mergeCell ref="B3:C3"/>
    <mergeCell ref="E17:F17"/>
    <mergeCell ref="E18:F18"/>
    <mergeCell ref="B16:D16"/>
    <mergeCell ref="C23:D23"/>
    <mergeCell ref="B18:C18"/>
    <mergeCell ref="B17:C17"/>
    <mergeCell ref="B19:C19"/>
    <mergeCell ref="D3:E3"/>
    <mergeCell ref="B11:C11"/>
    <mergeCell ref="D11:E11"/>
    <mergeCell ref="B7:C7"/>
    <mergeCell ref="D7:E7"/>
    <mergeCell ref="B21:C21"/>
    <mergeCell ref="B4:E4"/>
    <mergeCell ref="B8:E8"/>
    <mergeCell ref="B12:E12"/>
    <mergeCell ref="B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88BC-0DE0-4ED1-A21D-0F62967D370A}">
  <dimension ref="A1:EE102"/>
  <sheetViews>
    <sheetView workbookViewId="0">
      <selection activeCell="C25" sqref="C25"/>
    </sheetView>
  </sheetViews>
  <sheetFormatPr defaultColWidth="9.109375" defaultRowHeight="13.8" x14ac:dyDescent="0.25"/>
  <cols>
    <col min="1" max="1" width="2.33203125" style="75" customWidth="1"/>
    <col min="2" max="2" width="40.88671875" style="5" customWidth="1"/>
    <col min="3" max="3" width="18" style="5" customWidth="1"/>
    <col min="4" max="4" width="14.109375" style="1" bestFit="1" customWidth="1"/>
    <col min="5" max="5" width="15.5546875" style="2" bestFit="1" customWidth="1"/>
    <col min="6" max="6" width="9.88671875" style="3" customWidth="1"/>
    <col min="7" max="7" width="10.88671875" style="3" customWidth="1"/>
    <col min="8" max="8" width="14.88671875" style="3" customWidth="1"/>
    <col min="9" max="16384" width="9.109375" style="3"/>
  </cols>
  <sheetData>
    <row r="1" spans="1:135" ht="14.4" thickBot="1" x14ac:dyDescent="0.3">
      <c r="B1" s="76"/>
      <c r="C1" s="76"/>
      <c r="D1" s="77"/>
      <c r="E1" s="78"/>
      <c r="F1" s="75"/>
      <c r="G1" s="75"/>
      <c r="H1" s="75"/>
      <c r="I1" s="75"/>
      <c r="J1" s="75"/>
      <c r="K1" s="75"/>
      <c r="L1" s="75"/>
      <c r="M1" s="75"/>
      <c r="N1" s="75"/>
    </row>
    <row r="2" spans="1:135" s="14" customFormat="1" ht="27" customHeight="1" thickBot="1" x14ac:dyDescent="0.35">
      <c r="A2" s="4"/>
      <c r="B2" s="88" t="s">
        <v>66</v>
      </c>
      <c r="C2" s="103"/>
      <c r="D2" s="103"/>
      <c r="E2" s="103"/>
      <c r="F2" s="8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</row>
    <row r="3" spans="1:135" s="4" customFormat="1" ht="15" thickBot="1" x14ac:dyDescent="0.35">
      <c r="B3" s="110"/>
      <c r="C3" s="110"/>
      <c r="D3" s="110"/>
      <c r="E3" s="110"/>
      <c r="F3" s="49"/>
    </row>
    <row r="4" spans="1:135" s="14" customFormat="1" ht="14.4" x14ac:dyDescent="0.3">
      <c r="A4" s="4"/>
      <c r="B4" s="111" t="s">
        <v>57</v>
      </c>
      <c r="C4" s="112"/>
      <c r="D4" s="112"/>
      <c r="E4" s="112"/>
      <c r="F4" s="11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</row>
    <row r="5" spans="1:135" s="14" customFormat="1" ht="26.4" x14ac:dyDescent="0.3">
      <c r="A5" s="4"/>
      <c r="B5" s="24" t="s">
        <v>58</v>
      </c>
      <c r="C5" s="72" t="s">
        <v>4</v>
      </c>
      <c r="D5" s="16" t="s">
        <v>35</v>
      </c>
      <c r="E5" s="16" t="s">
        <v>1</v>
      </c>
      <c r="F5" s="73" t="s">
        <v>31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135" s="14" customFormat="1" ht="14.4" x14ac:dyDescent="0.3">
      <c r="A6" s="4"/>
      <c r="B6" s="20" t="s">
        <v>59</v>
      </c>
      <c r="C6" s="59" t="s">
        <v>62</v>
      </c>
      <c r="D6" s="17">
        <v>0</v>
      </c>
      <c r="E6" s="18">
        <v>3000</v>
      </c>
      <c r="F6" s="74">
        <f>D6*E6</f>
        <v>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</row>
    <row r="7" spans="1:135" s="14" customFormat="1" ht="14.4" x14ac:dyDescent="0.3">
      <c r="A7" s="4"/>
      <c r="B7" s="20" t="s">
        <v>60</v>
      </c>
      <c r="C7" s="59" t="s">
        <v>62</v>
      </c>
      <c r="D7" s="17">
        <v>0</v>
      </c>
      <c r="E7" s="18">
        <v>10</v>
      </c>
      <c r="F7" s="74">
        <f>D7*E7</f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</row>
    <row r="8" spans="1:135" s="31" customFormat="1" ht="15" thickBot="1" x14ac:dyDescent="0.35">
      <c r="A8" s="4"/>
      <c r="B8" s="62" t="s">
        <v>0</v>
      </c>
      <c r="C8" s="70"/>
      <c r="D8" s="71"/>
      <c r="E8" s="70"/>
      <c r="F8" s="63">
        <f>F6+F7</f>
        <v>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</row>
    <row r="9" spans="1:135" s="4" customFormat="1" ht="15" thickBot="1" x14ac:dyDescent="0.35">
      <c r="B9" s="110"/>
      <c r="C9" s="110"/>
      <c r="D9" s="110"/>
      <c r="E9" s="110"/>
      <c r="F9" s="49"/>
    </row>
    <row r="10" spans="1:135" s="14" customFormat="1" ht="14.4" x14ac:dyDescent="0.3">
      <c r="A10" s="4"/>
      <c r="B10" s="111" t="s">
        <v>61</v>
      </c>
      <c r="C10" s="112"/>
      <c r="D10" s="112"/>
      <c r="E10" s="112"/>
      <c r="F10" s="11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</row>
    <row r="11" spans="1:135" s="14" customFormat="1" ht="26.4" x14ac:dyDescent="0.3">
      <c r="A11" s="4"/>
      <c r="B11" s="24" t="s">
        <v>58</v>
      </c>
      <c r="C11" s="72" t="s">
        <v>63</v>
      </c>
      <c r="D11" s="16" t="s">
        <v>35</v>
      </c>
      <c r="E11" s="16" t="s">
        <v>1</v>
      </c>
      <c r="F11" s="73" t="s">
        <v>31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</row>
    <row r="12" spans="1:135" s="31" customFormat="1" ht="14.4" x14ac:dyDescent="0.3">
      <c r="A12" s="4"/>
      <c r="B12" s="20" t="s">
        <v>70</v>
      </c>
      <c r="C12" s="59" t="s">
        <v>64</v>
      </c>
      <c r="D12" s="17">
        <v>0</v>
      </c>
      <c r="E12" s="18">
        <v>275</v>
      </c>
      <c r="F12" s="74">
        <f>E12*D12</f>
        <v>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</row>
    <row r="13" spans="1:135" s="31" customFormat="1" ht="14.4" x14ac:dyDescent="0.3">
      <c r="A13" s="4"/>
      <c r="B13" s="20" t="s">
        <v>71</v>
      </c>
      <c r="C13" s="59" t="s">
        <v>64</v>
      </c>
      <c r="D13" s="17">
        <v>0</v>
      </c>
      <c r="E13" s="18">
        <v>5</v>
      </c>
      <c r="F13" s="74">
        <f>E13*D13</f>
        <v>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</row>
    <row r="14" spans="1:135" s="14" customFormat="1" ht="15" thickBot="1" x14ac:dyDescent="0.35">
      <c r="A14" s="4"/>
      <c r="B14" s="62" t="s">
        <v>0</v>
      </c>
      <c r="C14" s="70"/>
      <c r="D14" s="71"/>
      <c r="E14" s="70"/>
      <c r="F14" s="63">
        <f>F12+F13</f>
        <v>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</row>
    <row r="15" spans="1:135" s="4" customFormat="1" ht="15" thickBot="1" x14ac:dyDescent="0.35">
      <c r="B15" s="50"/>
      <c r="C15" s="50"/>
      <c r="D15" s="33"/>
      <c r="E15" s="51"/>
      <c r="F15" s="33"/>
    </row>
    <row r="16" spans="1:135" s="31" customFormat="1" ht="14.4" x14ac:dyDescent="0.3">
      <c r="A16" s="4"/>
      <c r="B16" s="64" t="s">
        <v>2</v>
      </c>
      <c r="C16" s="65" t="s">
        <v>67</v>
      </c>
      <c r="D16" s="66" t="s">
        <v>42</v>
      </c>
      <c r="E16" s="67" t="s">
        <v>43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135" s="31" customFormat="1" ht="14.4" x14ac:dyDescent="0.3">
      <c r="A17" s="4"/>
      <c r="B17" s="68" t="s">
        <v>2</v>
      </c>
      <c r="C17" s="17">
        <v>0</v>
      </c>
      <c r="D17" s="40">
        <v>200</v>
      </c>
      <c r="E17" s="69">
        <f>D17*C17</f>
        <v>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135" s="31" customFormat="1" ht="15" thickBot="1" x14ac:dyDescent="0.35">
      <c r="A18" s="4"/>
      <c r="B18" s="62" t="s">
        <v>0</v>
      </c>
      <c r="C18" s="70"/>
      <c r="D18" s="71">
        <v>200</v>
      </c>
      <c r="E18" s="63">
        <f>E17</f>
        <v>0</v>
      </c>
      <c r="F18" s="39"/>
      <c r="G18" s="3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135" s="4" customFormat="1" ht="15" thickBot="1" x14ac:dyDescent="0.35">
      <c r="B19" s="110"/>
      <c r="C19" s="110"/>
      <c r="D19" s="110"/>
      <c r="E19" s="110"/>
      <c r="F19" s="49"/>
    </row>
    <row r="20" spans="1:135" s="14" customFormat="1" ht="37.5" customHeight="1" x14ac:dyDescent="0.3">
      <c r="A20" s="4"/>
      <c r="B20" s="118" t="s">
        <v>83</v>
      </c>
      <c r="C20" s="119"/>
      <c r="D20" s="53"/>
      <c r="E20" s="28"/>
      <c r="F20" s="4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</row>
    <row r="21" spans="1:135" s="31" customFormat="1" ht="14.4" x14ac:dyDescent="0.3">
      <c r="A21" s="4"/>
      <c r="B21" s="52"/>
      <c r="C21" s="25" t="s">
        <v>28</v>
      </c>
      <c r="D21" s="5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135" s="31" customFormat="1" ht="14.4" x14ac:dyDescent="0.3">
      <c r="A22" s="4"/>
      <c r="B22" s="20" t="s">
        <v>73</v>
      </c>
      <c r="C22" s="45">
        <f>F8</f>
        <v>0</v>
      </c>
      <c r="D22" s="5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135" s="31" customFormat="1" ht="14.4" x14ac:dyDescent="0.3">
      <c r="A23" s="4"/>
      <c r="B23" s="20" t="s">
        <v>74</v>
      </c>
      <c r="C23" s="45">
        <f>F14</f>
        <v>0</v>
      </c>
      <c r="D23" s="5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35" s="31" customFormat="1" ht="14.4" x14ac:dyDescent="0.3">
      <c r="A24" s="4"/>
      <c r="B24" s="60" t="s">
        <v>2</v>
      </c>
      <c r="C24" s="61">
        <f>E18</f>
        <v>0</v>
      </c>
      <c r="D24" s="5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35" s="31" customFormat="1" ht="15" thickBot="1" x14ac:dyDescent="0.35">
      <c r="A25" s="4"/>
      <c r="B25" s="62" t="s">
        <v>0</v>
      </c>
      <c r="C25" s="63">
        <f>C22+C23+C24</f>
        <v>0</v>
      </c>
      <c r="D25" s="5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35" ht="14.4" thickBot="1" x14ac:dyDescent="0.3">
      <c r="B26" s="76"/>
      <c r="C26" s="76"/>
      <c r="D26" s="77"/>
      <c r="E26" s="78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</row>
    <row r="27" spans="1:135" ht="21" x14ac:dyDescent="0.25">
      <c r="B27" s="13" t="s">
        <v>14</v>
      </c>
      <c r="C27" s="116"/>
      <c r="D27" s="106"/>
      <c r="E27" s="107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1:135" ht="21" x14ac:dyDescent="0.25">
      <c r="B28" s="15" t="s">
        <v>15</v>
      </c>
      <c r="C28" s="117"/>
      <c r="D28" s="108"/>
      <c r="E28" s="109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</row>
    <row r="29" spans="1:135" ht="21" x14ac:dyDescent="0.25">
      <c r="B29" s="15" t="s">
        <v>16</v>
      </c>
      <c r="C29" s="117"/>
      <c r="D29" s="108"/>
      <c r="E29" s="109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</row>
    <row r="30" spans="1:135" ht="14.4" x14ac:dyDescent="0.3">
      <c r="B30" s="85" t="s">
        <v>87</v>
      </c>
      <c r="C30" s="86"/>
      <c r="D30" s="86"/>
      <c r="E30" s="87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</row>
    <row r="31" spans="1:135" x14ac:dyDescent="0.25">
      <c r="B31" s="76"/>
      <c r="C31" s="76"/>
      <c r="D31" s="77"/>
      <c r="E31" s="78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1:135" x14ac:dyDescent="0.25">
      <c r="B32" s="76"/>
      <c r="C32" s="76"/>
      <c r="D32" s="77"/>
      <c r="E32" s="78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</row>
    <row r="33" spans="2:27" x14ac:dyDescent="0.25">
      <c r="B33" s="76"/>
      <c r="C33" s="76"/>
      <c r="D33" s="77"/>
      <c r="E33" s="78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2:27" x14ac:dyDescent="0.25">
      <c r="B34" s="76"/>
      <c r="C34" s="76"/>
      <c r="D34" s="77"/>
      <c r="E34" s="78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5" spans="2:27" x14ac:dyDescent="0.25">
      <c r="B35" s="76"/>
      <c r="C35" s="76"/>
      <c r="D35" s="77"/>
      <c r="E35" s="78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2:27" x14ac:dyDescent="0.25">
      <c r="B36" s="76"/>
      <c r="C36" s="76"/>
      <c r="D36" s="77"/>
      <c r="E36" s="78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</row>
    <row r="37" spans="2:27" x14ac:dyDescent="0.25">
      <c r="B37" s="76"/>
      <c r="C37" s="76"/>
      <c r="D37" s="77"/>
      <c r="E37" s="78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</row>
    <row r="38" spans="2:27" x14ac:dyDescent="0.25">
      <c r="B38" s="76"/>
      <c r="C38" s="76"/>
      <c r="D38" s="77"/>
      <c r="E38" s="78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</row>
    <row r="39" spans="2:27" x14ac:dyDescent="0.25">
      <c r="B39" s="76"/>
      <c r="C39" s="76"/>
      <c r="D39" s="77"/>
      <c r="E39" s="78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</row>
    <row r="40" spans="2:27" x14ac:dyDescent="0.25">
      <c r="B40" s="76"/>
      <c r="C40" s="76"/>
      <c r="D40" s="77"/>
      <c r="E40" s="78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</row>
    <row r="41" spans="2:27" x14ac:dyDescent="0.25">
      <c r="B41" s="76"/>
      <c r="C41" s="76"/>
      <c r="D41" s="77"/>
      <c r="E41" s="78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</row>
    <row r="42" spans="2:27" x14ac:dyDescent="0.25">
      <c r="B42" s="76"/>
      <c r="C42" s="76"/>
      <c r="D42" s="77"/>
      <c r="E42" s="78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</row>
    <row r="43" spans="2:27" x14ac:dyDescent="0.25">
      <c r="B43" s="76"/>
      <c r="C43" s="76"/>
      <c r="D43" s="77"/>
      <c r="E43" s="78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</row>
    <row r="44" spans="2:27" x14ac:dyDescent="0.25">
      <c r="B44" s="76"/>
      <c r="C44" s="76"/>
      <c r="D44" s="77"/>
      <c r="E44" s="78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</row>
    <row r="45" spans="2:27" x14ac:dyDescent="0.25">
      <c r="B45" s="76"/>
      <c r="C45" s="76"/>
      <c r="D45" s="77"/>
      <c r="E45" s="78"/>
      <c r="F45" s="75"/>
      <c r="G45" s="75"/>
      <c r="H45" s="75"/>
      <c r="I45" s="75"/>
      <c r="J45" s="75"/>
      <c r="K45" s="75"/>
      <c r="L45" s="75"/>
      <c r="M45" s="75"/>
      <c r="N45" s="75"/>
    </row>
    <row r="46" spans="2:27" x14ac:dyDescent="0.25">
      <c r="B46" s="76"/>
      <c r="C46" s="76"/>
      <c r="D46" s="77"/>
      <c r="E46" s="78"/>
      <c r="F46" s="75"/>
      <c r="G46" s="75"/>
      <c r="H46" s="75"/>
      <c r="I46" s="75"/>
      <c r="J46" s="75"/>
      <c r="K46" s="75"/>
      <c r="L46" s="75"/>
      <c r="M46" s="75"/>
      <c r="N46" s="75"/>
    </row>
    <row r="47" spans="2:27" x14ac:dyDescent="0.25">
      <c r="B47" s="76"/>
      <c r="C47" s="76"/>
      <c r="D47" s="77"/>
      <c r="E47" s="78"/>
      <c r="F47" s="75"/>
      <c r="G47" s="75"/>
      <c r="H47" s="75"/>
      <c r="I47" s="75"/>
      <c r="J47" s="75"/>
      <c r="K47" s="75"/>
      <c r="L47" s="75"/>
      <c r="M47" s="75"/>
      <c r="N47" s="75"/>
    </row>
    <row r="48" spans="2:27" x14ac:dyDescent="0.25">
      <c r="B48" s="76"/>
      <c r="C48" s="76"/>
      <c r="D48" s="77"/>
      <c r="E48" s="78"/>
      <c r="F48" s="75"/>
      <c r="G48" s="75"/>
      <c r="H48" s="75"/>
      <c r="I48" s="75"/>
      <c r="J48" s="75"/>
      <c r="K48" s="75"/>
      <c r="L48" s="75"/>
      <c r="M48" s="75"/>
      <c r="N48" s="75"/>
    </row>
    <row r="49" spans="2:14" x14ac:dyDescent="0.25">
      <c r="B49" s="76"/>
      <c r="C49" s="76"/>
      <c r="D49" s="77"/>
      <c r="E49" s="78"/>
      <c r="F49" s="75"/>
      <c r="G49" s="75"/>
      <c r="H49" s="75"/>
      <c r="I49" s="75"/>
      <c r="J49" s="75"/>
      <c r="K49" s="75"/>
      <c r="L49" s="75"/>
      <c r="M49" s="75"/>
      <c r="N49" s="75"/>
    </row>
    <row r="50" spans="2:14" x14ac:dyDescent="0.25">
      <c r="B50" s="76"/>
      <c r="C50" s="76"/>
      <c r="D50" s="77"/>
      <c r="E50" s="78"/>
      <c r="F50" s="75"/>
      <c r="G50" s="75"/>
      <c r="H50" s="75"/>
      <c r="I50" s="75"/>
      <c r="J50" s="75"/>
      <c r="K50" s="75"/>
      <c r="L50" s="75"/>
      <c r="M50" s="75"/>
      <c r="N50" s="75"/>
    </row>
    <row r="51" spans="2:14" x14ac:dyDescent="0.25">
      <c r="B51" s="76"/>
      <c r="C51" s="76"/>
      <c r="D51" s="77"/>
      <c r="E51" s="78"/>
      <c r="F51" s="75"/>
      <c r="G51" s="75"/>
      <c r="H51" s="75"/>
      <c r="I51" s="75"/>
      <c r="J51" s="75"/>
      <c r="K51" s="75"/>
      <c r="L51" s="75"/>
      <c r="M51" s="75"/>
      <c r="N51" s="75"/>
    </row>
    <row r="52" spans="2:14" x14ac:dyDescent="0.25">
      <c r="B52" s="76"/>
      <c r="C52" s="76"/>
      <c r="D52" s="77"/>
      <c r="E52" s="78"/>
      <c r="F52" s="75"/>
      <c r="G52" s="75"/>
      <c r="H52" s="75"/>
      <c r="I52" s="75"/>
      <c r="J52" s="75"/>
      <c r="K52" s="75"/>
      <c r="L52" s="75"/>
      <c r="M52" s="75"/>
      <c r="N52" s="75"/>
    </row>
    <row r="53" spans="2:14" x14ac:dyDescent="0.25">
      <c r="B53" s="76"/>
      <c r="C53" s="76"/>
      <c r="D53" s="77"/>
      <c r="E53" s="78"/>
      <c r="F53" s="75"/>
      <c r="G53" s="75"/>
      <c r="H53" s="75"/>
      <c r="I53" s="75"/>
      <c r="J53" s="75"/>
      <c r="K53" s="75"/>
      <c r="L53" s="75"/>
      <c r="M53" s="75"/>
      <c r="N53" s="75"/>
    </row>
    <row r="54" spans="2:14" x14ac:dyDescent="0.25">
      <c r="B54" s="76"/>
      <c r="C54" s="76"/>
      <c r="D54" s="77"/>
      <c r="E54" s="78"/>
      <c r="F54" s="75"/>
      <c r="G54" s="75"/>
      <c r="H54" s="75"/>
      <c r="I54" s="75"/>
      <c r="J54" s="75"/>
      <c r="K54" s="75"/>
      <c r="L54" s="75"/>
      <c r="M54" s="75"/>
      <c r="N54" s="75"/>
    </row>
    <row r="55" spans="2:14" x14ac:dyDescent="0.25">
      <c r="B55" s="76"/>
      <c r="C55" s="76"/>
      <c r="D55" s="77"/>
      <c r="E55" s="78"/>
      <c r="F55" s="75"/>
      <c r="G55" s="75"/>
      <c r="H55" s="75"/>
      <c r="I55" s="75"/>
      <c r="J55" s="75"/>
      <c r="K55" s="75"/>
      <c r="L55" s="75"/>
      <c r="M55" s="75"/>
      <c r="N55" s="75"/>
    </row>
    <row r="56" spans="2:14" x14ac:dyDescent="0.25">
      <c r="B56" s="76"/>
      <c r="C56" s="76"/>
      <c r="D56" s="77"/>
      <c r="E56" s="78"/>
      <c r="F56" s="75"/>
      <c r="G56" s="75"/>
      <c r="H56" s="75"/>
      <c r="I56" s="75"/>
      <c r="J56" s="75"/>
      <c r="K56" s="75"/>
      <c r="L56" s="75"/>
      <c r="M56" s="75"/>
      <c r="N56" s="75"/>
    </row>
    <row r="57" spans="2:14" x14ac:dyDescent="0.25">
      <c r="B57" s="76"/>
      <c r="C57" s="76"/>
      <c r="D57" s="77"/>
      <c r="E57" s="78"/>
      <c r="F57" s="75"/>
      <c r="G57" s="75"/>
      <c r="H57" s="75"/>
      <c r="I57" s="75"/>
      <c r="J57" s="75"/>
      <c r="K57" s="75"/>
      <c r="L57" s="75"/>
      <c r="M57" s="75"/>
      <c r="N57" s="75"/>
    </row>
    <row r="58" spans="2:14" x14ac:dyDescent="0.25">
      <c r="B58" s="76"/>
      <c r="C58" s="76"/>
      <c r="D58" s="77"/>
      <c r="E58" s="78"/>
      <c r="F58" s="75"/>
      <c r="G58" s="75"/>
      <c r="H58" s="75"/>
      <c r="I58" s="75"/>
      <c r="J58" s="75"/>
      <c r="K58" s="75"/>
      <c r="L58" s="75"/>
      <c r="M58" s="75"/>
      <c r="N58" s="75"/>
    </row>
    <row r="59" spans="2:14" x14ac:dyDescent="0.25">
      <c r="B59" s="76"/>
      <c r="C59" s="76"/>
      <c r="D59" s="77"/>
      <c r="E59" s="78"/>
      <c r="F59" s="75"/>
      <c r="G59" s="75"/>
      <c r="H59" s="75"/>
      <c r="I59" s="75"/>
      <c r="J59" s="75"/>
      <c r="K59" s="75"/>
      <c r="L59" s="75"/>
      <c r="M59" s="75"/>
      <c r="N59" s="75"/>
    </row>
    <row r="60" spans="2:14" x14ac:dyDescent="0.25">
      <c r="B60" s="76"/>
      <c r="C60" s="76"/>
      <c r="D60" s="77"/>
      <c r="E60" s="78"/>
      <c r="F60" s="75"/>
      <c r="G60" s="75"/>
      <c r="H60" s="75"/>
      <c r="I60" s="75"/>
      <c r="J60" s="75"/>
      <c r="K60" s="75"/>
      <c r="L60" s="75"/>
      <c r="M60" s="75"/>
      <c r="N60" s="75"/>
    </row>
    <row r="61" spans="2:14" x14ac:dyDescent="0.25">
      <c r="B61" s="76"/>
      <c r="C61" s="76"/>
      <c r="D61" s="77"/>
      <c r="E61" s="78"/>
      <c r="F61" s="75"/>
      <c r="G61" s="75"/>
      <c r="H61" s="75"/>
      <c r="I61" s="75"/>
      <c r="J61" s="75"/>
      <c r="K61" s="75"/>
      <c r="L61" s="75"/>
      <c r="M61" s="75"/>
      <c r="N61" s="75"/>
    </row>
    <row r="62" spans="2:14" x14ac:dyDescent="0.25">
      <c r="B62" s="76"/>
      <c r="C62" s="76"/>
      <c r="D62" s="77"/>
      <c r="E62" s="78"/>
      <c r="F62" s="75"/>
      <c r="G62" s="75"/>
      <c r="H62" s="75"/>
      <c r="I62" s="75"/>
      <c r="J62" s="75"/>
      <c r="K62" s="75"/>
      <c r="L62" s="75"/>
      <c r="M62" s="75"/>
      <c r="N62" s="75"/>
    </row>
    <row r="63" spans="2:14" x14ac:dyDescent="0.25">
      <c r="B63" s="76"/>
      <c r="C63" s="76"/>
      <c r="D63" s="77"/>
      <c r="E63" s="78"/>
      <c r="F63" s="75"/>
      <c r="G63" s="75"/>
      <c r="H63" s="75"/>
      <c r="I63" s="75"/>
      <c r="J63" s="75"/>
      <c r="K63" s="75"/>
      <c r="L63" s="75"/>
      <c r="M63" s="75"/>
      <c r="N63" s="75"/>
    </row>
    <row r="64" spans="2:14" x14ac:dyDescent="0.25">
      <c r="B64" s="76"/>
      <c r="C64" s="76"/>
      <c r="D64" s="77"/>
      <c r="E64" s="78"/>
      <c r="F64" s="75"/>
      <c r="G64" s="75"/>
      <c r="H64" s="75"/>
      <c r="I64" s="75"/>
      <c r="J64" s="75"/>
      <c r="K64" s="75"/>
      <c r="L64" s="75"/>
      <c r="M64" s="75"/>
      <c r="N64" s="75"/>
    </row>
    <row r="65" spans="2:14" x14ac:dyDescent="0.25">
      <c r="B65" s="76"/>
      <c r="C65" s="76"/>
      <c r="D65" s="77"/>
      <c r="E65" s="78"/>
      <c r="F65" s="75"/>
      <c r="G65" s="75"/>
      <c r="H65" s="75"/>
      <c r="I65" s="75"/>
      <c r="J65" s="75"/>
      <c r="K65" s="75"/>
      <c r="L65" s="75"/>
      <c r="M65" s="75"/>
      <c r="N65" s="75"/>
    </row>
    <row r="66" spans="2:14" x14ac:dyDescent="0.25">
      <c r="B66" s="76"/>
      <c r="C66" s="76"/>
      <c r="D66" s="77"/>
      <c r="E66" s="78"/>
      <c r="F66" s="75"/>
      <c r="G66" s="75"/>
      <c r="H66" s="75"/>
      <c r="I66" s="75"/>
      <c r="J66" s="75"/>
      <c r="K66" s="75"/>
      <c r="L66" s="75"/>
      <c r="M66" s="75"/>
      <c r="N66" s="75"/>
    </row>
    <row r="67" spans="2:14" x14ac:dyDescent="0.25">
      <c r="B67" s="76"/>
      <c r="C67" s="76"/>
      <c r="D67" s="77"/>
      <c r="E67" s="78"/>
      <c r="F67" s="75"/>
      <c r="G67" s="75"/>
      <c r="H67" s="75"/>
      <c r="I67" s="75"/>
      <c r="J67" s="75"/>
      <c r="K67" s="75"/>
      <c r="L67" s="75"/>
      <c r="M67" s="75"/>
      <c r="N67" s="75"/>
    </row>
    <row r="68" spans="2:14" x14ac:dyDescent="0.25">
      <c r="B68" s="76"/>
      <c r="C68" s="76"/>
      <c r="D68" s="77"/>
      <c r="E68" s="78"/>
      <c r="F68" s="75"/>
      <c r="G68" s="75"/>
      <c r="H68" s="75"/>
      <c r="I68" s="75"/>
      <c r="J68" s="75"/>
      <c r="K68" s="75"/>
      <c r="L68" s="75"/>
      <c r="M68" s="75"/>
      <c r="N68" s="75"/>
    </row>
    <row r="69" spans="2:14" x14ac:dyDescent="0.25">
      <c r="B69" s="76"/>
      <c r="C69" s="76"/>
      <c r="D69" s="77"/>
      <c r="E69" s="78"/>
      <c r="F69" s="75"/>
      <c r="G69" s="75"/>
      <c r="H69" s="75"/>
      <c r="I69" s="75"/>
      <c r="J69" s="75"/>
      <c r="K69" s="75"/>
      <c r="L69" s="75"/>
      <c r="M69" s="75"/>
      <c r="N69" s="75"/>
    </row>
    <row r="70" spans="2:14" x14ac:dyDescent="0.25">
      <c r="B70" s="76"/>
      <c r="C70" s="76"/>
      <c r="D70" s="77"/>
      <c r="E70" s="78"/>
      <c r="F70" s="75"/>
      <c r="G70" s="75"/>
      <c r="H70" s="75"/>
      <c r="I70" s="75"/>
      <c r="J70" s="75"/>
      <c r="K70" s="75"/>
      <c r="L70" s="75"/>
      <c r="M70" s="75"/>
      <c r="N70" s="75"/>
    </row>
    <row r="71" spans="2:14" x14ac:dyDescent="0.25">
      <c r="B71" s="76"/>
      <c r="C71" s="76"/>
      <c r="D71" s="77"/>
      <c r="E71" s="78"/>
      <c r="F71" s="75"/>
      <c r="G71" s="75"/>
      <c r="H71" s="75"/>
      <c r="I71" s="75"/>
      <c r="J71" s="75"/>
      <c r="K71" s="75"/>
      <c r="L71" s="75"/>
      <c r="M71" s="75"/>
      <c r="N71" s="75"/>
    </row>
    <row r="72" spans="2:14" x14ac:dyDescent="0.25">
      <c r="B72" s="76"/>
      <c r="C72" s="76"/>
      <c r="D72" s="77"/>
      <c r="E72" s="78"/>
      <c r="F72" s="75"/>
      <c r="G72" s="75"/>
      <c r="H72" s="75"/>
      <c r="I72" s="75"/>
      <c r="J72" s="75"/>
      <c r="K72" s="75"/>
      <c r="L72" s="75"/>
      <c r="M72" s="75"/>
      <c r="N72" s="75"/>
    </row>
    <row r="73" spans="2:14" x14ac:dyDescent="0.25">
      <c r="B73" s="76"/>
      <c r="C73" s="76"/>
      <c r="D73" s="77"/>
      <c r="E73" s="78"/>
      <c r="F73" s="75"/>
      <c r="G73" s="75"/>
      <c r="H73" s="75"/>
      <c r="I73" s="75"/>
      <c r="J73" s="75"/>
      <c r="K73" s="75"/>
      <c r="L73" s="75"/>
      <c r="M73" s="75"/>
      <c r="N73" s="75"/>
    </row>
    <row r="74" spans="2:14" x14ac:dyDescent="0.25">
      <c r="B74" s="76"/>
      <c r="C74" s="76"/>
      <c r="D74" s="77"/>
      <c r="E74" s="78"/>
      <c r="F74" s="75"/>
      <c r="G74" s="75"/>
      <c r="H74" s="75"/>
      <c r="I74" s="75"/>
      <c r="J74" s="75"/>
      <c r="K74" s="75"/>
      <c r="L74" s="75"/>
      <c r="M74" s="75"/>
      <c r="N74" s="75"/>
    </row>
    <row r="75" spans="2:14" x14ac:dyDescent="0.25">
      <c r="B75" s="76"/>
      <c r="C75" s="76"/>
      <c r="D75" s="77"/>
      <c r="E75" s="78"/>
      <c r="F75" s="75"/>
      <c r="G75" s="75"/>
      <c r="H75" s="75"/>
      <c r="I75" s="75"/>
      <c r="J75" s="75"/>
      <c r="K75" s="75"/>
      <c r="L75" s="75"/>
      <c r="M75" s="75"/>
      <c r="N75" s="75"/>
    </row>
    <row r="76" spans="2:14" x14ac:dyDescent="0.25">
      <c r="B76" s="76"/>
      <c r="C76" s="76"/>
      <c r="D76" s="77"/>
      <c r="E76" s="78"/>
      <c r="F76" s="75"/>
      <c r="G76" s="75"/>
      <c r="H76" s="75"/>
      <c r="I76" s="75"/>
      <c r="J76" s="75"/>
      <c r="K76" s="75"/>
      <c r="L76" s="75"/>
      <c r="M76" s="75"/>
      <c r="N76" s="75"/>
    </row>
    <row r="77" spans="2:14" x14ac:dyDescent="0.25">
      <c r="B77" s="76"/>
      <c r="C77" s="76"/>
      <c r="D77" s="77"/>
      <c r="E77" s="78"/>
      <c r="F77" s="75"/>
      <c r="G77" s="75"/>
      <c r="H77" s="75"/>
      <c r="I77" s="75"/>
      <c r="J77" s="75"/>
      <c r="K77" s="75"/>
      <c r="L77" s="75"/>
      <c r="M77" s="75"/>
      <c r="N77" s="75"/>
    </row>
    <row r="78" spans="2:14" x14ac:dyDescent="0.25">
      <c r="B78" s="76"/>
      <c r="C78" s="76"/>
      <c r="D78" s="77"/>
      <c r="E78" s="78"/>
      <c r="F78" s="75"/>
      <c r="G78" s="75"/>
      <c r="H78" s="75"/>
      <c r="I78" s="75"/>
      <c r="J78" s="75"/>
      <c r="K78" s="75"/>
      <c r="L78" s="75"/>
      <c r="M78" s="75"/>
      <c r="N78" s="75"/>
    </row>
    <row r="79" spans="2:14" x14ac:dyDescent="0.25">
      <c r="B79" s="76"/>
      <c r="C79" s="76"/>
      <c r="D79" s="77"/>
      <c r="E79" s="78"/>
      <c r="F79" s="75"/>
      <c r="G79" s="75"/>
      <c r="H79" s="75"/>
      <c r="I79" s="75"/>
      <c r="J79" s="75"/>
      <c r="K79" s="75"/>
      <c r="L79" s="75"/>
      <c r="M79" s="75"/>
      <c r="N79" s="75"/>
    </row>
    <row r="80" spans="2:14" x14ac:dyDescent="0.25">
      <c r="B80" s="76"/>
      <c r="C80" s="76"/>
      <c r="D80" s="77"/>
      <c r="E80" s="78"/>
      <c r="F80" s="75"/>
      <c r="G80" s="75"/>
      <c r="H80" s="75"/>
      <c r="I80" s="75"/>
      <c r="J80" s="75"/>
      <c r="K80" s="75"/>
      <c r="L80" s="75"/>
      <c r="M80" s="75"/>
      <c r="N80" s="75"/>
    </row>
    <row r="81" spans="2:14" x14ac:dyDescent="0.25">
      <c r="B81" s="76"/>
      <c r="C81" s="76"/>
      <c r="D81" s="77"/>
      <c r="E81" s="78"/>
      <c r="F81" s="75"/>
      <c r="G81" s="75"/>
      <c r="H81" s="75"/>
      <c r="I81" s="75"/>
      <c r="J81" s="75"/>
      <c r="K81" s="75"/>
      <c r="L81" s="75"/>
      <c r="M81" s="75"/>
      <c r="N81" s="75"/>
    </row>
    <row r="82" spans="2:14" x14ac:dyDescent="0.25">
      <c r="B82" s="76"/>
      <c r="C82" s="76"/>
      <c r="D82" s="77"/>
      <c r="E82" s="78"/>
      <c r="F82" s="75"/>
      <c r="G82" s="75"/>
      <c r="H82" s="75"/>
      <c r="I82" s="75"/>
      <c r="J82" s="75"/>
      <c r="K82" s="75"/>
      <c r="L82" s="75"/>
      <c r="M82" s="75"/>
      <c r="N82" s="75"/>
    </row>
    <row r="83" spans="2:14" x14ac:dyDescent="0.25">
      <c r="B83" s="76"/>
      <c r="C83" s="76"/>
      <c r="D83" s="77"/>
      <c r="E83" s="78"/>
      <c r="F83" s="75"/>
      <c r="G83" s="75"/>
      <c r="H83" s="75"/>
      <c r="I83" s="75"/>
      <c r="J83" s="75"/>
      <c r="K83" s="75"/>
      <c r="L83" s="75"/>
      <c r="M83" s="75"/>
      <c r="N83" s="75"/>
    </row>
    <row r="84" spans="2:14" x14ac:dyDescent="0.25">
      <c r="B84" s="76"/>
      <c r="C84" s="76"/>
      <c r="D84" s="77"/>
      <c r="E84" s="78"/>
      <c r="F84" s="75"/>
      <c r="G84" s="75"/>
      <c r="H84" s="75"/>
      <c r="I84" s="75"/>
      <c r="J84" s="75"/>
      <c r="K84" s="75"/>
      <c r="L84" s="75"/>
      <c r="M84" s="75"/>
      <c r="N84" s="75"/>
    </row>
    <row r="85" spans="2:14" x14ac:dyDescent="0.25">
      <c r="B85" s="76"/>
      <c r="C85" s="76"/>
      <c r="D85" s="77"/>
      <c r="E85" s="78"/>
      <c r="F85" s="75"/>
      <c r="G85" s="75"/>
      <c r="H85" s="75"/>
      <c r="I85" s="75"/>
      <c r="J85" s="75"/>
      <c r="K85" s="75"/>
      <c r="L85" s="75"/>
      <c r="M85" s="75"/>
      <c r="N85" s="75"/>
    </row>
    <row r="86" spans="2:14" x14ac:dyDescent="0.25">
      <c r="B86" s="76"/>
      <c r="C86" s="76"/>
      <c r="D86" s="77"/>
      <c r="E86" s="78"/>
      <c r="F86" s="75"/>
      <c r="G86" s="75"/>
      <c r="H86" s="75"/>
      <c r="I86" s="75"/>
      <c r="J86" s="75"/>
      <c r="K86" s="75"/>
      <c r="L86" s="75"/>
      <c r="M86" s="75"/>
      <c r="N86" s="75"/>
    </row>
    <row r="87" spans="2:14" x14ac:dyDescent="0.25">
      <c r="B87" s="76"/>
      <c r="C87" s="76"/>
      <c r="D87" s="77"/>
      <c r="E87" s="78"/>
      <c r="F87" s="75"/>
      <c r="G87" s="75"/>
      <c r="H87" s="75"/>
      <c r="I87" s="75"/>
      <c r="J87" s="75"/>
      <c r="K87" s="75"/>
      <c r="L87" s="75"/>
      <c r="M87" s="75"/>
      <c r="N87" s="75"/>
    </row>
    <row r="88" spans="2:14" x14ac:dyDescent="0.25">
      <c r="B88" s="76"/>
      <c r="C88" s="76"/>
      <c r="D88" s="77"/>
      <c r="E88" s="78"/>
      <c r="F88" s="75"/>
      <c r="G88" s="75"/>
      <c r="H88" s="75"/>
      <c r="I88" s="75"/>
      <c r="J88" s="75"/>
      <c r="K88" s="75"/>
      <c r="L88" s="75"/>
      <c r="M88" s="75"/>
      <c r="N88" s="75"/>
    </row>
    <row r="89" spans="2:14" x14ac:dyDescent="0.25">
      <c r="B89" s="76"/>
      <c r="C89" s="76"/>
      <c r="D89" s="77"/>
      <c r="E89" s="78"/>
      <c r="F89" s="75"/>
      <c r="G89" s="75"/>
      <c r="H89" s="75"/>
      <c r="I89" s="75"/>
      <c r="J89" s="75"/>
      <c r="K89" s="75"/>
      <c r="L89" s="75"/>
      <c r="M89" s="75"/>
      <c r="N89" s="75"/>
    </row>
    <row r="90" spans="2:14" x14ac:dyDescent="0.25">
      <c r="B90" s="76"/>
      <c r="C90" s="76"/>
      <c r="D90" s="77"/>
      <c r="E90" s="78"/>
      <c r="F90" s="75"/>
      <c r="G90" s="75"/>
      <c r="H90" s="75"/>
      <c r="I90" s="75"/>
      <c r="J90" s="75"/>
      <c r="K90" s="75"/>
      <c r="L90" s="75"/>
      <c r="M90" s="75"/>
      <c r="N90" s="75"/>
    </row>
    <row r="91" spans="2:14" x14ac:dyDescent="0.25">
      <c r="B91" s="76"/>
      <c r="C91" s="76"/>
      <c r="D91" s="77"/>
      <c r="E91" s="78"/>
      <c r="F91" s="75"/>
      <c r="G91" s="75"/>
      <c r="H91" s="75"/>
      <c r="I91" s="75"/>
      <c r="J91" s="75"/>
      <c r="K91" s="75"/>
      <c r="L91" s="75"/>
      <c r="M91" s="75"/>
      <c r="N91" s="75"/>
    </row>
    <row r="92" spans="2:14" x14ac:dyDescent="0.25">
      <c r="B92" s="76"/>
      <c r="C92" s="76"/>
      <c r="D92" s="77"/>
      <c r="E92" s="78"/>
      <c r="F92" s="75"/>
      <c r="G92" s="75"/>
      <c r="H92" s="75"/>
      <c r="I92" s="75"/>
      <c r="J92" s="75"/>
      <c r="K92" s="75"/>
      <c r="L92" s="75"/>
      <c r="M92" s="75"/>
      <c r="N92" s="75"/>
    </row>
    <row r="93" spans="2:14" x14ac:dyDescent="0.25">
      <c r="B93" s="76"/>
      <c r="C93" s="76"/>
      <c r="D93" s="77"/>
      <c r="E93" s="78"/>
      <c r="F93" s="75"/>
      <c r="G93" s="75"/>
      <c r="H93" s="75"/>
      <c r="I93" s="75"/>
      <c r="J93" s="75"/>
      <c r="K93" s="75"/>
      <c r="L93" s="75"/>
      <c r="M93" s="75"/>
      <c r="N93" s="75"/>
    </row>
    <row r="94" spans="2:14" x14ac:dyDescent="0.25">
      <c r="B94" s="76"/>
      <c r="C94" s="76"/>
      <c r="D94" s="77"/>
      <c r="E94" s="78"/>
      <c r="F94" s="75"/>
      <c r="G94" s="75"/>
      <c r="H94" s="75"/>
      <c r="I94" s="75"/>
      <c r="J94" s="75"/>
      <c r="K94" s="75"/>
      <c r="L94" s="75"/>
      <c r="M94" s="75"/>
      <c r="N94" s="75"/>
    </row>
    <row r="95" spans="2:14" x14ac:dyDescent="0.25">
      <c r="B95" s="76"/>
      <c r="C95" s="76"/>
      <c r="D95" s="77"/>
      <c r="E95" s="78"/>
      <c r="F95" s="75"/>
      <c r="G95" s="75"/>
      <c r="H95" s="75"/>
      <c r="I95" s="75"/>
      <c r="J95" s="75"/>
      <c r="K95" s="75"/>
      <c r="L95" s="75"/>
      <c r="M95" s="75"/>
      <c r="N95" s="75"/>
    </row>
    <row r="96" spans="2:14" x14ac:dyDescent="0.25">
      <c r="B96" s="76"/>
      <c r="C96" s="76"/>
      <c r="D96" s="77"/>
      <c r="E96" s="78"/>
      <c r="F96" s="75"/>
      <c r="G96" s="75"/>
      <c r="H96" s="75"/>
      <c r="I96" s="75"/>
      <c r="J96" s="75"/>
      <c r="K96" s="75"/>
      <c r="L96" s="75"/>
      <c r="M96" s="75"/>
      <c r="N96" s="75"/>
    </row>
    <row r="97" spans="2:14" x14ac:dyDescent="0.25">
      <c r="B97" s="76"/>
      <c r="C97" s="76"/>
      <c r="D97" s="77"/>
      <c r="E97" s="78"/>
      <c r="F97" s="75"/>
      <c r="G97" s="75"/>
      <c r="H97" s="75"/>
      <c r="I97" s="75"/>
      <c r="J97" s="75"/>
      <c r="K97" s="75"/>
      <c r="L97" s="75"/>
      <c r="M97" s="75"/>
      <c r="N97" s="75"/>
    </row>
    <row r="98" spans="2:14" x14ac:dyDescent="0.25">
      <c r="B98" s="76"/>
      <c r="C98" s="76"/>
      <c r="D98" s="77"/>
      <c r="E98" s="78"/>
      <c r="F98" s="75"/>
      <c r="G98" s="75"/>
      <c r="H98" s="75"/>
      <c r="I98" s="75"/>
      <c r="J98" s="75"/>
      <c r="K98" s="75"/>
      <c r="L98" s="75"/>
      <c r="M98" s="75"/>
      <c r="N98" s="75"/>
    </row>
    <row r="99" spans="2:14" x14ac:dyDescent="0.25">
      <c r="B99" s="76"/>
      <c r="C99" s="76"/>
      <c r="D99" s="77"/>
      <c r="E99" s="78"/>
      <c r="F99" s="75"/>
      <c r="G99" s="75"/>
      <c r="H99" s="75"/>
      <c r="I99" s="75"/>
      <c r="J99" s="75"/>
      <c r="K99" s="75"/>
      <c r="L99" s="75"/>
      <c r="M99" s="75"/>
      <c r="N99" s="75"/>
    </row>
    <row r="100" spans="2:14" x14ac:dyDescent="0.25">
      <c r="B100" s="76"/>
      <c r="C100" s="76"/>
      <c r="D100" s="77"/>
      <c r="E100" s="78"/>
      <c r="F100" s="75"/>
      <c r="G100" s="75"/>
      <c r="H100" s="75"/>
      <c r="I100" s="75"/>
      <c r="J100" s="75"/>
      <c r="K100" s="75"/>
      <c r="L100" s="75"/>
      <c r="M100" s="75"/>
      <c r="N100" s="75"/>
    </row>
    <row r="101" spans="2:14" x14ac:dyDescent="0.25">
      <c r="D101" s="77"/>
      <c r="E101" s="78"/>
      <c r="F101" s="75"/>
      <c r="G101" s="75"/>
      <c r="H101" s="75"/>
      <c r="I101" s="75"/>
      <c r="J101" s="75"/>
      <c r="K101" s="75"/>
      <c r="L101" s="75"/>
      <c r="M101" s="75"/>
      <c r="N101" s="75"/>
    </row>
    <row r="102" spans="2:14" x14ac:dyDescent="0.25">
      <c r="D102" s="77"/>
      <c r="E102" s="78"/>
      <c r="F102" s="75"/>
      <c r="G102" s="75"/>
      <c r="H102" s="75"/>
      <c r="I102" s="75"/>
      <c r="J102" s="75"/>
      <c r="K102" s="75"/>
      <c r="L102" s="75"/>
      <c r="M102" s="75"/>
      <c r="N102" s="75"/>
    </row>
  </sheetData>
  <mergeCells count="13">
    <mergeCell ref="C27:E27"/>
    <mergeCell ref="C28:E28"/>
    <mergeCell ref="C29:E29"/>
    <mergeCell ref="B10:F10"/>
    <mergeCell ref="B19:C19"/>
    <mergeCell ref="D19:E19"/>
    <mergeCell ref="B20:C20"/>
    <mergeCell ref="B2:F2"/>
    <mergeCell ref="B3:C3"/>
    <mergeCell ref="D3:E3"/>
    <mergeCell ref="B4:F4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111153B5DE44DAD06A80F9FFDAE8E" ma:contentTypeVersion="3" ma:contentTypeDescription="Een nieuw document maken." ma:contentTypeScope="" ma:versionID="0694c93b24dfe2854c56a463450ccf04">
  <xsd:schema xmlns:xsd="http://www.w3.org/2001/XMLSchema" xmlns:xs="http://www.w3.org/2001/XMLSchema" xmlns:p="http://schemas.microsoft.com/office/2006/metadata/properties" xmlns:ns2="16c6a1b8-4959-4c8a-84f0-e84d26b62f03" targetNamespace="http://schemas.microsoft.com/office/2006/metadata/properties" ma:root="true" ma:fieldsID="34ea5ce8067f692095a1aceccef77e69" ns2:_="">
    <xsd:import namespace="16c6a1b8-4959-4c8a-84f0-e84d26b62f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6a1b8-4959-4c8a-84f0-e84d26b6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F43F0-16D7-45AC-8569-F98D57B2CB57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6c6a1b8-4959-4c8a-84f0-e84d26b62f0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C35952-00ED-44B9-A62E-DB9AC5CDF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6a1b8-4959-4c8a-84f0-e84d26b62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5F2EBF-540F-42AD-B650-75E9D13F89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Invulinstructie</vt:lpstr>
      <vt:lpstr>Perceel 1 Partijenpost</vt:lpstr>
      <vt:lpstr>Perceel 2 Verkiezingspost</vt:lpstr>
      <vt:lpstr>Perceel 3 Pakket &amp; aangetekend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Douma, S (Sjoerd)</dc:creator>
  <cp:lastModifiedBy>Marissink, GGA (Gijs)</cp:lastModifiedBy>
  <dcterms:created xsi:type="dcterms:W3CDTF">2026-05-13T06:59:52Z</dcterms:created>
  <dcterms:modified xsi:type="dcterms:W3CDTF">2026-08-04T13:29:17Z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0x010100877111153B5DE44DAD06A80F9FFDAE8E</vt:lpwstr>
  </property>
</Properties>
</file>