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2.55.2025 Bedrijfskleding/Bedrijfskleding/2. Gunningsfase/2. NVI/"/>
    </mc:Choice>
  </mc:AlternateContent>
  <xr:revisionPtr revIDLastSave="5" documentId="14_{A32206A5-3579-43DD-89DC-00FAA755755E}" xr6:coauthVersionLast="47" xr6:coauthVersionMax="47" xr10:uidLastSave="{596B4724-4B74-4285-A723-EB3B168D27CC}"/>
  <bookViews>
    <workbookView xWindow="-38510" yWindow="-2460" windowWidth="38620" windowHeight="21100" tabRatio="500" xr2:uid="{00000000-000D-0000-FFFF-FFFF00000000}"/>
  </bookViews>
  <sheets>
    <sheet name="Toelichting" sheetId="1" r:id="rId1"/>
    <sheet name="Kledingpakket" sheetId="2" r:id="rId2"/>
    <sheet name="Pasbus op afroep" sheetId="3" r:id="rId3"/>
    <sheet name="Inzameling en recycling" sheetId="4" r:id="rId4"/>
    <sheet name="Totaal" sheetId="5" r:id="rId5"/>
  </sheets>
  <definedNames>
    <definedName name="_xlnm._FilterDatabase" localSheetId="1" hidden="1">Kledingpakket!$A$3:$K$45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3" i="5" l="1"/>
  <c r="D12" i="5"/>
  <c r="D11" i="5"/>
  <c r="G4" i="4"/>
  <c r="G5" i="4" s="1"/>
  <c r="D7" i="5" s="1"/>
  <c r="G5" i="3"/>
  <c r="D6" i="5" s="1"/>
  <c r="G4" i="3"/>
  <c r="I45" i="2"/>
  <c r="K44" i="2"/>
  <c r="K43" i="2"/>
  <c r="K42" i="2"/>
  <c r="K41" i="2"/>
  <c r="K40" i="2"/>
  <c r="K39" i="2"/>
  <c r="K38" i="2"/>
  <c r="K37" i="2"/>
  <c r="K36" i="2"/>
  <c r="K35" i="2"/>
  <c r="K34" i="2"/>
  <c r="K33" i="2"/>
  <c r="K32" i="2"/>
  <c r="K31" i="2"/>
  <c r="K30" i="2"/>
  <c r="K29" i="2"/>
  <c r="K28" i="2"/>
  <c r="K27" i="2"/>
  <c r="K26" i="2"/>
  <c r="K25" i="2"/>
  <c r="K24" i="2"/>
  <c r="K23" i="2"/>
  <c r="K22" i="2"/>
  <c r="K21" i="2"/>
  <c r="K20" i="2"/>
  <c r="K19" i="2"/>
  <c r="K18" i="2"/>
  <c r="K17" i="2"/>
  <c r="K16" i="2"/>
  <c r="K15" i="2"/>
  <c r="K14" i="2"/>
  <c r="K13" i="2"/>
  <c r="K12" i="2"/>
  <c r="K11" i="2"/>
  <c r="K10" i="2"/>
  <c r="K9" i="2"/>
  <c r="K8" i="2"/>
  <c r="K7" i="2"/>
  <c r="K6" i="2"/>
  <c r="K5" i="2"/>
  <c r="K45" i="2" s="1"/>
  <c r="D5" i="5" s="1"/>
  <c r="K4" i="2"/>
  <c r="D8" i="5" l="1"/>
</calcChain>
</file>

<file path=xl/sharedStrings.xml><?xml version="1.0" encoding="utf-8"?>
<sst xmlns="http://schemas.openxmlformats.org/spreadsheetml/2006/main" count="278" uniqueCount="140">
  <si>
    <t>Prijzenblad perceel 2 – BOA- en toezichthouderskleding</t>
  </si>
  <si>
    <t>Aanbesteding bedrijfskleding, kenmerk A02.55.2025 – bijlage bij de Aanbestedingsleidraad</t>
  </si>
  <si>
    <t>Invulinstructie</t>
  </si>
  <si>
    <t>Wat vult u in?</t>
  </si>
  <si>
    <t>Uitsluitend de geel gearceerde cellen. Dit betreft de kolommen "Merk", "Type-/artikelnummer" en "Prijs per eenheid (€ excl. btw)" en het ondertekeningsblok. Alle overige cellen zijn door de Aanbestedende dienst ingevuld of bevatten formules en mogen niet worden gewijzigd.</t>
  </si>
  <si>
    <t>Volledigheid</t>
  </si>
  <si>
    <t>Alle artikel- en dienstregels dienen van een prijs te zijn voorzien. Een prijs van € 0,00 of lager is niet toegestaan; de invulvelden accepteren uitsluitend bedragen hoger dan € 0,00. Een niet-ingevulde prijsregel leidt tot terzijdelegging van de inschrijving voor het betreffende perceel.</t>
  </si>
  <si>
    <t>Prijspeil</t>
  </si>
  <si>
    <t>Prijzen zijn in euro’s, exclusief btw, inclusief levering op de overeengekomen locatie, inclusief het aanbrengen van logo’s en emblemen, en geldig gedurende het eerste contractjaar.</t>
  </si>
  <si>
    <t>Fictieve aantallen</t>
  </si>
  <si>
    <t>De aantallen zijn uitsluitend bedoeld om inschrijvingen onderling te kunnen vergelijken. Er kunnen geen rechten aan worden ontleend en er geldt geen afnameverplichting.</t>
  </si>
  <si>
    <t>Totalen</t>
  </si>
  <si>
    <t>De totaalprijs per regel en de subtotalen per tabblad worden automatisch berekend. Het tabblad "Totaal" telt de subtotalen op tot de inschrijfsom voor dit perceel.</t>
  </si>
  <si>
    <t>Catalogus</t>
  </si>
  <si>
    <t>De prijzen in dit prijzenblad dienen overeen te komen met de prijzen in de door Inschrijver aangeboden digitale catalogus.</t>
  </si>
  <si>
    <t>Ondertekening</t>
  </si>
  <si>
    <t>Vul het ondertekeningsblok op het tabblad "Totaal" volledig in. Het prijzenblad wordt als xlsx-bestand én als ondertekende pdf ingediend.</t>
  </si>
  <si>
    <t>Merk en type</t>
  </si>
  <si>
    <t>Per artikelregel legt u in de kolommen "Merk" en "Type-/artikelnummer" vast welk concreet artikel u aanbiedt (zie Nota van Inlichtingen 1, vraag 34). Het aangeboden artikel dient identiek te zijn aan het artikel dat bij de kwaliteitscontrole en de draagproef wordt aangeleverd en gedurende de looptijd wordt geleverd.</t>
  </si>
  <si>
    <t>Inzameling en recycling</t>
  </si>
  <si>
    <t>Op het tabblad "Inzameling en recycling" vult u het tarief per kilogram ingenomen textiel in voor inzameling, transport en verwerking/recycling (zie Nota van Inlichtingen 1, vraag 57). Deze kosten hoeven niet in de artikelprijzen te worden opgenomen.</t>
  </si>
  <si>
    <t>Beoordeling</t>
  </si>
  <si>
    <t>Subgunningscriterium 3</t>
  </si>
  <si>
    <t>De inschrijfsom op het tabblad "Totaal" vormt de totaalprijs waarop subgunningscriterium 3 (Prijs) wordt beoordeeld. Hiervoor zijn maximaal 25 van de 100 punten te behalen.</t>
  </si>
  <si>
    <t>Rekenwijze</t>
  </si>
  <si>
    <t>De Inschrijver met de laagste totaalprijs ontvangt 25 punten. De overige Inschrijvers ontvangen een score naar rato: (laagste totaalprijs / totaalprijs Inschrijver) × 25 = score Prijs.</t>
  </si>
  <si>
    <t>Legenda</t>
  </si>
  <si>
    <t>Geel gearceerd</t>
  </si>
  <si>
    <t>Invulveld voor de Inschrijver.</t>
  </si>
  <si>
    <t>Blauwe cijfers</t>
  </si>
  <si>
    <t>Door de Inschrijver ingevulde bedragen.</t>
  </si>
  <si>
    <t>Zwarte cijfers</t>
  </si>
  <si>
    <t>Door de Aanbestedende dienst ingevulde gegevens of automatisch berekende uitkomsten.</t>
  </si>
  <si>
    <t>Perceel 2 – Kledingpakket Team Handhaving Openbare Ruimte</t>
  </si>
  <si>
    <t>Nr.</t>
  </si>
  <si>
    <t>Module / werksoort</t>
  </si>
  <si>
    <t>Artikelgroep</t>
  </si>
  <si>
    <t>Artikelomschrijving</t>
  </si>
  <si>
    <t>Kleur</t>
  </si>
  <si>
    <t>Functionele eisen</t>
  </si>
  <si>
    <t>Logo / opschrift</t>
  </si>
  <si>
    <t>Eenheid</t>
  </si>
  <si>
    <t>Fictief aantal</t>
  </si>
  <si>
    <t>Prijs per eenheid (€ excl. btw)</t>
  </si>
  <si>
    <t>Totaalprijs (€ excl. btw)</t>
  </si>
  <si>
    <t>Merk</t>
  </si>
  <si>
    <t>Type-/artikelnummer</t>
  </si>
  <si>
    <t>Gemeenschappelijk</t>
  </si>
  <si>
    <t>Thermobroek</t>
  </si>
  <si>
    <t>Stuk</t>
  </si>
  <si>
    <t>Thermoshirt</t>
  </si>
  <si>
    <t>Toezichthouder</t>
  </si>
  <si>
    <t>Sweater TZH</t>
  </si>
  <si>
    <t>Indigo blauw</t>
  </si>
  <si>
    <t>Biedt warmtecomfort zonder bewegingsvrijheid te beperken; Comfortabel draagbaar gedurende een volledige werkdag; Geschikt voor dagelijks gebruik onder koelere omstandigheden; Slijt- en kleurvast en geschikt voor eventueel bedrukken en borduren.</t>
  </si>
  <si>
    <t>Toezicht op rugzijde</t>
  </si>
  <si>
    <t>T-shirt korte mouw</t>
  </si>
  <si>
    <t>Te gebruiken als ondershirt. Comfortabel draagbaar gedurende een volledige werkdag 100% katoen</t>
  </si>
  <si>
    <t>100% functional Microfibre Cooltex Polyester</t>
  </si>
  <si>
    <t>Poloshirt TZH Korte mouw</t>
  </si>
  <si>
    <t>minimaal de eisen Nieuw Model Uniform VNG alleen dan in Indigo blauw</t>
  </si>
  <si>
    <t>Toezicht op rugzijde en borstzijde</t>
  </si>
  <si>
    <t>Poloshirt TZH lange mouw</t>
  </si>
  <si>
    <t>Softshell TZH</t>
  </si>
  <si>
    <t>Winterjas TZH</t>
  </si>
  <si>
    <t>Handschoenen leer</t>
  </si>
  <si>
    <t>zwart</t>
  </si>
  <si>
    <t>Handschoenen tactical</t>
  </si>
  <si>
    <t>Een comfortabele snijwerende handschoen met de volgende specificaties:
- Touchscreen-compatible.
- Gecertificeerd conform EN 388:2016 en EN 420:2011, of gelijkwaardig.</t>
  </si>
  <si>
    <t>handschoen fiets</t>
  </si>
  <si>
    <t>handschoen geschikt voor bikers</t>
  </si>
  <si>
    <t>sokken zomer</t>
  </si>
  <si>
    <t>Geshikt voor het dragen in de zomer en bij warme temperaturen. Vochtregulerend en antibacterieel</t>
  </si>
  <si>
    <t>sokken winter/thermo</t>
  </si>
  <si>
    <t>Geshikt voor het dragen in de winter en bij koude temperaturen. Vochtregulerend en antibacterieel</t>
  </si>
  <si>
    <t>helmmuts</t>
  </si>
  <si>
    <t>Muts (voor in helm) windstopper</t>
  </si>
  <si>
    <t>koppel</t>
  </si>
  <si>
    <t>Schoen crispi SWAT hoog (of vergelijkbaar)</t>
  </si>
  <si>
    <t>Schoen crispi SWAT evo Goretex (of vergelijkbaar)</t>
  </si>
  <si>
    <t>Schoen HAIX Black Eagle Tactical 2,0 GTX High (of vergelijkbaar)</t>
  </si>
  <si>
    <t>BOA</t>
  </si>
  <si>
    <t>BOA ijsmuts</t>
  </si>
  <si>
    <t>minimaal de eisen Nieuw Model Uniform VNG</t>
  </si>
  <si>
    <t>ID map BOA</t>
  </si>
  <si>
    <t>zonder ketting</t>
  </si>
  <si>
    <t>Legitimatiehanger BOA</t>
  </si>
  <si>
    <t>Fietshelm</t>
  </si>
  <si>
    <t>Colkraag</t>
  </si>
  <si>
    <t>BOA cap</t>
  </si>
  <si>
    <t>TZH cap</t>
  </si>
  <si>
    <t>Poloshirt BOA korte mouw heren</t>
  </si>
  <si>
    <t>Poloshirt BOA korte mouw dames</t>
  </si>
  <si>
    <t>Poloshirt BOA lange mouw heren</t>
  </si>
  <si>
    <t>Poloshirt BOA lange mouw dames</t>
  </si>
  <si>
    <t>Polo sweater BOA</t>
  </si>
  <si>
    <t>BOA softshell jas</t>
  </si>
  <si>
    <t>BOA winterjas</t>
  </si>
  <si>
    <t>Fietsbroek BOA</t>
  </si>
  <si>
    <t>BOA/TZH</t>
  </si>
  <si>
    <t>Werkbroek BOA/TZH stretch</t>
  </si>
  <si>
    <t>herenbroek BOA/TZH</t>
  </si>
  <si>
    <t>Damesbroek BOA</t>
  </si>
  <si>
    <t>Kogel- en steekwerend vest</t>
  </si>
  <si>
    <t>Hoes BOA tbv Kogel- en steekwerend vest Indigo/strong</t>
  </si>
  <si>
    <t>Hoes BOA tbv Kogel- en steekwerend vest Flourgeel</t>
  </si>
  <si>
    <t>Hoes TZH tbv Kogel- en steekwerend vest Indigo (volledig blauw)</t>
  </si>
  <si>
    <t>Totaal</t>
  </si>
  <si>
    <t>Perceel 2 – Pasbus of gelijkwaardig op afroep</t>
  </si>
  <si>
    <t>Categorie</t>
  </si>
  <si>
    <t>Omschrijving</t>
  </si>
  <si>
    <t>Fictief aantal per jaar</t>
  </si>
  <si>
    <t>Pasvoorziening</t>
  </si>
  <si>
    <t>Pasbus of gelijkwaardig op afroep</t>
  </si>
  <si>
    <t>Per passessie</t>
  </si>
  <si>
    <t>Perceel 2 – Inzameling, transport en verwerking/recycling ingenomen textiel</t>
  </si>
  <si>
    <t>Tarief per kilogram ingenomen textiel, inclusief het plaatsen en legen van de containers, transport en verwerking/recycling (zie Nota van Inlichtingen 1, vraag 57)</t>
  </si>
  <si>
    <t>Per kg</t>
  </si>
  <si>
    <t>Het fictieve aantal kilogram is uitsluitend bedoeld om inschrijvingen onderling te kunnen vergelijken. Er kunnen geen rechten aan worden ontleend; de vergoeding wordt gebaseerd op de daadwerkelijk ingenomen hoeveelheid textiel (Nota van Inlichtingen 1, vraag 57).</t>
  </si>
  <si>
    <t>Totaaloverzicht prijzenblad perceel 2 – BOA- en toezichthouderskleding</t>
  </si>
  <si>
    <t>Onderdeel</t>
  </si>
  <si>
    <t>Tabblad</t>
  </si>
  <si>
    <t>Kledingpakket BOA en toezichthouders</t>
  </si>
  <si>
    <t>Kledingpakket</t>
  </si>
  <si>
    <t>Pasbus op afroep</t>
  </si>
  <si>
    <t>Inzameling, transport en verwerking/recycling ingenomen textiel</t>
  </si>
  <si>
    <t>TOTALE INSCHRIJFSOM (excl. btw)</t>
  </si>
  <si>
    <t>Deze inschrijfsom vormt de totaalprijs voor subgunningscriterium 3 (Prijs), maximaal 25 punten.</t>
  </si>
  <si>
    <t>Controle: aantal prijsregels dat nog niet is ingevuld</t>
  </si>
  <si>
    <t>moet 0 zijn</t>
  </si>
  <si>
    <t>Controle: aantal prijsregels met een bedrag van € 0,00 of lager</t>
  </si>
  <si>
    <t>Controle: aantal ontbrekende invullingen merk / type-/artikelnummer</t>
  </si>
  <si>
    <t>ONDERTEKENING</t>
  </si>
  <si>
    <t>Naam onderneming</t>
  </si>
  <si>
    <t>KvK-nummer</t>
  </si>
  <si>
    <t>Voor- en achternaam rechtsgeldig vertegenwoordiger</t>
  </si>
  <si>
    <t>Functie</t>
  </si>
  <si>
    <t>Plaats</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</si>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</sst>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
  </numFmts>
  <fonts count="11" x14ac:knownFonts="1">
    <font>
      <sz val="11"/>
      <color theme="1"/>
      <name val="Calibri"/>
      <family val="2"/>
      <charset val="1"/>
    </font>
    <font>
      <b/>
      <sz val="16"/>
      <color rgb="FF1F3864"/>
      <name val="Arial"/>
      <family val="2"/>
      <charset val="1"/>
    </font>
    <font>
      <i/>
      <sz val="9"/>
      <color rgb="FF767171"/>
      <name val="Arial"/>
      <family val="2"/>
      <charset val="1"/>
    </font>
    <font>
      <b/>
      <sz val="11"/>
      <color rgb="FF1F3864"/>
      <name val="Arial"/>
      <family val="2"/>
      <charset val="1"/>
    </font>
    <font>
      <b/>
      <sz val="10"/>
      <name val="Arial"/>
      <family val="2"/>
      <charset val="1"/>
    </font>
    <font>
      <sz val="10"/>
      <name val="Arial"/>
      <family val="2"/>
      <charset val="1"/>
    </font>
    <font>
      <b/>
      <sz val="14"/>
      <color rgb="FF1F3864"/>
      <name val="Arial"/>
      <family val="2"/>
      <charset val="1"/>
    </font>
    <font>
      <b/>
      <sz val="10"/>
      <color rgb="FFFFFFFF"/>
      <name val="Arial"/>
      <family val="2"/>
      <charset val="1"/>
    </font>
    <font>
      <sz val="10"/>
      <color rgb="FF0000FF"/>
      <name val="Arial"/>
      <family val="2"/>
      <charset val="1"/>
    </font>
    <font>
      <sz val="10"/>
      <color rgb="FFFF0000"/>
      <name val="Arial"/>
      <family val="2"/>
      <charset val="1"/>
    </font>
    <font>
      <b/>
      <sz val="12"/>
      <color rgb="FF1F3864"/>
      <name val="Arial"/>
      <family val="2"/>
      <charset val="1"/>
    </font>
  </fonts>
  <fills count="5">
    <fill>
      <patternFill patternType="none"/>
    </fill>
    <fill>
      <patternFill patternType="gray125"/>
    </fill>
    <fill>
      <patternFill patternType="solid">
        <fgColor rgb="FF1F3864"/>
        <bgColor rgb="FF333333"/>
      </patternFill>
    </fill>
    <fill>
      <patternFill patternType="solid">
        <fgColor rgb="FFFFF2CC"/>
        <bgColor rgb="FFFFFFFF"/>
      </patternFill>
    </fill>
    <fill>
      <patternFill patternType="solid">
        <fgColor rgb="FFD9E2F3"/>
        <bgColor rgb="FFCCFFFF"/>
      </patternFill>
    </fill>
  </fills>
  <borders count="3">
    <border>
      <left/>
      <right/>
      <top/>
      <bottom/>
      <diagonal/>
    </border>
    <border>
      <left style="thin">
        <color auto="1"/>
      </left>
      <right style="thin">
        <color auto="1"/>
      </right>
      <top style="thin">
        <color auto="1"/>
      </top>
      <bottom style="thin">
        <color auto="1"/>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0" borderId="1" xfId="0" applyFont="1" applyBorder="1"/>
    <xf numFmtId="0" fontId="0" fillId="0" borderId="1" xfId="0" applyBorder="1"/>
    <xf numFmtId="0" fontId="4" fillId="0" borderId="1" xfId="0" applyFont="1" applyBorder="1"/>
    <xf numFmtId="0" fontId="5" fillId="0" borderId="1" xfId="0" applyFont="1" applyBorder="1" applyAlignment="1">
      <alignment vertical="top" wrapText="1"/>
    </xf>
    <xf numFmtId="0" fontId="3" fillId="0" borderId="0" xfId="0" applyFont="1"/>
    <xf numFmtId="0" fontId="4" fillId="0" borderId="0" xfId="0" applyFont="1"/>
    <xf numFmtId="0" fontId="5" fillId="0" borderId="0" xfId="0" applyFont="1" applyAlignment="1">
      <alignment vertical="top" wrapText="1"/>
    </xf>
    <xf numFmtId="0" fontId="6" fillId="0" borderId="0" xfId="0" applyFont="1"/>
    <xf numFmtId="0" fontId="7" fillId="2" borderId="2" xfId="0" applyFont="1" applyFill="1" applyBorder="1" applyAlignment="1">
      <alignment vertical="center" wrapText="1"/>
    </xf>
    <xf numFmtId="0" fontId="5" fillId="0" borderId="2" xfId="0" applyFont="1" applyBorder="1" applyAlignment="1">
      <alignment vertical="top" wrapText="1"/>
    </xf>
    <xf numFmtId="164" fontId="8" fillId="3" borderId="2" xfId="0" applyNumberFormat="1" applyFont="1" applyFill="1" applyBorder="1" applyAlignment="1">
      <alignment vertical="top" wrapText="1"/>
    </xf>
    <xf numFmtId="164" fontId="5" fillId="0" borderId="2" xfId="0" applyNumberFormat="1" applyFont="1" applyBorder="1"/>
    <xf numFmtId="0" fontId="8" fillId="3" borderId="2" xfId="0" applyFont="1" applyFill="1" applyBorder="1" applyAlignment="1">
      <alignment vertical="top" wrapText="1"/>
    </xf>
    <xf numFmtId="0" fontId="9" fillId="0" borderId="2" xfId="0" applyFont="1" applyBorder="1" applyAlignment="1">
      <alignment vertical="top" wrapText="1"/>
    </xf>
    <xf numFmtId="0" fontId="4" fillId="4" borderId="2" xfId="0" applyFont="1" applyFill="1" applyBorder="1"/>
    <xf numFmtId="3" fontId="4" fillId="4" borderId="2" xfId="0" applyNumberFormat="1" applyFont="1" applyFill="1" applyBorder="1"/>
    <xf numFmtId="164" fontId="4" fillId="4" borderId="2" xfId="0" applyNumberFormat="1" applyFont="1" applyFill="1" applyBorder="1"/>
    <xf numFmtId="0" fontId="5" fillId="0" borderId="2" xfId="0" applyFont="1" applyBorder="1"/>
    <xf numFmtId="0" fontId="3" fillId="4" borderId="2" xfId="0" applyFont="1" applyFill="1" applyBorder="1"/>
    <xf numFmtId="0" fontId="0" fillId="4" borderId="2" xfId="0" applyFill="1" applyBorder="1"/>
    <xf numFmtId="164" fontId="3" fillId="4" borderId="2" xfId="0" applyNumberFormat="1" applyFont="1" applyFill="1" applyBorder="1"/>
    <xf numFmtId="0" fontId="5" fillId="0" borderId="0" xfId="0" applyFont="1"/>
    <xf numFmtId="3" fontId="4" fillId="0" borderId="0" xfId="0" applyNumberFormat="1" applyFont="1"/>
    <xf numFmtId="0" fontId="10" fillId="0" borderId="0" xfId="0" applyFont="1"/>
    <xf numFmtId="0" fontId="8" fillId="3" borderId="2" xfId="0" applyFont="1" applyFill="1" applyBorder="1"/>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67171"/>
      <rgbColor rgb="FF9999FF"/>
      <rgbColor rgb="FF993366"/>
      <rgbColor rgb="FFFFF2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2</xdr:col>
      <xdr:colOff>281160</xdr:colOff>
      <xdr:row>3</xdr:row>
      <xdr:rowOff>85680</xdr:rowOff>
    </xdr:from>
    <xdr:to>
      <xdr:col>2</xdr:col>
      <xdr:colOff>652320</xdr:colOff>
      <xdr:row>3</xdr:row>
      <xdr:rowOff>999720</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2466360" y="914400"/>
          <a:ext cx="371160" cy="914040"/>
        </a:xfrm>
        <a:prstGeom prst="rect">
          <a:avLst/>
        </a:prstGeom>
        <a:ln w="0">
          <a:noFill/>
        </a:ln>
      </xdr:spPr>
    </xdr:pic>
    <xdr:clientData/>
  </xdr:twoCellAnchor>
  <xdr:twoCellAnchor editAs="oneCell">
    <xdr:from>
      <xdr:col>2</xdr:col>
      <xdr:colOff>204840</xdr:colOff>
      <xdr:row>4</xdr:row>
      <xdr:rowOff>66600</xdr:rowOff>
    </xdr:from>
    <xdr:to>
      <xdr:col>2</xdr:col>
      <xdr:colOff>861840</xdr:colOff>
      <xdr:row>5</xdr:row>
      <xdr:rowOff>16200</xdr:rowOff>
    </xdr:to>
    <xdr:pic>
      <xdr:nvPicPr>
        <xdr:cNvPr id="3" name="Afbeelding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stretch/>
      </xdr:blipFill>
      <xdr:spPr>
        <a:xfrm>
          <a:off x="2390040" y="1904760"/>
          <a:ext cx="657000" cy="959400"/>
        </a:xfrm>
        <a:prstGeom prst="rect">
          <a:avLst/>
        </a:prstGeom>
        <a:ln w="0">
          <a:noFill/>
        </a:ln>
      </xdr:spPr>
    </xdr:pic>
    <xdr:clientData/>
  </xdr:twoCellAnchor>
  <xdr:twoCellAnchor editAs="oneCell">
    <xdr:from>
      <xdr:col>2</xdr:col>
      <xdr:colOff>157320</xdr:colOff>
      <xdr:row>5</xdr:row>
      <xdr:rowOff>85680</xdr:rowOff>
    </xdr:from>
    <xdr:to>
      <xdr:col>2</xdr:col>
      <xdr:colOff>890280</xdr:colOff>
      <xdr:row>5</xdr:row>
      <xdr:rowOff>980640</xdr:rowOff>
    </xdr:to>
    <xdr:pic>
      <xdr:nvPicPr>
        <xdr:cNvPr id="4" name="Afbeelding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a:stretch/>
      </xdr:blipFill>
      <xdr:spPr>
        <a:xfrm>
          <a:off x="2342520" y="2933640"/>
          <a:ext cx="732960" cy="894960"/>
        </a:xfrm>
        <a:prstGeom prst="rect">
          <a:avLst/>
        </a:prstGeom>
        <a:ln w="0">
          <a:noFill/>
        </a:ln>
      </xdr:spPr>
    </xdr:pic>
    <xdr:clientData/>
  </xdr:twoCellAnchor>
  <xdr:twoCellAnchor editAs="oneCell">
    <xdr:from>
      <xdr:col>2</xdr:col>
      <xdr:colOff>166680</xdr:colOff>
      <xdr:row>6</xdr:row>
      <xdr:rowOff>33480</xdr:rowOff>
    </xdr:from>
    <xdr:to>
      <xdr:col>2</xdr:col>
      <xdr:colOff>928440</xdr:colOff>
      <xdr:row>6</xdr:row>
      <xdr:rowOff>995040</xdr:rowOff>
    </xdr:to>
    <xdr:pic>
      <xdr:nvPicPr>
        <xdr:cNvPr id="5" name="Afbeelding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4"/>
        <a:stretch/>
      </xdr:blipFill>
      <xdr:spPr>
        <a:xfrm>
          <a:off x="2351880" y="3891240"/>
          <a:ext cx="761760" cy="961560"/>
        </a:xfrm>
        <a:prstGeom prst="rect">
          <a:avLst/>
        </a:prstGeom>
        <a:ln w="0">
          <a:noFill/>
        </a:ln>
      </xdr:spPr>
    </xdr:pic>
    <xdr:clientData/>
  </xdr:twoCellAnchor>
  <xdr:twoCellAnchor editAs="oneCell">
    <xdr:from>
      <xdr:col>2</xdr:col>
      <xdr:colOff>162000</xdr:colOff>
      <xdr:row>7</xdr:row>
      <xdr:rowOff>14400</xdr:rowOff>
    </xdr:from>
    <xdr:to>
      <xdr:col>2</xdr:col>
      <xdr:colOff>942840</xdr:colOff>
      <xdr:row>7</xdr:row>
      <xdr:rowOff>995040</xdr:rowOff>
    </xdr:to>
    <xdr:pic>
      <xdr:nvPicPr>
        <xdr:cNvPr id="6" name="Afbeelding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5"/>
        <a:stretch/>
      </xdr:blipFill>
      <xdr:spPr>
        <a:xfrm>
          <a:off x="2347200" y="4881600"/>
          <a:ext cx="780840" cy="980640"/>
        </a:xfrm>
        <a:prstGeom prst="rect">
          <a:avLst/>
        </a:prstGeom>
        <a:ln w="0">
          <a:noFill/>
        </a:ln>
      </xdr:spPr>
    </xdr:pic>
    <xdr:clientData/>
  </xdr:twoCellAnchor>
  <xdr:twoCellAnchor editAs="oneCell">
    <xdr:from>
      <xdr:col>2</xdr:col>
      <xdr:colOff>214200</xdr:colOff>
      <xdr:row>8</xdr:row>
      <xdr:rowOff>85680</xdr:rowOff>
    </xdr:from>
    <xdr:to>
      <xdr:col>2</xdr:col>
      <xdr:colOff>852120</xdr:colOff>
      <xdr:row>8</xdr:row>
      <xdr:rowOff>961560</xdr:rowOff>
    </xdr:to>
    <xdr:pic>
      <xdr:nvPicPr>
        <xdr:cNvPr id="7" name="Afbeelding 6">
          <a:extLst>
            <a:ext uri="{FF2B5EF4-FFF2-40B4-BE49-F238E27FC236}">
              <a16:creationId xmlns:a16="http://schemas.microsoft.com/office/drawing/2014/main" id="{00000000-0008-0000-0100-000007000000}"/>
            </a:ext>
          </a:extLst>
        </xdr:cNvPr>
        <xdr:cNvPicPr/>
      </xdr:nvPicPr>
      <xdr:blipFill>
        <a:blip xmlns:r="http://schemas.openxmlformats.org/officeDocument/2006/relationships" r:embed="rId6"/>
        <a:stretch/>
      </xdr:blipFill>
      <xdr:spPr>
        <a:xfrm>
          <a:off x="2399400" y="5962680"/>
          <a:ext cx="637920" cy="875880"/>
        </a:xfrm>
        <a:prstGeom prst="rect">
          <a:avLst/>
        </a:prstGeom>
        <a:ln w="0">
          <a:noFill/>
        </a:ln>
      </xdr:spPr>
    </xdr:pic>
    <xdr:clientData/>
  </xdr:twoCellAnchor>
  <xdr:twoCellAnchor editAs="oneCell">
    <xdr:from>
      <xdr:col>2</xdr:col>
      <xdr:colOff>190440</xdr:colOff>
      <xdr:row>9</xdr:row>
      <xdr:rowOff>71280</xdr:rowOff>
    </xdr:from>
    <xdr:to>
      <xdr:col>2</xdr:col>
      <xdr:colOff>856800</xdr:colOff>
      <xdr:row>9</xdr:row>
      <xdr:rowOff>966240</xdr:rowOff>
    </xdr:to>
    <xdr:pic>
      <xdr:nvPicPr>
        <xdr:cNvPr id="8" name="Afbeelding 7">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7"/>
        <a:stretch/>
      </xdr:blipFill>
      <xdr:spPr>
        <a:xfrm>
          <a:off x="2375640" y="6957720"/>
          <a:ext cx="666360" cy="894960"/>
        </a:xfrm>
        <a:prstGeom prst="rect">
          <a:avLst/>
        </a:prstGeom>
        <a:ln w="0">
          <a:noFill/>
        </a:ln>
      </xdr:spPr>
    </xdr:pic>
    <xdr:clientData/>
  </xdr:twoCellAnchor>
  <xdr:twoCellAnchor editAs="oneCell">
    <xdr:from>
      <xdr:col>2</xdr:col>
      <xdr:colOff>209520</xdr:colOff>
      <xdr:row>10</xdr:row>
      <xdr:rowOff>76320</xdr:rowOff>
    </xdr:from>
    <xdr:to>
      <xdr:col>2</xdr:col>
      <xdr:colOff>875880</xdr:colOff>
      <xdr:row>11</xdr:row>
      <xdr:rowOff>4680</xdr:rowOff>
    </xdr:to>
    <xdr:pic>
      <xdr:nvPicPr>
        <xdr:cNvPr id="9" name="Afbeelding 8">
          <a:extLst>
            <a:ext uri="{FF2B5EF4-FFF2-40B4-BE49-F238E27FC236}">
              <a16:creationId xmlns:a16="http://schemas.microsoft.com/office/drawing/2014/main" id="{00000000-0008-0000-0100-000009000000}"/>
            </a:ext>
          </a:extLst>
        </xdr:cNvPr>
        <xdr:cNvPicPr/>
      </xdr:nvPicPr>
      <xdr:blipFill>
        <a:blip xmlns:r="http://schemas.openxmlformats.org/officeDocument/2006/relationships" r:embed="rId8"/>
        <a:stretch/>
      </xdr:blipFill>
      <xdr:spPr>
        <a:xfrm>
          <a:off x="2394720" y="7972560"/>
          <a:ext cx="666360" cy="938160"/>
        </a:xfrm>
        <a:prstGeom prst="rect">
          <a:avLst/>
        </a:prstGeom>
        <a:ln w="0">
          <a:noFill/>
        </a:ln>
      </xdr:spPr>
    </xdr:pic>
    <xdr:clientData/>
  </xdr:twoCellAnchor>
  <xdr:twoCellAnchor editAs="oneCell">
    <xdr:from>
      <xdr:col>2</xdr:col>
      <xdr:colOff>133200</xdr:colOff>
      <xdr:row>11</xdr:row>
      <xdr:rowOff>47520</xdr:rowOff>
    </xdr:from>
    <xdr:to>
      <xdr:col>2</xdr:col>
      <xdr:colOff>1009080</xdr:colOff>
      <xdr:row>12</xdr:row>
      <xdr:rowOff>5040</xdr:rowOff>
    </xdr:to>
    <xdr:pic>
      <xdr:nvPicPr>
        <xdr:cNvPr id="10" name="Afbeelding 9">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9"/>
        <a:stretch/>
      </xdr:blipFill>
      <xdr:spPr>
        <a:xfrm>
          <a:off x="2318400" y="8953560"/>
          <a:ext cx="875880" cy="966960"/>
        </a:xfrm>
        <a:prstGeom prst="rect">
          <a:avLst/>
        </a:prstGeom>
        <a:ln w="0">
          <a:noFill/>
        </a:ln>
      </xdr:spPr>
    </xdr:pic>
    <xdr:clientData/>
  </xdr:twoCellAnchor>
  <xdr:twoCellAnchor editAs="oneCell">
    <xdr:from>
      <xdr:col>2</xdr:col>
      <xdr:colOff>219600</xdr:colOff>
      <xdr:row>12</xdr:row>
      <xdr:rowOff>71280</xdr:rowOff>
    </xdr:from>
    <xdr:to>
      <xdr:col>2</xdr:col>
      <xdr:colOff>905040</xdr:colOff>
      <xdr:row>12</xdr:row>
      <xdr:rowOff>937800</xdr:rowOff>
    </xdr:to>
    <xdr:pic>
      <xdr:nvPicPr>
        <xdr:cNvPr id="11" name="Afbeelding 10">
          <a:extLst>
            <a:ext uri="{FF2B5EF4-FFF2-40B4-BE49-F238E27FC236}">
              <a16:creationId xmlns:a16="http://schemas.microsoft.com/office/drawing/2014/main" id="{00000000-0008-0000-0100-00000B000000}"/>
            </a:ext>
          </a:extLst>
        </xdr:cNvPr>
        <xdr:cNvPicPr/>
      </xdr:nvPicPr>
      <xdr:blipFill>
        <a:blip xmlns:r="http://schemas.openxmlformats.org/officeDocument/2006/relationships" r:embed="rId10"/>
        <a:stretch/>
      </xdr:blipFill>
      <xdr:spPr>
        <a:xfrm flipH="1">
          <a:off x="2404800" y="9986760"/>
          <a:ext cx="685440" cy="866520"/>
        </a:xfrm>
        <a:prstGeom prst="rect">
          <a:avLst/>
        </a:prstGeom>
        <a:ln w="0">
          <a:noFill/>
        </a:ln>
      </xdr:spPr>
    </xdr:pic>
    <xdr:clientData/>
  </xdr:twoCellAnchor>
  <xdr:twoCellAnchor editAs="oneCell">
    <xdr:from>
      <xdr:col>2</xdr:col>
      <xdr:colOff>247680</xdr:colOff>
      <xdr:row>13</xdr:row>
      <xdr:rowOff>114480</xdr:rowOff>
    </xdr:from>
    <xdr:to>
      <xdr:col>2</xdr:col>
      <xdr:colOff>799920</xdr:colOff>
      <xdr:row>13</xdr:row>
      <xdr:rowOff>866520</xdr:rowOff>
    </xdr:to>
    <xdr:pic>
      <xdr:nvPicPr>
        <xdr:cNvPr id="12" name="Afbeelding 11">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11"/>
        <a:stretch/>
      </xdr:blipFill>
      <xdr:spPr>
        <a:xfrm>
          <a:off x="2432880" y="11039760"/>
          <a:ext cx="552240" cy="752040"/>
        </a:xfrm>
        <a:prstGeom prst="rect">
          <a:avLst/>
        </a:prstGeom>
        <a:ln w="0">
          <a:noFill/>
        </a:ln>
      </xdr:spPr>
    </xdr:pic>
    <xdr:clientData/>
  </xdr:twoCellAnchor>
  <xdr:twoCellAnchor editAs="oneCell">
    <xdr:from>
      <xdr:col>2</xdr:col>
      <xdr:colOff>42840</xdr:colOff>
      <xdr:row>14</xdr:row>
      <xdr:rowOff>128520</xdr:rowOff>
    </xdr:from>
    <xdr:to>
      <xdr:col>2</xdr:col>
      <xdr:colOff>1061640</xdr:colOff>
      <xdr:row>14</xdr:row>
      <xdr:rowOff>918720</xdr:rowOff>
    </xdr:to>
    <xdr:pic>
      <xdr:nvPicPr>
        <xdr:cNvPr id="13" name="Afbeelding 12">
          <a:extLst>
            <a:ext uri="{FF2B5EF4-FFF2-40B4-BE49-F238E27FC236}">
              <a16:creationId xmlns:a16="http://schemas.microsoft.com/office/drawing/2014/main" id="{00000000-0008-0000-0100-00000D000000}"/>
            </a:ext>
          </a:extLst>
        </xdr:cNvPr>
        <xdr:cNvPicPr/>
      </xdr:nvPicPr>
      <xdr:blipFill>
        <a:blip xmlns:r="http://schemas.openxmlformats.org/officeDocument/2006/relationships" r:embed="rId12"/>
        <a:stretch/>
      </xdr:blipFill>
      <xdr:spPr>
        <a:xfrm>
          <a:off x="2228040" y="12063240"/>
          <a:ext cx="1018800" cy="790200"/>
        </a:xfrm>
        <a:prstGeom prst="rect">
          <a:avLst/>
        </a:prstGeom>
        <a:ln w="0">
          <a:noFill/>
        </a:ln>
      </xdr:spPr>
    </xdr:pic>
    <xdr:clientData/>
  </xdr:twoCellAnchor>
  <xdr:twoCellAnchor editAs="oneCell">
    <xdr:from>
      <xdr:col>2</xdr:col>
      <xdr:colOff>104760</xdr:colOff>
      <xdr:row>15</xdr:row>
      <xdr:rowOff>4680</xdr:rowOff>
    </xdr:from>
    <xdr:to>
      <xdr:col>2</xdr:col>
      <xdr:colOff>761760</xdr:colOff>
      <xdr:row>15</xdr:row>
      <xdr:rowOff>985320</xdr:rowOff>
    </xdr:to>
    <xdr:pic>
      <xdr:nvPicPr>
        <xdr:cNvPr id="14" name="Afbeelding 13">
          <a:extLst>
            <a:ext uri="{FF2B5EF4-FFF2-40B4-BE49-F238E27FC236}">
              <a16:creationId xmlns:a16="http://schemas.microsoft.com/office/drawing/2014/main" id="{00000000-0008-0000-0100-00000E000000}"/>
            </a:ext>
          </a:extLst>
        </xdr:cNvPr>
        <xdr:cNvPicPr/>
      </xdr:nvPicPr>
      <xdr:blipFill>
        <a:blip xmlns:r="http://schemas.openxmlformats.org/officeDocument/2006/relationships" r:embed="rId13"/>
        <a:stretch/>
      </xdr:blipFill>
      <xdr:spPr>
        <a:xfrm>
          <a:off x="2289960" y="12949200"/>
          <a:ext cx="657000" cy="980640"/>
        </a:xfrm>
        <a:prstGeom prst="rect">
          <a:avLst/>
        </a:prstGeom>
        <a:ln w="0">
          <a:noFill/>
        </a:ln>
      </xdr:spPr>
    </xdr:pic>
    <xdr:clientData/>
  </xdr:twoCellAnchor>
  <xdr:twoCellAnchor editAs="oneCell">
    <xdr:from>
      <xdr:col>2</xdr:col>
      <xdr:colOff>157320</xdr:colOff>
      <xdr:row>16</xdr:row>
      <xdr:rowOff>33480</xdr:rowOff>
    </xdr:from>
    <xdr:to>
      <xdr:col>2</xdr:col>
      <xdr:colOff>938160</xdr:colOff>
      <xdr:row>16</xdr:row>
      <xdr:rowOff>956880</xdr:rowOff>
    </xdr:to>
    <xdr:pic>
      <xdr:nvPicPr>
        <xdr:cNvPr id="15" name="Afbeelding 14">
          <a:extLst>
            <a:ext uri="{FF2B5EF4-FFF2-40B4-BE49-F238E27FC236}">
              <a16:creationId xmlns:a16="http://schemas.microsoft.com/office/drawing/2014/main" id="{00000000-0008-0000-0100-00000F000000}"/>
            </a:ext>
          </a:extLst>
        </xdr:cNvPr>
        <xdr:cNvPicPr/>
      </xdr:nvPicPr>
      <xdr:blipFill>
        <a:blip xmlns:r="http://schemas.openxmlformats.org/officeDocument/2006/relationships" r:embed="rId14"/>
        <a:stretch/>
      </xdr:blipFill>
      <xdr:spPr>
        <a:xfrm>
          <a:off x="2342520" y="13987440"/>
          <a:ext cx="780840" cy="923400"/>
        </a:xfrm>
        <a:prstGeom prst="rect">
          <a:avLst/>
        </a:prstGeom>
        <a:ln w="0">
          <a:noFill/>
        </a:ln>
      </xdr:spPr>
    </xdr:pic>
    <xdr:clientData/>
  </xdr:twoCellAnchor>
  <xdr:twoCellAnchor editAs="oneCell">
    <xdr:from>
      <xdr:col>2</xdr:col>
      <xdr:colOff>200160</xdr:colOff>
      <xdr:row>17</xdr:row>
      <xdr:rowOff>14400</xdr:rowOff>
    </xdr:from>
    <xdr:to>
      <xdr:col>2</xdr:col>
      <xdr:colOff>904680</xdr:colOff>
      <xdr:row>17</xdr:row>
      <xdr:rowOff>928440</xdr:rowOff>
    </xdr:to>
    <xdr:pic>
      <xdr:nvPicPr>
        <xdr:cNvPr id="16" name="Afbeelding 15">
          <a:extLst>
            <a:ext uri="{FF2B5EF4-FFF2-40B4-BE49-F238E27FC236}">
              <a16:creationId xmlns:a16="http://schemas.microsoft.com/office/drawing/2014/main" id="{00000000-0008-0000-0100-000010000000}"/>
            </a:ext>
          </a:extLst>
        </xdr:cNvPr>
        <xdr:cNvPicPr/>
      </xdr:nvPicPr>
      <xdr:blipFill>
        <a:blip xmlns:r="http://schemas.openxmlformats.org/officeDocument/2006/relationships" r:embed="rId15"/>
        <a:stretch/>
      </xdr:blipFill>
      <xdr:spPr>
        <a:xfrm>
          <a:off x="2385360" y="14978160"/>
          <a:ext cx="704520" cy="914040"/>
        </a:xfrm>
        <a:prstGeom prst="rect">
          <a:avLst/>
        </a:prstGeom>
        <a:ln w="0">
          <a:noFill/>
        </a:ln>
      </xdr:spPr>
    </xdr:pic>
    <xdr:clientData/>
  </xdr:twoCellAnchor>
  <xdr:twoCellAnchor editAs="oneCell">
    <xdr:from>
      <xdr:col>2</xdr:col>
      <xdr:colOff>109440</xdr:colOff>
      <xdr:row>18</xdr:row>
      <xdr:rowOff>152280</xdr:rowOff>
    </xdr:from>
    <xdr:to>
      <xdr:col>2</xdr:col>
      <xdr:colOff>1023480</xdr:colOff>
      <xdr:row>18</xdr:row>
      <xdr:rowOff>885240</xdr:rowOff>
    </xdr:to>
    <xdr:pic>
      <xdr:nvPicPr>
        <xdr:cNvPr id="17" name="Afbeelding 16">
          <a:extLst>
            <a:ext uri="{FF2B5EF4-FFF2-40B4-BE49-F238E27FC236}">
              <a16:creationId xmlns:a16="http://schemas.microsoft.com/office/drawing/2014/main" id="{00000000-0008-0000-0100-000011000000}"/>
            </a:ext>
          </a:extLst>
        </xdr:cNvPr>
        <xdr:cNvPicPr/>
      </xdr:nvPicPr>
      <xdr:blipFill>
        <a:blip xmlns:r="http://schemas.openxmlformats.org/officeDocument/2006/relationships" r:embed="rId16"/>
        <a:stretch/>
      </xdr:blipFill>
      <xdr:spPr>
        <a:xfrm>
          <a:off x="2294640" y="16125840"/>
          <a:ext cx="914040" cy="732960"/>
        </a:xfrm>
        <a:prstGeom prst="rect">
          <a:avLst/>
        </a:prstGeom>
        <a:ln w="0">
          <a:noFill/>
        </a:ln>
      </xdr:spPr>
    </xdr:pic>
    <xdr:clientData/>
  </xdr:twoCellAnchor>
  <xdr:twoCellAnchor editAs="oneCell">
    <xdr:from>
      <xdr:col>2</xdr:col>
      <xdr:colOff>86040</xdr:colOff>
      <xdr:row>23</xdr:row>
      <xdr:rowOff>33480</xdr:rowOff>
    </xdr:from>
    <xdr:to>
      <xdr:col>2</xdr:col>
      <xdr:colOff>961920</xdr:colOff>
      <xdr:row>23</xdr:row>
      <xdr:rowOff>975960</xdr:rowOff>
    </xdr:to>
    <xdr:pic>
      <xdr:nvPicPr>
        <xdr:cNvPr id="18" name="Afbeelding 17">
          <a:extLst>
            <a:ext uri="{FF2B5EF4-FFF2-40B4-BE49-F238E27FC236}">
              <a16:creationId xmlns:a16="http://schemas.microsoft.com/office/drawing/2014/main" id="{00000000-0008-0000-0100-000012000000}"/>
            </a:ext>
          </a:extLst>
        </xdr:cNvPr>
        <xdr:cNvPicPr/>
      </xdr:nvPicPr>
      <xdr:blipFill>
        <a:blip xmlns:r="http://schemas.openxmlformats.org/officeDocument/2006/relationships" r:embed="rId17"/>
        <a:stretch/>
      </xdr:blipFill>
      <xdr:spPr>
        <a:xfrm flipH="1">
          <a:off x="2271240" y="18026280"/>
          <a:ext cx="875880" cy="942480"/>
        </a:xfrm>
        <a:prstGeom prst="rect">
          <a:avLst/>
        </a:prstGeom>
        <a:ln w="0">
          <a:noFill/>
        </a:ln>
      </xdr:spPr>
    </xdr:pic>
    <xdr:clientData/>
  </xdr:twoCellAnchor>
  <xdr:twoCellAnchor editAs="oneCell">
    <xdr:from>
      <xdr:col>2</xdr:col>
      <xdr:colOff>142920</xdr:colOff>
      <xdr:row>24</xdr:row>
      <xdr:rowOff>81000</xdr:rowOff>
    </xdr:from>
    <xdr:to>
      <xdr:col>2</xdr:col>
      <xdr:colOff>847440</xdr:colOff>
      <xdr:row>24</xdr:row>
      <xdr:rowOff>890280</xdr:rowOff>
    </xdr:to>
    <xdr:pic>
      <xdr:nvPicPr>
        <xdr:cNvPr id="19" name="Afbeelding 18">
          <a:extLst>
            <a:ext uri="{FF2B5EF4-FFF2-40B4-BE49-F238E27FC236}">
              <a16:creationId xmlns:a16="http://schemas.microsoft.com/office/drawing/2014/main" id="{00000000-0008-0000-0100-000013000000}"/>
            </a:ext>
          </a:extLst>
        </xdr:cNvPr>
        <xdr:cNvPicPr/>
      </xdr:nvPicPr>
      <xdr:blipFill>
        <a:blip xmlns:r="http://schemas.openxmlformats.org/officeDocument/2006/relationships" r:embed="rId18"/>
        <a:stretch/>
      </xdr:blipFill>
      <xdr:spPr>
        <a:xfrm>
          <a:off x="2328120" y="19083240"/>
          <a:ext cx="704520" cy="80928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3"/>
  <sheetViews>
    <sheetView showGridLines="0" tabSelected="1" zoomScaleNormal="100" workbookViewId="0">
      <selection activeCell="C26" sqref="C26"/>
    </sheetView>
  </sheetViews>
  <sheetFormatPr defaultColWidth="8.6640625" defaultRowHeight="14.25" x14ac:dyDescent="0.45"/>
  <cols>
    <col min="1" max="1" width="4" customWidth="1"/>
    <col min="2" max="2" width="30" customWidth="1"/>
    <col min="3" max="3" width="95" customWidth="1"/>
  </cols>
  <sheetData>
    <row r="2" spans="2:3" ht="20.25" customHeight="1" x14ac:dyDescent="0.6">
      <c r="B2" s="1" t="s">
        <v>0</v>
      </c>
    </row>
    <row r="3" spans="2:3" x14ac:dyDescent="0.45">
      <c r="B3" s="2" t="s">
        <v>1</v>
      </c>
    </row>
    <row r="5" spans="2:3" x14ac:dyDescent="0.45">
      <c r="B5" s="3" t="s">
        <v>2</v>
      </c>
      <c r="C5" s="4"/>
    </row>
    <row r="6" spans="2:3" ht="43.15" customHeight="1" x14ac:dyDescent="0.45">
      <c r="B6" s="5" t="s">
        <v>3</v>
      </c>
      <c r="C6" s="6" t="s">
        <v>4</v>
      </c>
    </row>
    <row r="7" spans="2:3" ht="42" customHeight="1" x14ac:dyDescent="0.45">
      <c r="B7" s="5" t="s">
        <v>5</v>
      </c>
      <c r="C7" s="6" t="s">
        <v>6</v>
      </c>
    </row>
    <row r="8" spans="2:3" ht="25.5" customHeight="1" x14ac:dyDescent="0.45">
      <c r="B8" s="5" t="s">
        <v>7</v>
      </c>
      <c r="C8" s="6" t="s">
        <v>8</v>
      </c>
    </row>
    <row r="9" spans="2:3" ht="25.5" customHeight="1" x14ac:dyDescent="0.45">
      <c r="B9" s="5" t="s">
        <v>9</v>
      </c>
      <c r="C9" s="6" t="s">
        <v>10</v>
      </c>
    </row>
    <row r="10" spans="2:3" ht="25.5" customHeight="1" x14ac:dyDescent="0.45">
      <c r="B10" s="5" t="s">
        <v>11</v>
      </c>
      <c r="C10" s="6" t="s">
        <v>12</v>
      </c>
    </row>
    <row r="11" spans="2:3" ht="25.5" customHeight="1" x14ac:dyDescent="0.45">
      <c r="B11" s="5" t="s">
        <v>13</v>
      </c>
      <c r="C11" s="6" t="s">
        <v>14</v>
      </c>
    </row>
    <row r="12" spans="2:3" ht="25.5" customHeight="1" x14ac:dyDescent="0.45">
      <c r="B12" s="5" t="s">
        <v>15</v>
      </c>
      <c r="C12" s="6" t="s">
        <v>16</v>
      </c>
    </row>
    <row r="13" spans="2:3" ht="38.25" x14ac:dyDescent="0.45">
      <c r="B13" s="5" t="s">
        <v>17</v>
      </c>
      <c r="C13" s="6" t="s">
        <v>18</v>
      </c>
    </row>
    <row r="14" spans="2:3" ht="38.25" x14ac:dyDescent="0.45">
      <c r="B14" s="5" t="s">
        <v>19</v>
      </c>
      <c r="C14" s="6" t="s">
        <v>20</v>
      </c>
    </row>
    <row r="15" spans="2:3" ht="25.5" customHeight="1" x14ac:dyDescent="0.45"/>
    <row r="16" spans="2:3" ht="25.5" customHeight="1" x14ac:dyDescent="0.45">
      <c r="B16" s="7" t="s">
        <v>21</v>
      </c>
    </row>
    <row r="17" spans="2:3" ht="25.5" x14ac:dyDescent="0.45">
      <c r="B17" s="8" t="s">
        <v>22</v>
      </c>
      <c r="C17" s="9" t="s">
        <v>23</v>
      </c>
    </row>
    <row r="18" spans="2:3" ht="25.5" x14ac:dyDescent="0.45">
      <c r="B18" s="8" t="s">
        <v>24</v>
      </c>
      <c r="C18" s="9" t="s">
        <v>25</v>
      </c>
    </row>
    <row r="19" spans="2:3" ht="15" customHeight="1" x14ac:dyDescent="0.45"/>
    <row r="20" spans="2:3" ht="15" customHeight="1" x14ac:dyDescent="0.45">
      <c r="B20" s="7" t="s">
        <v>26</v>
      </c>
    </row>
    <row r="21" spans="2:3" ht="15" customHeight="1" x14ac:dyDescent="0.45">
      <c r="B21" s="8" t="s">
        <v>27</v>
      </c>
      <c r="C21" s="9" t="s">
        <v>28</v>
      </c>
    </row>
    <row r="22" spans="2:3" x14ac:dyDescent="0.45">
      <c r="B22" s="8" t="s">
        <v>29</v>
      </c>
      <c r="C22" s="9" t="s">
        <v>30</v>
      </c>
    </row>
    <row r="23" spans="2:3" x14ac:dyDescent="0.45">
      <c r="B23" s="8" t="s">
        <v>31</v>
      </c>
      <c r="C23" s="9" t="s">
        <v>32</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5"/>
  <sheetViews>
    <sheetView showGridLines="0" zoomScale="85" zoomScaleNormal="85" workbookViewId="0">
      <pane ySplit="3" topLeftCell="A22" activePane="bottomLeft" state="frozen"/>
      <selection pane="bottomLeft" activeCell="B5" sqref="B5"/>
    </sheetView>
  </sheetViews>
  <sheetFormatPr defaultColWidth="8.6640625" defaultRowHeight="14.25" x14ac:dyDescent="0.45"/>
  <cols>
    <col min="1" max="1" width="5" customWidth="1"/>
    <col min="2" max="2" width="26" customWidth="1"/>
    <col min="3" max="3" width="16" customWidth="1"/>
    <col min="4" max="4" width="40" customWidth="1"/>
    <col min="5" max="5" width="15" customWidth="1"/>
    <col min="6" max="6" width="46" customWidth="1"/>
    <col min="7" max="7" width="18" customWidth="1"/>
    <col min="8" max="9" width="11" customWidth="1"/>
    <col min="10" max="10" width="26.1328125" customWidth="1"/>
    <col min="11" max="11" width="16" customWidth="1"/>
    <col min="12" max="12" width="22" customWidth="1"/>
    <col min="13" max="13" width="26" customWidth="1"/>
  </cols>
  <sheetData>
    <row r="1" spans="1:13" ht="17.25" customHeight="1" x14ac:dyDescent="0.5">
      <c r="A1" s="10" t="s">
        <v>33</v>
      </c>
    </row>
    <row r="3" spans="1:13" ht="33.75" customHeight="1" x14ac:dyDescent="0.45">
      <c r="A3" s="11" t="s">
        <v>34</v>
      </c>
      <c r="B3" s="11" t="s">
        <v>35</v>
      </c>
      <c r="C3" s="11" t="s">
        <v>36</v>
      </c>
      <c r="D3" s="11" t="s">
        <v>37</v>
      </c>
      <c r="E3" s="11" t="s">
        <v>38</v>
      </c>
      <c r="F3" s="11" t="s">
        <v>39</v>
      </c>
      <c r="G3" s="11" t="s">
        <v>40</v>
      </c>
      <c r="H3" s="11" t="s">
        <v>41</v>
      </c>
      <c r="I3" s="11" t="s">
        <v>42</v>
      </c>
      <c r="J3" s="11" t="s">
        <v>43</v>
      </c>
      <c r="K3" s="11" t="s">
        <v>44</v>
      </c>
      <c r="L3" s="11" t="s">
        <v>45</v>
      </c>
      <c r="M3" s="11" t="s">
        <v>46</v>
      </c>
    </row>
    <row r="4" spans="1:13" ht="79.5" customHeight="1" x14ac:dyDescent="0.45">
      <c r="A4" s="12">
        <v>1</v>
      </c>
      <c r="B4" s="12" t="s">
        <v>47</v>
      </c>
      <c r="C4" s="12"/>
      <c r="D4" s="12" t="s">
        <v>48</v>
      </c>
      <c r="E4" s="12"/>
      <c r="F4" s="12"/>
      <c r="G4" s="12"/>
      <c r="H4" s="12" t="s">
        <v>49</v>
      </c>
      <c r="I4" s="12">
        <v>20</v>
      </c>
      <c r="J4" s="13"/>
      <c r="K4" s="14">
        <f t="shared" ref="K4:K44" si="0">IF(I4="","",I4*J4)</f>
        <v>0</v>
      </c>
      <c r="L4" s="15"/>
      <c r="M4" s="15"/>
    </row>
    <row r="5" spans="1:13" ht="79.5" customHeight="1" x14ac:dyDescent="0.45">
      <c r="A5" s="12">
        <v>2</v>
      </c>
      <c r="B5" s="12" t="s">
        <v>47</v>
      </c>
      <c r="C5" s="12"/>
      <c r="D5" s="12" t="s">
        <v>50</v>
      </c>
      <c r="E5" s="12"/>
      <c r="F5" s="12"/>
      <c r="G5" s="12"/>
      <c r="H5" s="12" t="s">
        <v>49</v>
      </c>
      <c r="I5" s="12">
        <v>16</v>
      </c>
      <c r="J5" s="13"/>
      <c r="K5" s="14">
        <f t="shared" si="0"/>
        <v>0</v>
      </c>
      <c r="L5" s="15"/>
      <c r="M5" s="15"/>
    </row>
    <row r="6" spans="1:13" ht="79.5" customHeight="1" x14ac:dyDescent="0.45">
      <c r="A6" s="12">
        <v>3</v>
      </c>
      <c r="B6" s="12" t="s">
        <v>51</v>
      </c>
      <c r="C6" s="12"/>
      <c r="D6" s="12" t="s">
        <v>52</v>
      </c>
      <c r="E6" s="12" t="s">
        <v>53</v>
      </c>
      <c r="F6" s="12" t="s">
        <v>54</v>
      </c>
      <c r="G6" s="12" t="s">
        <v>55</v>
      </c>
      <c r="H6" s="12" t="s">
        <v>49</v>
      </c>
      <c r="I6" s="12">
        <v>5</v>
      </c>
      <c r="J6" s="13"/>
      <c r="K6" s="14">
        <f t="shared" si="0"/>
        <v>0</v>
      </c>
      <c r="L6" s="15"/>
      <c r="M6" s="15"/>
    </row>
    <row r="7" spans="1:13" ht="79.5" customHeight="1" x14ac:dyDescent="0.45">
      <c r="A7" s="12">
        <v>4</v>
      </c>
      <c r="B7" s="12" t="s">
        <v>47</v>
      </c>
      <c r="C7" s="12"/>
      <c r="D7" s="12" t="s">
        <v>56</v>
      </c>
      <c r="E7" s="12" t="s">
        <v>53</v>
      </c>
      <c r="F7" s="12" t="s">
        <v>57</v>
      </c>
      <c r="G7" s="12"/>
      <c r="H7" s="12" t="s">
        <v>49</v>
      </c>
      <c r="I7" s="12">
        <v>10</v>
      </c>
      <c r="J7" s="13"/>
      <c r="K7" s="14">
        <f t="shared" si="0"/>
        <v>0</v>
      </c>
      <c r="L7" s="15"/>
      <c r="M7" s="15"/>
    </row>
    <row r="8" spans="1:13" ht="79.5" customHeight="1" x14ac:dyDescent="0.45">
      <c r="A8" s="12">
        <v>5</v>
      </c>
      <c r="B8" s="12" t="s">
        <v>47</v>
      </c>
      <c r="C8" s="12"/>
      <c r="D8" s="12" t="s">
        <v>56</v>
      </c>
      <c r="E8" s="12" t="s">
        <v>53</v>
      </c>
      <c r="F8" s="12" t="s">
        <v>58</v>
      </c>
      <c r="G8" s="12"/>
      <c r="H8" s="12" t="s">
        <v>49</v>
      </c>
      <c r="I8" s="12">
        <v>70</v>
      </c>
      <c r="J8" s="13"/>
      <c r="K8" s="14">
        <f t="shared" si="0"/>
        <v>0</v>
      </c>
      <c r="L8" s="15"/>
      <c r="M8" s="15"/>
    </row>
    <row r="9" spans="1:13" ht="79.5" customHeight="1" x14ac:dyDescent="0.45">
      <c r="A9" s="12">
        <v>6</v>
      </c>
      <c r="B9" s="12" t="s">
        <v>51</v>
      </c>
      <c r="C9" s="12"/>
      <c r="D9" s="12" t="s">
        <v>59</v>
      </c>
      <c r="E9" s="12" t="s">
        <v>53</v>
      </c>
      <c r="F9" s="12" t="s">
        <v>60</v>
      </c>
      <c r="G9" s="12" t="s">
        <v>61</v>
      </c>
      <c r="H9" s="12" t="s">
        <v>49</v>
      </c>
      <c r="I9" s="12">
        <v>6</v>
      </c>
      <c r="J9" s="13"/>
      <c r="K9" s="14">
        <f t="shared" si="0"/>
        <v>0</v>
      </c>
      <c r="L9" s="15"/>
      <c r="M9" s="15"/>
    </row>
    <row r="10" spans="1:13" ht="79.5" customHeight="1" x14ac:dyDescent="0.45">
      <c r="A10" s="12">
        <v>7</v>
      </c>
      <c r="B10" s="12" t="s">
        <v>51</v>
      </c>
      <c r="C10" s="12"/>
      <c r="D10" s="12" t="s">
        <v>62</v>
      </c>
      <c r="E10" s="12" t="s">
        <v>53</v>
      </c>
      <c r="F10" s="12" t="s">
        <v>60</v>
      </c>
      <c r="G10" s="12" t="s">
        <v>61</v>
      </c>
      <c r="H10" s="12" t="s">
        <v>49</v>
      </c>
      <c r="I10" s="12">
        <v>6</v>
      </c>
      <c r="J10" s="13"/>
      <c r="K10" s="14">
        <f t="shared" si="0"/>
        <v>0</v>
      </c>
      <c r="L10" s="15"/>
      <c r="M10" s="15"/>
    </row>
    <row r="11" spans="1:13" ht="79.5" customHeight="1" x14ac:dyDescent="0.45">
      <c r="A11" s="12">
        <v>8</v>
      </c>
      <c r="B11" s="12" t="s">
        <v>51</v>
      </c>
      <c r="C11" s="12"/>
      <c r="D11" s="12" t="s">
        <v>63</v>
      </c>
      <c r="E11" s="12" t="s">
        <v>53</v>
      </c>
      <c r="F11" s="12" t="s">
        <v>60</v>
      </c>
      <c r="G11" s="12" t="s">
        <v>55</v>
      </c>
      <c r="H11" s="12" t="s">
        <v>49</v>
      </c>
      <c r="I11" s="12">
        <v>5</v>
      </c>
      <c r="J11" s="13"/>
      <c r="K11" s="14">
        <f t="shared" si="0"/>
        <v>0</v>
      </c>
      <c r="L11" s="15"/>
      <c r="M11" s="15"/>
    </row>
    <row r="12" spans="1:13" ht="79.5" customHeight="1" x14ac:dyDescent="0.45">
      <c r="A12" s="12">
        <v>9</v>
      </c>
      <c r="B12" s="12" t="s">
        <v>51</v>
      </c>
      <c r="C12" s="12"/>
      <c r="D12" s="12" t="s">
        <v>64</v>
      </c>
      <c r="E12" s="12" t="s">
        <v>53</v>
      </c>
      <c r="F12" s="12" t="s">
        <v>60</v>
      </c>
      <c r="G12" s="12" t="s">
        <v>55</v>
      </c>
      <c r="H12" s="12" t="s">
        <v>49</v>
      </c>
      <c r="I12" s="12">
        <v>5</v>
      </c>
      <c r="J12" s="13"/>
      <c r="K12" s="14">
        <f t="shared" si="0"/>
        <v>0</v>
      </c>
      <c r="L12" s="15"/>
      <c r="M12" s="15"/>
    </row>
    <row r="13" spans="1:13" ht="79.5" customHeight="1" x14ac:dyDescent="0.45">
      <c r="A13" s="12">
        <v>10</v>
      </c>
      <c r="B13" s="12" t="s">
        <v>47</v>
      </c>
      <c r="C13" s="12"/>
      <c r="D13" s="12" t="s">
        <v>65</v>
      </c>
      <c r="E13" s="12" t="s">
        <v>66</v>
      </c>
      <c r="F13" s="12"/>
      <c r="G13" s="12"/>
      <c r="H13" s="12" t="s">
        <v>49</v>
      </c>
      <c r="I13" s="12">
        <v>14</v>
      </c>
      <c r="J13" s="13"/>
      <c r="K13" s="14">
        <f t="shared" si="0"/>
        <v>0</v>
      </c>
      <c r="L13" s="15"/>
      <c r="M13" s="15"/>
    </row>
    <row r="14" spans="1:13" ht="79.5" customHeight="1" x14ac:dyDescent="0.45">
      <c r="A14" s="12">
        <v>11</v>
      </c>
      <c r="B14" s="12" t="s">
        <v>47</v>
      </c>
      <c r="C14" s="12"/>
      <c r="D14" s="12" t="s">
        <v>67</v>
      </c>
      <c r="E14" s="12" t="s">
        <v>66</v>
      </c>
      <c r="F14" s="16" t="s">
        <v>68</v>
      </c>
      <c r="G14" s="12"/>
      <c r="H14" s="12" t="s">
        <v>49</v>
      </c>
      <c r="I14" s="12">
        <v>4</v>
      </c>
      <c r="J14" s="13"/>
      <c r="K14" s="14">
        <f t="shared" si="0"/>
        <v>0</v>
      </c>
      <c r="L14" s="15"/>
      <c r="M14" s="15"/>
    </row>
    <row r="15" spans="1:13" ht="79.5" customHeight="1" x14ac:dyDescent="0.45">
      <c r="A15" s="12">
        <v>12</v>
      </c>
      <c r="B15" s="12" t="s">
        <v>47</v>
      </c>
      <c r="C15" s="12"/>
      <c r="D15" s="12" t="s">
        <v>69</v>
      </c>
      <c r="E15" s="12" t="s">
        <v>66</v>
      </c>
      <c r="F15" s="12" t="s">
        <v>70</v>
      </c>
      <c r="G15" s="12"/>
      <c r="H15" s="12" t="s">
        <v>49</v>
      </c>
      <c r="I15" s="12">
        <v>10</v>
      </c>
      <c r="J15" s="13"/>
      <c r="K15" s="14">
        <f t="shared" si="0"/>
        <v>0</v>
      </c>
      <c r="L15" s="15"/>
      <c r="M15" s="15"/>
    </row>
    <row r="16" spans="1:13" ht="79.5" customHeight="1" x14ac:dyDescent="0.45">
      <c r="A16" s="12">
        <v>13</v>
      </c>
      <c r="B16" s="12" t="s">
        <v>47</v>
      </c>
      <c r="C16" s="12"/>
      <c r="D16" s="12" t="s">
        <v>71</v>
      </c>
      <c r="E16" s="12" t="s">
        <v>66</v>
      </c>
      <c r="F16" s="12" t="s">
        <v>72</v>
      </c>
      <c r="G16" s="12"/>
      <c r="H16" s="12" t="s">
        <v>49</v>
      </c>
      <c r="I16" s="12">
        <v>20</v>
      </c>
      <c r="J16" s="13"/>
      <c r="K16" s="14">
        <f t="shared" si="0"/>
        <v>0</v>
      </c>
      <c r="L16" s="15"/>
      <c r="M16" s="15"/>
    </row>
    <row r="17" spans="1:13" ht="79.5" customHeight="1" x14ac:dyDescent="0.45">
      <c r="A17" s="12">
        <v>14</v>
      </c>
      <c r="B17" s="12" t="s">
        <v>47</v>
      </c>
      <c r="C17" s="12"/>
      <c r="D17" s="12" t="s">
        <v>73</v>
      </c>
      <c r="E17" s="12" t="s">
        <v>66</v>
      </c>
      <c r="F17" s="12" t="s">
        <v>74</v>
      </c>
      <c r="G17" s="12"/>
      <c r="H17" s="12" t="s">
        <v>49</v>
      </c>
      <c r="I17" s="12">
        <v>33</v>
      </c>
      <c r="J17" s="13"/>
      <c r="K17" s="14">
        <f t="shared" si="0"/>
        <v>0</v>
      </c>
      <c r="L17" s="15"/>
      <c r="M17" s="15"/>
    </row>
    <row r="18" spans="1:13" ht="79.5" customHeight="1" x14ac:dyDescent="0.45">
      <c r="A18" s="12">
        <v>15</v>
      </c>
      <c r="B18" s="12" t="s">
        <v>47</v>
      </c>
      <c r="C18" s="12"/>
      <c r="D18" s="12" t="s">
        <v>75</v>
      </c>
      <c r="E18" s="12" t="s">
        <v>66</v>
      </c>
      <c r="F18" s="12" t="s">
        <v>76</v>
      </c>
      <c r="G18" s="12"/>
      <c r="H18" s="12" t="s">
        <v>49</v>
      </c>
      <c r="I18" s="12">
        <v>5</v>
      </c>
      <c r="J18" s="13"/>
      <c r="K18" s="14">
        <f t="shared" si="0"/>
        <v>0</v>
      </c>
      <c r="L18" s="15"/>
      <c r="M18" s="15"/>
    </row>
    <row r="19" spans="1:13" ht="79.5" customHeight="1" x14ac:dyDescent="0.45">
      <c r="A19" s="12">
        <v>16</v>
      </c>
      <c r="B19" s="12" t="s">
        <v>47</v>
      </c>
      <c r="C19" s="12"/>
      <c r="D19" s="12" t="s">
        <v>77</v>
      </c>
      <c r="E19" s="12" t="s">
        <v>66</v>
      </c>
      <c r="F19" s="12"/>
      <c r="G19" s="12"/>
      <c r="H19" s="12" t="s">
        <v>49</v>
      </c>
      <c r="I19" s="12">
        <v>15</v>
      </c>
      <c r="J19" s="13"/>
      <c r="K19" s="14">
        <f t="shared" si="0"/>
        <v>0</v>
      </c>
      <c r="L19" s="15"/>
      <c r="M19" s="15"/>
    </row>
    <row r="20" spans="1:13" x14ac:dyDescent="0.45">
      <c r="A20" s="12">
        <v>17</v>
      </c>
      <c r="B20" s="12" t="s">
        <v>47</v>
      </c>
      <c r="C20" s="12"/>
      <c r="D20" s="12" t="s">
        <v>78</v>
      </c>
      <c r="E20" s="12" t="s">
        <v>66</v>
      </c>
      <c r="F20" s="12"/>
      <c r="G20" s="12"/>
      <c r="H20" s="12" t="s">
        <v>49</v>
      </c>
      <c r="I20" s="12">
        <v>4</v>
      </c>
      <c r="J20" s="13"/>
      <c r="K20" s="14">
        <f t="shared" si="0"/>
        <v>0</v>
      </c>
      <c r="L20" s="15"/>
      <c r="M20" s="15"/>
    </row>
    <row r="21" spans="1:13" ht="25.5" customHeight="1" x14ac:dyDescent="0.45">
      <c r="A21" s="12">
        <v>18</v>
      </c>
      <c r="B21" s="12" t="s">
        <v>47</v>
      </c>
      <c r="C21" s="12"/>
      <c r="D21" s="12" t="s">
        <v>79</v>
      </c>
      <c r="E21" s="12" t="s">
        <v>66</v>
      </c>
      <c r="F21" s="12"/>
      <c r="G21" s="12"/>
      <c r="H21" s="12" t="s">
        <v>49</v>
      </c>
      <c r="I21" s="12">
        <v>6</v>
      </c>
      <c r="J21" s="13"/>
      <c r="K21" s="14">
        <f t="shared" si="0"/>
        <v>0</v>
      </c>
      <c r="L21" s="15"/>
      <c r="M21" s="15"/>
    </row>
    <row r="22" spans="1:13" ht="25.5" customHeight="1" x14ac:dyDescent="0.45">
      <c r="A22" s="12">
        <v>19</v>
      </c>
      <c r="B22" s="12" t="s">
        <v>47</v>
      </c>
      <c r="C22" s="12"/>
      <c r="D22" s="12" t="s">
        <v>80</v>
      </c>
      <c r="E22" s="12" t="s">
        <v>66</v>
      </c>
      <c r="F22" s="12"/>
      <c r="G22" s="12"/>
      <c r="H22" s="12" t="s">
        <v>49</v>
      </c>
      <c r="I22" s="12">
        <v>5</v>
      </c>
      <c r="J22" s="13"/>
      <c r="K22" s="14">
        <f t="shared" si="0"/>
        <v>0</v>
      </c>
      <c r="L22" s="15"/>
      <c r="M22" s="15"/>
    </row>
    <row r="23" spans="1:13" x14ac:dyDescent="0.45">
      <c r="A23" s="12">
        <v>20</v>
      </c>
      <c r="B23" s="12" t="s">
        <v>81</v>
      </c>
      <c r="C23" s="12"/>
      <c r="D23" s="12" t="s">
        <v>82</v>
      </c>
      <c r="E23" s="12" t="s">
        <v>53</v>
      </c>
      <c r="F23" s="12" t="s">
        <v>83</v>
      </c>
      <c r="G23" s="12"/>
      <c r="H23" s="12" t="s">
        <v>49</v>
      </c>
      <c r="I23" s="12">
        <v>5</v>
      </c>
      <c r="J23" s="13"/>
      <c r="K23" s="14">
        <f t="shared" si="0"/>
        <v>0</v>
      </c>
      <c r="L23" s="15"/>
      <c r="M23" s="15"/>
    </row>
    <row r="24" spans="1:13" ht="79.5" customHeight="1" x14ac:dyDescent="0.45">
      <c r="A24" s="12">
        <v>21</v>
      </c>
      <c r="B24" s="12" t="s">
        <v>81</v>
      </c>
      <c r="C24" s="12"/>
      <c r="D24" s="12" t="s">
        <v>84</v>
      </c>
      <c r="E24" s="12"/>
      <c r="F24" s="12" t="s">
        <v>85</v>
      </c>
      <c r="G24" s="12"/>
      <c r="H24" s="12" t="s">
        <v>49</v>
      </c>
      <c r="I24" s="12">
        <v>10</v>
      </c>
      <c r="J24" s="13"/>
      <c r="K24" s="14">
        <f t="shared" si="0"/>
        <v>0</v>
      </c>
      <c r="L24" s="15"/>
      <c r="M24" s="15"/>
    </row>
    <row r="25" spans="1:13" ht="79.5" customHeight="1" x14ac:dyDescent="0.45">
      <c r="A25" s="12">
        <v>22</v>
      </c>
      <c r="B25" s="12" t="s">
        <v>81</v>
      </c>
      <c r="C25" s="12"/>
      <c r="D25" s="12" t="s">
        <v>86</v>
      </c>
      <c r="E25" s="12"/>
      <c r="F25" s="12"/>
      <c r="G25" s="12"/>
      <c r="H25" s="12" t="s">
        <v>49</v>
      </c>
      <c r="I25" s="12">
        <v>8</v>
      </c>
      <c r="J25" s="13"/>
      <c r="K25" s="14">
        <f t="shared" si="0"/>
        <v>0</v>
      </c>
      <c r="L25" s="15"/>
      <c r="M25" s="15"/>
    </row>
    <row r="26" spans="1:13" x14ac:dyDescent="0.45">
      <c r="A26" s="12">
        <v>23</v>
      </c>
      <c r="B26" s="12" t="s">
        <v>47</v>
      </c>
      <c r="C26" s="12"/>
      <c r="D26" s="12" t="s">
        <v>87</v>
      </c>
      <c r="E26" s="12"/>
      <c r="F26" s="12" t="s">
        <v>83</v>
      </c>
      <c r="G26" s="12"/>
      <c r="H26" s="12" t="s">
        <v>49</v>
      </c>
      <c r="I26" s="12">
        <v>15</v>
      </c>
      <c r="J26" s="13"/>
      <c r="K26" s="14">
        <f t="shared" si="0"/>
        <v>0</v>
      </c>
      <c r="L26" s="15"/>
      <c r="M26" s="15"/>
    </row>
    <row r="27" spans="1:13" x14ac:dyDescent="0.45">
      <c r="A27" s="12">
        <v>24</v>
      </c>
      <c r="B27" s="12" t="s">
        <v>47</v>
      </c>
      <c r="C27" s="12"/>
      <c r="D27" s="12" t="s">
        <v>88</v>
      </c>
      <c r="E27" s="12"/>
      <c r="F27" s="12" t="s">
        <v>83</v>
      </c>
      <c r="G27" s="12"/>
      <c r="H27" s="12" t="s">
        <v>49</v>
      </c>
      <c r="I27" s="12">
        <v>11</v>
      </c>
      <c r="J27" s="13"/>
      <c r="K27" s="14">
        <f t="shared" si="0"/>
        <v>0</v>
      </c>
      <c r="L27" s="15"/>
      <c r="M27" s="15"/>
    </row>
    <row r="28" spans="1:13" x14ac:dyDescent="0.45">
      <c r="A28" s="12">
        <v>25</v>
      </c>
      <c r="B28" s="12" t="s">
        <v>81</v>
      </c>
      <c r="C28" s="12"/>
      <c r="D28" s="12" t="s">
        <v>89</v>
      </c>
      <c r="E28" s="12"/>
      <c r="F28" s="12" t="s">
        <v>83</v>
      </c>
      <c r="G28" s="12"/>
      <c r="H28" s="12" t="s">
        <v>49</v>
      </c>
      <c r="I28" s="12">
        <v>8</v>
      </c>
      <c r="J28" s="13"/>
      <c r="K28" s="14">
        <f t="shared" si="0"/>
        <v>0</v>
      </c>
      <c r="L28" s="15"/>
      <c r="M28" s="15"/>
    </row>
    <row r="29" spans="1:13" ht="25.5" customHeight="1" x14ac:dyDescent="0.45">
      <c r="A29" s="12">
        <v>26</v>
      </c>
      <c r="B29" s="12" t="s">
        <v>51</v>
      </c>
      <c r="C29" s="12"/>
      <c r="D29" s="12" t="s">
        <v>90</v>
      </c>
      <c r="E29" s="12"/>
      <c r="F29" s="12" t="s">
        <v>60</v>
      </c>
      <c r="G29" s="12"/>
      <c r="H29" s="12" t="s">
        <v>49</v>
      </c>
      <c r="I29" s="12">
        <v>4</v>
      </c>
      <c r="J29" s="13"/>
      <c r="K29" s="14">
        <f t="shared" si="0"/>
        <v>0</v>
      </c>
      <c r="L29" s="15"/>
      <c r="M29" s="15"/>
    </row>
    <row r="30" spans="1:13" x14ac:dyDescent="0.45">
      <c r="A30" s="12">
        <v>27</v>
      </c>
      <c r="B30" s="12" t="s">
        <v>81</v>
      </c>
      <c r="C30" s="12"/>
      <c r="D30" s="12" t="s">
        <v>91</v>
      </c>
      <c r="E30" s="12"/>
      <c r="F30" s="12" t="s">
        <v>83</v>
      </c>
      <c r="G30" s="12"/>
      <c r="H30" s="12" t="s">
        <v>49</v>
      </c>
      <c r="I30" s="12">
        <v>8</v>
      </c>
      <c r="J30" s="13"/>
      <c r="K30" s="14">
        <f t="shared" si="0"/>
        <v>0</v>
      </c>
      <c r="L30" s="15"/>
      <c r="M30" s="15"/>
    </row>
    <row r="31" spans="1:13" x14ac:dyDescent="0.45">
      <c r="A31" s="12">
        <v>28</v>
      </c>
      <c r="B31" s="12" t="s">
        <v>81</v>
      </c>
      <c r="C31" s="12"/>
      <c r="D31" s="12" t="s">
        <v>92</v>
      </c>
      <c r="E31" s="12"/>
      <c r="F31" s="12" t="s">
        <v>83</v>
      </c>
      <c r="G31" s="12"/>
      <c r="H31" s="12" t="s">
        <v>49</v>
      </c>
      <c r="I31" s="12">
        <v>6</v>
      </c>
      <c r="J31" s="13"/>
      <c r="K31" s="14">
        <f t="shared" si="0"/>
        <v>0</v>
      </c>
      <c r="L31" s="15"/>
      <c r="M31" s="15"/>
    </row>
    <row r="32" spans="1:13" x14ac:dyDescent="0.45">
      <c r="A32" s="12">
        <v>29</v>
      </c>
      <c r="B32" s="12" t="s">
        <v>81</v>
      </c>
      <c r="C32" s="12"/>
      <c r="D32" s="12" t="s">
        <v>93</v>
      </c>
      <c r="E32" s="12"/>
      <c r="F32" s="12" t="s">
        <v>83</v>
      </c>
      <c r="G32" s="12"/>
      <c r="H32" s="12" t="s">
        <v>49</v>
      </c>
      <c r="I32" s="12">
        <v>12</v>
      </c>
      <c r="J32" s="13"/>
      <c r="K32" s="14">
        <f t="shared" si="0"/>
        <v>0</v>
      </c>
      <c r="L32" s="15"/>
      <c r="M32" s="15"/>
    </row>
    <row r="33" spans="1:13" x14ac:dyDescent="0.45">
      <c r="A33" s="12">
        <v>30</v>
      </c>
      <c r="B33" s="12" t="s">
        <v>81</v>
      </c>
      <c r="C33" s="12"/>
      <c r="D33" s="12" t="s">
        <v>94</v>
      </c>
      <c r="E33" s="12"/>
      <c r="F33" s="12" t="s">
        <v>83</v>
      </c>
      <c r="G33" s="12"/>
      <c r="H33" s="12" t="s">
        <v>49</v>
      </c>
      <c r="I33" s="12">
        <v>15</v>
      </c>
      <c r="J33" s="13"/>
      <c r="K33" s="14">
        <f t="shared" si="0"/>
        <v>0</v>
      </c>
      <c r="L33" s="15"/>
      <c r="M33" s="15"/>
    </row>
    <row r="34" spans="1:13" x14ac:dyDescent="0.45">
      <c r="A34" s="12">
        <v>31</v>
      </c>
      <c r="B34" s="12" t="s">
        <v>81</v>
      </c>
      <c r="C34" s="12"/>
      <c r="D34" s="12" t="s">
        <v>95</v>
      </c>
      <c r="E34" s="12"/>
      <c r="F34" s="12" t="s">
        <v>83</v>
      </c>
      <c r="G34" s="12"/>
      <c r="H34" s="12" t="s">
        <v>49</v>
      </c>
      <c r="I34" s="12">
        <v>14</v>
      </c>
      <c r="J34" s="13"/>
      <c r="K34" s="14">
        <f t="shared" si="0"/>
        <v>0</v>
      </c>
      <c r="L34" s="15"/>
      <c r="M34" s="15"/>
    </row>
    <row r="35" spans="1:13" x14ac:dyDescent="0.45">
      <c r="A35" s="12">
        <v>32</v>
      </c>
      <c r="B35" s="12" t="s">
        <v>81</v>
      </c>
      <c r="C35" s="12"/>
      <c r="D35" s="12" t="s">
        <v>96</v>
      </c>
      <c r="E35" s="12"/>
      <c r="F35" s="12" t="s">
        <v>83</v>
      </c>
      <c r="G35" s="12"/>
      <c r="H35" s="12" t="s">
        <v>49</v>
      </c>
      <c r="I35" s="12">
        <v>10</v>
      </c>
      <c r="J35" s="13"/>
      <c r="K35" s="14">
        <f t="shared" si="0"/>
        <v>0</v>
      </c>
      <c r="L35" s="15"/>
      <c r="M35" s="15"/>
    </row>
    <row r="36" spans="1:13" x14ac:dyDescent="0.45">
      <c r="A36" s="12">
        <v>33</v>
      </c>
      <c r="B36" s="12" t="s">
        <v>81</v>
      </c>
      <c r="C36" s="12"/>
      <c r="D36" s="12" t="s">
        <v>97</v>
      </c>
      <c r="E36" s="12"/>
      <c r="F36" s="12" t="s">
        <v>83</v>
      </c>
      <c r="G36" s="12"/>
      <c r="H36" s="12" t="s">
        <v>49</v>
      </c>
      <c r="I36" s="12">
        <v>12</v>
      </c>
      <c r="J36" s="13"/>
      <c r="K36" s="14">
        <f t="shared" si="0"/>
        <v>0</v>
      </c>
      <c r="L36" s="15"/>
      <c r="M36" s="15"/>
    </row>
    <row r="37" spans="1:13" x14ac:dyDescent="0.45">
      <c r="A37" s="12">
        <v>34</v>
      </c>
      <c r="B37" s="12" t="s">
        <v>81</v>
      </c>
      <c r="C37" s="12"/>
      <c r="D37" s="12" t="s">
        <v>98</v>
      </c>
      <c r="E37" s="12"/>
      <c r="F37" s="12" t="s">
        <v>83</v>
      </c>
      <c r="G37" s="12"/>
      <c r="H37" s="12" t="s">
        <v>49</v>
      </c>
      <c r="I37" s="12">
        <v>16</v>
      </c>
      <c r="J37" s="13"/>
      <c r="K37" s="14">
        <f t="shared" si="0"/>
        <v>0</v>
      </c>
      <c r="L37" s="15"/>
      <c r="M37" s="15"/>
    </row>
    <row r="38" spans="1:13" x14ac:dyDescent="0.45">
      <c r="A38" s="12">
        <v>35</v>
      </c>
      <c r="B38" s="12" t="s">
        <v>99</v>
      </c>
      <c r="C38" s="12"/>
      <c r="D38" s="12" t="s">
        <v>100</v>
      </c>
      <c r="E38" s="12"/>
      <c r="F38" s="12" t="s">
        <v>83</v>
      </c>
      <c r="G38" s="12"/>
      <c r="H38" s="12" t="s">
        <v>49</v>
      </c>
      <c r="I38" s="12">
        <v>21</v>
      </c>
      <c r="J38" s="13"/>
      <c r="K38" s="14">
        <f t="shared" si="0"/>
        <v>0</v>
      </c>
      <c r="L38" s="15"/>
      <c r="M38" s="15"/>
    </row>
    <row r="39" spans="1:13" x14ac:dyDescent="0.45">
      <c r="A39" s="12">
        <v>36</v>
      </c>
      <c r="B39" s="12" t="s">
        <v>99</v>
      </c>
      <c r="C39" s="12"/>
      <c r="D39" s="12" t="s">
        <v>101</v>
      </c>
      <c r="E39" s="12"/>
      <c r="F39" s="12" t="s">
        <v>83</v>
      </c>
      <c r="G39" s="12"/>
      <c r="H39" s="12" t="s">
        <v>49</v>
      </c>
      <c r="I39" s="12">
        <v>12</v>
      </c>
      <c r="J39" s="13"/>
      <c r="K39" s="14">
        <f t="shared" si="0"/>
        <v>0</v>
      </c>
      <c r="L39" s="15"/>
      <c r="M39" s="15"/>
    </row>
    <row r="40" spans="1:13" x14ac:dyDescent="0.45">
      <c r="A40" s="12">
        <v>37</v>
      </c>
      <c r="B40" s="12" t="s">
        <v>81</v>
      </c>
      <c r="C40" s="12"/>
      <c r="D40" s="12" t="s">
        <v>102</v>
      </c>
      <c r="E40" s="12"/>
      <c r="F40" s="12" t="s">
        <v>83</v>
      </c>
      <c r="G40" s="12"/>
      <c r="H40" s="12" t="s">
        <v>49</v>
      </c>
      <c r="I40" s="12">
        <v>12</v>
      </c>
      <c r="J40" s="13"/>
      <c r="K40" s="14">
        <f t="shared" si="0"/>
        <v>0</v>
      </c>
      <c r="L40" s="15"/>
      <c r="M40" s="15"/>
    </row>
    <row r="41" spans="1:13" x14ac:dyDescent="0.45">
      <c r="A41" s="12">
        <v>38</v>
      </c>
      <c r="B41" s="12" t="s">
        <v>47</v>
      </c>
      <c r="C41" s="12"/>
      <c r="D41" s="12" t="s">
        <v>103</v>
      </c>
      <c r="E41" s="12"/>
      <c r="F41" s="12" t="s">
        <v>83</v>
      </c>
      <c r="G41" s="12"/>
      <c r="H41" s="12" t="s">
        <v>49</v>
      </c>
      <c r="I41" s="12">
        <v>10</v>
      </c>
      <c r="J41" s="13"/>
      <c r="K41" s="14">
        <f t="shared" si="0"/>
        <v>0</v>
      </c>
      <c r="L41" s="15"/>
      <c r="M41" s="15"/>
    </row>
    <row r="42" spans="1:13" ht="25.5" customHeight="1" x14ac:dyDescent="0.45">
      <c r="A42" s="12">
        <v>39</v>
      </c>
      <c r="B42" s="12" t="s">
        <v>81</v>
      </c>
      <c r="C42" s="12"/>
      <c r="D42" s="12" t="s">
        <v>104</v>
      </c>
      <c r="E42" s="12"/>
      <c r="F42" s="12" t="s">
        <v>83</v>
      </c>
      <c r="G42" s="12"/>
      <c r="H42" s="12" t="s">
        <v>49</v>
      </c>
      <c r="I42" s="12">
        <v>10</v>
      </c>
      <c r="J42" s="13"/>
      <c r="K42" s="14">
        <f t="shared" si="0"/>
        <v>0</v>
      </c>
      <c r="L42" s="15"/>
      <c r="M42" s="15"/>
    </row>
    <row r="43" spans="1:13" ht="25.5" customHeight="1" x14ac:dyDescent="0.45">
      <c r="A43" s="12">
        <v>40</v>
      </c>
      <c r="B43" s="12" t="s">
        <v>81</v>
      </c>
      <c r="C43" s="12"/>
      <c r="D43" s="12" t="s">
        <v>105</v>
      </c>
      <c r="E43" s="12"/>
      <c r="F43" s="12" t="s">
        <v>83</v>
      </c>
      <c r="G43" s="12"/>
      <c r="H43" s="12" t="s">
        <v>49</v>
      </c>
      <c r="I43" s="12">
        <v>10</v>
      </c>
      <c r="J43" s="13"/>
      <c r="K43" s="14">
        <f t="shared" si="0"/>
        <v>0</v>
      </c>
      <c r="L43" s="15"/>
      <c r="M43" s="15"/>
    </row>
    <row r="44" spans="1:13" ht="25.5" customHeight="1" x14ac:dyDescent="0.45">
      <c r="A44" s="12">
        <v>41</v>
      </c>
      <c r="B44" s="12" t="s">
        <v>51</v>
      </c>
      <c r="C44" s="12"/>
      <c r="D44" s="12" t="s">
        <v>106</v>
      </c>
      <c r="E44" s="12"/>
      <c r="F44" s="12" t="s">
        <v>60</v>
      </c>
      <c r="G44" s="12"/>
      <c r="H44" s="12" t="s">
        <v>49</v>
      </c>
      <c r="I44" s="12">
        <v>5</v>
      </c>
      <c r="J44" s="13"/>
      <c r="K44" s="14">
        <f t="shared" si="0"/>
        <v>0</v>
      </c>
      <c r="L44" s="15"/>
      <c r="M44" s="15"/>
    </row>
    <row r="45" spans="1:13" x14ac:dyDescent="0.45">
      <c r="A45" s="17"/>
      <c r="B45" s="17"/>
      <c r="C45" s="17"/>
      <c r="D45" s="17"/>
      <c r="E45" s="17"/>
      <c r="F45" s="17"/>
      <c r="G45" s="17"/>
      <c r="H45" s="17" t="s">
        <v>107</v>
      </c>
      <c r="I45" s="18">
        <f>SUM(I4:I44)</f>
        <v>493</v>
      </c>
      <c r="J45" s="17"/>
      <c r="K45" s="19">
        <f>SUM(K4:K44)</f>
        <v>0</v>
      </c>
    </row>
  </sheetData>
  <autoFilter ref="A3:K45" xr:uid="{00000000-0009-0000-0000-000001000000}"/>
  <dataValidations count="1">
    <dataValidation type="decimal" operator="greaterThan" allowBlank="1" showInputMessage="1" showErrorMessage="1" errorTitle="Ongeldige prijs" error="Vul een bedrag in dat hoger is dan € 0,00. Een prijs van € 0,00 (of lager) is niet toegestaan." promptTitle="Prijs per eenheid" prompt="Vul een bedrag in euro’s exclusief btw in, hoger dan € 0,00." sqref="J4:J44" xr:uid="{00000000-0002-0000-0100-000000000000}">
      <formula1>0</formula1>
      <formula2>0</formula2>
    </dataValidation>
  </dataValidations>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showGridLines="0" zoomScaleNormal="100" workbookViewId="0">
      <pane ySplit="3" topLeftCell="A4" activePane="bottomLeft" state="frozen"/>
      <selection pane="bottomLeft"/>
    </sheetView>
  </sheetViews>
  <sheetFormatPr defaultColWidth="8.6640625" defaultRowHeight="14.25" x14ac:dyDescent="0.45"/>
  <cols>
    <col min="1" max="1" width="5" customWidth="1"/>
    <col min="2" max="2" width="22" customWidth="1"/>
    <col min="3" max="3" width="46" customWidth="1"/>
    <col min="4" max="4" width="16" customWidth="1"/>
    <col min="5" max="5" width="14" customWidth="1"/>
    <col min="6" max="6" width="18.86328125" customWidth="1"/>
    <col min="7" max="7" width="16" customWidth="1"/>
  </cols>
  <sheetData>
    <row r="1" spans="1:7" ht="17.25" customHeight="1" x14ac:dyDescent="0.5">
      <c r="A1" s="10" t="s">
        <v>108</v>
      </c>
    </row>
    <row r="3" spans="1:7" ht="33.75" customHeight="1" x14ac:dyDescent="0.45">
      <c r="A3" s="11" t="s">
        <v>34</v>
      </c>
      <c r="B3" s="11" t="s">
        <v>109</v>
      </c>
      <c r="C3" s="11" t="s">
        <v>110</v>
      </c>
      <c r="D3" s="11" t="s">
        <v>41</v>
      </c>
      <c r="E3" s="11" t="s">
        <v>111</v>
      </c>
      <c r="F3" s="11" t="s">
        <v>43</v>
      </c>
      <c r="G3" s="11" t="s">
        <v>44</v>
      </c>
    </row>
    <row r="4" spans="1:7" x14ac:dyDescent="0.45">
      <c r="A4" s="12">
        <v>1</v>
      </c>
      <c r="B4" s="12" t="s">
        <v>112</v>
      </c>
      <c r="C4" s="12" t="s">
        <v>113</v>
      </c>
      <c r="D4" s="12" t="s">
        <v>114</v>
      </c>
      <c r="E4" s="12">
        <v>12</v>
      </c>
      <c r="F4" s="13"/>
      <c r="G4" s="14">
        <f>IF(E4="","",E4*F4)</f>
        <v>0</v>
      </c>
    </row>
    <row r="5" spans="1:7" x14ac:dyDescent="0.45">
      <c r="A5" s="17"/>
      <c r="B5" s="17"/>
      <c r="C5" s="17"/>
      <c r="D5" s="17" t="s">
        <v>107</v>
      </c>
      <c r="E5" s="17"/>
      <c r="F5" s="17"/>
      <c r="G5" s="19">
        <f>SUM(G4:G4)</f>
        <v>0</v>
      </c>
    </row>
  </sheetData>
  <dataValidations count="1">
    <dataValidation type="decimal" operator="greaterThan" allowBlank="1" showInputMessage="1" showErrorMessage="1" errorTitle="Ongeldige prijs" error="Vul een bedrag in dat hoger is dan € 0,00. Een prijs van € 0,00 (of lager) is niet toegestaan." promptTitle="Prijs per eenheid" prompt="Vul een bedrag in euro’s exclusief btw in, hoger dan € 0,00." sqref="F4" xr:uid="{00000000-0002-0000-0200-000000000000}">
      <formula1>0</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
  <sheetViews>
    <sheetView zoomScaleNormal="100" workbookViewId="0">
      <selection activeCell="B13" sqref="B13"/>
    </sheetView>
  </sheetViews>
  <sheetFormatPr defaultColWidth="8.6640625" defaultRowHeight="14.25" x14ac:dyDescent="0.45"/>
  <cols>
    <col min="1" max="1" width="5" customWidth="1"/>
    <col min="2" max="2" width="33.9296875" customWidth="1"/>
    <col min="3" max="3" width="60" customWidth="1"/>
    <col min="4" max="4" width="16" customWidth="1"/>
    <col min="5" max="5" width="14" customWidth="1"/>
    <col min="6" max="6" width="18.86328125" customWidth="1"/>
    <col min="7" max="7" width="16" customWidth="1"/>
  </cols>
  <sheetData>
    <row r="1" spans="1:7" ht="17.25" customHeight="1" x14ac:dyDescent="0.5">
      <c r="A1" s="10" t="s">
        <v>115</v>
      </c>
    </row>
    <row r="3" spans="1:7" ht="33.75" customHeight="1" x14ac:dyDescent="0.45">
      <c r="A3" s="11" t="s">
        <v>34</v>
      </c>
      <c r="B3" s="11" t="s">
        <v>109</v>
      </c>
      <c r="C3" s="11" t="s">
        <v>110</v>
      </c>
      <c r="D3" s="11" t="s">
        <v>41</v>
      </c>
      <c r="E3" s="11" t="s">
        <v>111</v>
      </c>
      <c r="F3" s="11" t="s">
        <v>43</v>
      </c>
      <c r="G3" s="11" t="s">
        <v>44</v>
      </c>
    </row>
    <row r="4" spans="1:7" ht="38.25" x14ac:dyDescent="0.45">
      <c r="A4" s="12">
        <v>1</v>
      </c>
      <c r="B4" s="12" t="s">
        <v>19</v>
      </c>
      <c r="C4" s="12" t="s">
        <v>116</v>
      </c>
      <c r="D4" s="12" t="s">
        <v>117</v>
      </c>
      <c r="E4" s="12">
        <v>250</v>
      </c>
      <c r="F4" s="13"/>
      <c r="G4" s="14">
        <f>IF(E4="","",E4*F4)</f>
        <v>0</v>
      </c>
    </row>
    <row r="5" spans="1:7" x14ac:dyDescent="0.45">
      <c r="A5" s="17"/>
      <c r="B5" s="17"/>
      <c r="C5" s="17"/>
      <c r="D5" s="17" t="s">
        <v>107</v>
      </c>
      <c r="E5" s="17"/>
      <c r="F5" s="17"/>
      <c r="G5" s="19">
        <f>SUM(G4:G4)</f>
        <v>0</v>
      </c>
    </row>
    <row r="7" spans="1:7" ht="102" x14ac:dyDescent="0.45">
      <c r="B7" s="9" t="s">
        <v>118</v>
      </c>
    </row>
  </sheetData>
  <dataValidations count="1">
    <dataValidation type="decimal" operator="greaterThan" allowBlank="1" showInputMessage="1" showErrorMessage="1" errorTitle="Ongeldige prijs" error="Vul een bedrag in dat hoger is dan € 0,00. Een prijs van € 0,00 (of lager) is niet toegestaan." promptTitle="Prijs per eenheid" prompt="Vul een bedrag in euro’s exclusief btw in, hoger dan € 0,00." sqref="F4" xr:uid="{00000000-0002-0000-0300-000000000000}">
      <formula1>0</formula1>
      <formula2>0</formula2>
    </dataValidation>
  </dataValidation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23"/>
  <sheetViews>
    <sheetView showGridLines="0" zoomScaleNormal="100" workbookViewId="0"/>
  </sheetViews>
  <sheetFormatPr defaultColWidth="8.6640625" defaultRowHeight="14.25" x14ac:dyDescent="0.45"/>
  <cols>
    <col min="1" max="1" width="4" customWidth="1"/>
    <col min="2" max="2" width="88" bestFit="1" customWidth="1"/>
    <col min="3" max="3" width="26" customWidth="1"/>
    <col min="4" max="4" width="22" customWidth="1"/>
  </cols>
  <sheetData>
    <row r="2" spans="2:4" ht="17.25" customHeight="1" x14ac:dyDescent="0.5">
      <c r="B2" s="10" t="s">
        <v>119</v>
      </c>
    </row>
    <row r="4" spans="2:4" x14ac:dyDescent="0.45">
      <c r="B4" s="11" t="s">
        <v>120</v>
      </c>
      <c r="C4" s="11" t="s">
        <v>121</v>
      </c>
      <c r="D4" s="11" t="s">
        <v>44</v>
      </c>
    </row>
    <row r="5" spans="2:4" x14ac:dyDescent="0.45">
      <c r="B5" s="20" t="s">
        <v>122</v>
      </c>
      <c r="C5" s="20" t="s">
        <v>123</v>
      </c>
      <c r="D5" s="14">
        <f>Kledingpakket!$K$45</f>
        <v>0</v>
      </c>
    </row>
    <row r="6" spans="2:4" x14ac:dyDescent="0.45">
      <c r="B6" s="20" t="s">
        <v>113</v>
      </c>
      <c r="C6" s="20" t="s">
        <v>124</v>
      </c>
      <c r="D6" s="14">
        <f>'Pasbus op afroep'!$G$5</f>
        <v>0</v>
      </c>
    </row>
    <row r="7" spans="2:4" x14ac:dyDescent="0.45">
      <c r="B7" s="20" t="s">
        <v>125</v>
      </c>
      <c r="C7" s="20" t="s">
        <v>19</v>
      </c>
      <c r="D7" s="14">
        <f>'Inzameling en recycling'!$G$5</f>
        <v>0</v>
      </c>
    </row>
    <row r="8" spans="2:4" x14ac:dyDescent="0.45">
      <c r="B8" s="21" t="s">
        <v>126</v>
      </c>
      <c r="C8" s="22"/>
      <c r="D8" s="23">
        <f>SUM(D5:D7)</f>
        <v>0</v>
      </c>
    </row>
    <row r="10" spans="2:4" x14ac:dyDescent="0.45">
      <c r="B10" s="2" t="s">
        <v>127</v>
      </c>
    </row>
    <row r="11" spans="2:4" x14ac:dyDescent="0.45">
      <c r="B11" s="24" t="s">
        <v>128</v>
      </c>
      <c r="C11" s="2" t="s">
        <v>129</v>
      </c>
      <c r="D11" s="25">
        <f>COUNTBLANK(Kledingpakket!$J$4:$J$44)+COUNTBLANK('Pasbus op afroep'!$F$4:$F$4)+COUNTBLANK('Inzameling en recycling'!$F$4:$F$4)</f>
        <v>43</v>
      </c>
    </row>
    <row r="12" spans="2:4" x14ac:dyDescent="0.45">
      <c r="B12" s="24" t="s">
        <v>130</v>
      </c>
      <c r="C12" s="2" t="s">
        <v>129</v>
      </c>
      <c r="D12" s="25">
        <f>COUNTIF(Kledingpakket!$J$4:$J$44,"&lt;=0")+COUNTIF('Pasbus op afroep'!$F$4:$F$4,"&lt;=0")+COUNTIF('Inzameling en recycling'!$F$4:$F$4,"&lt;=0")</f>
        <v>0</v>
      </c>
    </row>
    <row r="13" spans="2:4" ht="15" customHeight="1" x14ac:dyDescent="0.45">
      <c r="B13" s="24" t="s">
        <v>131</v>
      </c>
      <c r="C13" s="2" t="s">
        <v>129</v>
      </c>
      <c r="D13" s="25">
        <f>COUNTBLANK(Kledingpakket!$L$4:$L$44)+COUNTBLANK(Kledingpakket!$M$4:$M$44)</f>
        <v>82</v>
      </c>
    </row>
    <row r="14" spans="2:4" ht="21.75" customHeight="1" x14ac:dyDescent="0.45"/>
    <row r="15" spans="2:4" ht="21.75" customHeight="1" x14ac:dyDescent="0.45"/>
    <row r="16" spans="2:4" ht="21.75" customHeight="1" x14ac:dyDescent="0.45">
      <c r="B16" s="26" t="s">
        <v>132</v>
      </c>
    </row>
    <row r="17" spans="2:4" ht="21.75" customHeight="1" x14ac:dyDescent="0.45">
      <c r="B17" s="17" t="s">
        <v>133</v>
      </c>
      <c r="C17" s="27"/>
      <c r="D17" s="27"/>
    </row>
    <row r="18" spans="2:4" ht="21.75" customHeight="1" x14ac:dyDescent="0.45">
      <c r="B18" s="17" t="s">
        <v>134</v>
      </c>
      <c r="C18" s="27"/>
      <c r="D18" s="27"/>
    </row>
    <row r="19" spans="2:4" ht="21.75" customHeight="1" x14ac:dyDescent="0.45">
      <c r="B19" s="17" t="s">
        <v>135</v>
      </c>
      <c r="C19" s="27"/>
      <c r="D19" s="27"/>
    </row>
    <row r="20" spans="2:4" ht="21.75" customHeight="1" x14ac:dyDescent="0.45">
      <c r="B20" s="17" t="s">
        <v>136</v>
      </c>
      <c r="C20" s="27"/>
      <c r="D20" s="27"/>
    </row>
    <row r="21" spans="2:4" x14ac:dyDescent="0.45">
      <c r="B21" s="17" t="s">
        <v>137</v>
      </c>
      <c r="C21" s="27"/>
      <c r="D21" s="27"/>
    </row>
    <row r="22" spans="2:4" x14ac:dyDescent="0.45">
      <c r="B22" s="17" t="s">
        <v>138</v>
      </c>
      <c r="C22" s="27"/>
      <c r="D22" s="27"/>
    </row>
    <row r="23" spans="2:4" x14ac:dyDescent="0.45">
      <c r="B23" s="17" t="s">
        <v>139</v>
      </c>
      <c r="C23" s="27"/>
      <c r="D23" s="27"/>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9A84D9-6FE2-4ABB-8C00-2E7F0262ED5B}">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customXml/itemProps2.xml><?xml version="1.0" encoding="utf-8"?>
<ds:datastoreItem xmlns:ds="http://schemas.openxmlformats.org/officeDocument/2006/customXml" ds:itemID="{0D0AA0AB-CD06-4EDE-8D1E-333F659E3635}">
  <ds:schemaRefs>
    <ds:schemaRef ds:uri="http://schemas.microsoft.com/sharepoint/v3/contenttype/forms"/>
  </ds:schemaRefs>
</ds:datastoreItem>
</file>

<file path=customXml/itemProps3.xml><?xml version="1.0" encoding="utf-8"?>
<ds:datastoreItem xmlns:ds="http://schemas.openxmlformats.org/officeDocument/2006/customXml" ds:itemID="{DBF1C61E-BAC1-4551-823C-6F29DC7F24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Werkbladen</vt:lpstr>
      </vt:variant>
      <vt:variant>
        <vt:i4>5</vt:i4>
      </vt:variant>
    </vt:vector>
  </HeadingPairs>
  <TitlesOfParts>
    <vt:vector size="5" baseType="lpstr">
      <vt:lpstr>Toelichting</vt:lpstr>
      <vt:lpstr>Kledingpakket</vt:lpstr>
      <vt:lpstr>Pasbus op afroep</vt:lpstr>
      <vt:lpstr>Inzameling en recycling</vt:lpstr>
      <vt:lpstr>Totaal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Wijnands, Tim</cp:lastModifiedBy>
  <cp:revision>0</cp:revision>
  <dcterms:created xsi:type="dcterms:W3CDTF">2026-07-29T13:58:58Z</dcterms:created>
  <dcterms:modified xsi:type="dcterms:W3CDTF">2026-08-19T18:40:46Z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