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2.55.2025 Bedrijfskleding/Bedrijfskleding/"/>
    </mc:Choice>
  </mc:AlternateContent>
  <xr:revisionPtr revIDLastSave="133" documentId="8_{9561F244-0BCC-422C-AFF4-684013B6DB48}" xr6:coauthVersionLast="47" xr6:coauthVersionMax="47" xr10:uidLastSave="{271FAD2F-68C3-45AD-BF95-112416884DF0}"/>
  <bookViews>
    <workbookView xWindow="-108" yWindow="-108" windowWidth="30936" windowHeight="16776" tabRatio="500" firstSheet="2" activeTab="2" xr2:uid="{00000000-000D-0000-FFFF-FFFF00000000}"/>
  </bookViews>
  <sheets>
    <sheet name="Toelichting" sheetId="1" r:id="rId1"/>
    <sheet name="Kledingpakket Beheer" sheetId="2" r:id="rId2"/>
    <sheet name="Kledingpakket DZB" sheetId="3" r:id="rId3"/>
    <sheet name="Wasserij en reparatie" sheetId="4" r:id="rId4"/>
    <sheet name="Pasbus op afroep" sheetId="5" r:id="rId5"/>
    <sheet name="Totaal" sheetId="6" r:id="rId6"/>
  </sheets>
  <definedNames>
    <definedName name="_xlnm._FilterDatabase" localSheetId="1" hidden="1">'Kledingpakket Beheer'!$A$3:$L$69</definedName>
    <definedName name="_xlnm._FilterDatabase" localSheetId="2" hidden="1">'Kledingpakket DZB'!$A$3:$K$60</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2" i="6" l="1"/>
  <c r="G4" i="5"/>
  <c r="G5" i="5" s="1"/>
  <c r="D8" i="6" s="1"/>
  <c r="G22" i="4"/>
  <c r="G21" i="4"/>
  <c r="G20" i="4"/>
  <c r="G19" i="4"/>
  <c r="G18" i="4"/>
  <c r="G17" i="4"/>
  <c r="G16" i="4"/>
  <c r="G15" i="4"/>
  <c r="G14" i="4"/>
  <c r="G13" i="4"/>
  <c r="G12" i="4"/>
  <c r="G11" i="4"/>
  <c r="G10" i="4"/>
  <c r="G9" i="4"/>
  <c r="G8" i="4"/>
  <c r="G7" i="4"/>
  <c r="G6" i="4"/>
  <c r="G5" i="4"/>
  <c r="G4" i="4"/>
  <c r="I60" i="3"/>
  <c r="K59" i="3"/>
  <c r="K58" i="3"/>
  <c r="K57" i="3"/>
  <c r="K56" i="3"/>
  <c r="K55" i="3"/>
  <c r="K54" i="3"/>
  <c r="K53" i="3"/>
  <c r="K52" i="3"/>
  <c r="K51" i="3"/>
  <c r="K50" i="3"/>
  <c r="K48"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K9" i="3"/>
  <c r="K8" i="3"/>
  <c r="K7" i="3"/>
  <c r="K6" i="3"/>
  <c r="K5" i="3"/>
  <c r="K4" i="3"/>
  <c r="J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L5" i="2"/>
  <c r="L4" i="2"/>
  <c r="G23" i="4" l="1"/>
  <c r="D7" i="6" s="1"/>
  <c r="K60" i="3"/>
  <c r="D6" i="6" s="1"/>
  <c r="L69" i="2"/>
  <c r="D5" i="6" s="1"/>
  <c r="D9" i="6" l="1"/>
</calcChain>
</file>

<file path=xl/sharedStrings.xml><?xml version="1.0" encoding="utf-8"?>
<sst xmlns="http://schemas.openxmlformats.org/spreadsheetml/2006/main" count="1024" uniqueCount="290">
  <si>
    <t>Prijzenblad perceel 1 – Werkkleding, PBM en schoeisel</t>
  </si>
  <si>
    <t>Aanbesteding bedrijfskleding, kenmerk A02.55.2025 – bijlage bij de Aanbestedingsleidraad</t>
  </si>
  <si>
    <t>Invulinstructie</t>
  </si>
  <si>
    <t>Wat vult u in?</t>
  </si>
  <si>
    <t>Uitsluitend de geel gearceerde cellen in de kolom "Prijs per eenheid (€ excl. btw)". Alle overige cellen zijn door de Aanbestedende dienst ingevuld of bevatten formules en mogen niet worden gewijzigd.</t>
  </si>
  <si>
    <t>Volledigheid</t>
  </si>
  <si>
    <t>Alle artikel- en dienstregels dienen van een prijs te zijn voorzien. Een regel zonder prijs wordt gelezen als een prijs van € 0,00; het niet kunnen leveren van een artikel leidt tot terzijdelegging.</t>
  </si>
  <si>
    <t>Prijspeil</t>
  </si>
  <si>
    <t>Prijzen zijn in euro’s, exclusief btw, inclusief levering op de overeengekomen locatie, inclusief het aanbrengen van logo’s en emblemen, en geldig gedurende het eerste contractjaar.</t>
  </si>
  <si>
    <t>Fictieve aantallen</t>
  </si>
  <si>
    <t>De aantallen zijn uitsluitend bedoeld om inschrijvingen onderling te kunnen vergelijken. Er kunnen geen rechten aan worden ontleend en er geldt geen afnameverplichting.</t>
  </si>
  <si>
    <t>Totalen</t>
  </si>
  <si>
    <t>De totaalprijs per regel en de subtotalen per tabblad worden automatisch berekend. Het tabblad "Totaal" telt de subtotalen op tot de inschrijfsom voor dit perceel.</t>
  </si>
  <si>
    <t>Catalogus</t>
  </si>
  <si>
    <t>De prijzen in dit prijzenblad dienen overeen te komen met de prijzen in de door Inschrijver aangeboden digitale catalogus.</t>
  </si>
  <si>
    <t>Ondertekening</t>
  </si>
  <si>
    <t>Vul het ondertekeningsblok op het tabblad "Totaal" volledig in. Het prijzenblad wordt als xlsx-bestand én als ondertekende pdf ingediend.</t>
  </si>
  <si>
    <t>Beoordeling</t>
  </si>
  <si>
    <t>Subgunningscriterium 3</t>
  </si>
  <si>
    <t>De inschrijfsom op het tabblad "Totaal" vormt de totaalprijs waarop subgunningscriterium 3 (Prijs) wordt beoordeeld. Hiervoor zijn maximaal 25 van de 100 punten te behalen.</t>
  </si>
  <si>
    <t>Rekenwijze</t>
  </si>
  <si>
    <t>De Inschrijver met de laagste totaalprijs ontvangt 25 punten. De overige Inschrijvers ontvangen een score naar rato: (laagste totaalprijs / totaalprijs Inschrijver) × 25 = score Prijs.</t>
  </si>
  <si>
    <t>Legenda</t>
  </si>
  <si>
    <t>Geel gearceerd</t>
  </si>
  <si>
    <t>Invulveld voor de Inschrijver.</t>
  </si>
  <si>
    <t>Blauwe cijfers</t>
  </si>
  <si>
    <t>Door de Inschrijver ingevulde bedragen.</t>
  </si>
  <si>
    <t>Zwarte cijfers</t>
  </si>
  <si>
    <t>Door de Aanbestedende dienst ingevulde gegevens of automatisch berekende uitkomsten.</t>
  </si>
  <si>
    <t>Perceel 1 – Cluster Beheer</t>
  </si>
  <si>
    <t>Nr.</t>
  </si>
  <si>
    <t>Module / werksoort</t>
  </si>
  <si>
    <t>Artikelgroep</t>
  </si>
  <si>
    <t>Artikelomschrijving</t>
  </si>
  <si>
    <t>Kleur</t>
  </si>
  <si>
    <t>Functionele eisen</t>
  </si>
  <si>
    <t>Eis normering</t>
  </si>
  <si>
    <t>Logo / opschrift</t>
  </si>
  <si>
    <t>Eenheid</t>
  </si>
  <si>
    <t>Fictief aantal</t>
  </si>
  <si>
    <t>Prijs per eenheid (€ excl. btw)</t>
  </si>
  <si>
    <t>Totaalprijs (€ excl. btw)</t>
  </si>
  <si>
    <t>Basis-werkkleding</t>
  </si>
  <si>
    <t>Shirts</t>
  </si>
  <si>
    <t>T-shirt korte mouw</t>
  </si>
  <si>
    <t>Navy Blauw</t>
  </si>
  <si>
    <t>Comfortabel draagbaar gedurende een volledige werkdag; Voldoende bewegingsvrijheid tijdens fysieke werkzaamheden; Ademend en geschikt voor wisselende inspanningsniveaus; Behoud van pasvorm, uitstraling en functionaliteit bij frequent industrieel wassen; Geschikt voor bedrukken en borduren.</t>
  </si>
  <si>
    <t>EN-ISO 13688</t>
  </si>
  <si>
    <t>Gemeente Leiden</t>
  </si>
  <si>
    <t>Stuk</t>
  </si>
  <si>
    <t>T-shirt korte mouw cooldry</t>
  </si>
  <si>
    <t>In het bijzonder geschikt voor warmere temperaturen; Comfortabel draagbaar gedurende een volledige werkdag; Voldoende bewegingsvrijheid tijdens fysieke werkzaamheden; Ademend en geschikt voor wisselende inspanningsniveaus; Behoud van pasvorm, uitstraling en functionaliteit bij frequent industrieel wassen; Geschikt voor bedrukken en borduren.</t>
  </si>
  <si>
    <t>Polo korte mouw</t>
  </si>
  <si>
    <t>Polo korte mouw cooldry</t>
  </si>
  <si>
    <t>T-shirt lange mouw</t>
  </si>
  <si>
    <t>Truien/Vesten</t>
  </si>
  <si>
    <t>Sweater ronde hals</t>
  </si>
  <si>
    <t>Biedt warmtecomfort zonder bewegingsvrijheid te beperken; Comfortabel draagbaar gedurende een volledige werkdag; Geschikt voor dagelijks gebruik onder koelere omstandigheden; Slijt- en kleurvast en geschikt voor frequent industrieel wassen; Geschikt voor bedrukken en borduren.</t>
  </si>
  <si>
    <t>Sweater polo kraag</t>
  </si>
  <si>
    <t>Combineert warmtecomfort met een representatieve uitstraling; Voldoende bewegingsvrijheid tijdens werkzaamheden; Geschikt voor langdurige inzet onder wisselende omstandigheden; Slijt- en kleurvast en geschikt voor frequent industrieel wassen; Geschikt voor bedrukken en borduren.</t>
  </si>
  <si>
    <t>Fleece Vest</t>
  </si>
  <si>
    <t>Geschikt als onderdeel van meerlaagse kledingopbouw; Comfortabel draagbaar tijdens actief werk; Voldoende bewegingsvrijheid tijdens werkzaamheden. Slijt- en kleurvast en geschikt voor frequent industrieel wassen; Geschikt voor bedrukken en borduren.</t>
  </si>
  <si>
    <t>Jassen</t>
  </si>
  <si>
    <t>Softshell</t>
  </si>
  <si>
    <t>Bescherming tegen wind en lichte neerslag; Voldoende ademend vermogen tijdens fysieke inspanning; Comfortabel draagbaar gedurende langdurige buitenwerkzaamheden; Voorzien van praktische opbergmogelijkheden; Geschikt voor gebruik in combinatie met PBM.</t>
  </si>
  <si>
    <t>Winterjas</t>
  </si>
  <si>
    <t>Bescherming tegen kou, wind en neerslag; Comfortabel draagbaar tijdens langdurige buiteninzet; Voldoende bewegingsvrijheid tijdens werkzaamheden; Geschikt voor gebruik in combinatie met overige werkkleding en PBM.</t>
  </si>
  <si>
    <t>EN-ISO 13688, EN-ISO 24232</t>
  </si>
  <si>
    <t>Broeken</t>
  </si>
  <si>
    <t>Werkbroek(en)</t>
  </si>
  <si>
    <t>Bestand tegen intensief gebruik, slijtage en vervuiling; Biedt voldoende bewegingsvrijheid tijdens fysiek werk; Voorzien van praktische opbergmogelijkheden; Extra bescherming op slijtgevoelige delen; Geschikt voor gebruik met kniebescherming; Behoud van pasvorm, uitstraling en functionaliteit bij frequent industrieel wassen;</t>
  </si>
  <si>
    <t>Spijkerbroek</t>
  </si>
  <si>
    <t>Blauw</t>
  </si>
  <si>
    <t>Geschikt voor intensief dagelijks gebruik; Comfortabel draagbaar gedurende langdurige inzet; Voldoende bewegingsvrijheid tijdens werkzaamheden; Behoud van pasvorm, uitstraling en functionaliteit bij frequent industrieel wassen;</t>
  </si>
  <si>
    <t>Overalls</t>
  </si>
  <si>
    <t>Overall</t>
  </si>
  <si>
    <t>Beschermt de onderliggende kleding tijdens werkzaamheden; Voldoende bewegingsvrijheid tijdens intensieve werkzaamheden; Bestand tegen dagelijks gebruik en vervuiling; Geschikt voor gebruik in combinatie met PBM.</t>
  </si>
  <si>
    <t>Amerikaanse overall</t>
  </si>
  <si>
    <t>Combineert functionaliteit, bescherming en draagcomfort; Geschikt voor gebruik met andere kledinglagen; Voldoende bewegingsvrijheid tijdens werkzaamheden; Bestand tegen intensief dagelijks gebruik.</t>
  </si>
  <si>
    <t>Regenkleding</t>
  </si>
  <si>
    <t>Regenjas</t>
  </si>
  <si>
    <t>Houdt de drager droog en comfortabel tijdens natte weersomstandigheden; Voldoende bewegingsvrijheid tijdens actieve werkzaamheden; Geschikt voor gebruik over reguliere werkkleding; Praktisch inzetbaar tijdens langdurige buiteninzet.</t>
  </si>
  <si>
    <t>Regenbroek</t>
  </si>
  <si>
    <t>Bescherming tegen regen en opspattend vocht; Eenvoudig draagbaar over reguliere werkkleding; Voldoende bewegingsvrijheid tijdens werkzaamheden; Praktisch inzetbaar tijdens actief buitenwerk.</t>
  </si>
  <si>
    <t>Overig</t>
  </si>
  <si>
    <t>Pet</t>
  </si>
  <si>
    <t>Bescherming tegen zonlicht en lichte weersinvloeden; Lichtgewicht en comfortabel draagbaar; Voldoende ademend bij warm weer; Geschikt voor dagelijks buitengebruik.</t>
  </si>
  <si>
    <t>N.v.t.</t>
  </si>
  <si>
    <t>Muts</t>
  </si>
  <si>
    <t>Biedt warmtecomfort tijdens koude omstandigheden; Comfortabel draagbaar in combinatie met overige werkkleding; Geschikt voor langdurige buiteninzet; Geschikt voor gebruik met benodigde PBM.</t>
  </si>
  <si>
    <t>High Visibility klasse 2</t>
  </si>
  <si>
    <t>Hi-Vis Werkbroek</t>
  </si>
  <si>
    <t>Fluor Oranje</t>
  </si>
  <si>
    <t>Biedt optimale zichtbaarheid onder daglicht en bij kunstlicht. Voorzien van gesegmenteerde reflecterende banden voor optimaal draagcomfort en bewegingsvrijheid. Comfortabel draagbaar gedurende een volledige werkdag. Slijtvast en geschikt voor intensief dagelijks gebruik. Behoud van zichtbaarheid, reflecterende eigenschappen, pasvorm en functionaliteit bij frequent industrieel wassen.</t>
  </si>
  <si>
    <t>EN ISO 20471, klasse 2</t>
  </si>
  <si>
    <t>Hi-Vis T-shirt korte mouw</t>
  </si>
  <si>
    <t>In het bijzonder geschikt voor warmere temperaturen; Biedt optimale zichtbaarheid onder daglicht en bij kunstlicht. Voorzien van gesegmenteerde reflecterende banden voor optimaal draagcomfort. Ademend en geschikt voor wisselende inspanningsniveaus. Comfortabel draagbaar gedurende een volledige werkdag. Behoud van zichtbaarheid, reflecterende eigenschappen, pasvorm en functionaliteit bij frequent industrieel wassen. Geschikt voor bedrukken zonder afbreuk te doen aan de normering.</t>
  </si>
  <si>
    <t>EN-ISO 20471 klasse 2</t>
  </si>
  <si>
    <t>Hi-Vis T-shirt korte mouw cooldry</t>
  </si>
  <si>
    <t>Biedt optimale zichtbaarheid onder daglicht en bij kunstlicht. Voorzien van gesegmenteerde reflecterende banden voor optimaal draagcomfort. Ademend en geschikt voor wisselende inspanningsniveaus. Comfortabel draagbaar gedurende een volledige werkdag. Behoud van zichtbaarheid, reflecterende eigenschappen, pasvorm en functionaliteit bij frequent industrieel wassen. Geschikt voor bedrukken zonder afbreuk te doen aan de normering.</t>
  </si>
  <si>
    <t>Hi-Vis Polo korte mouw</t>
  </si>
  <si>
    <t>Hi-Vis Polo korte mouw cooldry</t>
  </si>
  <si>
    <t>Hi-Vis Sweater ronde hals</t>
  </si>
  <si>
    <t>Biedt optimale zichtbaarheid onder daglicht en bij kunstlicht. Voorzien van gesegmenteerde reflecterende banden voor optimaal draagcomfort. Biedt extra warmte zonder de bewegingsvrijheid te beperken. Behoud van zichtbaarheid, reflecterende eigenschappen, pasvorm en functionaliteit bij frequent industrieel wassen. Geschikt voor bedrukken zonder afbreuk te doen aan de normering.</t>
  </si>
  <si>
    <t>EN ISO 20471 klasse 3</t>
  </si>
  <si>
    <t>Hi-Vis Fleece Vest</t>
  </si>
  <si>
    <t>Biedt optimale zichtbaarheid onder daglicht en bij kunstlicht. Voorzien van gesegmenteerde reflecterende banden voor optimaal draagcomfort en flexibiliteit. Warm, ademend en geschikt als tussen- of buitenlaag. Comfortabel draagbaar tijdens langdurige werkzaamheden. Behoud van zichtbaarheid, reflecterende eigenschappen en functionaliteit bij frequent gebruik en industrieel wassen.</t>
  </si>
  <si>
    <t>Hi-Vis Softshell jas</t>
  </si>
  <si>
    <t>Biedt optimale zichtbaarheid onder daglicht en bij kunstlicht. Voorzien van gesegmenteerde reflecterende banden voor maximale bewegingsvrijheid. Beschermt tegen wind en lichte neerslag. Ademend en comfortabel tijdens fysieke werkzaamheden. Behoud van zichtbaarheid, reflecterende eigenschappen en functionaliteit bij frequent gebruik.</t>
  </si>
  <si>
    <t>Hi-Vis Winterjas</t>
  </si>
  <si>
    <t>Biedt optimale zichtbaarheid onder daglicht en bij kunstlicht. Voorzien van gesegmenteerde reflecterende banden voor optimaal draagcomfort. Beschermt tegen kou, wind en neerslag. Isolerend en ademend voor langdurig draagcomfort. Behoud van zichtbaarheid, reflecterende eigenschappen en functionaliteit bij frequent gebruik en reinigen.</t>
  </si>
  <si>
    <t>Hi-Vis Amerikaanse overall</t>
  </si>
  <si>
    <t>Biedt optimale zichtbaarheid onder daglicht en bij kunstlicht. Voorzien van gesegmenteerde reflecterende banden die ook bij natte omstandigheden goed zichtbaar blijven. Beschermt tegen regen en wind. Comfortabel draagbaar over werkkleding. Behoud van waterdichte, zichtbare en reflecterende eigenschappen bij frequent gebruik.</t>
  </si>
  <si>
    <t>Hi-Vis Regenjas</t>
  </si>
  <si>
    <t>EN-ISO 20471 klasse 1, EN-ISO 24232 klasse 3/3</t>
  </si>
  <si>
    <t>Hi-Vis Regenbroek</t>
  </si>
  <si>
    <t>Biedt optimale zichtbaarheid onder daglicht en bij kunstlicht. Voorzien van gesegmenteerde reflecterende banden voor optimaal draagcomfort. Beschermt tegen regen en natte werkomstandigheden. Comfortabel draagbaar over werkkleding. Behoud van waterdichte en reflecterende eigenschappen bij frequent gebruik.</t>
  </si>
  <si>
    <t>Hi-Vis Regenoverall</t>
  </si>
  <si>
    <t>Biedt optimale zichtbaarheid onder daglicht en bij kunstlicht. Voorzien van gesegmenteerde reflecterende banden voor optimale bewegingsvrijheid. Biedt volledige bescherming tegen regen en natte werkomstandigheden. Comfortabel draagbaar over werkkleding. Behoud van waterdichte, zichtbare en reflecterende eigenschappen bij frequent gebruik.</t>
  </si>
  <si>
    <t>High Visibility klasse 3 RWS</t>
  </si>
  <si>
    <t>EN ISO 20471, klasse 3 RWS</t>
  </si>
  <si>
    <t>Lasbeschermende kleding</t>
  </si>
  <si>
    <t>Werkbroek</t>
  </si>
  <si>
    <t>Beschermt de drager tegen lasspatten, kortstondig contact met vlammen en de thermische effecten van laswerkzaamheden. Slijtvast en geschikt voor intensief dagelijks gebruik. Biedt voldoende bewegingsvrijheid tijdens lassen, bukken, knielen en klimmen. Behoud van beschermende eigenschappen, pasvorm en functionaliteit bij frequent industrieel wassen.</t>
  </si>
  <si>
    <t>EN ISO 11611 Klasse 1, EN ISO 11612</t>
  </si>
  <si>
    <t>Beschermt de drager tegen kortstondig contact met hitte en vlammen. Comfortabel draagbaar gedurende een volledige werkdag. Ademend en geschikt voor wisselende inspanningsniveaus. Biedt voldoende bewegingsvrijheid tijdens fysieke werkzaamheden. Behoud van beschermende eigenschappen, pasvorm en functionaliteit bij frequent industrieel wassen. Geschikt voor bedrukken en borduren, zonder afbreuk te doen aan de beschermende eigenschappen.</t>
  </si>
  <si>
    <t>EN ISO 11612, EN 1149-5</t>
  </si>
  <si>
    <t>Schoenen</t>
  </si>
  <si>
    <t>Veiligheidsschoeisel</t>
  </si>
  <si>
    <t>Veiligheidsschoen laag</t>
  </si>
  <si>
    <t>Zwart</t>
  </si>
  <si>
    <t>Antislip met antiperforatiezool en harde neus van stalen of composiet, type S3</t>
  </si>
  <si>
    <t>EN-ISO 20345 categorie S3</t>
  </si>
  <si>
    <t>Veiligheidsschoen hoog</t>
  </si>
  <si>
    <t>Rubberen laars</t>
  </si>
  <si>
    <t>Rubberen veiligheidslaars met antislip- en antiperforatiezool, veiligheidsneus van staal of composiet, waterdichte uitvoering conform veiligheidsklasse S5,</t>
  </si>
  <si>
    <t>EN-ISO 20345 categorie S5</t>
  </si>
  <si>
    <t>Veiligheidssneaker</t>
  </si>
  <si>
    <t>Veiligheidslaars winter</t>
  </si>
  <si>
    <t>Veiligheidslaars zomer</t>
  </si>
  <si>
    <t>Veiligheidsklomp</t>
  </si>
  <si>
    <t>Overige en PBM's</t>
  </si>
  <si>
    <t>Thermobroek</t>
  </si>
  <si>
    <t>NEN-EN 14058 EN NEN-EN 342</t>
  </si>
  <si>
    <t>Thermoshirt</t>
  </si>
  <si>
    <t>Riem</t>
  </si>
  <si>
    <t>-</t>
  </si>
  <si>
    <t>Verstelbare riem, moet in broeklusjes van broek uit standaard pakket passen.</t>
  </si>
  <si>
    <t>Handschoenen</t>
  </si>
  <si>
    <t>NEN-EN ISO 21420</t>
  </si>
  <si>
    <t>Veiligheidsvest</t>
  </si>
  <si>
    <t>Twee versies: één met rits en één met klittenband</t>
  </si>
  <si>
    <t>Veters</t>
  </si>
  <si>
    <t>Veiligheidshelm</t>
  </si>
  <si>
    <t>NEN-EN 397</t>
  </si>
  <si>
    <t>Veiligheidsbril</t>
  </si>
  <si>
    <t>NEN -EN ISO 16321-1</t>
  </si>
  <si>
    <t>Gelaatscherm</t>
  </si>
  <si>
    <t>NEN-EN ISO 16321-1</t>
  </si>
  <si>
    <t>Gehoorbescherming</t>
  </si>
  <si>
    <t>NEN-EN 352</t>
  </si>
  <si>
    <t>Totaal</t>
  </si>
  <si>
    <t>Perceel 1 – DZB</t>
  </si>
  <si>
    <t>Catering, Banqueting &amp; Grand Café de Stal</t>
  </si>
  <si>
    <t>Sloof</t>
  </si>
  <si>
    <t>Beschermt de onderliggende kleding tegen vervuiling tijdens voedselbereiding en uitgifte; Bestand tegen frequent industrieel wassen; Behoud van pasvorm, uitstraling en functionaliteit na herhaald reinigen.</t>
  </si>
  <si>
    <t>EN ISO 13688</t>
  </si>
  <si>
    <t>DZB Leiden</t>
  </si>
  <si>
    <t>Koksbuis met kraag</t>
  </si>
  <si>
    <t>Representatieve uitstraling passend bij professionele horecaomgevingen; Comfortabel draagbaar gedurende een volledige werkdag; Geschikt voor werkzaamheden in warme omgevingen; Voldoende bewegingsvrijheid tijdens lopen, tillen en bereiden; Behoud van pasvorm, uitstraling en functionaliteit bij frequent industrieel wassen.</t>
  </si>
  <si>
    <t>Koksbuis zonder kraag</t>
  </si>
  <si>
    <t>idem, zie cel E5.</t>
  </si>
  <si>
    <t>Koksbroek</t>
  </si>
  <si>
    <t>Werkschoenen</t>
  </si>
  <si>
    <t>Antislip uitvoering voor natte en gladde vloeren; Comfortabel draagbaar gedurende langdurige inzet; Geschikt voor lopen, staan en tillen gedurende de gehele werkdag.</t>
  </si>
  <si>
    <t>EN ISO 20345 S2</t>
  </si>
  <si>
    <t>Navy Blue</t>
  </si>
  <si>
    <t>Representatieve uitstraling passend bij horeca en gastcontact; Ademend en comfortabel; Geschikt voor bedrukken of borduren; Behoud van kleur, pasvorm en functionaliteit bij frequent wassen; Geschikt voor binnen- en buitenterraswerkzaamheden.</t>
  </si>
  <si>
    <t>Groen</t>
  </si>
  <si>
    <t>Hi-Vis werkbroek</t>
  </si>
  <si>
    <t>Fluor oranje</t>
  </si>
  <si>
    <t>Biedt optimale zichtbaarheid onder daglicht en kunstlicht; Geschikt voor werkzaamheden in de openbare ruimte; Comfortabel draagbaar gedurende een volledige werkdag; Voldoende bewegingsvrijheid tijdens fysieke werkzaamheden; Behoud van zichtbaarheid, reflecterende eigenschappen en functionaliteit bij frequent industrieel wassen.</t>
  </si>
  <si>
    <t>EN ISO 20471</t>
  </si>
  <si>
    <t>Hi-Vis polo</t>
  </si>
  <si>
    <t>donkergroen</t>
  </si>
  <si>
    <t>idem, zie cel E10.</t>
  </si>
  <si>
    <t>Hi-Vis jas</t>
  </si>
  <si>
    <t>fluor oranje</t>
  </si>
  <si>
    <t>Hi-Vis softshell</t>
  </si>
  <si>
    <t>Hi-Vis regenjas</t>
  </si>
  <si>
    <t>Bescherming bij groenwerkzaamheden</t>
  </si>
  <si>
    <t>EN ISO 21420</t>
  </si>
  <si>
    <t>Rijwielstallingen</t>
  </si>
  <si>
    <t>Polo</t>
  </si>
  <si>
    <t>Representatieve uitstraling passend bij publiekscontact; Comfortabel draagbaar gedurende een volledige werkdag; Geschikt voor binnen- en buitenwerkzaamheden; Bestand tegen dagelijks gebruik; Behoud van pasvorm en uitstraling bij frequent wassen.</t>
  </si>
  <si>
    <t>Rijwielstallingen &amp; Post/Print</t>
  </si>
  <si>
    <t>Trui</t>
  </si>
  <si>
    <t>idem, zie cel E16.</t>
  </si>
  <si>
    <t>Geschikt voor toezicht en schoonmaakwerk</t>
  </si>
  <si>
    <t>EN ISO 20345 S3</t>
  </si>
  <si>
    <t>Post</t>
  </si>
  <si>
    <t>Royal Blue</t>
  </si>
  <si>
    <t>Representatieve uitstraling; Geschikt voor langdurig lopen en buitenwerk; Comfortabel draagbaar gedurende een volledige werkdag; Bescherming tegen weersinvloeden; Behoud van pasvorm en functionaliteit bij frequent gebruik.</t>
  </si>
  <si>
    <t>EN ISO 13688 / EN 343 waar van toepassing</t>
  </si>
  <si>
    <t>Fleecetrui</t>
  </si>
  <si>
    <t>Comfortabel voor looproutes</t>
  </si>
  <si>
    <t>Schilders</t>
  </si>
  <si>
    <t>Schildersbroek</t>
  </si>
  <si>
    <t>Wit</t>
  </si>
  <si>
    <t>Bestand tegen verf-, schuur- en onderhoudswerkzaamheden; Voldoende bewegingsvrijheid tijdens werken op ladders en steigers; Slijtvast voor dagelijks gebruik; Geschikt voor frequent wassen; Comfortabel draagbaar tijdens binnen- en buitenwerkzaamheden.</t>
  </si>
  <si>
    <t>Werkjas</t>
  </si>
  <si>
    <t>Veiligheidsschoenen</t>
  </si>
  <si>
    <t>Geschikt voor onderhoudswerkzaamheden</t>
  </si>
  <si>
    <t>Circulair Hout</t>
  </si>
  <si>
    <t>Diverse kleuren</t>
  </si>
  <si>
    <t>Bestand tegen schuren, zagen en houtbewerking; Geschikt voor intensief dagelijks gebruik; Voldoende bewegingsvrijheid; Beschermt tegen stof en vuil; Behoud van functionaliteit bij frequent reinigen.</t>
  </si>
  <si>
    <t>Antislip; antiperforatie; veiligheidsneus</t>
  </si>
  <si>
    <t>Ecotuin</t>
  </si>
  <si>
    <t>Geschikt voor werkzaamheden in tuinbouw en buitenomgeving; Comfortabel draagbaar; Bescherming tegen lichte weersinvloeden; Voldoende bewegingsvrijheid tijdens fysieke werkzaamheden; Bestand tegen dagelijks gebruik.</t>
  </si>
  <si>
    <t>Inpak</t>
  </si>
  <si>
    <t>Overjas</t>
  </si>
  <si>
    <t>Wit, Royal Blue, Geel</t>
  </si>
  <si>
    <t>Comfortabel draagbaar tijdens langdurig zittende werkzaamheden; Lichtgewicht en functioneel; Geschikt voor productiewerkzaamheden; Bestand tegen frequent wassen; Behoud van pasvorm en uitstraling.</t>
  </si>
  <si>
    <t>Chocolaterie</t>
  </si>
  <si>
    <t>Fleecevest</t>
  </si>
  <si>
    <t>Inpak+Chocolaterie</t>
  </si>
  <si>
    <t>Geschikt voor productieomgeving</t>
  </si>
  <si>
    <t>EN ISO 20345 S1P</t>
  </si>
  <si>
    <t>Schoonmaak</t>
  </si>
  <si>
    <t>Tuniek</t>
  </si>
  <si>
    <t>Azuurblauw</t>
  </si>
  <si>
    <t>Professionele en herkenbare uitstraling; Voldoende bewegingsvrijheid tijdens schoonmaakwerkzaamheden; Bestand tegen frequent wassen; Comfortabel draagbaar gedurende een volledige werkdag; Geschikt voor gebruik met schoonmaakmiddelen.</t>
  </si>
  <si>
    <t>Sweater</t>
  </si>
  <si>
    <t>t-shirt korte mouwen</t>
  </si>
  <si>
    <t>t-shirt lange mouwen</t>
  </si>
  <si>
    <t>Antislip voor natte vloeren</t>
  </si>
  <si>
    <t>Magazijn</t>
  </si>
  <si>
    <t>Geschikt voor logistieke werkzaamheden; Voldoende bewegingsvrijheid tijdens lopen, tillen en orderverwerking; Slijtvast; Comfortabel draagbaar gedurende een volledige werkdag; Bestand tegen dagelijks gebruik.</t>
  </si>
  <si>
    <t>Geschikt voor heftruck- en palletwerk</t>
  </si>
  <si>
    <t>Montage Meyn</t>
  </si>
  <si>
    <t>Comfortabel draagbaar tijdens productiewerkzaamheden; Antislip zool; Geschikt voor langdurig gebruik in productieomgeving.</t>
  </si>
  <si>
    <t>Montage Secrid</t>
  </si>
  <si>
    <t>Lichtgewicht uitvoering; Antislip zool; Comfortabel draagbaar tijdens fijn montagewerkzaamheden.</t>
  </si>
  <si>
    <t>Graffiti</t>
  </si>
  <si>
    <t>Bestand tegen reinigings- en schilderwerkzaamheden; Geschikt voor buitenwerk; Voldoende bewegingsvrijheid; Slijtvast; Geschikt voor gebruik in combinatie met PBM.</t>
  </si>
  <si>
    <t>Geschikt voor buitenwerk</t>
  </si>
  <si>
    <t>Perceel 1 – Wasserij, reiniging en reparatie</t>
  </si>
  <si>
    <t>Categorie</t>
  </si>
  <si>
    <t>Omschrijving</t>
  </si>
  <si>
    <t>Fictief aantal per jaar</t>
  </si>
  <si>
    <t>Reiniging</t>
  </si>
  <si>
    <t>Per stuk</t>
  </si>
  <si>
    <t>Handdoek</t>
  </si>
  <si>
    <t>Microvezeldoek</t>
  </si>
  <si>
    <t>Reparatie en vermaak</t>
  </si>
  <si>
    <t>Broekband innnemen/ uitleggen</t>
  </si>
  <si>
    <t>Pantalon inkorten/ langer maken</t>
  </si>
  <si>
    <t>Nieuwe rits pantalon/ Jas (incl rits)</t>
  </si>
  <si>
    <t>Extra riemlussen aanbrengen</t>
  </si>
  <si>
    <t>Heup uitleggen broek/rok</t>
  </si>
  <si>
    <t>Voetwijdte versmallen</t>
  </si>
  <si>
    <t>Zakken repareren</t>
  </si>
  <si>
    <t>Gilet innemen armsgat</t>
  </si>
  <si>
    <t>Panden inkorten colbert/ blouse</t>
  </si>
  <si>
    <t>Colbertmouw inkorten/ uitleggen</t>
  </si>
  <si>
    <t>Mouwen inkorten jack</t>
  </si>
  <si>
    <t>Perceel 1 – Pasbus of gelijkwaardig op afroep</t>
  </si>
  <si>
    <t>Pasvoorziening</t>
  </si>
  <si>
    <t>Pasbus of gelijkwaardig op afroep</t>
  </si>
  <si>
    <t>Per passessie</t>
  </si>
  <si>
    <t>Totaaloverzicht prijzenblad perceel 1 – Werkkleding, PBM en schoeisel</t>
  </si>
  <si>
    <t>Onderdeel</t>
  </si>
  <si>
    <t>Tabblad</t>
  </si>
  <si>
    <t>Cluster Beheer</t>
  </si>
  <si>
    <t>DZB</t>
  </si>
  <si>
    <t>Wasserij, reiniging en reparatie</t>
  </si>
  <si>
    <t>Wasserij en reparatie</t>
  </si>
  <si>
    <t>Pasbus op afroep</t>
  </si>
  <si>
    <t>TOTALE INSCHRIJFSOM (excl. btw)</t>
  </si>
  <si>
    <t>Deze inschrijfsom vormt de totaalprijs voor subgunningscriterium 3 (Prijs), maximaal 25 punten.</t>
  </si>
  <si>
    <t>Controle: aantal prijsregels dat nog niet is ingevuld</t>
  </si>
  <si>
    <t>moet 0 zijn</t>
  </si>
  <si>
    <t>ONDERTEKENING</t>
  </si>
  <si>
    <t>Naam onderneming</t>
  </si>
  <si>
    <t>KvK-nummer</t>
  </si>
  <si>
    <t>Voor- en achternaam rechtsgeldig vertegenwoordiger</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</si>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</sst>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
  </numFmts>
  <fonts count="10">
    <font>
      <sz val="11"/>
      <color theme="1"/>
      <name val="Calibri"/>
      <family val="2"/>
      <charset val="1"/>
    </font>
    <font>
      <b/>
      <sz val="16"/>
      <color rgb="FF1F3864"/>
      <name val="Arial"/>
      <charset val="1"/>
    </font>
    <font>
      <i/>
      <sz val="9"/>
      <color rgb="FF767171"/>
      <name val="Arial"/>
      <charset val="1"/>
    </font>
    <font>
      <b/>
      <sz val="11"/>
      <color rgb="FF1F3864"/>
      <name val="Arial"/>
      <charset val="1"/>
    </font>
    <font>
      <b/>
      <sz val="10"/>
      <name val="Arial"/>
      <charset val="1"/>
    </font>
    <font>
      <sz val="10"/>
      <name val="Arial"/>
      <charset val="1"/>
    </font>
    <font>
      <b/>
      <sz val="14"/>
      <color rgb="FF1F3864"/>
      <name val="Arial"/>
      <charset val="1"/>
    </font>
    <font>
      <b/>
      <sz val="10"/>
      <color rgb="FFFFFFFF"/>
      <name val="Arial"/>
      <charset val="1"/>
    </font>
    <font>
      <sz val="10"/>
      <color rgb="FF0000FF"/>
      <name val="Arial"/>
      <charset val="1"/>
    </font>
    <font>
      <b/>
      <sz val="12"/>
      <color rgb="FF1F3864"/>
      <name val="Arial"/>
      <charset val="1"/>
    </font>
  </fonts>
  <fills count="5">
    <fill>
      <patternFill patternType="none"/>
    </fill>
    <fill>
      <patternFill patternType="gray125"/>
    </fill>
    <fill>
      <patternFill patternType="solid">
        <fgColor rgb="FF1F3864"/>
        <bgColor rgb="FF333333"/>
      </patternFill>
    </fill>
    <fill>
      <patternFill patternType="solid">
        <fgColor rgb="FFFFF2CC"/>
        <bgColor rgb="FFFFFFFF"/>
      </patternFill>
    </fill>
    <fill>
      <patternFill patternType="solid">
        <fgColor rgb="FFD9E2F3"/>
        <bgColor rgb="FFCCFFFF"/>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top" wrapText="1"/>
    </xf>
    <xf numFmtId="0" fontId="6" fillId="0" borderId="0" xfId="0" applyFont="1"/>
    <xf numFmtId="0" fontId="7" fillId="2" borderId="1" xfId="0" applyFont="1" applyFill="1" applyBorder="1" applyAlignment="1">
      <alignment vertical="center" wrapText="1"/>
    </xf>
    <xf numFmtId="0" fontId="5" fillId="0" borderId="1" xfId="0" applyFont="1" applyBorder="1" applyAlignment="1">
      <alignment vertical="top" wrapText="1"/>
    </xf>
    <xf numFmtId="164" fontId="8" fillId="3" borderId="1" xfId="0" applyNumberFormat="1" applyFont="1" applyFill="1" applyBorder="1" applyAlignment="1">
      <alignment vertical="top" wrapText="1"/>
    </xf>
    <xf numFmtId="164" fontId="5" fillId="0" borderId="1" xfId="0" applyNumberFormat="1" applyFont="1" applyBorder="1"/>
    <xf numFmtId="0" fontId="4" fillId="4" borderId="1" xfId="0" applyFont="1" applyFill="1" applyBorder="1"/>
    <xf numFmtId="3" fontId="4" fillId="4" borderId="1" xfId="0" applyNumberFormat="1" applyFont="1" applyFill="1" applyBorder="1"/>
    <xf numFmtId="164" fontId="4" fillId="4" borderId="1" xfId="0" applyNumberFormat="1" applyFont="1" applyFill="1" applyBorder="1"/>
    <xf numFmtId="0" fontId="5" fillId="0" borderId="1" xfId="0" applyFont="1" applyBorder="1"/>
    <xf numFmtId="0" fontId="3" fillId="4" borderId="1" xfId="0" applyFont="1" applyFill="1" applyBorder="1"/>
    <xf numFmtId="0" fontId="0" fillId="4" borderId="1" xfId="0" applyFill="1" applyBorder="1"/>
    <xf numFmtId="164" fontId="3" fillId="4" borderId="1" xfId="0" applyNumberFormat="1" applyFont="1" applyFill="1" applyBorder="1"/>
    <xf numFmtId="0" fontId="5" fillId="0" borderId="0" xfId="0" applyFont="1"/>
    <xf numFmtId="3" fontId="4" fillId="0" borderId="0" xfId="0" applyNumberFormat="1" applyFont="1"/>
    <xf numFmtId="0" fontId="9" fillId="0" borderId="0" xfId="0" applyFont="1"/>
    <xf numFmtId="0" fontId="8" fillId="3" borderId="1" xfId="0" applyFont="1" applyFill="1" applyBorder="1"/>
    <xf numFmtId="0" fontId="4" fillId="0" borderId="2" xfId="0" applyFont="1" applyBorder="1"/>
    <xf numFmtId="0" fontId="5" fillId="0" borderId="2" xfId="0" applyFont="1" applyBorder="1" applyAlignment="1">
      <alignment vertical="top" wrapText="1"/>
    </xf>
    <xf numFmtId="3" fontId="4" fillId="4" borderId="1" xfId="0" applyNumberFormat="1" applyFont="1" applyFill="1" applyBorder="1" applyAlignment="1">
      <alignment vertical="top"/>
    </xf>
    <xf numFmtId="0" fontId="4" fillId="4" borderId="1" xfId="0" applyFont="1" applyFill="1" applyBorder="1" applyAlignment="1">
      <alignment vertical="top"/>
    </xf>
    <xf numFmtId="0" fontId="0" fillId="0" borderId="0" xfId="0" applyAlignment="1">
      <alignment vertical="top"/>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67171"/>
      <rgbColor rgb="FF9999FF"/>
      <rgbColor rgb="FF993366"/>
      <rgbColor rgb="FFFFF2CC"/>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1"/>
  <sheetViews>
    <sheetView showGridLines="0" zoomScaleNormal="100" workbookViewId="0">
      <selection activeCell="C22" sqref="C22"/>
    </sheetView>
  </sheetViews>
  <sheetFormatPr defaultColWidth="8.7109375" defaultRowHeight="14.45"/>
  <cols>
    <col min="1" max="1" width="4" customWidth="1"/>
    <col min="2" max="2" width="30" customWidth="1"/>
    <col min="3" max="3" width="95" customWidth="1"/>
  </cols>
  <sheetData>
    <row r="2" spans="2:3" ht="21">
      <c r="B2" s="1" t="s">
        <v>0</v>
      </c>
    </row>
    <row r="3" spans="2:3">
      <c r="B3" s="2" t="s">
        <v>1</v>
      </c>
    </row>
    <row r="5" spans="2:3">
      <c r="B5" s="3" t="s">
        <v>2</v>
      </c>
    </row>
    <row r="6" spans="2:3" ht="25.5" customHeight="1">
      <c r="B6" s="22" t="s">
        <v>3</v>
      </c>
      <c r="C6" s="23" t="s">
        <v>4</v>
      </c>
    </row>
    <row r="7" spans="2:3" ht="25.5" customHeight="1">
      <c r="B7" s="22" t="s">
        <v>5</v>
      </c>
      <c r="C7" s="23" t="s">
        <v>6</v>
      </c>
    </row>
    <row r="8" spans="2:3" ht="25.5" customHeight="1">
      <c r="B8" s="22" t="s">
        <v>7</v>
      </c>
      <c r="C8" s="23" t="s">
        <v>8</v>
      </c>
    </row>
    <row r="9" spans="2:3" ht="25.5" customHeight="1">
      <c r="B9" s="22" t="s">
        <v>9</v>
      </c>
      <c r="C9" s="23" t="s">
        <v>10</v>
      </c>
    </row>
    <row r="10" spans="2:3" ht="25.5" customHeight="1">
      <c r="B10" s="22" t="s">
        <v>11</v>
      </c>
      <c r="C10" s="23" t="s">
        <v>12</v>
      </c>
    </row>
    <row r="11" spans="2:3" ht="25.5" customHeight="1">
      <c r="B11" s="22" t="s">
        <v>13</v>
      </c>
      <c r="C11" s="23" t="s">
        <v>14</v>
      </c>
    </row>
    <row r="12" spans="2:3" ht="25.5" customHeight="1">
      <c r="B12" s="22" t="s">
        <v>15</v>
      </c>
      <c r="C12" s="23" t="s">
        <v>16</v>
      </c>
    </row>
    <row r="14" spans="2:3">
      <c r="B14" s="3" t="s">
        <v>17</v>
      </c>
    </row>
    <row r="15" spans="2:3" ht="25.5" customHeight="1">
      <c r="B15" s="4" t="s">
        <v>18</v>
      </c>
      <c r="C15" s="5" t="s">
        <v>19</v>
      </c>
    </row>
    <row r="16" spans="2:3" ht="25.5" customHeight="1">
      <c r="B16" s="4" t="s">
        <v>20</v>
      </c>
      <c r="C16" s="5" t="s">
        <v>21</v>
      </c>
    </row>
    <row r="18" spans="2:3">
      <c r="B18" s="3" t="s">
        <v>22</v>
      </c>
    </row>
    <row r="19" spans="2:3" ht="15" customHeight="1">
      <c r="B19" s="4" t="s">
        <v>23</v>
      </c>
      <c r="C19" s="5" t="s">
        <v>24</v>
      </c>
    </row>
    <row r="20" spans="2:3" ht="15" customHeight="1">
      <c r="B20" s="4" t="s">
        <v>25</v>
      </c>
      <c r="C20" s="5" t="s">
        <v>26</v>
      </c>
    </row>
    <row r="21" spans="2:3" ht="15" customHeight="1">
      <c r="B21" s="4" t="s">
        <v>27</v>
      </c>
      <c r="C21" s="5" t="s">
        <v>28</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9"/>
  <sheetViews>
    <sheetView showGridLines="0" zoomScale="85" zoomScaleNormal="85" workbookViewId="0">
      <pane ySplit="3" topLeftCell="D18" activePane="bottomLeft" state="frozen"/>
      <selection pane="bottomLeft" activeCell="K6" sqref="K6"/>
    </sheetView>
  </sheetViews>
  <sheetFormatPr defaultColWidth="8.7109375" defaultRowHeight="14.45"/>
  <cols>
    <col min="1" max="1" width="5" customWidth="1"/>
    <col min="2" max="2" width="26" customWidth="1"/>
    <col min="3" max="3" width="16" customWidth="1"/>
    <col min="4" max="4" width="34" customWidth="1"/>
    <col min="5" max="5" width="15" customWidth="1"/>
    <col min="6" max="6" width="65.85546875" customWidth="1"/>
    <col min="7" max="7" width="26" customWidth="1"/>
    <col min="8" max="8" width="18" customWidth="1"/>
    <col min="9" max="9" width="11" customWidth="1"/>
    <col min="10" max="10" width="11" style="26" customWidth="1"/>
    <col min="11" max="11" width="22.7109375" style="26" customWidth="1"/>
    <col min="12" max="12" width="19.42578125" customWidth="1"/>
  </cols>
  <sheetData>
    <row r="1" spans="1:12" ht="17.45">
      <c r="A1" s="6" t="s">
        <v>29</v>
      </c>
    </row>
    <row r="3" spans="1:12" ht="26.45">
      <c r="A3" s="7" t="s">
        <v>30</v>
      </c>
      <c r="B3" s="7" t="s">
        <v>31</v>
      </c>
      <c r="C3" s="7" t="s">
        <v>32</v>
      </c>
      <c r="D3" s="7" t="s">
        <v>33</v>
      </c>
      <c r="E3" s="7" t="s">
        <v>34</v>
      </c>
      <c r="F3" s="7" t="s">
        <v>35</v>
      </c>
      <c r="G3" s="7" t="s">
        <v>36</v>
      </c>
      <c r="H3" s="7" t="s">
        <v>37</v>
      </c>
      <c r="I3" s="7" t="s">
        <v>38</v>
      </c>
      <c r="J3" s="7" t="s">
        <v>39</v>
      </c>
      <c r="K3" s="7" t="s">
        <v>40</v>
      </c>
      <c r="L3" s="7" t="s">
        <v>41</v>
      </c>
    </row>
    <row r="4" spans="1:12" ht="66">
      <c r="A4" s="8">
        <v>1</v>
      </c>
      <c r="B4" s="8" t="s">
        <v>42</v>
      </c>
      <c r="C4" s="8" t="s">
        <v>43</v>
      </c>
      <c r="D4" s="8" t="s">
        <v>44</v>
      </c>
      <c r="E4" s="8" t="s">
        <v>45</v>
      </c>
      <c r="F4" s="8" t="s">
        <v>46</v>
      </c>
      <c r="G4" s="8" t="s">
        <v>47</v>
      </c>
      <c r="H4" s="8" t="s">
        <v>48</v>
      </c>
      <c r="I4" s="8" t="s">
        <v>49</v>
      </c>
      <c r="J4" s="8">
        <v>366</v>
      </c>
      <c r="K4" s="9"/>
      <c r="L4" s="10">
        <f t="shared" ref="L4:L35" si="0">IF(J4="","",J4*K4)</f>
        <v>0</v>
      </c>
    </row>
    <row r="5" spans="1:12" ht="66">
      <c r="A5" s="8">
        <v>2</v>
      </c>
      <c r="B5" s="8" t="s">
        <v>42</v>
      </c>
      <c r="C5" s="8" t="s">
        <v>43</v>
      </c>
      <c r="D5" s="8" t="s">
        <v>50</v>
      </c>
      <c r="E5" s="8" t="s">
        <v>45</v>
      </c>
      <c r="F5" s="8" t="s">
        <v>51</v>
      </c>
      <c r="G5" s="8" t="s">
        <v>47</v>
      </c>
      <c r="H5" s="8" t="s">
        <v>48</v>
      </c>
      <c r="I5" s="8" t="s">
        <v>49</v>
      </c>
      <c r="J5" s="8">
        <v>171</v>
      </c>
      <c r="K5" s="9"/>
      <c r="L5" s="10">
        <f t="shared" si="0"/>
        <v>0</v>
      </c>
    </row>
    <row r="6" spans="1:12" ht="66">
      <c r="A6" s="8">
        <v>3</v>
      </c>
      <c r="B6" s="8" t="s">
        <v>42</v>
      </c>
      <c r="C6" s="8" t="s">
        <v>43</v>
      </c>
      <c r="D6" s="8" t="s">
        <v>52</v>
      </c>
      <c r="E6" s="8" t="s">
        <v>45</v>
      </c>
      <c r="F6" s="8" t="s">
        <v>46</v>
      </c>
      <c r="G6" s="8" t="s">
        <v>47</v>
      </c>
      <c r="H6" s="8" t="s">
        <v>48</v>
      </c>
      <c r="I6" s="8" t="s">
        <v>49</v>
      </c>
      <c r="J6" s="8">
        <v>67</v>
      </c>
      <c r="K6" s="9"/>
      <c r="L6" s="10">
        <f t="shared" si="0"/>
        <v>0</v>
      </c>
    </row>
    <row r="7" spans="1:12" ht="66">
      <c r="A7" s="8">
        <v>4</v>
      </c>
      <c r="B7" s="8" t="s">
        <v>42</v>
      </c>
      <c r="C7" s="8" t="s">
        <v>43</v>
      </c>
      <c r="D7" s="8" t="s">
        <v>53</v>
      </c>
      <c r="E7" s="8" t="s">
        <v>45</v>
      </c>
      <c r="F7" s="8" t="s">
        <v>51</v>
      </c>
      <c r="G7" s="8" t="s">
        <v>47</v>
      </c>
      <c r="H7" s="8" t="s">
        <v>48</v>
      </c>
      <c r="I7" s="8" t="s">
        <v>49</v>
      </c>
      <c r="J7" s="8">
        <v>331</v>
      </c>
      <c r="K7" s="9"/>
      <c r="L7" s="10">
        <f t="shared" si="0"/>
        <v>0</v>
      </c>
    </row>
    <row r="8" spans="1:12" ht="66">
      <c r="A8" s="8">
        <v>5</v>
      </c>
      <c r="B8" s="8" t="s">
        <v>42</v>
      </c>
      <c r="C8" s="8" t="s">
        <v>43</v>
      </c>
      <c r="D8" s="8" t="s">
        <v>54</v>
      </c>
      <c r="E8" s="8" t="s">
        <v>45</v>
      </c>
      <c r="F8" s="8" t="s">
        <v>46</v>
      </c>
      <c r="G8" s="8" t="s">
        <v>47</v>
      </c>
      <c r="H8" s="8" t="s">
        <v>48</v>
      </c>
      <c r="I8" s="8" t="s">
        <v>49</v>
      </c>
      <c r="J8" s="8">
        <v>65</v>
      </c>
      <c r="K8" s="9"/>
      <c r="L8" s="10">
        <f t="shared" si="0"/>
        <v>0</v>
      </c>
    </row>
    <row r="9" spans="1:12" ht="52.9">
      <c r="A9" s="8">
        <v>6</v>
      </c>
      <c r="B9" s="8" t="s">
        <v>42</v>
      </c>
      <c r="C9" s="8" t="s">
        <v>55</v>
      </c>
      <c r="D9" s="8" t="s">
        <v>56</v>
      </c>
      <c r="E9" s="8" t="s">
        <v>45</v>
      </c>
      <c r="F9" s="8" t="s">
        <v>57</v>
      </c>
      <c r="G9" s="8" t="s">
        <v>47</v>
      </c>
      <c r="H9" s="8" t="s">
        <v>48</v>
      </c>
      <c r="I9" s="8" t="s">
        <v>49</v>
      </c>
      <c r="J9" s="8">
        <v>125</v>
      </c>
      <c r="K9" s="9"/>
      <c r="L9" s="10">
        <f t="shared" si="0"/>
        <v>0</v>
      </c>
    </row>
    <row r="10" spans="1:12" ht="52.9">
      <c r="A10" s="8">
        <v>7</v>
      </c>
      <c r="B10" s="8" t="s">
        <v>42</v>
      </c>
      <c r="C10" s="8" t="s">
        <v>55</v>
      </c>
      <c r="D10" s="8" t="s">
        <v>58</v>
      </c>
      <c r="E10" s="8" t="s">
        <v>45</v>
      </c>
      <c r="F10" s="8" t="s">
        <v>59</v>
      </c>
      <c r="G10" s="8" t="s">
        <v>47</v>
      </c>
      <c r="H10" s="8" t="s">
        <v>48</v>
      </c>
      <c r="I10" s="8" t="s">
        <v>49</v>
      </c>
      <c r="J10" s="8">
        <v>60</v>
      </c>
      <c r="K10" s="9"/>
      <c r="L10" s="10">
        <f t="shared" si="0"/>
        <v>0</v>
      </c>
    </row>
    <row r="11" spans="1:12" ht="52.9">
      <c r="A11" s="8">
        <v>8</v>
      </c>
      <c r="B11" s="8" t="s">
        <v>42</v>
      </c>
      <c r="C11" s="8" t="s">
        <v>55</v>
      </c>
      <c r="D11" s="8" t="s">
        <v>60</v>
      </c>
      <c r="E11" s="8" t="s">
        <v>45</v>
      </c>
      <c r="F11" s="8" t="s">
        <v>61</v>
      </c>
      <c r="G11" s="8" t="s">
        <v>47</v>
      </c>
      <c r="H11" s="8" t="s">
        <v>48</v>
      </c>
      <c r="I11" s="8" t="s">
        <v>49</v>
      </c>
      <c r="J11" s="8">
        <v>103</v>
      </c>
      <c r="K11" s="9"/>
      <c r="L11" s="10">
        <f t="shared" si="0"/>
        <v>0</v>
      </c>
    </row>
    <row r="12" spans="1:12" ht="52.9">
      <c r="A12" s="8">
        <v>9</v>
      </c>
      <c r="B12" s="8" t="s">
        <v>42</v>
      </c>
      <c r="C12" s="8" t="s">
        <v>62</v>
      </c>
      <c r="D12" s="8" t="s">
        <v>63</v>
      </c>
      <c r="E12" s="8" t="s">
        <v>45</v>
      </c>
      <c r="F12" s="8" t="s">
        <v>64</v>
      </c>
      <c r="G12" s="8" t="s">
        <v>47</v>
      </c>
      <c r="H12" s="8" t="s">
        <v>48</v>
      </c>
      <c r="I12" s="8" t="s">
        <v>49</v>
      </c>
      <c r="J12" s="8">
        <v>17</v>
      </c>
      <c r="K12" s="9"/>
      <c r="L12" s="10">
        <f t="shared" si="0"/>
        <v>0</v>
      </c>
    </row>
    <row r="13" spans="1:12" ht="39.6">
      <c r="A13" s="8">
        <v>10</v>
      </c>
      <c r="B13" s="8" t="s">
        <v>42</v>
      </c>
      <c r="C13" s="8" t="s">
        <v>62</v>
      </c>
      <c r="D13" s="8" t="s">
        <v>65</v>
      </c>
      <c r="E13" s="8" t="s">
        <v>45</v>
      </c>
      <c r="F13" s="8" t="s">
        <v>66</v>
      </c>
      <c r="G13" s="8" t="s">
        <v>67</v>
      </c>
      <c r="H13" s="8" t="s">
        <v>48</v>
      </c>
      <c r="I13" s="8" t="s">
        <v>49</v>
      </c>
      <c r="J13" s="8">
        <v>55</v>
      </c>
      <c r="K13" s="9"/>
      <c r="L13" s="10">
        <f t="shared" si="0"/>
        <v>0</v>
      </c>
    </row>
    <row r="14" spans="1:12" ht="66">
      <c r="A14" s="8">
        <v>11</v>
      </c>
      <c r="B14" s="8" t="s">
        <v>42</v>
      </c>
      <c r="C14" s="8" t="s">
        <v>68</v>
      </c>
      <c r="D14" s="8" t="s">
        <v>69</v>
      </c>
      <c r="E14" s="8" t="s">
        <v>45</v>
      </c>
      <c r="F14" s="8" t="s">
        <v>70</v>
      </c>
      <c r="G14" s="8" t="s">
        <v>47</v>
      </c>
      <c r="H14" s="8" t="s">
        <v>48</v>
      </c>
      <c r="I14" s="8" t="s">
        <v>49</v>
      </c>
      <c r="J14" s="8">
        <v>48</v>
      </c>
      <c r="K14" s="9"/>
      <c r="L14" s="10">
        <f t="shared" si="0"/>
        <v>0</v>
      </c>
    </row>
    <row r="15" spans="1:12" ht="52.9">
      <c r="A15" s="8">
        <v>12</v>
      </c>
      <c r="B15" s="8" t="s">
        <v>42</v>
      </c>
      <c r="C15" s="8" t="s">
        <v>68</v>
      </c>
      <c r="D15" s="8" t="s">
        <v>71</v>
      </c>
      <c r="E15" s="8" t="s">
        <v>72</v>
      </c>
      <c r="F15" s="8" t="s">
        <v>73</v>
      </c>
      <c r="G15" s="8" t="s">
        <v>47</v>
      </c>
      <c r="H15" s="8" t="s">
        <v>48</v>
      </c>
      <c r="I15" s="8" t="s">
        <v>49</v>
      </c>
      <c r="J15" s="8">
        <v>96</v>
      </c>
      <c r="K15" s="9"/>
      <c r="L15" s="10">
        <f t="shared" si="0"/>
        <v>0</v>
      </c>
    </row>
    <row r="16" spans="1:12" ht="39.6">
      <c r="A16" s="8">
        <v>13</v>
      </c>
      <c r="B16" s="8" t="s">
        <v>42</v>
      </c>
      <c r="C16" s="8" t="s">
        <v>74</v>
      </c>
      <c r="D16" s="8" t="s">
        <v>75</v>
      </c>
      <c r="E16" s="8" t="s">
        <v>45</v>
      </c>
      <c r="F16" s="8" t="s">
        <v>76</v>
      </c>
      <c r="G16" s="8" t="s">
        <v>47</v>
      </c>
      <c r="H16" s="8" t="s">
        <v>48</v>
      </c>
      <c r="I16" s="8" t="s">
        <v>49</v>
      </c>
      <c r="J16" s="8">
        <v>10</v>
      </c>
      <c r="K16" s="9"/>
      <c r="L16" s="10">
        <f t="shared" si="0"/>
        <v>0</v>
      </c>
    </row>
    <row r="17" spans="1:12" ht="39.6">
      <c r="A17" s="8">
        <v>14</v>
      </c>
      <c r="B17" s="8" t="s">
        <v>42</v>
      </c>
      <c r="C17" s="8" t="s">
        <v>74</v>
      </c>
      <c r="D17" s="8" t="s">
        <v>77</v>
      </c>
      <c r="E17" s="8" t="s">
        <v>45</v>
      </c>
      <c r="F17" s="8" t="s">
        <v>78</v>
      </c>
      <c r="G17" s="8" t="s">
        <v>47</v>
      </c>
      <c r="H17" s="8" t="s">
        <v>48</v>
      </c>
      <c r="I17" s="8" t="s">
        <v>49</v>
      </c>
      <c r="J17" s="8">
        <v>10</v>
      </c>
      <c r="K17" s="9"/>
      <c r="L17" s="10">
        <f t="shared" si="0"/>
        <v>0</v>
      </c>
    </row>
    <row r="18" spans="1:12" ht="52.9">
      <c r="A18" s="8">
        <v>15</v>
      </c>
      <c r="B18" s="8" t="s">
        <v>42</v>
      </c>
      <c r="C18" s="8" t="s">
        <v>79</v>
      </c>
      <c r="D18" s="8" t="s">
        <v>80</v>
      </c>
      <c r="E18" s="8" t="s">
        <v>45</v>
      </c>
      <c r="F18" s="8" t="s">
        <v>81</v>
      </c>
      <c r="G18" s="8" t="s">
        <v>67</v>
      </c>
      <c r="H18" s="8" t="s">
        <v>48</v>
      </c>
      <c r="I18" s="8" t="s">
        <v>49</v>
      </c>
      <c r="J18" s="8">
        <v>3</v>
      </c>
      <c r="K18" s="9"/>
      <c r="L18" s="10">
        <f t="shared" si="0"/>
        <v>0</v>
      </c>
    </row>
    <row r="19" spans="1:12" ht="39.6">
      <c r="A19" s="8">
        <v>16</v>
      </c>
      <c r="B19" s="8" t="s">
        <v>42</v>
      </c>
      <c r="C19" s="8" t="s">
        <v>79</v>
      </c>
      <c r="D19" s="8" t="s">
        <v>82</v>
      </c>
      <c r="E19" s="8" t="s">
        <v>45</v>
      </c>
      <c r="F19" s="8" t="s">
        <v>83</v>
      </c>
      <c r="G19" s="8" t="s">
        <v>67</v>
      </c>
      <c r="H19" s="8" t="s">
        <v>48</v>
      </c>
      <c r="I19" s="8" t="s">
        <v>49</v>
      </c>
      <c r="J19" s="8">
        <v>3</v>
      </c>
      <c r="K19" s="9"/>
      <c r="L19" s="10">
        <f t="shared" si="0"/>
        <v>0</v>
      </c>
    </row>
    <row r="20" spans="1:12" ht="39.6">
      <c r="A20" s="8">
        <v>17</v>
      </c>
      <c r="B20" s="8" t="s">
        <v>42</v>
      </c>
      <c r="C20" s="8" t="s">
        <v>84</v>
      </c>
      <c r="D20" s="8" t="s">
        <v>85</v>
      </c>
      <c r="E20" s="8" t="s">
        <v>45</v>
      </c>
      <c r="F20" s="8" t="s">
        <v>86</v>
      </c>
      <c r="G20" s="8" t="s">
        <v>87</v>
      </c>
      <c r="H20" s="8" t="s">
        <v>48</v>
      </c>
      <c r="I20" s="8" t="s">
        <v>49</v>
      </c>
      <c r="J20" s="8">
        <v>81</v>
      </c>
      <c r="K20" s="9"/>
      <c r="L20" s="10">
        <f t="shared" si="0"/>
        <v>0</v>
      </c>
    </row>
    <row r="21" spans="1:12" ht="39.6">
      <c r="A21" s="8">
        <v>18</v>
      </c>
      <c r="B21" s="8" t="s">
        <v>42</v>
      </c>
      <c r="C21" s="8" t="s">
        <v>84</v>
      </c>
      <c r="D21" s="8" t="s">
        <v>88</v>
      </c>
      <c r="E21" s="8" t="s">
        <v>45</v>
      </c>
      <c r="F21" s="8" t="s">
        <v>89</v>
      </c>
      <c r="G21" s="8" t="s">
        <v>87</v>
      </c>
      <c r="H21" s="8" t="s">
        <v>48</v>
      </c>
      <c r="I21" s="8" t="s">
        <v>49</v>
      </c>
      <c r="J21" s="8">
        <v>3</v>
      </c>
      <c r="K21" s="9"/>
      <c r="L21" s="10">
        <f t="shared" si="0"/>
        <v>0</v>
      </c>
    </row>
    <row r="22" spans="1:12" ht="79.150000000000006">
      <c r="A22" s="8">
        <v>19</v>
      </c>
      <c r="B22" s="8" t="s">
        <v>90</v>
      </c>
      <c r="C22" s="8" t="s">
        <v>68</v>
      </c>
      <c r="D22" s="8" t="s">
        <v>91</v>
      </c>
      <c r="E22" s="8" t="s">
        <v>92</v>
      </c>
      <c r="F22" s="8" t="s">
        <v>93</v>
      </c>
      <c r="G22" s="8" t="s">
        <v>94</v>
      </c>
      <c r="H22" s="8" t="s">
        <v>48</v>
      </c>
      <c r="I22" s="8" t="s">
        <v>49</v>
      </c>
      <c r="J22" s="8">
        <v>150</v>
      </c>
      <c r="K22" s="9"/>
      <c r="L22" s="10">
        <f t="shared" si="0"/>
        <v>0</v>
      </c>
    </row>
    <row r="23" spans="1:12" ht="92.45">
      <c r="A23" s="8">
        <v>20</v>
      </c>
      <c r="B23" s="8" t="s">
        <v>90</v>
      </c>
      <c r="C23" s="8" t="s">
        <v>43</v>
      </c>
      <c r="D23" s="8" t="s">
        <v>95</v>
      </c>
      <c r="E23" s="8" t="s">
        <v>92</v>
      </c>
      <c r="F23" s="8" t="s">
        <v>96</v>
      </c>
      <c r="G23" s="8" t="s">
        <v>97</v>
      </c>
      <c r="H23" s="8" t="s">
        <v>48</v>
      </c>
      <c r="I23" s="8" t="s">
        <v>49</v>
      </c>
      <c r="J23" s="8">
        <v>40</v>
      </c>
      <c r="K23" s="9"/>
      <c r="L23" s="10">
        <f t="shared" si="0"/>
        <v>0</v>
      </c>
    </row>
    <row r="24" spans="1:12" ht="79.150000000000006">
      <c r="A24" s="8">
        <v>21</v>
      </c>
      <c r="B24" s="8" t="s">
        <v>90</v>
      </c>
      <c r="C24" s="8" t="s">
        <v>43</v>
      </c>
      <c r="D24" s="8" t="s">
        <v>98</v>
      </c>
      <c r="E24" s="8" t="s">
        <v>92</v>
      </c>
      <c r="F24" s="8" t="s">
        <v>99</v>
      </c>
      <c r="G24" s="8" t="s">
        <v>97</v>
      </c>
      <c r="H24" s="8" t="s">
        <v>48</v>
      </c>
      <c r="I24" s="8" t="s">
        <v>49</v>
      </c>
      <c r="J24" s="8">
        <v>40</v>
      </c>
      <c r="K24" s="9"/>
      <c r="L24" s="10">
        <f t="shared" si="0"/>
        <v>0</v>
      </c>
    </row>
    <row r="25" spans="1:12" ht="79.150000000000006">
      <c r="A25" s="8">
        <v>22</v>
      </c>
      <c r="B25" s="8" t="s">
        <v>90</v>
      </c>
      <c r="C25" s="8" t="s">
        <v>43</v>
      </c>
      <c r="D25" s="8" t="s">
        <v>100</v>
      </c>
      <c r="E25" s="8" t="s">
        <v>92</v>
      </c>
      <c r="F25" s="8" t="s">
        <v>99</v>
      </c>
      <c r="G25" s="8" t="s">
        <v>97</v>
      </c>
      <c r="H25" s="8" t="s">
        <v>48</v>
      </c>
      <c r="I25" s="8" t="s">
        <v>49</v>
      </c>
      <c r="J25" s="8">
        <v>40</v>
      </c>
      <c r="K25" s="9"/>
      <c r="L25" s="10">
        <f t="shared" si="0"/>
        <v>0</v>
      </c>
    </row>
    <row r="26" spans="1:12" ht="92.45">
      <c r="A26" s="8">
        <v>23</v>
      </c>
      <c r="B26" s="8" t="s">
        <v>90</v>
      </c>
      <c r="C26" s="8" t="s">
        <v>43</v>
      </c>
      <c r="D26" s="8" t="s">
        <v>101</v>
      </c>
      <c r="E26" s="8" t="s">
        <v>92</v>
      </c>
      <c r="F26" s="8" t="s">
        <v>96</v>
      </c>
      <c r="G26" s="8" t="s">
        <v>97</v>
      </c>
      <c r="H26" s="8" t="s">
        <v>48</v>
      </c>
      <c r="I26" s="8" t="s">
        <v>49</v>
      </c>
      <c r="J26" s="8">
        <v>40</v>
      </c>
      <c r="K26" s="9"/>
      <c r="L26" s="10">
        <f t="shared" si="0"/>
        <v>0</v>
      </c>
    </row>
    <row r="27" spans="1:12" ht="66">
      <c r="A27" s="8">
        <v>24</v>
      </c>
      <c r="B27" s="8" t="s">
        <v>90</v>
      </c>
      <c r="C27" s="8" t="s">
        <v>55</v>
      </c>
      <c r="D27" s="8" t="s">
        <v>102</v>
      </c>
      <c r="E27" s="8" t="s">
        <v>92</v>
      </c>
      <c r="F27" s="8" t="s">
        <v>103</v>
      </c>
      <c r="G27" s="8" t="s">
        <v>104</v>
      </c>
      <c r="H27" s="8" t="s">
        <v>48</v>
      </c>
      <c r="I27" s="8" t="s">
        <v>49</v>
      </c>
      <c r="J27" s="8">
        <v>70</v>
      </c>
      <c r="K27" s="9"/>
      <c r="L27" s="10">
        <f t="shared" si="0"/>
        <v>0</v>
      </c>
    </row>
    <row r="28" spans="1:12" ht="79.150000000000006">
      <c r="A28" s="8">
        <v>25</v>
      </c>
      <c r="B28" s="8" t="s">
        <v>90</v>
      </c>
      <c r="C28" s="8" t="s">
        <v>55</v>
      </c>
      <c r="D28" s="8" t="s">
        <v>105</v>
      </c>
      <c r="E28" s="8" t="s">
        <v>92</v>
      </c>
      <c r="F28" s="8" t="s">
        <v>106</v>
      </c>
      <c r="G28" s="8" t="s">
        <v>104</v>
      </c>
      <c r="H28" s="8" t="s">
        <v>48</v>
      </c>
      <c r="I28" s="8" t="s">
        <v>49</v>
      </c>
      <c r="J28" s="8">
        <v>18</v>
      </c>
      <c r="K28" s="9"/>
      <c r="L28" s="10">
        <f t="shared" si="0"/>
        <v>0</v>
      </c>
    </row>
    <row r="29" spans="1:12" ht="66">
      <c r="A29" s="8">
        <v>26</v>
      </c>
      <c r="B29" s="8" t="s">
        <v>90</v>
      </c>
      <c r="C29" s="8" t="s">
        <v>62</v>
      </c>
      <c r="D29" s="8" t="s">
        <v>107</v>
      </c>
      <c r="E29" s="8" t="s">
        <v>92</v>
      </c>
      <c r="F29" s="8" t="s">
        <v>108</v>
      </c>
      <c r="G29" s="8" t="s">
        <v>104</v>
      </c>
      <c r="H29" s="8" t="s">
        <v>48</v>
      </c>
      <c r="I29" s="8" t="s">
        <v>49</v>
      </c>
      <c r="J29" s="8">
        <v>35</v>
      </c>
      <c r="K29" s="9"/>
      <c r="L29" s="10">
        <f t="shared" si="0"/>
        <v>0</v>
      </c>
    </row>
    <row r="30" spans="1:12" ht="66">
      <c r="A30" s="8">
        <v>27</v>
      </c>
      <c r="B30" s="8" t="s">
        <v>90</v>
      </c>
      <c r="C30" s="8" t="s">
        <v>62</v>
      </c>
      <c r="D30" s="8" t="s">
        <v>109</v>
      </c>
      <c r="E30" s="8" t="s">
        <v>92</v>
      </c>
      <c r="F30" s="8" t="s">
        <v>110</v>
      </c>
      <c r="G30" s="8" t="s">
        <v>104</v>
      </c>
      <c r="H30" s="8" t="s">
        <v>48</v>
      </c>
      <c r="I30" s="8" t="s">
        <v>49</v>
      </c>
      <c r="J30" s="8">
        <v>46</v>
      </c>
      <c r="K30" s="9"/>
      <c r="L30" s="10">
        <f t="shared" si="0"/>
        <v>0</v>
      </c>
    </row>
    <row r="31" spans="1:12" ht="66">
      <c r="A31" s="8">
        <v>28</v>
      </c>
      <c r="B31" s="8" t="s">
        <v>90</v>
      </c>
      <c r="C31" s="8" t="s">
        <v>75</v>
      </c>
      <c r="D31" s="8" t="s">
        <v>111</v>
      </c>
      <c r="E31" s="8" t="s">
        <v>92</v>
      </c>
      <c r="F31" s="8" t="s">
        <v>112</v>
      </c>
      <c r="G31" s="8" t="s">
        <v>97</v>
      </c>
      <c r="H31" s="8" t="s">
        <v>48</v>
      </c>
      <c r="I31" s="8" t="s">
        <v>49</v>
      </c>
      <c r="J31" s="8">
        <v>11</v>
      </c>
      <c r="K31" s="9"/>
      <c r="L31" s="10">
        <f t="shared" si="0"/>
        <v>0</v>
      </c>
    </row>
    <row r="32" spans="1:12" ht="66">
      <c r="A32" s="8">
        <v>29</v>
      </c>
      <c r="B32" s="8" t="s">
        <v>90</v>
      </c>
      <c r="C32" s="8" t="s">
        <v>79</v>
      </c>
      <c r="D32" s="8" t="s">
        <v>113</v>
      </c>
      <c r="E32" s="8" t="s">
        <v>92</v>
      </c>
      <c r="F32" s="8" t="s">
        <v>112</v>
      </c>
      <c r="G32" s="8" t="s">
        <v>114</v>
      </c>
      <c r="H32" s="8" t="s">
        <v>48</v>
      </c>
      <c r="I32" s="8" t="s">
        <v>49</v>
      </c>
      <c r="J32" s="8">
        <v>50</v>
      </c>
      <c r="K32" s="9"/>
      <c r="L32" s="10">
        <f t="shared" si="0"/>
        <v>0</v>
      </c>
    </row>
    <row r="33" spans="1:12" ht="66">
      <c r="A33" s="8">
        <v>30</v>
      </c>
      <c r="B33" s="8" t="s">
        <v>90</v>
      </c>
      <c r="C33" s="8" t="s">
        <v>79</v>
      </c>
      <c r="D33" s="8" t="s">
        <v>115</v>
      </c>
      <c r="E33" s="8" t="s">
        <v>92</v>
      </c>
      <c r="F33" s="8" t="s">
        <v>116</v>
      </c>
      <c r="G33" s="8" t="s">
        <v>114</v>
      </c>
      <c r="H33" s="8" t="s">
        <v>48</v>
      </c>
      <c r="I33" s="8" t="s">
        <v>49</v>
      </c>
      <c r="J33" s="8">
        <v>50</v>
      </c>
      <c r="K33" s="9"/>
      <c r="L33" s="10">
        <f t="shared" si="0"/>
        <v>0</v>
      </c>
    </row>
    <row r="34" spans="1:12" ht="66">
      <c r="A34" s="8">
        <v>31</v>
      </c>
      <c r="B34" s="8" t="s">
        <v>90</v>
      </c>
      <c r="C34" s="8" t="s">
        <v>79</v>
      </c>
      <c r="D34" s="8" t="s">
        <v>117</v>
      </c>
      <c r="E34" s="8" t="s">
        <v>92</v>
      </c>
      <c r="F34" s="8" t="s">
        <v>118</v>
      </c>
      <c r="G34" s="8" t="s">
        <v>114</v>
      </c>
      <c r="H34" s="8" t="s">
        <v>48</v>
      </c>
      <c r="I34" s="8" t="s">
        <v>49</v>
      </c>
      <c r="J34" s="8">
        <v>50</v>
      </c>
      <c r="K34" s="9"/>
      <c r="L34" s="10">
        <f t="shared" si="0"/>
        <v>0</v>
      </c>
    </row>
    <row r="35" spans="1:12" ht="79.150000000000006">
      <c r="A35" s="8">
        <v>32</v>
      </c>
      <c r="B35" s="8" t="s">
        <v>119</v>
      </c>
      <c r="C35" s="8" t="s">
        <v>68</v>
      </c>
      <c r="D35" s="8" t="s">
        <v>91</v>
      </c>
      <c r="E35" s="8" t="s">
        <v>92</v>
      </c>
      <c r="F35" s="8" t="s">
        <v>93</v>
      </c>
      <c r="G35" s="8" t="s">
        <v>120</v>
      </c>
      <c r="H35" s="8" t="s">
        <v>48</v>
      </c>
      <c r="I35" s="8" t="s">
        <v>49</v>
      </c>
      <c r="J35" s="8">
        <v>25</v>
      </c>
      <c r="K35" s="9"/>
      <c r="L35" s="10">
        <f t="shared" si="0"/>
        <v>0</v>
      </c>
    </row>
    <row r="36" spans="1:12" ht="92.45">
      <c r="A36" s="8">
        <v>33</v>
      </c>
      <c r="B36" s="8" t="s">
        <v>119</v>
      </c>
      <c r="C36" s="8" t="s">
        <v>43</v>
      </c>
      <c r="D36" s="8" t="s">
        <v>95</v>
      </c>
      <c r="E36" s="8" t="s">
        <v>92</v>
      </c>
      <c r="F36" s="8" t="s">
        <v>96</v>
      </c>
      <c r="G36" s="8" t="s">
        <v>97</v>
      </c>
      <c r="H36" s="8" t="s">
        <v>48</v>
      </c>
      <c r="I36" s="8" t="s">
        <v>49</v>
      </c>
      <c r="J36" s="8">
        <v>62</v>
      </c>
      <c r="K36" s="9"/>
      <c r="L36" s="10">
        <f t="shared" ref="L36:L67" si="1">IF(J36="","",J36*K36)</f>
        <v>0</v>
      </c>
    </row>
    <row r="37" spans="1:12" ht="79.150000000000006">
      <c r="A37" s="8">
        <v>34</v>
      </c>
      <c r="B37" s="8" t="s">
        <v>119</v>
      </c>
      <c r="C37" s="8" t="s">
        <v>43</v>
      </c>
      <c r="D37" s="8" t="s">
        <v>98</v>
      </c>
      <c r="E37" s="8" t="s">
        <v>92</v>
      </c>
      <c r="F37" s="8" t="s">
        <v>99</v>
      </c>
      <c r="G37" s="8" t="s">
        <v>97</v>
      </c>
      <c r="H37" s="8" t="s">
        <v>48</v>
      </c>
      <c r="I37" s="8" t="s">
        <v>49</v>
      </c>
      <c r="J37" s="8">
        <v>22</v>
      </c>
      <c r="K37" s="9"/>
      <c r="L37" s="10">
        <f t="shared" si="1"/>
        <v>0</v>
      </c>
    </row>
    <row r="38" spans="1:12" ht="79.150000000000006">
      <c r="A38" s="8">
        <v>35</v>
      </c>
      <c r="B38" s="8" t="s">
        <v>119</v>
      </c>
      <c r="C38" s="8" t="s">
        <v>43</v>
      </c>
      <c r="D38" s="8" t="s">
        <v>100</v>
      </c>
      <c r="E38" s="8" t="s">
        <v>92</v>
      </c>
      <c r="F38" s="8" t="s">
        <v>99</v>
      </c>
      <c r="G38" s="8" t="s">
        <v>97</v>
      </c>
      <c r="H38" s="8" t="s">
        <v>48</v>
      </c>
      <c r="I38" s="8" t="s">
        <v>49</v>
      </c>
      <c r="J38" s="8">
        <v>84</v>
      </c>
      <c r="K38" s="9"/>
      <c r="L38" s="10">
        <f t="shared" si="1"/>
        <v>0</v>
      </c>
    </row>
    <row r="39" spans="1:12" ht="92.45">
      <c r="A39" s="8">
        <v>36</v>
      </c>
      <c r="B39" s="8" t="s">
        <v>119</v>
      </c>
      <c r="C39" s="8" t="s">
        <v>43</v>
      </c>
      <c r="D39" s="8" t="s">
        <v>101</v>
      </c>
      <c r="E39" s="8" t="s">
        <v>92</v>
      </c>
      <c r="F39" s="8" t="s">
        <v>96</v>
      </c>
      <c r="G39" s="8" t="s">
        <v>97</v>
      </c>
      <c r="H39" s="8" t="s">
        <v>48</v>
      </c>
      <c r="I39" s="8" t="s">
        <v>49</v>
      </c>
      <c r="J39" s="8">
        <v>37</v>
      </c>
      <c r="K39" s="9"/>
      <c r="L39" s="10">
        <f t="shared" si="1"/>
        <v>0</v>
      </c>
    </row>
    <row r="40" spans="1:12" ht="66">
      <c r="A40" s="8">
        <v>37</v>
      </c>
      <c r="B40" s="8" t="s">
        <v>119</v>
      </c>
      <c r="C40" s="8" t="s">
        <v>55</v>
      </c>
      <c r="D40" s="8" t="s">
        <v>102</v>
      </c>
      <c r="E40" s="8" t="s">
        <v>92</v>
      </c>
      <c r="F40" s="8" t="s">
        <v>103</v>
      </c>
      <c r="G40" s="8" t="s">
        <v>120</v>
      </c>
      <c r="H40" s="8" t="s">
        <v>48</v>
      </c>
      <c r="I40" s="8" t="s">
        <v>49</v>
      </c>
      <c r="J40" s="8">
        <v>18</v>
      </c>
      <c r="K40" s="9"/>
      <c r="L40" s="10">
        <f t="shared" si="1"/>
        <v>0</v>
      </c>
    </row>
    <row r="41" spans="1:12" ht="79.150000000000006">
      <c r="A41" s="8">
        <v>38</v>
      </c>
      <c r="B41" s="8" t="s">
        <v>119</v>
      </c>
      <c r="C41" s="8" t="s">
        <v>55</v>
      </c>
      <c r="D41" s="8" t="s">
        <v>105</v>
      </c>
      <c r="E41" s="8" t="s">
        <v>92</v>
      </c>
      <c r="F41" s="8" t="s">
        <v>106</v>
      </c>
      <c r="G41" s="8" t="s">
        <v>120</v>
      </c>
      <c r="H41" s="8" t="s">
        <v>48</v>
      </c>
      <c r="I41" s="8" t="s">
        <v>49</v>
      </c>
      <c r="J41" s="8">
        <v>6</v>
      </c>
      <c r="K41" s="9"/>
      <c r="L41" s="10">
        <f t="shared" si="1"/>
        <v>0</v>
      </c>
    </row>
    <row r="42" spans="1:12" ht="66">
      <c r="A42" s="8">
        <v>39</v>
      </c>
      <c r="B42" s="8" t="s">
        <v>119</v>
      </c>
      <c r="C42" s="8" t="s">
        <v>62</v>
      </c>
      <c r="D42" s="8" t="s">
        <v>107</v>
      </c>
      <c r="E42" s="8" t="s">
        <v>92</v>
      </c>
      <c r="F42" s="8" t="s">
        <v>108</v>
      </c>
      <c r="G42" s="8" t="s">
        <v>120</v>
      </c>
      <c r="H42" s="8" t="s">
        <v>48</v>
      </c>
      <c r="I42" s="8" t="s">
        <v>49</v>
      </c>
      <c r="J42" s="8">
        <v>5</v>
      </c>
      <c r="K42" s="9"/>
      <c r="L42" s="10">
        <f t="shared" si="1"/>
        <v>0</v>
      </c>
    </row>
    <row r="43" spans="1:12" ht="66">
      <c r="A43" s="8">
        <v>40</v>
      </c>
      <c r="B43" s="8" t="s">
        <v>119</v>
      </c>
      <c r="C43" s="8" t="s">
        <v>62</v>
      </c>
      <c r="D43" s="8" t="s">
        <v>109</v>
      </c>
      <c r="E43" s="8" t="s">
        <v>92</v>
      </c>
      <c r="F43" s="8" t="s">
        <v>110</v>
      </c>
      <c r="G43" s="8" t="s">
        <v>120</v>
      </c>
      <c r="H43" s="8" t="s">
        <v>48</v>
      </c>
      <c r="I43" s="8" t="s">
        <v>49</v>
      </c>
      <c r="J43" s="8">
        <v>12</v>
      </c>
      <c r="K43" s="9"/>
      <c r="L43" s="10">
        <f t="shared" si="1"/>
        <v>0</v>
      </c>
    </row>
    <row r="44" spans="1:12" ht="66">
      <c r="A44" s="8">
        <v>41</v>
      </c>
      <c r="B44" s="8" t="s">
        <v>119</v>
      </c>
      <c r="C44" s="8" t="s">
        <v>75</v>
      </c>
      <c r="D44" s="8" t="s">
        <v>111</v>
      </c>
      <c r="E44" s="8" t="s">
        <v>92</v>
      </c>
      <c r="F44" s="8" t="s">
        <v>112</v>
      </c>
      <c r="G44" s="8" t="s">
        <v>120</v>
      </c>
      <c r="H44" s="8" t="s">
        <v>48</v>
      </c>
      <c r="I44" s="8" t="s">
        <v>49</v>
      </c>
      <c r="J44" s="8">
        <v>20</v>
      </c>
      <c r="K44" s="9"/>
      <c r="L44" s="10">
        <f t="shared" si="1"/>
        <v>0</v>
      </c>
    </row>
    <row r="45" spans="1:12" ht="66">
      <c r="A45" s="8">
        <v>42</v>
      </c>
      <c r="B45" s="8" t="s">
        <v>119</v>
      </c>
      <c r="C45" s="8" t="s">
        <v>79</v>
      </c>
      <c r="D45" s="8" t="s">
        <v>113</v>
      </c>
      <c r="E45" s="8" t="s">
        <v>92</v>
      </c>
      <c r="F45" s="8" t="s">
        <v>112</v>
      </c>
      <c r="G45" s="8" t="s">
        <v>114</v>
      </c>
      <c r="H45" s="8" t="s">
        <v>48</v>
      </c>
      <c r="I45" s="8" t="s">
        <v>49</v>
      </c>
      <c r="J45" s="8">
        <v>50</v>
      </c>
      <c r="K45" s="9"/>
      <c r="L45" s="10">
        <f t="shared" si="1"/>
        <v>0</v>
      </c>
    </row>
    <row r="46" spans="1:12" ht="66">
      <c r="A46" s="8">
        <v>43</v>
      </c>
      <c r="B46" s="8" t="s">
        <v>119</v>
      </c>
      <c r="C46" s="8" t="s">
        <v>79</v>
      </c>
      <c r="D46" s="8" t="s">
        <v>115</v>
      </c>
      <c r="E46" s="8" t="s">
        <v>92</v>
      </c>
      <c r="F46" s="8" t="s">
        <v>116</v>
      </c>
      <c r="G46" s="8" t="s">
        <v>114</v>
      </c>
      <c r="H46" s="8" t="s">
        <v>48</v>
      </c>
      <c r="I46" s="8" t="s">
        <v>49</v>
      </c>
      <c r="J46" s="8">
        <v>50</v>
      </c>
      <c r="K46" s="9"/>
      <c r="L46" s="10">
        <f t="shared" si="1"/>
        <v>0</v>
      </c>
    </row>
    <row r="47" spans="1:12" ht="66">
      <c r="A47" s="8">
        <v>44</v>
      </c>
      <c r="B47" s="8" t="s">
        <v>119</v>
      </c>
      <c r="C47" s="8" t="s">
        <v>79</v>
      </c>
      <c r="D47" s="8" t="s">
        <v>117</v>
      </c>
      <c r="E47" s="8" t="s">
        <v>92</v>
      </c>
      <c r="F47" s="8" t="s">
        <v>118</v>
      </c>
      <c r="G47" s="8" t="s">
        <v>114</v>
      </c>
      <c r="H47" s="8" t="s">
        <v>48</v>
      </c>
      <c r="I47" s="8" t="s">
        <v>49</v>
      </c>
      <c r="J47" s="8">
        <v>50</v>
      </c>
      <c r="K47" s="9"/>
      <c r="L47" s="10">
        <f t="shared" si="1"/>
        <v>0</v>
      </c>
    </row>
    <row r="48" spans="1:12" ht="66">
      <c r="A48" s="8">
        <v>45</v>
      </c>
      <c r="B48" s="8" t="s">
        <v>121</v>
      </c>
      <c r="C48" s="8" t="s">
        <v>68</v>
      </c>
      <c r="D48" s="8" t="s">
        <v>122</v>
      </c>
      <c r="E48" s="8" t="s">
        <v>45</v>
      </c>
      <c r="F48" s="8" t="s">
        <v>123</v>
      </c>
      <c r="G48" s="8" t="s">
        <v>124</v>
      </c>
      <c r="H48" s="8" t="s">
        <v>48</v>
      </c>
      <c r="I48" s="8" t="s">
        <v>49</v>
      </c>
      <c r="J48" s="8">
        <v>50</v>
      </c>
      <c r="K48" s="9"/>
      <c r="L48" s="10">
        <f t="shared" si="1"/>
        <v>0</v>
      </c>
    </row>
    <row r="49" spans="1:12" ht="92.45">
      <c r="A49" s="8">
        <v>46</v>
      </c>
      <c r="B49" s="8" t="s">
        <v>121</v>
      </c>
      <c r="C49" s="8" t="s">
        <v>43</v>
      </c>
      <c r="D49" s="8" t="s">
        <v>44</v>
      </c>
      <c r="E49" s="8" t="s">
        <v>45</v>
      </c>
      <c r="F49" s="8" t="s">
        <v>125</v>
      </c>
      <c r="G49" s="8" t="s">
        <v>126</v>
      </c>
      <c r="H49" s="8" t="s">
        <v>48</v>
      </c>
      <c r="I49" s="8" t="s">
        <v>49</v>
      </c>
      <c r="J49" s="8">
        <v>50</v>
      </c>
      <c r="K49" s="9"/>
      <c r="L49" s="10">
        <f t="shared" si="1"/>
        <v>0</v>
      </c>
    </row>
    <row r="50" spans="1:12">
      <c r="A50" s="8">
        <v>47</v>
      </c>
      <c r="B50" s="8" t="s">
        <v>121</v>
      </c>
      <c r="C50" s="8" t="s">
        <v>55</v>
      </c>
      <c r="D50" s="8" t="s">
        <v>56</v>
      </c>
      <c r="E50" s="8" t="s">
        <v>45</v>
      </c>
      <c r="F50" s="8"/>
      <c r="G50" s="8" t="s">
        <v>126</v>
      </c>
      <c r="H50" s="8" t="s">
        <v>48</v>
      </c>
      <c r="I50" s="8" t="s">
        <v>49</v>
      </c>
      <c r="J50" s="8">
        <v>10</v>
      </c>
      <c r="K50" s="9"/>
      <c r="L50" s="10">
        <f t="shared" si="1"/>
        <v>0</v>
      </c>
    </row>
    <row r="51" spans="1:12">
      <c r="A51" s="8">
        <v>48</v>
      </c>
      <c r="B51" s="8" t="s">
        <v>121</v>
      </c>
      <c r="C51" s="8" t="s">
        <v>55</v>
      </c>
      <c r="D51" s="8" t="s">
        <v>58</v>
      </c>
      <c r="E51" s="8" t="s">
        <v>45</v>
      </c>
      <c r="F51" s="8"/>
      <c r="G51" s="8" t="s">
        <v>126</v>
      </c>
      <c r="H51" s="8" t="s">
        <v>48</v>
      </c>
      <c r="I51" s="8" t="s">
        <v>49</v>
      </c>
      <c r="J51" s="8">
        <v>10</v>
      </c>
      <c r="K51" s="9"/>
      <c r="L51" s="10">
        <f t="shared" si="1"/>
        <v>0</v>
      </c>
    </row>
    <row r="52" spans="1:12" ht="26.45">
      <c r="A52" s="8">
        <v>49</v>
      </c>
      <c r="B52" s="8" t="s">
        <v>127</v>
      </c>
      <c r="C52" s="8" t="s">
        <v>128</v>
      </c>
      <c r="D52" s="8" t="s">
        <v>129</v>
      </c>
      <c r="E52" s="8" t="s">
        <v>130</v>
      </c>
      <c r="F52" s="8" t="s">
        <v>131</v>
      </c>
      <c r="G52" s="8" t="s">
        <v>132</v>
      </c>
      <c r="H52" s="8" t="s">
        <v>87</v>
      </c>
      <c r="I52" s="8" t="s">
        <v>49</v>
      </c>
      <c r="J52" s="8">
        <v>99</v>
      </c>
      <c r="K52" s="9"/>
      <c r="L52" s="10">
        <f t="shared" si="1"/>
        <v>0</v>
      </c>
    </row>
    <row r="53" spans="1:12" ht="26.45">
      <c r="A53" s="8">
        <v>50</v>
      </c>
      <c r="B53" s="8" t="s">
        <v>127</v>
      </c>
      <c r="C53" s="8" t="s">
        <v>128</v>
      </c>
      <c r="D53" s="8" t="s">
        <v>133</v>
      </c>
      <c r="E53" s="8" t="s">
        <v>130</v>
      </c>
      <c r="F53" s="8" t="s">
        <v>131</v>
      </c>
      <c r="G53" s="8" t="s">
        <v>132</v>
      </c>
      <c r="H53" s="8" t="s">
        <v>87</v>
      </c>
      <c r="I53" s="8" t="s">
        <v>49</v>
      </c>
      <c r="J53" s="8">
        <v>86</v>
      </c>
      <c r="K53" s="9"/>
      <c r="L53" s="10">
        <f t="shared" si="1"/>
        <v>0</v>
      </c>
    </row>
    <row r="54" spans="1:12" ht="26.45">
      <c r="A54" s="8">
        <v>51</v>
      </c>
      <c r="B54" s="8" t="s">
        <v>127</v>
      </c>
      <c r="C54" s="8" t="s">
        <v>128</v>
      </c>
      <c r="D54" s="8" t="s">
        <v>134</v>
      </c>
      <c r="E54" s="8"/>
      <c r="F54" s="8" t="s">
        <v>135</v>
      </c>
      <c r="G54" s="8" t="s">
        <v>136</v>
      </c>
      <c r="H54" s="8" t="s">
        <v>87</v>
      </c>
      <c r="I54" s="8" t="s">
        <v>49</v>
      </c>
      <c r="J54" s="8">
        <v>15</v>
      </c>
      <c r="K54" s="9"/>
      <c r="L54" s="10">
        <f t="shared" si="1"/>
        <v>0</v>
      </c>
    </row>
    <row r="55" spans="1:12" ht="26.45">
      <c r="A55" s="8">
        <v>52</v>
      </c>
      <c r="B55" s="8" t="s">
        <v>127</v>
      </c>
      <c r="C55" s="8" t="s">
        <v>128</v>
      </c>
      <c r="D55" s="8" t="s">
        <v>137</v>
      </c>
      <c r="E55" s="8" t="s">
        <v>130</v>
      </c>
      <c r="F55" s="8" t="s">
        <v>131</v>
      </c>
      <c r="G55" s="8" t="s">
        <v>132</v>
      </c>
      <c r="H55" s="8" t="s">
        <v>87</v>
      </c>
      <c r="I55" s="8" t="s">
        <v>49</v>
      </c>
      <c r="J55" s="8">
        <v>40</v>
      </c>
      <c r="K55" s="9"/>
      <c r="L55" s="10">
        <f t="shared" si="1"/>
        <v>0</v>
      </c>
    </row>
    <row r="56" spans="1:12" ht="26.45">
      <c r="A56" s="8">
        <v>53</v>
      </c>
      <c r="B56" s="8" t="s">
        <v>127</v>
      </c>
      <c r="C56" s="8" t="s">
        <v>128</v>
      </c>
      <c r="D56" s="8" t="s">
        <v>138</v>
      </c>
      <c r="E56" s="8" t="s">
        <v>130</v>
      </c>
      <c r="F56" s="8" t="s">
        <v>131</v>
      </c>
      <c r="G56" s="8" t="s">
        <v>132</v>
      </c>
      <c r="H56" s="8" t="s">
        <v>87</v>
      </c>
      <c r="I56" s="8" t="s">
        <v>49</v>
      </c>
      <c r="J56" s="8">
        <v>40</v>
      </c>
      <c r="K56" s="9"/>
      <c r="L56" s="10">
        <f t="shared" si="1"/>
        <v>0</v>
      </c>
    </row>
    <row r="57" spans="1:12" ht="26.45">
      <c r="A57" s="8">
        <v>54</v>
      </c>
      <c r="B57" s="8" t="s">
        <v>127</v>
      </c>
      <c r="C57" s="8" t="s">
        <v>128</v>
      </c>
      <c r="D57" s="8" t="s">
        <v>139</v>
      </c>
      <c r="E57" s="8" t="s">
        <v>130</v>
      </c>
      <c r="F57" s="8" t="s">
        <v>131</v>
      </c>
      <c r="G57" s="8" t="s">
        <v>132</v>
      </c>
      <c r="H57" s="8" t="s">
        <v>87</v>
      </c>
      <c r="I57" s="8" t="s">
        <v>49</v>
      </c>
      <c r="J57" s="8">
        <v>40</v>
      </c>
      <c r="K57" s="9"/>
      <c r="L57" s="10">
        <f t="shared" si="1"/>
        <v>0</v>
      </c>
    </row>
    <row r="58" spans="1:12" ht="26.45">
      <c r="A58" s="8">
        <v>55</v>
      </c>
      <c r="B58" s="8" t="s">
        <v>127</v>
      </c>
      <c r="C58" s="8" t="s">
        <v>128</v>
      </c>
      <c r="D58" s="8" t="s">
        <v>140</v>
      </c>
      <c r="E58" s="8" t="s">
        <v>130</v>
      </c>
      <c r="F58" s="8" t="s">
        <v>131</v>
      </c>
      <c r="G58" s="8" t="s">
        <v>132</v>
      </c>
      <c r="H58" s="8" t="s">
        <v>87</v>
      </c>
      <c r="I58" s="8" t="s">
        <v>49</v>
      </c>
      <c r="J58" s="8">
        <v>40</v>
      </c>
      <c r="K58" s="9"/>
      <c r="L58" s="10">
        <f t="shared" si="1"/>
        <v>0</v>
      </c>
    </row>
    <row r="59" spans="1:12" ht="26.45">
      <c r="A59" s="8">
        <v>56</v>
      </c>
      <c r="B59" s="8" t="s">
        <v>141</v>
      </c>
      <c r="C59" s="8"/>
      <c r="D59" s="8" t="s">
        <v>142</v>
      </c>
      <c r="E59" s="8"/>
      <c r="F59" s="8"/>
      <c r="G59" s="8" t="s">
        <v>143</v>
      </c>
      <c r="H59" s="8" t="s">
        <v>87</v>
      </c>
      <c r="I59" s="8" t="s">
        <v>49</v>
      </c>
      <c r="J59" s="8">
        <v>61</v>
      </c>
      <c r="K59" s="9"/>
      <c r="L59" s="10">
        <f t="shared" si="1"/>
        <v>0</v>
      </c>
    </row>
    <row r="60" spans="1:12" ht="26.45">
      <c r="A60" s="8">
        <v>57</v>
      </c>
      <c r="B60" s="8" t="s">
        <v>141</v>
      </c>
      <c r="C60" s="8"/>
      <c r="D60" s="8" t="s">
        <v>144</v>
      </c>
      <c r="E60" s="8"/>
      <c r="F60" s="8"/>
      <c r="G60" s="8" t="s">
        <v>143</v>
      </c>
      <c r="H60" s="8" t="s">
        <v>87</v>
      </c>
      <c r="I60" s="8" t="s">
        <v>49</v>
      </c>
      <c r="J60" s="8">
        <v>61</v>
      </c>
      <c r="K60" s="9"/>
      <c r="L60" s="10">
        <f t="shared" si="1"/>
        <v>0</v>
      </c>
    </row>
    <row r="61" spans="1:12">
      <c r="A61" s="8">
        <v>58</v>
      </c>
      <c r="B61" s="8" t="s">
        <v>141</v>
      </c>
      <c r="C61" s="8"/>
      <c r="D61" s="8" t="s">
        <v>145</v>
      </c>
      <c r="E61" s="8" t="s">
        <v>146</v>
      </c>
      <c r="F61" s="8" t="s">
        <v>147</v>
      </c>
      <c r="G61" s="8"/>
      <c r="H61" s="8" t="s">
        <v>87</v>
      </c>
      <c r="I61" s="8" t="s">
        <v>49</v>
      </c>
      <c r="J61" s="8">
        <v>97</v>
      </c>
      <c r="K61" s="9"/>
      <c r="L61" s="10">
        <f t="shared" si="1"/>
        <v>0</v>
      </c>
    </row>
    <row r="62" spans="1:12">
      <c r="A62" s="8">
        <v>59</v>
      </c>
      <c r="B62" s="8" t="s">
        <v>141</v>
      </c>
      <c r="C62" s="8"/>
      <c r="D62" s="8" t="s">
        <v>148</v>
      </c>
      <c r="E62" s="8" t="s">
        <v>146</v>
      </c>
      <c r="F62" s="8" t="s">
        <v>146</v>
      </c>
      <c r="G62" s="8" t="s">
        <v>149</v>
      </c>
      <c r="H62" s="8" t="s">
        <v>87</v>
      </c>
      <c r="I62" s="8" t="s">
        <v>49</v>
      </c>
      <c r="J62" s="8">
        <v>11000</v>
      </c>
      <c r="K62" s="9"/>
      <c r="L62" s="10">
        <f t="shared" si="1"/>
        <v>0</v>
      </c>
    </row>
    <row r="63" spans="1:12">
      <c r="A63" s="8">
        <v>60</v>
      </c>
      <c r="B63" s="8" t="s">
        <v>141</v>
      </c>
      <c r="C63" s="8"/>
      <c r="D63" s="8" t="s">
        <v>150</v>
      </c>
      <c r="E63" s="8"/>
      <c r="F63" s="8" t="s">
        <v>151</v>
      </c>
      <c r="G63" s="8" t="s">
        <v>104</v>
      </c>
      <c r="H63" s="8" t="s">
        <v>48</v>
      </c>
      <c r="I63" s="8" t="s">
        <v>49</v>
      </c>
      <c r="J63" s="8">
        <v>89</v>
      </c>
      <c r="K63" s="9"/>
      <c r="L63" s="10">
        <f t="shared" si="1"/>
        <v>0</v>
      </c>
    </row>
    <row r="64" spans="1:12">
      <c r="A64" s="8">
        <v>61</v>
      </c>
      <c r="B64" s="8" t="s">
        <v>141</v>
      </c>
      <c r="C64" s="8"/>
      <c r="D64" s="8" t="s">
        <v>152</v>
      </c>
      <c r="E64" s="8" t="s">
        <v>146</v>
      </c>
      <c r="F64" s="8" t="s">
        <v>146</v>
      </c>
      <c r="G64" s="8"/>
      <c r="H64" s="8" t="s">
        <v>87</v>
      </c>
      <c r="I64" s="8" t="s">
        <v>49</v>
      </c>
      <c r="J64" s="8">
        <v>44</v>
      </c>
      <c r="K64" s="9"/>
      <c r="L64" s="10">
        <f t="shared" si="1"/>
        <v>0</v>
      </c>
    </row>
    <row r="65" spans="1:12">
      <c r="A65" s="8">
        <v>62</v>
      </c>
      <c r="B65" s="8" t="s">
        <v>141</v>
      </c>
      <c r="C65" s="8"/>
      <c r="D65" s="8" t="s">
        <v>153</v>
      </c>
      <c r="E65" s="8" t="s">
        <v>146</v>
      </c>
      <c r="F65" s="8" t="s">
        <v>146</v>
      </c>
      <c r="G65" s="8" t="s">
        <v>154</v>
      </c>
      <c r="H65" s="8" t="s">
        <v>87</v>
      </c>
      <c r="I65" s="8" t="s">
        <v>49</v>
      </c>
      <c r="J65" s="8">
        <v>16</v>
      </c>
      <c r="K65" s="9"/>
      <c r="L65" s="10">
        <f t="shared" si="1"/>
        <v>0</v>
      </c>
    </row>
    <row r="66" spans="1:12">
      <c r="A66" s="8">
        <v>63</v>
      </c>
      <c r="B66" s="8" t="s">
        <v>141</v>
      </c>
      <c r="C66" s="8"/>
      <c r="D66" s="8" t="s">
        <v>155</v>
      </c>
      <c r="E66" s="8" t="s">
        <v>146</v>
      </c>
      <c r="F66" s="8" t="s">
        <v>146</v>
      </c>
      <c r="G66" s="8" t="s">
        <v>156</v>
      </c>
      <c r="H66" s="8" t="s">
        <v>87</v>
      </c>
      <c r="I66" s="8" t="s">
        <v>49</v>
      </c>
      <c r="J66" s="8">
        <v>48</v>
      </c>
      <c r="K66" s="9"/>
      <c r="L66" s="10">
        <f t="shared" si="1"/>
        <v>0</v>
      </c>
    </row>
    <row r="67" spans="1:12">
      <c r="A67" s="8">
        <v>64</v>
      </c>
      <c r="B67" s="8" t="s">
        <v>141</v>
      </c>
      <c r="C67" s="8"/>
      <c r="D67" s="8" t="s">
        <v>157</v>
      </c>
      <c r="E67" s="8" t="s">
        <v>146</v>
      </c>
      <c r="F67" s="8" t="s">
        <v>146</v>
      </c>
      <c r="G67" s="8" t="s">
        <v>158</v>
      </c>
      <c r="H67" s="8" t="s">
        <v>87</v>
      </c>
      <c r="I67" s="8" t="s">
        <v>49</v>
      </c>
      <c r="J67" s="8">
        <v>10</v>
      </c>
      <c r="K67" s="9"/>
      <c r="L67" s="10">
        <f t="shared" si="1"/>
        <v>0</v>
      </c>
    </row>
    <row r="68" spans="1:12">
      <c r="A68" s="8">
        <v>65</v>
      </c>
      <c r="B68" s="8" t="s">
        <v>141</v>
      </c>
      <c r="C68" s="8"/>
      <c r="D68" s="8" t="s">
        <v>159</v>
      </c>
      <c r="E68" s="8" t="s">
        <v>146</v>
      </c>
      <c r="F68" s="8" t="s">
        <v>146</v>
      </c>
      <c r="G68" s="8" t="s">
        <v>160</v>
      </c>
      <c r="H68" s="8" t="s">
        <v>87</v>
      </c>
      <c r="I68" s="8" t="s">
        <v>49</v>
      </c>
      <c r="J68" s="8">
        <v>57</v>
      </c>
      <c r="K68" s="9"/>
      <c r="L68" s="10">
        <f t="shared" ref="L68" si="2">IF(J68="","",J68*K68)</f>
        <v>0</v>
      </c>
    </row>
    <row r="69" spans="1:12">
      <c r="A69" s="11"/>
      <c r="B69" s="11"/>
      <c r="C69" s="11"/>
      <c r="D69" s="11"/>
      <c r="E69" s="11"/>
      <c r="F69" s="11"/>
      <c r="G69" s="11"/>
      <c r="H69" s="11"/>
      <c r="I69" s="11" t="s">
        <v>161</v>
      </c>
      <c r="J69" s="24">
        <f>SUM(J4:J68)</f>
        <v>14658</v>
      </c>
      <c r="K69" s="25"/>
      <c r="L69" s="13">
        <f>SUM(L4:L68)</f>
        <v>0</v>
      </c>
    </row>
  </sheetData>
  <autoFilter ref="A3:L69" xr:uid="{00000000-0001-0000-0100-000000000000}"/>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0"/>
  <sheetViews>
    <sheetView showGridLines="0" tabSelected="1" zoomScaleNormal="100" workbookViewId="0">
      <pane ySplit="3" topLeftCell="A46" activePane="bottomLeft" state="frozen"/>
      <selection pane="bottomLeft" activeCell="A47" sqref="A47:A49"/>
    </sheetView>
  </sheetViews>
  <sheetFormatPr defaultColWidth="8.7109375" defaultRowHeight="14.45"/>
  <cols>
    <col min="1" max="1" width="5" customWidth="1"/>
    <col min="2" max="2" width="36.7109375" bestFit="1" customWidth="1"/>
    <col min="3" max="3" width="34" customWidth="1"/>
    <col min="4" max="4" width="15" customWidth="1"/>
    <col min="5" max="5" width="57.28515625" customWidth="1"/>
    <col min="6" max="6" width="26" customWidth="1"/>
    <col min="7" max="7" width="18" customWidth="1"/>
    <col min="8" max="9" width="11" customWidth="1"/>
    <col min="10" max="10" width="19" customWidth="1"/>
    <col min="11" max="11" width="16" customWidth="1"/>
  </cols>
  <sheetData>
    <row r="1" spans="1:11" ht="17.45">
      <c r="A1" s="6" t="s">
        <v>162</v>
      </c>
    </row>
    <row r="3" spans="1:11" ht="26.45">
      <c r="A3" s="7" t="s">
        <v>30</v>
      </c>
      <c r="B3" s="7" t="s">
        <v>31</v>
      </c>
      <c r="C3" s="7" t="s">
        <v>33</v>
      </c>
      <c r="D3" s="7" t="s">
        <v>34</v>
      </c>
      <c r="E3" s="7" t="s">
        <v>35</v>
      </c>
      <c r="F3" s="7" t="s">
        <v>36</v>
      </c>
      <c r="G3" s="7" t="s">
        <v>37</v>
      </c>
      <c r="H3" s="7" t="s">
        <v>38</v>
      </c>
      <c r="I3" s="7" t="s">
        <v>39</v>
      </c>
      <c r="J3" s="7" t="s">
        <v>40</v>
      </c>
      <c r="K3" s="7" t="s">
        <v>41</v>
      </c>
    </row>
    <row r="4" spans="1:11" ht="48">
      <c r="A4" s="8">
        <v>1</v>
      </c>
      <c r="B4" s="8" t="s">
        <v>163</v>
      </c>
      <c r="C4" s="8" t="s">
        <v>164</v>
      </c>
      <c r="D4" s="8" t="s">
        <v>130</v>
      </c>
      <c r="E4" s="8" t="s">
        <v>165</v>
      </c>
      <c r="F4" s="8" t="s">
        <v>166</v>
      </c>
      <c r="G4" s="8" t="s">
        <v>167</v>
      </c>
      <c r="H4" s="8" t="s">
        <v>49</v>
      </c>
      <c r="I4" s="8">
        <v>360</v>
      </c>
      <c r="J4" s="9"/>
      <c r="K4" s="10">
        <f t="shared" ref="K4:K35" si="0">IF(I4="","",I4*J4)</f>
        <v>0</v>
      </c>
    </row>
    <row r="5" spans="1:11" ht="72">
      <c r="A5" s="8">
        <v>2</v>
      </c>
      <c r="B5" s="8" t="s">
        <v>163</v>
      </c>
      <c r="C5" s="8" t="s">
        <v>168</v>
      </c>
      <c r="D5" s="8" t="s">
        <v>130</v>
      </c>
      <c r="E5" s="8" t="s">
        <v>169</v>
      </c>
      <c r="F5" s="8" t="s">
        <v>166</v>
      </c>
      <c r="G5" s="8" t="s">
        <v>167</v>
      </c>
      <c r="H5" s="8" t="s">
        <v>49</v>
      </c>
      <c r="I5" s="8">
        <v>180</v>
      </c>
      <c r="J5" s="9"/>
      <c r="K5" s="10">
        <f t="shared" si="0"/>
        <v>0</v>
      </c>
    </row>
    <row r="6" spans="1:11" ht="24">
      <c r="A6" s="8">
        <v>3</v>
      </c>
      <c r="B6" s="8" t="s">
        <v>163</v>
      </c>
      <c r="C6" s="8" t="s">
        <v>170</v>
      </c>
      <c r="D6" s="8" t="s">
        <v>130</v>
      </c>
      <c r="E6" s="8" t="s">
        <v>171</v>
      </c>
      <c r="F6" s="8" t="s">
        <v>166</v>
      </c>
      <c r="G6" s="8" t="s">
        <v>167</v>
      </c>
      <c r="H6" s="8" t="s">
        <v>49</v>
      </c>
      <c r="I6" s="8">
        <v>180</v>
      </c>
      <c r="J6" s="9"/>
      <c r="K6" s="10">
        <f t="shared" si="0"/>
        <v>0</v>
      </c>
    </row>
    <row r="7" spans="1:11" ht="24">
      <c r="A7" s="8">
        <v>4</v>
      </c>
      <c r="B7" s="8" t="s">
        <v>163</v>
      </c>
      <c r="C7" s="8" t="s">
        <v>172</v>
      </c>
      <c r="D7" s="8" t="s">
        <v>130</v>
      </c>
      <c r="E7" s="8" t="s">
        <v>171</v>
      </c>
      <c r="F7" s="8" t="s">
        <v>166</v>
      </c>
      <c r="G7" s="8" t="s">
        <v>167</v>
      </c>
      <c r="H7" s="8" t="s">
        <v>49</v>
      </c>
      <c r="I7" s="8">
        <v>360</v>
      </c>
      <c r="J7" s="9"/>
      <c r="K7" s="10">
        <f t="shared" si="0"/>
        <v>0</v>
      </c>
    </row>
    <row r="8" spans="1:11" ht="36">
      <c r="A8" s="8">
        <v>5</v>
      </c>
      <c r="B8" s="8" t="s">
        <v>163</v>
      </c>
      <c r="C8" s="8" t="s">
        <v>173</v>
      </c>
      <c r="D8" s="8"/>
      <c r="E8" s="8" t="s">
        <v>174</v>
      </c>
      <c r="F8" s="8" t="s">
        <v>175</v>
      </c>
      <c r="G8" s="8"/>
      <c r="H8" s="8" t="s">
        <v>49</v>
      </c>
      <c r="I8" s="8">
        <v>110</v>
      </c>
      <c r="J8" s="9"/>
      <c r="K8" s="10">
        <f t="shared" si="0"/>
        <v>0</v>
      </c>
    </row>
    <row r="9" spans="1:11" ht="48">
      <c r="A9" s="8">
        <v>6</v>
      </c>
      <c r="B9" s="8" t="s">
        <v>163</v>
      </c>
      <c r="C9" s="8" t="s">
        <v>52</v>
      </c>
      <c r="D9" s="8" t="s">
        <v>176</v>
      </c>
      <c r="E9" s="8" t="s">
        <v>177</v>
      </c>
      <c r="F9" s="8" t="s">
        <v>166</v>
      </c>
      <c r="G9" s="8" t="s">
        <v>167</v>
      </c>
      <c r="H9" s="8" t="s">
        <v>49</v>
      </c>
      <c r="I9" s="8">
        <v>20</v>
      </c>
      <c r="J9" s="9"/>
      <c r="K9" s="10">
        <f t="shared" si="0"/>
        <v>0</v>
      </c>
    </row>
    <row r="10" spans="1:11" ht="72">
      <c r="A10" s="8">
        <v>7</v>
      </c>
      <c r="B10" s="8" t="s">
        <v>178</v>
      </c>
      <c r="C10" s="8" t="s">
        <v>179</v>
      </c>
      <c r="D10" s="8" t="s">
        <v>180</v>
      </c>
      <c r="E10" s="8" t="s">
        <v>181</v>
      </c>
      <c r="F10" s="8" t="s">
        <v>182</v>
      </c>
      <c r="G10" s="8" t="s">
        <v>167</v>
      </c>
      <c r="H10" s="8" t="s">
        <v>49</v>
      </c>
      <c r="I10" s="8">
        <v>1</v>
      </c>
      <c r="J10" s="9"/>
      <c r="K10" s="10">
        <f t="shared" si="0"/>
        <v>0</v>
      </c>
    </row>
    <row r="11" spans="1:11" ht="15">
      <c r="A11" s="8">
        <v>8</v>
      </c>
      <c r="B11" s="8" t="s">
        <v>178</v>
      </c>
      <c r="C11" s="8" t="s">
        <v>183</v>
      </c>
      <c r="D11" s="8" t="s">
        <v>184</v>
      </c>
      <c r="E11" s="8" t="s">
        <v>185</v>
      </c>
      <c r="F11" s="8" t="s">
        <v>182</v>
      </c>
      <c r="G11" s="8" t="s">
        <v>167</v>
      </c>
      <c r="H11" s="8" t="s">
        <v>49</v>
      </c>
      <c r="I11" s="8">
        <v>64</v>
      </c>
      <c r="J11" s="9"/>
      <c r="K11" s="10">
        <f t="shared" si="0"/>
        <v>0</v>
      </c>
    </row>
    <row r="12" spans="1:11" ht="15">
      <c r="A12" s="8">
        <v>9</v>
      </c>
      <c r="B12" s="8" t="s">
        <v>178</v>
      </c>
      <c r="C12" s="8" t="s">
        <v>186</v>
      </c>
      <c r="D12" s="8" t="s">
        <v>187</v>
      </c>
      <c r="E12" s="8" t="s">
        <v>185</v>
      </c>
      <c r="F12" s="8" t="s">
        <v>182</v>
      </c>
      <c r="G12" s="8" t="s">
        <v>167</v>
      </c>
      <c r="H12" s="8" t="s">
        <v>49</v>
      </c>
      <c r="I12" s="8">
        <v>64</v>
      </c>
      <c r="J12" s="9"/>
      <c r="K12" s="10">
        <f t="shared" si="0"/>
        <v>0</v>
      </c>
    </row>
    <row r="13" spans="1:11" ht="15">
      <c r="A13" s="8">
        <v>10</v>
      </c>
      <c r="B13" s="8" t="s">
        <v>178</v>
      </c>
      <c r="C13" s="8" t="s">
        <v>188</v>
      </c>
      <c r="D13" s="8" t="s">
        <v>187</v>
      </c>
      <c r="E13" s="8" t="s">
        <v>185</v>
      </c>
      <c r="F13" s="8" t="s">
        <v>182</v>
      </c>
      <c r="G13" s="8" t="s">
        <v>167</v>
      </c>
      <c r="H13" s="8" t="s">
        <v>49</v>
      </c>
      <c r="I13" s="8">
        <v>64</v>
      </c>
      <c r="J13" s="9"/>
      <c r="K13" s="10">
        <f t="shared" si="0"/>
        <v>0</v>
      </c>
    </row>
    <row r="14" spans="1:11" ht="15">
      <c r="A14" s="8">
        <v>11</v>
      </c>
      <c r="B14" s="8" t="s">
        <v>178</v>
      </c>
      <c r="C14" s="8" t="s">
        <v>189</v>
      </c>
      <c r="D14" s="8" t="s">
        <v>187</v>
      </c>
      <c r="E14" s="8" t="s">
        <v>185</v>
      </c>
      <c r="F14" s="8" t="s">
        <v>182</v>
      </c>
      <c r="G14" s="8" t="s">
        <v>167</v>
      </c>
      <c r="H14" s="8" t="s">
        <v>49</v>
      </c>
      <c r="I14" s="8">
        <v>64</v>
      </c>
      <c r="J14" s="9"/>
      <c r="K14" s="10">
        <f t="shared" si="0"/>
        <v>0</v>
      </c>
    </row>
    <row r="15" spans="1:11" ht="15">
      <c r="A15" s="8">
        <v>12</v>
      </c>
      <c r="B15" s="8" t="s">
        <v>178</v>
      </c>
      <c r="C15" s="8" t="s">
        <v>148</v>
      </c>
      <c r="D15" s="8"/>
      <c r="E15" s="8" t="s">
        <v>190</v>
      </c>
      <c r="F15" s="8" t="s">
        <v>191</v>
      </c>
      <c r="G15" s="8"/>
      <c r="H15" s="8" t="s">
        <v>49</v>
      </c>
      <c r="I15" s="8">
        <v>128</v>
      </c>
      <c r="J15" s="9"/>
      <c r="K15" s="10">
        <f t="shared" si="0"/>
        <v>0</v>
      </c>
    </row>
    <row r="16" spans="1:11" ht="48">
      <c r="A16" s="8">
        <v>13</v>
      </c>
      <c r="B16" s="8" t="s">
        <v>192</v>
      </c>
      <c r="C16" s="8" t="s">
        <v>193</v>
      </c>
      <c r="D16" s="8" t="s">
        <v>176</v>
      </c>
      <c r="E16" s="8" t="s">
        <v>194</v>
      </c>
      <c r="F16" s="8" t="s">
        <v>166</v>
      </c>
      <c r="G16" s="8" t="s">
        <v>167</v>
      </c>
      <c r="H16" s="8" t="s">
        <v>49</v>
      </c>
      <c r="I16" s="8">
        <v>90</v>
      </c>
      <c r="J16" s="9"/>
      <c r="K16" s="10">
        <f t="shared" si="0"/>
        <v>0</v>
      </c>
    </row>
    <row r="17" spans="1:11" ht="15">
      <c r="A17" s="8">
        <v>14</v>
      </c>
      <c r="B17" s="8" t="s">
        <v>195</v>
      </c>
      <c r="C17" s="8" t="s">
        <v>196</v>
      </c>
      <c r="D17" s="8" t="s">
        <v>176</v>
      </c>
      <c r="E17" s="8" t="s">
        <v>197</v>
      </c>
      <c r="F17" s="8" t="s">
        <v>166</v>
      </c>
      <c r="G17" s="8" t="s">
        <v>167</v>
      </c>
      <c r="H17" s="8" t="s">
        <v>49</v>
      </c>
      <c r="I17" s="8">
        <v>90</v>
      </c>
      <c r="J17" s="9"/>
      <c r="K17" s="10">
        <f t="shared" si="0"/>
        <v>0</v>
      </c>
    </row>
    <row r="18" spans="1:11" ht="15">
      <c r="A18" s="8">
        <v>15</v>
      </c>
      <c r="B18" s="8" t="s">
        <v>195</v>
      </c>
      <c r="C18" s="8" t="s">
        <v>63</v>
      </c>
      <c r="D18" s="8" t="s">
        <v>176</v>
      </c>
      <c r="E18" s="8" t="s">
        <v>197</v>
      </c>
      <c r="F18" s="8" t="s">
        <v>166</v>
      </c>
      <c r="G18" s="8" t="s">
        <v>167</v>
      </c>
      <c r="H18" s="8" t="s">
        <v>49</v>
      </c>
      <c r="I18" s="8">
        <v>90</v>
      </c>
      <c r="J18" s="9"/>
      <c r="K18" s="10">
        <f t="shared" si="0"/>
        <v>0</v>
      </c>
    </row>
    <row r="19" spans="1:11" ht="15">
      <c r="A19" s="8">
        <v>16</v>
      </c>
      <c r="B19" s="8" t="s">
        <v>195</v>
      </c>
      <c r="C19" s="8" t="s">
        <v>65</v>
      </c>
      <c r="D19" s="8" t="s">
        <v>176</v>
      </c>
      <c r="E19" s="8" t="s">
        <v>197</v>
      </c>
      <c r="F19" s="8" t="s">
        <v>166</v>
      </c>
      <c r="G19" s="8" t="s">
        <v>167</v>
      </c>
      <c r="H19" s="8" t="s">
        <v>49</v>
      </c>
      <c r="I19" s="8">
        <v>90</v>
      </c>
      <c r="J19" s="9"/>
      <c r="K19" s="10">
        <f t="shared" si="0"/>
        <v>0</v>
      </c>
    </row>
    <row r="20" spans="1:11" ht="15">
      <c r="A20" s="8">
        <v>17</v>
      </c>
      <c r="B20" s="8" t="s">
        <v>195</v>
      </c>
      <c r="C20" s="8" t="s">
        <v>71</v>
      </c>
      <c r="D20" s="8" t="s">
        <v>176</v>
      </c>
      <c r="E20" s="8" t="s">
        <v>197</v>
      </c>
      <c r="F20" s="8" t="s">
        <v>166</v>
      </c>
      <c r="G20" s="8" t="s">
        <v>167</v>
      </c>
      <c r="H20" s="8" t="s">
        <v>49</v>
      </c>
      <c r="I20" s="8">
        <v>90</v>
      </c>
      <c r="J20" s="9"/>
      <c r="K20" s="10">
        <f t="shared" si="0"/>
        <v>0</v>
      </c>
    </row>
    <row r="21" spans="1:11" ht="15">
      <c r="A21" s="8">
        <v>18</v>
      </c>
      <c r="B21" s="8" t="s">
        <v>192</v>
      </c>
      <c r="C21" s="8" t="s">
        <v>173</v>
      </c>
      <c r="D21" s="8"/>
      <c r="E21" s="8" t="s">
        <v>198</v>
      </c>
      <c r="F21" s="8" t="s">
        <v>199</v>
      </c>
      <c r="G21" s="8"/>
      <c r="H21" s="8" t="s">
        <v>49</v>
      </c>
      <c r="I21" s="8">
        <v>75</v>
      </c>
      <c r="J21" s="9"/>
      <c r="K21" s="10">
        <f t="shared" si="0"/>
        <v>0</v>
      </c>
    </row>
    <row r="22" spans="1:11" ht="48">
      <c r="A22" s="8">
        <v>19</v>
      </c>
      <c r="B22" s="8" t="s">
        <v>200</v>
      </c>
      <c r="C22" s="8" t="s">
        <v>193</v>
      </c>
      <c r="D22" s="8" t="s">
        <v>201</v>
      </c>
      <c r="E22" s="8" t="s">
        <v>202</v>
      </c>
      <c r="F22" s="8" t="s">
        <v>203</v>
      </c>
      <c r="G22" s="8" t="s">
        <v>167</v>
      </c>
      <c r="H22" s="8" t="s">
        <v>49</v>
      </c>
      <c r="I22" s="8">
        <v>15</v>
      </c>
      <c r="J22" s="9"/>
      <c r="K22" s="10">
        <f t="shared" si="0"/>
        <v>0</v>
      </c>
    </row>
    <row r="23" spans="1:11" ht="48">
      <c r="A23" s="8">
        <v>20</v>
      </c>
      <c r="B23" s="8" t="s">
        <v>200</v>
      </c>
      <c r="C23" s="8" t="s">
        <v>204</v>
      </c>
      <c r="D23" s="8" t="s">
        <v>176</v>
      </c>
      <c r="E23" s="8" t="s">
        <v>202</v>
      </c>
      <c r="F23" s="8" t="s">
        <v>203</v>
      </c>
      <c r="G23" s="8" t="s">
        <v>167</v>
      </c>
      <c r="H23" s="8" t="s">
        <v>49</v>
      </c>
      <c r="I23" s="8">
        <v>15</v>
      </c>
      <c r="J23" s="9"/>
      <c r="K23" s="10">
        <f t="shared" si="0"/>
        <v>0</v>
      </c>
    </row>
    <row r="24" spans="1:11" ht="48">
      <c r="A24" s="8">
        <v>21</v>
      </c>
      <c r="B24" s="8" t="s">
        <v>200</v>
      </c>
      <c r="C24" s="8" t="s">
        <v>80</v>
      </c>
      <c r="D24" s="8" t="s">
        <v>176</v>
      </c>
      <c r="E24" s="8" t="s">
        <v>202</v>
      </c>
      <c r="F24" s="8" t="s">
        <v>203</v>
      </c>
      <c r="G24" s="8" t="s">
        <v>167</v>
      </c>
      <c r="H24" s="8" t="s">
        <v>49</v>
      </c>
      <c r="I24" s="8">
        <v>15</v>
      </c>
      <c r="J24" s="9"/>
      <c r="K24" s="10">
        <f t="shared" si="0"/>
        <v>0</v>
      </c>
    </row>
    <row r="25" spans="1:11" ht="15">
      <c r="A25" s="8">
        <v>22</v>
      </c>
      <c r="B25" s="8" t="s">
        <v>200</v>
      </c>
      <c r="C25" s="8" t="s">
        <v>173</v>
      </c>
      <c r="D25" s="8"/>
      <c r="E25" s="8" t="s">
        <v>205</v>
      </c>
      <c r="F25" s="8" t="s">
        <v>199</v>
      </c>
      <c r="G25" s="8"/>
      <c r="H25" s="8" t="s">
        <v>49</v>
      </c>
      <c r="I25" s="8">
        <v>15</v>
      </c>
      <c r="J25" s="9"/>
      <c r="K25" s="10">
        <f t="shared" si="0"/>
        <v>0</v>
      </c>
    </row>
    <row r="26" spans="1:11" ht="48">
      <c r="A26" s="8">
        <v>23</v>
      </c>
      <c r="B26" s="8" t="s">
        <v>206</v>
      </c>
      <c r="C26" s="8" t="s">
        <v>207</v>
      </c>
      <c r="D26" s="8" t="s">
        <v>208</v>
      </c>
      <c r="E26" s="8" t="s">
        <v>209</v>
      </c>
      <c r="F26" s="8" t="s">
        <v>166</v>
      </c>
      <c r="G26" s="8"/>
      <c r="H26" s="8" t="s">
        <v>49</v>
      </c>
      <c r="I26" s="8">
        <v>6</v>
      </c>
      <c r="J26" s="9"/>
      <c r="K26" s="10">
        <f t="shared" si="0"/>
        <v>0</v>
      </c>
    </row>
    <row r="27" spans="1:11" ht="48">
      <c r="A27" s="8">
        <v>24</v>
      </c>
      <c r="B27" s="8" t="s">
        <v>206</v>
      </c>
      <c r="C27" s="8" t="s">
        <v>196</v>
      </c>
      <c r="D27" s="8" t="s">
        <v>208</v>
      </c>
      <c r="E27" s="8" t="s">
        <v>209</v>
      </c>
      <c r="F27" s="8" t="s">
        <v>166</v>
      </c>
      <c r="G27" s="8" t="s">
        <v>167</v>
      </c>
      <c r="H27" s="8" t="s">
        <v>49</v>
      </c>
      <c r="I27" s="8">
        <v>6</v>
      </c>
      <c r="J27" s="9"/>
      <c r="K27" s="10">
        <f t="shared" si="0"/>
        <v>0</v>
      </c>
    </row>
    <row r="28" spans="1:11" ht="48">
      <c r="A28" s="8">
        <v>25</v>
      </c>
      <c r="B28" s="8" t="s">
        <v>206</v>
      </c>
      <c r="C28" s="8" t="s">
        <v>210</v>
      </c>
      <c r="D28" s="8" t="s">
        <v>208</v>
      </c>
      <c r="E28" s="8" t="s">
        <v>209</v>
      </c>
      <c r="F28" s="8" t="s">
        <v>166</v>
      </c>
      <c r="G28" s="8" t="s">
        <v>167</v>
      </c>
      <c r="H28" s="8" t="s">
        <v>49</v>
      </c>
      <c r="I28" s="8">
        <v>6</v>
      </c>
      <c r="J28" s="9"/>
      <c r="K28" s="10">
        <f t="shared" si="0"/>
        <v>0</v>
      </c>
    </row>
    <row r="29" spans="1:11" ht="15">
      <c r="A29" s="8">
        <v>26</v>
      </c>
      <c r="B29" s="8" t="s">
        <v>206</v>
      </c>
      <c r="C29" s="8" t="s">
        <v>211</v>
      </c>
      <c r="D29" s="8"/>
      <c r="E29" s="8" t="s">
        <v>212</v>
      </c>
      <c r="F29" s="8" t="s">
        <v>199</v>
      </c>
      <c r="G29" s="8"/>
      <c r="H29" s="8" t="s">
        <v>49</v>
      </c>
      <c r="I29" s="8">
        <v>12</v>
      </c>
      <c r="J29" s="9"/>
      <c r="K29" s="10">
        <f t="shared" si="0"/>
        <v>0</v>
      </c>
    </row>
    <row r="30" spans="1:11" ht="36">
      <c r="A30" s="8">
        <v>27</v>
      </c>
      <c r="B30" s="8" t="s">
        <v>213</v>
      </c>
      <c r="C30" s="8" t="s">
        <v>122</v>
      </c>
      <c r="D30" s="8" t="s">
        <v>214</v>
      </c>
      <c r="E30" s="8" t="s">
        <v>215</v>
      </c>
      <c r="F30" s="8" t="s">
        <v>166</v>
      </c>
      <c r="G30" s="8"/>
      <c r="H30" s="8" t="s">
        <v>49</v>
      </c>
      <c r="I30" s="8">
        <v>6</v>
      </c>
      <c r="J30" s="9"/>
      <c r="K30" s="10">
        <f t="shared" si="0"/>
        <v>0</v>
      </c>
    </row>
    <row r="31" spans="1:11" ht="36">
      <c r="A31" s="8">
        <v>28</v>
      </c>
      <c r="B31" s="8" t="s">
        <v>213</v>
      </c>
      <c r="C31" s="8" t="s">
        <v>196</v>
      </c>
      <c r="D31" s="8" t="s">
        <v>214</v>
      </c>
      <c r="E31" s="8" t="s">
        <v>215</v>
      </c>
      <c r="F31" s="8" t="s">
        <v>166</v>
      </c>
      <c r="G31" s="8" t="s">
        <v>167</v>
      </c>
      <c r="H31" s="8" t="s">
        <v>49</v>
      </c>
      <c r="I31" s="8">
        <v>6</v>
      </c>
      <c r="J31" s="9"/>
      <c r="K31" s="10">
        <f t="shared" si="0"/>
        <v>0</v>
      </c>
    </row>
    <row r="32" spans="1:11" ht="36">
      <c r="A32" s="8">
        <v>29</v>
      </c>
      <c r="B32" s="8" t="s">
        <v>213</v>
      </c>
      <c r="C32" s="8" t="s">
        <v>210</v>
      </c>
      <c r="D32" s="8" t="s">
        <v>214</v>
      </c>
      <c r="E32" s="8" t="s">
        <v>215</v>
      </c>
      <c r="F32" s="8" t="s">
        <v>166</v>
      </c>
      <c r="G32" s="8" t="s">
        <v>167</v>
      </c>
      <c r="H32" s="8" t="s">
        <v>49</v>
      </c>
      <c r="I32" s="8">
        <v>6</v>
      </c>
      <c r="J32" s="9"/>
      <c r="K32" s="10">
        <f t="shared" si="0"/>
        <v>0</v>
      </c>
    </row>
    <row r="33" spans="1:11" ht="15">
      <c r="A33" s="8">
        <v>30</v>
      </c>
      <c r="B33" s="8" t="s">
        <v>213</v>
      </c>
      <c r="C33" s="8" t="s">
        <v>173</v>
      </c>
      <c r="D33" s="8"/>
      <c r="E33" s="8" t="s">
        <v>216</v>
      </c>
      <c r="F33" s="8" t="s">
        <v>199</v>
      </c>
      <c r="G33" s="8"/>
      <c r="H33" s="8" t="s">
        <v>49</v>
      </c>
      <c r="I33" s="8">
        <v>6</v>
      </c>
      <c r="J33" s="9"/>
      <c r="K33" s="10">
        <f t="shared" si="0"/>
        <v>0</v>
      </c>
    </row>
    <row r="34" spans="1:11" ht="48">
      <c r="A34" s="8">
        <v>31</v>
      </c>
      <c r="B34" s="8" t="s">
        <v>217</v>
      </c>
      <c r="C34" s="8" t="s">
        <v>122</v>
      </c>
      <c r="D34" s="8" t="s">
        <v>214</v>
      </c>
      <c r="E34" s="8" t="s">
        <v>218</v>
      </c>
      <c r="F34" s="8" t="s">
        <v>166</v>
      </c>
      <c r="G34" s="8" t="s">
        <v>167</v>
      </c>
      <c r="H34" s="8" t="s">
        <v>49</v>
      </c>
      <c r="I34" s="8">
        <v>3</v>
      </c>
      <c r="J34" s="9"/>
      <c r="K34" s="10">
        <f t="shared" si="0"/>
        <v>0</v>
      </c>
    </row>
    <row r="35" spans="1:11" ht="48">
      <c r="A35" s="8">
        <v>32</v>
      </c>
      <c r="B35" s="8" t="s">
        <v>217</v>
      </c>
      <c r="C35" s="8" t="s">
        <v>196</v>
      </c>
      <c r="D35" s="8" t="s">
        <v>214</v>
      </c>
      <c r="E35" s="8" t="s">
        <v>218</v>
      </c>
      <c r="F35" s="8" t="s">
        <v>166</v>
      </c>
      <c r="G35" s="8" t="s">
        <v>167</v>
      </c>
      <c r="H35" s="8" t="s">
        <v>49</v>
      </c>
      <c r="I35" s="8">
        <v>3</v>
      </c>
      <c r="J35" s="9"/>
      <c r="K35" s="10">
        <f t="shared" si="0"/>
        <v>0</v>
      </c>
    </row>
    <row r="36" spans="1:11" ht="48">
      <c r="A36" s="8">
        <v>33</v>
      </c>
      <c r="B36" s="8" t="s">
        <v>217</v>
      </c>
      <c r="C36" s="8" t="s">
        <v>210</v>
      </c>
      <c r="D36" s="8" t="s">
        <v>214</v>
      </c>
      <c r="E36" s="8" t="s">
        <v>218</v>
      </c>
      <c r="F36" s="8" t="s">
        <v>166</v>
      </c>
      <c r="G36" s="8" t="s">
        <v>167</v>
      </c>
      <c r="H36" s="8" t="s">
        <v>49</v>
      </c>
      <c r="I36" s="8">
        <v>3</v>
      </c>
      <c r="J36" s="9"/>
      <c r="K36" s="10">
        <f t="shared" ref="K36:K59" si="1">IF(I36="","",I36*J36)</f>
        <v>0</v>
      </c>
    </row>
    <row r="37" spans="1:11" ht="48">
      <c r="A37" s="8">
        <v>34</v>
      </c>
      <c r="B37" s="8" t="s">
        <v>219</v>
      </c>
      <c r="C37" s="8" t="s">
        <v>220</v>
      </c>
      <c r="D37" s="8" t="s">
        <v>221</v>
      </c>
      <c r="E37" s="8" t="s">
        <v>222</v>
      </c>
      <c r="F37" s="8" t="s">
        <v>166</v>
      </c>
      <c r="G37" s="8" t="s">
        <v>167</v>
      </c>
      <c r="H37" s="8" t="s">
        <v>49</v>
      </c>
      <c r="I37" s="8">
        <v>100</v>
      </c>
      <c r="J37" s="9"/>
      <c r="K37" s="10">
        <f t="shared" si="1"/>
        <v>0</v>
      </c>
    </row>
    <row r="38" spans="1:11" ht="48">
      <c r="A38" s="8">
        <v>35</v>
      </c>
      <c r="B38" s="8" t="s">
        <v>223</v>
      </c>
      <c r="C38" s="8" t="s">
        <v>193</v>
      </c>
      <c r="D38" s="8" t="s">
        <v>214</v>
      </c>
      <c r="E38" s="8" t="s">
        <v>222</v>
      </c>
      <c r="F38" s="8" t="s">
        <v>166</v>
      </c>
      <c r="G38" s="8" t="s">
        <v>167</v>
      </c>
      <c r="H38" s="8" t="s">
        <v>49</v>
      </c>
      <c r="I38" s="8">
        <v>10</v>
      </c>
      <c r="J38" s="9"/>
      <c r="K38" s="10">
        <f t="shared" si="1"/>
        <v>0</v>
      </c>
    </row>
    <row r="39" spans="1:11" ht="48">
      <c r="A39" s="8">
        <v>36</v>
      </c>
      <c r="B39" s="8" t="s">
        <v>223</v>
      </c>
      <c r="C39" s="8" t="s">
        <v>224</v>
      </c>
      <c r="D39" s="8" t="s">
        <v>214</v>
      </c>
      <c r="E39" s="8" t="s">
        <v>222</v>
      </c>
      <c r="F39" s="8" t="s">
        <v>166</v>
      </c>
      <c r="G39" s="8" t="s">
        <v>167</v>
      </c>
      <c r="H39" s="8" t="s">
        <v>49</v>
      </c>
      <c r="I39" s="8">
        <v>10</v>
      </c>
      <c r="J39" s="9"/>
      <c r="K39" s="10">
        <f t="shared" si="1"/>
        <v>0</v>
      </c>
    </row>
    <row r="40" spans="1:11" ht="48">
      <c r="A40" s="8">
        <v>37</v>
      </c>
      <c r="B40" s="8" t="s">
        <v>223</v>
      </c>
      <c r="C40" s="8" t="s">
        <v>122</v>
      </c>
      <c r="D40" s="8" t="s">
        <v>214</v>
      </c>
      <c r="E40" s="8" t="s">
        <v>222</v>
      </c>
      <c r="F40" s="8" t="s">
        <v>166</v>
      </c>
      <c r="G40" s="8" t="s">
        <v>167</v>
      </c>
      <c r="H40" s="8" t="s">
        <v>49</v>
      </c>
      <c r="I40" s="8">
        <v>10</v>
      </c>
      <c r="J40" s="9"/>
      <c r="K40" s="10">
        <f t="shared" si="1"/>
        <v>0</v>
      </c>
    </row>
    <row r="41" spans="1:11" ht="15">
      <c r="A41" s="8">
        <v>38</v>
      </c>
      <c r="B41" s="8" t="s">
        <v>225</v>
      </c>
      <c r="C41" s="8" t="s">
        <v>173</v>
      </c>
      <c r="D41" s="8"/>
      <c r="E41" s="8" t="s">
        <v>226</v>
      </c>
      <c r="F41" s="8" t="s">
        <v>227</v>
      </c>
      <c r="G41" s="8"/>
      <c r="H41" s="8" t="s">
        <v>49</v>
      </c>
      <c r="I41" s="8">
        <v>80</v>
      </c>
      <c r="J41" s="9"/>
      <c r="K41" s="10">
        <f t="shared" si="1"/>
        <v>0</v>
      </c>
    </row>
    <row r="42" spans="1:11" ht="48">
      <c r="A42" s="8">
        <v>39</v>
      </c>
      <c r="B42" s="8" t="s">
        <v>228</v>
      </c>
      <c r="C42" s="8" t="s">
        <v>229</v>
      </c>
      <c r="D42" s="8" t="s">
        <v>230</v>
      </c>
      <c r="E42" s="8" t="s">
        <v>231</v>
      </c>
      <c r="F42" s="8" t="s">
        <v>166</v>
      </c>
      <c r="G42" s="8" t="s">
        <v>167</v>
      </c>
      <c r="H42" s="8" t="s">
        <v>49</v>
      </c>
      <c r="I42" s="8">
        <v>40</v>
      </c>
      <c r="J42" s="9"/>
      <c r="K42" s="10">
        <f t="shared" si="1"/>
        <v>0</v>
      </c>
    </row>
    <row r="43" spans="1:11" ht="48">
      <c r="A43" s="8">
        <v>40</v>
      </c>
      <c r="B43" s="8" t="s">
        <v>228</v>
      </c>
      <c r="C43" s="8" t="s">
        <v>193</v>
      </c>
      <c r="D43" s="8" t="s">
        <v>230</v>
      </c>
      <c r="E43" s="8" t="s">
        <v>231</v>
      </c>
      <c r="F43" s="8" t="s">
        <v>166</v>
      </c>
      <c r="G43" s="8" t="s">
        <v>167</v>
      </c>
      <c r="H43" s="8" t="s">
        <v>49</v>
      </c>
      <c r="I43" s="8">
        <v>40</v>
      </c>
      <c r="J43" s="9"/>
      <c r="K43" s="10">
        <f t="shared" si="1"/>
        <v>0</v>
      </c>
    </row>
    <row r="44" spans="1:11" ht="48">
      <c r="A44" s="8">
        <v>41</v>
      </c>
      <c r="B44" s="8" t="s">
        <v>228</v>
      </c>
      <c r="C44" s="8" t="s">
        <v>122</v>
      </c>
      <c r="D44" s="8" t="s">
        <v>230</v>
      </c>
      <c r="E44" s="8" t="s">
        <v>231</v>
      </c>
      <c r="F44" s="8" t="s">
        <v>166</v>
      </c>
      <c r="G44" s="8" t="s">
        <v>167</v>
      </c>
      <c r="H44" s="8" t="s">
        <v>49</v>
      </c>
      <c r="I44" s="8">
        <v>80</v>
      </c>
      <c r="J44" s="9"/>
      <c r="K44" s="10"/>
    </row>
    <row r="45" spans="1:11" ht="48">
      <c r="A45" s="8">
        <v>42</v>
      </c>
      <c r="B45" s="8" t="s">
        <v>228</v>
      </c>
      <c r="C45" s="8" t="s">
        <v>232</v>
      </c>
      <c r="D45" s="8" t="s">
        <v>230</v>
      </c>
      <c r="E45" s="8" t="s">
        <v>231</v>
      </c>
      <c r="F45" s="8" t="s">
        <v>166</v>
      </c>
      <c r="G45" s="8" t="s">
        <v>167</v>
      </c>
      <c r="H45" s="8" t="s">
        <v>49</v>
      </c>
      <c r="I45" s="8">
        <v>80</v>
      </c>
      <c r="J45" s="9"/>
      <c r="K45" s="10"/>
    </row>
    <row r="46" spans="1:11" ht="48">
      <c r="A46" s="8">
        <v>43</v>
      </c>
      <c r="B46" s="8" t="s">
        <v>228</v>
      </c>
      <c r="C46" s="8" t="s">
        <v>233</v>
      </c>
      <c r="D46" s="8" t="s">
        <v>230</v>
      </c>
      <c r="E46" s="8" t="s">
        <v>231</v>
      </c>
      <c r="F46" s="8" t="s">
        <v>166</v>
      </c>
      <c r="G46" s="8" t="s">
        <v>167</v>
      </c>
      <c r="H46" s="8" t="s">
        <v>49</v>
      </c>
      <c r="I46" s="8">
        <v>120</v>
      </c>
      <c r="J46" s="9"/>
      <c r="K46" s="10"/>
    </row>
    <row r="47" spans="1:11" ht="48">
      <c r="A47" s="8">
        <v>44</v>
      </c>
      <c r="B47" s="8" t="s">
        <v>228</v>
      </c>
      <c r="C47" s="8" t="s">
        <v>234</v>
      </c>
      <c r="D47" s="8" t="s">
        <v>230</v>
      </c>
      <c r="E47" s="8" t="s">
        <v>231</v>
      </c>
      <c r="F47" s="8" t="s">
        <v>166</v>
      </c>
      <c r="G47" s="8" t="s">
        <v>167</v>
      </c>
      <c r="H47" s="8" t="s">
        <v>49</v>
      </c>
      <c r="I47" s="8">
        <v>80</v>
      </c>
      <c r="J47" s="9"/>
      <c r="K47" s="10"/>
    </row>
    <row r="48" spans="1:11" ht="15">
      <c r="A48" s="8">
        <v>45</v>
      </c>
      <c r="B48" s="8" t="s">
        <v>228</v>
      </c>
      <c r="C48" s="8" t="s">
        <v>173</v>
      </c>
      <c r="D48" s="8"/>
      <c r="E48" s="8" t="s">
        <v>235</v>
      </c>
      <c r="F48" s="8" t="s">
        <v>175</v>
      </c>
      <c r="G48" s="8"/>
      <c r="H48" s="8" t="s">
        <v>49</v>
      </c>
      <c r="I48" s="8">
        <v>70</v>
      </c>
      <c r="J48" s="9"/>
      <c r="K48" s="10">
        <f t="shared" si="1"/>
        <v>0</v>
      </c>
    </row>
    <row r="49" spans="1:11" ht="48">
      <c r="A49" s="8">
        <v>46</v>
      </c>
      <c r="B49" s="8" t="s">
        <v>228</v>
      </c>
      <c r="C49" s="8" t="s">
        <v>224</v>
      </c>
      <c r="D49" s="8" t="s">
        <v>230</v>
      </c>
      <c r="E49" s="8" t="s">
        <v>231</v>
      </c>
      <c r="F49" s="8" t="s">
        <v>166</v>
      </c>
      <c r="G49" s="8" t="s">
        <v>167</v>
      </c>
      <c r="H49" s="8" t="s">
        <v>49</v>
      </c>
      <c r="I49" s="8">
        <v>40</v>
      </c>
      <c r="J49" s="9"/>
      <c r="K49" s="10"/>
    </row>
    <row r="50" spans="1:11" ht="48">
      <c r="A50" s="8">
        <v>47</v>
      </c>
      <c r="B50" s="8" t="s">
        <v>236</v>
      </c>
      <c r="C50" s="8" t="s">
        <v>122</v>
      </c>
      <c r="D50" s="8" t="s">
        <v>72</v>
      </c>
      <c r="E50" s="8" t="s">
        <v>237</v>
      </c>
      <c r="F50" s="8" t="s">
        <v>166</v>
      </c>
      <c r="G50" s="8" t="s">
        <v>167</v>
      </c>
      <c r="H50" s="8" t="s">
        <v>49</v>
      </c>
      <c r="I50" s="8">
        <v>10</v>
      </c>
      <c r="J50" s="9"/>
      <c r="K50" s="10">
        <f t="shared" si="1"/>
        <v>0</v>
      </c>
    </row>
    <row r="51" spans="1:11" ht="48">
      <c r="A51" s="8">
        <v>48</v>
      </c>
      <c r="B51" s="8" t="s">
        <v>236</v>
      </c>
      <c r="C51" s="8" t="s">
        <v>196</v>
      </c>
      <c r="D51" s="8" t="s">
        <v>72</v>
      </c>
      <c r="E51" s="8" t="s">
        <v>237</v>
      </c>
      <c r="F51" s="8" t="s">
        <v>166</v>
      </c>
      <c r="G51" s="8" t="s">
        <v>167</v>
      </c>
      <c r="H51" s="8" t="s">
        <v>49</v>
      </c>
      <c r="I51" s="8">
        <v>10</v>
      </c>
      <c r="J51" s="9"/>
      <c r="K51" s="10">
        <f t="shared" si="1"/>
        <v>0</v>
      </c>
    </row>
    <row r="52" spans="1:11" ht="48">
      <c r="A52" s="8">
        <v>49</v>
      </c>
      <c r="B52" s="8" t="s">
        <v>236</v>
      </c>
      <c r="C52" s="8" t="s">
        <v>224</v>
      </c>
      <c r="D52" s="8" t="s">
        <v>72</v>
      </c>
      <c r="E52" s="8" t="s">
        <v>237</v>
      </c>
      <c r="F52" s="8" t="s">
        <v>166</v>
      </c>
      <c r="G52" s="8" t="s">
        <v>167</v>
      </c>
      <c r="H52" s="8" t="s">
        <v>49</v>
      </c>
      <c r="I52" s="8">
        <v>10</v>
      </c>
      <c r="J52" s="9"/>
      <c r="K52" s="10">
        <f t="shared" si="1"/>
        <v>0</v>
      </c>
    </row>
    <row r="53" spans="1:11" ht="15">
      <c r="A53" s="8">
        <v>50</v>
      </c>
      <c r="B53" s="8" t="s">
        <v>236</v>
      </c>
      <c r="C53" s="8" t="s">
        <v>173</v>
      </c>
      <c r="D53" s="8"/>
      <c r="E53" s="8" t="s">
        <v>238</v>
      </c>
      <c r="F53" s="8" t="s">
        <v>199</v>
      </c>
      <c r="G53" s="8"/>
      <c r="H53" s="8" t="s">
        <v>49</v>
      </c>
      <c r="I53" s="8">
        <v>10</v>
      </c>
      <c r="J53" s="9"/>
      <c r="K53" s="10">
        <f t="shared" si="1"/>
        <v>0</v>
      </c>
    </row>
    <row r="54" spans="1:11" ht="24">
      <c r="A54" s="8">
        <v>51</v>
      </c>
      <c r="B54" s="8" t="s">
        <v>239</v>
      </c>
      <c r="C54" s="8" t="s">
        <v>211</v>
      </c>
      <c r="D54" s="8"/>
      <c r="E54" s="8" t="s">
        <v>240</v>
      </c>
      <c r="F54" s="8" t="s">
        <v>227</v>
      </c>
      <c r="G54" s="8"/>
      <c r="H54" s="8" t="s">
        <v>49</v>
      </c>
      <c r="I54" s="8">
        <v>80</v>
      </c>
      <c r="J54" s="9"/>
      <c r="K54" s="10">
        <f t="shared" si="1"/>
        <v>0</v>
      </c>
    </row>
    <row r="55" spans="1:11" ht="24">
      <c r="A55" s="8">
        <v>52</v>
      </c>
      <c r="B55" s="8" t="s">
        <v>241</v>
      </c>
      <c r="C55" s="8" t="s">
        <v>211</v>
      </c>
      <c r="D55" s="8"/>
      <c r="E55" s="8" t="s">
        <v>242</v>
      </c>
      <c r="F55" s="8" t="s">
        <v>227</v>
      </c>
      <c r="G55" s="8"/>
      <c r="H55" s="8" t="s">
        <v>49</v>
      </c>
      <c r="I55" s="8">
        <v>10</v>
      </c>
      <c r="J55" s="9"/>
      <c r="K55" s="10">
        <f t="shared" si="1"/>
        <v>0</v>
      </c>
    </row>
    <row r="56" spans="1:11" ht="36">
      <c r="A56" s="8">
        <v>53</v>
      </c>
      <c r="B56" s="8" t="s">
        <v>243</v>
      </c>
      <c r="C56" s="8" t="s">
        <v>122</v>
      </c>
      <c r="D56" s="8" t="s">
        <v>208</v>
      </c>
      <c r="E56" s="8" t="s">
        <v>244</v>
      </c>
      <c r="F56" s="8" t="s">
        <v>166</v>
      </c>
      <c r="G56" s="8" t="s">
        <v>167</v>
      </c>
      <c r="H56" s="8" t="s">
        <v>49</v>
      </c>
      <c r="I56" s="8">
        <v>4</v>
      </c>
      <c r="J56" s="9"/>
      <c r="K56" s="10">
        <f t="shared" si="1"/>
        <v>0</v>
      </c>
    </row>
    <row r="57" spans="1:11" ht="36">
      <c r="A57" s="8">
        <v>54</v>
      </c>
      <c r="B57" s="8" t="s">
        <v>243</v>
      </c>
      <c r="C57" s="8" t="s">
        <v>196</v>
      </c>
      <c r="D57" s="8" t="s">
        <v>208</v>
      </c>
      <c r="E57" s="8" t="s">
        <v>244</v>
      </c>
      <c r="F57" s="8" t="s">
        <v>166</v>
      </c>
      <c r="G57" s="8" t="s">
        <v>167</v>
      </c>
      <c r="H57" s="8" t="s">
        <v>49</v>
      </c>
      <c r="I57" s="8">
        <v>4</v>
      </c>
      <c r="J57" s="9"/>
      <c r="K57" s="10">
        <f t="shared" si="1"/>
        <v>0</v>
      </c>
    </row>
    <row r="58" spans="1:11" ht="36">
      <c r="A58" s="8">
        <v>55</v>
      </c>
      <c r="B58" s="8" t="s">
        <v>243</v>
      </c>
      <c r="C58" s="8" t="s">
        <v>210</v>
      </c>
      <c r="D58" s="8" t="s">
        <v>208</v>
      </c>
      <c r="E58" s="8" t="s">
        <v>244</v>
      </c>
      <c r="F58" s="8" t="s">
        <v>166</v>
      </c>
      <c r="G58" s="8" t="s">
        <v>167</v>
      </c>
      <c r="H58" s="8" t="s">
        <v>49</v>
      </c>
      <c r="I58" s="8">
        <v>4</v>
      </c>
      <c r="J58" s="9"/>
      <c r="K58" s="10">
        <f t="shared" si="1"/>
        <v>0</v>
      </c>
    </row>
    <row r="59" spans="1:11" ht="15">
      <c r="A59" s="8">
        <v>56</v>
      </c>
      <c r="B59" s="8" t="s">
        <v>243</v>
      </c>
      <c r="C59" s="8" t="s">
        <v>173</v>
      </c>
      <c r="D59" s="8"/>
      <c r="E59" s="8" t="s">
        <v>245</v>
      </c>
      <c r="F59" s="8" t="s">
        <v>199</v>
      </c>
      <c r="G59" s="8"/>
      <c r="H59" s="8" t="s">
        <v>49</v>
      </c>
      <c r="I59" s="8">
        <v>4</v>
      </c>
      <c r="J59" s="9"/>
      <c r="K59" s="10">
        <f t="shared" si="1"/>
        <v>0</v>
      </c>
    </row>
    <row r="60" spans="1:11">
      <c r="A60" s="11"/>
      <c r="B60" s="11"/>
      <c r="C60" s="11"/>
      <c r="D60" s="11"/>
      <c r="E60" s="11"/>
      <c r="F60" s="11"/>
      <c r="G60" s="11"/>
      <c r="H60" s="11" t="s">
        <v>161</v>
      </c>
      <c r="I60" s="12">
        <f>SUM(I4:I59)</f>
        <v>3149</v>
      </c>
      <c r="J60" s="11"/>
      <c r="K60" s="13">
        <f>SUM(K4:K59)</f>
        <v>0</v>
      </c>
    </row>
  </sheetData>
  <autoFilter ref="A3:K60" xr:uid="{00000000-0001-0000-0200-000000000000}"/>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3"/>
  <sheetViews>
    <sheetView showGridLines="0" zoomScaleNormal="100" workbookViewId="0">
      <pane ySplit="3" topLeftCell="A4" activePane="bottomLeft" state="frozen"/>
      <selection pane="bottomLeft" activeCell="F5" sqref="F5"/>
    </sheetView>
  </sheetViews>
  <sheetFormatPr defaultColWidth="8.7109375" defaultRowHeight="14.45"/>
  <cols>
    <col min="1" max="1" width="5" customWidth="1"/>
    <col min="2" max="2" width="22" customWidth="1"/>
    <col min="3" max="3" width="46" customWidth="1"/>
    <col min="4" max="4" width="16" customWidth="1"/>
    <col min="5" max="5" width="14" customWidth="1"/>
    <col min="6" max="6" width="15" customWidth="1"/>
    <col min="7" max="7" width="16" customWidth="1"/>
  </cols>
  <sheetData>
    <row r="1" spans="1:7" ht="17.45">
      <c r="A1" s="6" t="s">
        <v>246</v>
      </c>
    </row>
    <row r="3" spans="1:7" ht="33.75" customHeight="1">
      <c r="A3" s="7" t="s">
        <v>30</v>
      </c>
      <c r="B3" s="7" t="s">
        <v>247</v>
      </c>
      <c r="C3" s="7" t="s">
        <v>248</v>
      </c>
      <c r="D3" s="7" t="s">
        <v>38</v>
      </c>
      <c r="E3" s="7" t="s">
        <v>249</v>
      </c>
      <c r="F3" s="7" t="s">
        <v>40</v>
      </c>
      <c r="G3" s="7" t="s">
        <v>41</v>
      </c>
    </row>
    <row r="4" spans="1:7">
      <c r="A4" s="8">
        <v>1</v>
      </c>
      <c r="B4" s="8" t="s">
        <v>250</v>
      </c>
      <c r="C4" s="8" t="s">
        <v>122</v>
      </c>
      <c r="D4" s="8" t="s">
        <v>251</v>
      </c>
      <c r="E4" s="8">
        <v>287</v>
      </c>
      <c r="F4" s="9"/>
      <c r="G4" s="10">
        <f t="shared" ref="G4:G22" si="0">IF(E4="","",E4*F4)</f>
        <v>0</v>
      </c>
    </row>
    <row r="5" spans="1:7">
      <c r="A5" s="8">
        <v>2</v>
      </c>
      <c r="B5" s="8" t="s">
        <v>250</v>
      </c>
      <c r="C5" s="8" t="s">
        <v>91</v>
      </c>
      <c r="D5" s="8" t="s">
        <v>251</v>
      </c>
      <c r="E5" s="8">
        <v>153</v>
      </c>
      <c r="F5" s="9"/>
      <c r="G5" s="10">
        <f t="shared" si="0"/>
        <v>0</v>
      </c>
    </row>
    <row r="6" spans="1:7">
      <c r="A6" s="8">
        <v>3</v>
      </c>
      <c r="B6" s="8" t="s">
        <v>250</v>
      </c>
      <c r="C6" s="8" t="s">
        <v>252</v>
      </c>
      <c r="D6" s="8" t="s">
        <v>251</v>
      </c>
      <c r="E6" s="8">
        <v>116</v>
      </c>
      <c r="F6" s="9"/>
      <c r="G6" s="10">
        <f t="shared" si="0"/>
        <v>0</v>
      </c>
    </row>
    <row r="7" spans="1:7">
      <c r="A7" s="8">
        <v>4</v>
      </c>
      <c r="B7" s="8" t="s">
        <v>250</v>
      </c>
      <c r="C7" s="8" t="s">
        <v>253</v>
      </c>
      <c r="D7" s="8" t="s">
        <v>251</v>
      </c>
      <c r="E7" s="8">
        <v>42</v>
      </c>
      <c r="F7" s="9"/>
      <c r="G7" s="10">
        <f t="shared" si="0"/>
        <v>0</v>
      </c>
    </row>
    <row r="8" spans="1:7">
      <c r="A8" s="8">
        <v>5</v>
      </c>
      <c r="B8" s="8" t="s">
        <v>250</v>
      </c>
      <c r="C8" s="8" t="s">
        <v>65</v>
      </c>
      <c r="D8" s="8" t="s">
        <v>251</v>
      </c>
      <c r="E8" s="8">
        <v>40</v>
      </c>
      <c r="F8" s="9"/>
      <c r="G8" s="10">
        <f t="shared" si="0"/>
        <v>0</v>
      </c>
    </row>
    <row r="9" spans="1:7">
      <c r="A9" s="8">
        <v>6</v>
      </c>
      <c r="B9" s="8" t="s">
        <v>250</v>
      </c>
      <c r="C9" s="8" t="s">
        <v>109</v>
      </c>
      <c r="D9" s="8" t="s">
        <v>251</v>
      </c>
      <c r="E9" s="8">
        <v>20</v>
      </c>
      <c r="F9" s="9"/>
      <c r="G9" s="10">
        <f t="shared" si="0"/>
        <v>0</v>
      </c>
    </row>
    <row r="10" spans="1:7">
      <c r="A10" s="8">
        <v>7</v>
      </c>
      <c r="B10" s="8" t="s">
        <v>250</v>
      </c>
      <c r="C10" s="8" t="s">
        <v>71</v>
      </c>
      <c r="D10" s="8" t="s">
        <v>251</v>
      </c>
      <c r="E10" s="8">
        <v>13</v>
      </c>
      <c r="F10" s="9"/>
      <c r="G10" s="10">
        <f t="shared" si="0"/>
        <v>0</v>
      </c>
    </row>
    <row r="11" spans="1:7">
      <c r="A11" s="8">
        <v>8</v>
      </c>
      <c r="B11" s="8" t="s">
        <v>250</v>
      </c>
      <c r="C11" s="8" t="s">
        <v>115</v>
      </c>
      <c r="D11" s="8" t="s">
        <v>251</v>
      </c>
      <c r="E11" s="8">
        <v>9</v>
      </c>
      <c r="F11" s="9"/>
      <c r="G11" s="10">
        <f t="shared" si="0"/>
        <v>0</v>
      </c>
    </row>
    <row r="12" spans="1:7">
      <c r="A12" s="8">
        <v>9</v>
      </c>
      <c r="B12" s="8" t="s">
        <v>254</v>
      </c>
      <c r="C12" s="8" t="s">
        <v>255</v>
      </c>
      <c r="D12" s="8" t="s">
        <v>251</v>
      </c>
      <c r="E12" s="8">
        <v>25</v>
      </c>
      <c r="F12" s="9"/>
      <c r="G12" s="10">
        <f t="shared" si="0"/>
        <v>0</v>
      </c>
    </row>
    <row r="13" spans="1:7">
      <c r="A13" s="8">
        <v>10</v>
      </c>
      <c r="B13" s="8" t="s">
        <v>254</v>
      </c>
      <c r="C13" s="8" t="s">
        <v>256</v>
      </c>
      <c r="D13" s="8" t="s">
        <v>251</v>
      </c>
      <c r="E13" s="8">
        <v>25</v>
      </c>
      <c r="F13" s="9"/>
      <c r="G13" s="10">
        <f t="shared" si="0"/>
        <v>0</v>
      </c>
    </row>
    <row r="14" spans="1:7">
      <c r="A14" s="8">
        <v>11</v>
      </c>
      <c r="B14" s="8" t="s">
        <v>254</v>
      </c>
      <c r="C14" s="8" t="s">
        <v>257</v>
      </c>
      <c r="D14" s="8" t="s">
        <v>251</v>
      </c>
      <c r="E14" s="8">
        <v>25</v>
      </c>
      <c r="F14" s="9"/>
      <c r="G14" s="10">
        <f t="shared" si="0"/>
        <v>0</v>
      </c>
    </row>
    <row r="15" spans="1:7">
      <c r="A15" s="8">
        <v>12</v>
      </c>
      <c r="B15" s="8" t="s">
        <v>254</v>
      </c>
      <c r="C15" s="8" t="s">
        <v>258</v>
      </c>
      <c r="D15" s="8" t="s">
        <v>251</v>
      </c>
      <c r="E15" s="8">
        <v>5</v>
      </c>
      <c r="F15" s="9"/>
      <c r="G15" s="10">
        <f t="shared" si="0"/>
        <v>0</v>
      </c>
    </row>
    <row r="16" spans="1:7">
      <c r="A16" s="8">
        <v>13</v>
      </c>
      <c r="B16" s="8" t="s">
        <v>254</v>
      </c>
      <c r="C16" s="8" t="s">
        <v>259</v>
      </c>
      <c r="D16" s="8" t="s">
        <v>251</v>
      </c>
      <c r="E16" s="8">
        <v>5</v>
      </c>
      <c r="F16" s="9"/>
      <c r="G16" s="10">
        <f t="shared" si="0"/>
        <v>0</v>
      </c>
    </row>
    <row r="17" spans="1:7">
      <c r="A17" s="8">
        <v>14</v>
      </c>
      <c r="B17" s="8" t="s">
        <v>254</v>
      </c>
      <c r="C17" s="8" t="s">
        <v>260</v>
      </c>
      <c r="D17" s="8" t="s">
        <v>251</v>
      </c>
      <c r="E17" s="8">
        <v>5</v>
      </c>
      <c r="F17" s="9"/>
      <c r="G17" s="10">
        <f t="shared" si="0"/>
        <v>0</v>
      </c>
    </row>
    <row r="18" spans="1:7">
      <c r="A18" s="8">
        <v>15</v>
      </c>
      <c r="B18" s="8" t="s">
        <v>254</v>
      </c>
      <c r="C18" s="8" t="s">
        <v>261</v>
      </c>
      <c r="D18" s="8" t="s">
        <v>251</v>
      </c>
      <c r="E18" s="8">
        <v>25</v>
      </c>
      <c r="F18" s="9"/>
      <c r="G18" s="10">
        <f t="shared" si="0"/>
        <v>0</v>
      </c>
    </row>
    <row r="19" spans="1:7">
      <c r="A19" s="8">
        <v>16</v>
      </c>
      <c r="B19" s="8" t="s">
        <v>254</v>
      </c>
      <c r="C19" s="8" t="s">
        <v>262</v>
      </c>
      <c r="D19" s="8" t="s">
        <v>251</v>
      </c>
      <c r="E19" s="8">
        <v>2</v>
      </c>
      <c r="F19" s="9"/>
      <c r="G19" s="10">
        <f t="shared" si="0"/>
        <v>0</v>
      </c>
    </row>
    <row r="20" spans="1:7">
      <c r="A20" s="8">
        <v>17</v>
      </c>
      <c r="B20" s="8" t="s">
        <v>254</v>
      </c>
      <c r="C20" s="8" t="s">
        <v>263</v>
      </c>
      <c r="D20" s="8" t="s">
        <v>251</v>
      </c>
      <c r="E20" s="8">
        <v>5</v>
      </c>
      <c r="F20" s="9"/>
      <c r="G20" s="10">
        <f t="shared" si="0"/>
        <v>0</v>
      </c>
    </row>
    <row r="21" spans="1:7">
      <c r="A21" s="8">
        <v>18</v>
      </c>
      <c r="B21" s="8" t="s">
        <v>254</v>
      </c>
      <c r="C21" s="8" t="s">
        <v>264</v>
      </c>
      <c r="D21" s="8" t="s">
        <v>251</v>
      </c>
      <c r="E21" s="8">
        <v>3</v>
      </c>
      <c r="F21" s="9"/>
      <c r="G21" s="10">
        <f t="shared" si="0"/>
        <v>0</v>
      </c>
    </row>
    <row r="22" spans="1:7">
      <c r="A22" s="8">
        <v>19</v>
      </c>
      <c r="B22" s="8" t="s">
        <v>254</v>
      </c>
      <c r="C22" s="8" t="s">
        <v>265</v>
      </c>
      <c r="D22" s="8" t="s">
        <v>251</v>
      </c>
      <c r="E22" s="8">
        <v>2</v>
      </c>
      <c r="F22" s="9"/>
      <c r="G22" s="10">
        <f t="shared" si="0"/>
        <v>0</v>
      </c>
    </row>
    <row r="23" spans="1:7">
      <c r="A23" s="11"/>
      <c r="B23" s="11"/>
      <c r="C23" s="11"/>
      <c r="D23" s="11" t="s">
        <v>161</v>
      </c>
      <c r="E23" s="11"/>
      <c r="F23" s="11"/>
      <c r="G23" s="13">
        <f>SUM(G4:G22)</f>
        <v>0</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
  <sheetViews>
    <sheetView showGridLines="0" zoomScaleNormal="100" workbookViewId="0">
      <pane ySplit="3" topLeftCell="A4" activePane="bottomLeft" state="frozen"/>
      <selection pane="bottomLeft" activeCell="E10" sqref="E10"/>
    </sheetView>
  </sheetViews>
  <sheetFormatPr defaultColWidth="8.7109375" defaultRowHeight="14.45"/>
  <cols>
    <col min="1" max="1" width="5" customWidth="1"/>
    <col min="2" max="2" width="22" customWidth="1"/>
    <col min="3" max="3" width="46" customWidth="1"/>
    <col min="4" max="4" width="16" customWidth="1"/>
    <col min="5" max="5" width="14" customWidth="1"/>
    <col min="6" max="6" width="25.28515625" customWidth="1"/>
    <col min="7" max="7" width="16" customWidth="1"/>
  </cols>
  <sheetData>
    <row r="1" spans="1:7" ht="17.45">
      <c r="A1" s="6" t="s">
        <v>266</v>
      </c>
    </row>
    <row r="3" spans="1:7" ht="33.75" customHeight="1">
      <c r="A3" s="7" t="s">
        <v>30</v>
      </c>
      <c r="B3" s="7" t="s">
        <v>247</v>
      </c>
      <c r="C3" s="7" t="s">
        <v>248</v>
      </c>
      <c r="D3" s="7" t="s">
        <v>38</v>
      </c>
      <c r="E3" s="7" t="s">
        <v>249</v>
      </c>
      <c r="F3" s="7" t="s">
        <v>40</v>
      </c>
      <c r="G3" s="7" t="s">
        <v>41</v>
      </c>
    </row>
    <row r="4" spans="1:7">
      <c r="A4" s="8">
        <v>1</v>
      </c>
      <c r="B4" s="8" t="s">
        <v>267</v>
      </c>
      <c r="C4" s="8" t="s">
        <v>268</v>
      </c>
      <c r="D4" s="8" t="s">
        <v>269</v>
      </c>
      <c r="E4" s="8">
        <v>12</v>
      </c>
      <c r="F4" s="9"/>
      <c r="G4" s="10">
        <f>IF(E4="","",E4*F4)</f>
        <v>0</v>
      </c>
    </row>
    <row r="5" spans="1:7">
      <c r="A5" s="11"/>
      <c r="B5" s="11"/>
      <c r="C5" s="11"/>
      <c r="D5" s="11" t="s">
        <v>161</v>
      </c>
      <c r="E5" s="11"/>
      <c r="F5" s="11"/>
      <c r="G5" s="13">
        <f>SUM(G4:G4)</f>
        <v>0</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22"/>
  <sheetViews>
    <sheetView showGridLines="0" zoomScaleNormal="100" workbookViewId="0"/>
  </sheetViews>
  <sheetFormatPr defaultColWidth="8.7109375" defaultRowHeight="14.45"/>
  <cols>
    <col min="1" max="1" width="4" customWidth="1"/>
    <col min="2" max="2" width="44" customWidth="1"/>
    <col min="3" max="3" width="26" customWidth="1"/>
    <col min="4" max="4" width="22" customWidth="1"/>
  </cols>
  <sheetData>
    <row r="2" spans="2:4" ht="17.45">
      <c r="B2" s="6" t="s">
        <v>270</v>
      </c>
    </row>
    <row r="4" spans="2:4">
      <c r="B4" s="7" t="s">
        <v>271</v>
      </c>
      <c r="C4" s="7" t="s">
        <v>272</v>
      </c>
      <c r="D4" s="7" t="s">
        <v>41</v>
      </c>
    </row>
    <row r="5" spans="2:4">
      <c r="B5" s="14" t="s">
        <v>273</v>
      </c>
      <c r="C5" s="14" t="s">
        <v>273</v>
      </c>
      <c r="D5" s="10">
        <f>'Kledingpakket Beheer'!$L$69</f>
        <v>0</v>
      </c>
    </row>
    <row r="6" spans="2:4">
      <c r="B6" s="14" t="s">
        <v>274</v>
      </c>
      <c r="C6" s="14" t="s">
        <v>274</v>
      </c>
      <c r="D6" s="10">
        <f>'Kledingpakket DZB'!$K$60</f>
        <v>0</v>
      </c>
    </row>
    <row r="7" spans="2:4">
      <c r="B7" s="14" t="s">
        <v>275</v>
      </c>
      <c r="C7" s="14" t="s">
        <v>276</v>
      </c>
      <c r="D7" s="10">
        <f>'Wasserij en reparatie'!$G$23</f>
        <v>0</v>
      </c>
    </row>
    <row r="8" spans="2:4">
      <c r="B8" s="14" t="s">
        <v>268</v>
      </c>
      <c r="C8" s="14" t="s">
        <v>277</v>
      </c>
      <c r="D8" s="10">
        <f>'Pasbus op afroep'!$G$5</f>
        <v>0</v>
      </c>
    </row>
    <row r="9" spans="2:4">
      <c r="B9" s="15" t="s">
        <v>278</v>
      </c>
      <c r="C9" s="16"/>
      <c r="D9" s="17">
        <f>SUM(D5:D8)</f>
        <v>0</v>
      </c>
    </row>
    <row r="11" spans="2:4">
      <c r="B11" s="2" t="s">
        <v>279</v>
      </c>
    </row>
    <row r="12" spans="2:4">
      <c r="B12" s="18" t="s">
        <v>280</v>
      </c>
      <c r="C12" s="2" t="s">
        <v>281</v>
      </c>
      <c r="D12" s="19">
        <f>COUNTBLANK('Kledingpakket Beheer'!$K$4:$K$68)+COUNTBLANK('Kledingpakket DZB'!$J$4:$J$59)+COUNTBLANK('Wasserij en reparatie'!$F$4:$F$22)+COUNTBLANK('Pasbus op afroep'!$F$4:$F$4)</f>
        <v>141</v>
      </c>
    </row>
    <row r="15" spans="2:4" ht="15.6">
      <c r="B15" s="20" t="s">
        <v>282</v>
      </c>
    </row>
    <row r="16" spans="2:4" ht="21.75" customHeight="1">
      <c r="B16" s="11" t="s">
        <v>283</v>
      </c>
      <c r="C16" s="21"/>
      <c r="D16" s="21"/>
    </row>
    <row r="17" spans="2:4" ht="21.75" customHeight="1">
      <c r="B17" s="11" t="s">
        <v>284</v>
      </c>
      <c r="C17" s="21"/>
      <c r="D17" s="21"/>
    </row>
    <row r="18" spans="2:4" ht="21.75" customHeight="1">
      <c r="B18" s="11" t="s">
        <v>285</v>
      </c>
      <c r="C18" s="21"/>
      <c r="D18" s="21"/>
    </row>
    <row r="19" spans="2:4" ht="21.75" customHeight="1">
      <c r="B19" s="11" t="s">
        <v>286</v>
      </c>
      <c r="C19" s="21"/>
      <c r="D19" s="21"/>
    </row>
    <row r="20" spans="2:4" ht="21.75" customHeight="1">
      <c r="B20" s="11" t="s">
        <v>287</v>
      </c>
      <c r="C20" s="21"/>
      <c r="D20" s="21"/>
    </row>
    <row r="21" spans="2:4" ht="21.75" customHeight="1">
      <c r="B21" s="11" t="s">
        <v>288</v>
      </c>
      <c r="C21" s="21"/>
      <c r="D21" s="21"/>
    </row>
    <row r="22" spans="2:4" ht="21.75" customHeight="1">
      <c r="B22" s="11" t="s">
        <v>289</v>
      </c>
      <c r="C22" s="21"/>
      <c r="D22" s="21"/>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3" ma:contentTypeDescription="Een nieuw document maken." ma:contentTypeScope="" ma:versionID="4ee8b2a7d14973ab975a53adf71bd38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bfe0e3304a4b28d8385b377a8b458d6a"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17E216-7348-439F-8121-90468BF77A3F}"/>
</file>

<file path=customXml/itemProps2.xml><?xml version="1.0" encoding="utf-8"?>
<ds:datastoreItem xmlns:ds="http://schemas.openxmlformats.org/officeDocument/2006/customXml" ds:itemID="{A5EE9E94-A891-4241-80EC-1AB4FA9E68D4}"/>
</file>

<file path=customXml/itemProps3.xml><?xml version="1.0" encoding="utf-8"?>
<ds:datastoreItem xmlns:ds="http://schemas.openxmlformats.org/officeDocument/2006/customXml" ds:itemID="{1BBB11FD-B745-46B9-A393-A30B6C0BD1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Brugman, Matthijs</cp:lastModifiedBy>
  <cp:revision>0</cp:revision>
  <dcterms:created xsi:type="dcterms:W3CDTF">2026-07-29T13:58:57Z</dcterms:created>
  <dcterms:modified xsi:type="dcterms:W3CDTF">2026-07-30T13:31:53Z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