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2.55.2025 Bedrijfskleding/Bedrijfskleding/"/>
    </mc:Choice>
  </mc:AlternateContent>
  <xr:revisionPtr revIDLastSave="32" documentId="8_{6527C69D-1E56-470A-B349-1FFD2B6FEF71}" xr6:coauthVersionLast="47" xr6:coauthVersionMax="47" xr10:uidLastSave="{15DF9C57-461A-4CA4-8C71-E7837DB1F126}"/>
  <bookViews>
    <workbookView xWindow="-98" yWindow="-98" windowWidth="21795" windowHeight="13875" tabRatio="500" firstSheet="1" activeTab="1" xr2:uid="{00000000-000D-0000-FFFF-FFFF00000000}"/>
  </bookViews>
  <sheets>
    <sheet name="Toelichting" sheetId="1" r:id="rId1"/>
    <sheet name="Kledingpakket" sheetId="2" r:id="rId2"/>
    <sheet name="Pasbus op afroep" sheetId="3" r:id="rId3"/>
    <sheet name="Totaal" sheetId="4" r:id="rId4"/>
  </sheets>
  <definedNames>
    <definedName name="_xlnm._FilterDatabase" localSheetId="1" hidden="1">Kledingpakket!$A$3:$K$45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4" l="1"/>
  <c r="G4" i="3"/>
  <c r="G5" i="3" s="1"/>
  <c r="D6" i="4" s="1"/>
  <c r="I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45" i="2" l="1"/>
  <c r="D5" i="4" s="1"/>
  <c r="D7" i="4" s="1"/>
</calcChain>
</file>

<file path=xl/sharedStrings.xml><?xml version="1.0" encoding="utf-8"?>
<sst xmlns="http://schemas.openxmlformats.org/spreadsheetml/2006/main" count="252" uniqueCount="124">
  <si>
    <t>Prijzenblad perceel 2 – BOA- en toezichthouderskleding</t>
  </si>
  <si>
    <t>Aanbesteding bedrijfskleding, kenmerk A02.55.2025 – bijlage bij de Aanbestedingsleidraad</t>
  </si>
  <si>
    <t>Invulinstructie</t>
  </si>
  <si>
    <t>Wat vult u in?</t>
  </si>
  <si>
    <t>Uitsluitend de geel gearceerde cellen in de kolom "Prijs per eenheid (€ excl. btw)". Alle overige cellen zijn door de Aanbestedende dienst ingevuld of bevatten formules en mogen niet worden gewijzigd.</t>
  </si>
  <si>
    <t>Volledigheid</t>
  </si>
  <si>
    <t>Alle artikel- en dienstregels dienen van een prijs te zijn voorzien. Een regel zonder prijs wordt gelezen als een prijs van € 0,00; het niet kunnen leveren van een artikel leidt tot terzijdelegging.</t>
  </si>
  <si>
    <t>Prijspeil</t>
  </si>
  <si>
    <t>Prijzen zijn in euro’s, exclusief btw, inclusief levering op de overeengekomen locatie, inclusief het aanbrengen van logo’s en emblemen, en geldig gedurende het eerste contractjaar.</t>
  </si>
  <si>
    <t>Fictieve aantallen</t>
  </si>
  <si>
    <t>De aantallen zijn uitsluitend bedoeld om inschrijvingen onderling te kunnen vergelijken. Er kunnen geen rechten aan worden ontleend en er geldt geen afnameverplichting.</t>
  </si>
  <si>
    <t>Totalen</t>
  </si>
  <si>
    <t>De totaalprijs per regel en de subtotalen per tabblad worden automatisch berekend. Het tabblad "Totaal" telt de subtotalen op tot de inschrijfsom voor dit perceel.</t>
  </si>
  <si>
    <t>Catalogus</t>
  </si>
  <si>
    <t>De prijzen in dit prijzenblad dienen overeen te komen met de prijzen in de door Inschrijver aangeboden digitale catalogus.</t>
  </si>
  <si>
    <t>Ondertekening</t>
  </si>
  <si>
    <t>Vul het ondertekeningsblok op het tabblad "Totaal" volledig in. Het prijzenblad wordt als xlsx-bestand én als ondertekende pdf ingediend.</t>
  </si>
  <si>
    <t>Beoordeling</t>
  </si>
  <si>
    <t>Subgunningscriterium 3</t>
  </si>
  <si>
    <t>De inschrijfsom op het tabblad "Totaal" vormt de totaalprijs waarop subgunningscriterium 3 (Prijs) wordt beoordeeld. Hiervoor zijn maximaal 25 van de 100 punten te behalen.</t>
  </si>
  <si>
    <t>Rekenwijze</t>
  </si>
  <si>
    <t>De Inschrijver met de laagste totaalprijs ontvangt 25 punten. De overige Inschrijvers ontvangen een score naar rato: (laagste totaalprijs / totaalprijs Inschrijver) × 25 = score Prijs.</t>
  </si>
  <si>
    <t>Legenda</t>
  </si>
  <si>
    <t>Geel gearceerd</t>
  </si>
  <si>
    <t>Invulveld voor de Inschrijver.</t>
  </si>
  <si>
    <t>Blauwe cijfers</t>
  </si>
  <si>
    <t>Door de Inschrijver ingevulde bedragen.</t>
  </si>
  <si>
    <t>Zwarte cijfers</t>
  </si>
  <si>
    <t>Door de Aanbestedende dienst ingevulde gegevens of automatisch berekende uitkomsten.</t>
  </si>
  <si>
    <t>Perceel 2 – Kledingpakket Team Handhaving Openbare Ruimte</t>
  </si>
  <si>
    <t>Nr.</t>
  </si>
  <si>
    <t>Module / werksoort</t>
  </si>
  <si>
    <t>Artikelgroep</t>
  </si>
  <si>
    <t>Artikelomschrijving</t>
  </si>
  <si>
    <t>Kleur</t>
  </si>
  <si>
    <t>Functionele eisen</t>
  </si>
  <si>
    <t>Logo / opschrift</t>
  </si>
  <si>
    <t>Eenheid</t>
  </si>
  <si>
    <t>Fictief aantal</t>
  </si>
  <si>
    <t>Prijs per eenheid (€ excl. btw)</t>
  </si>
  <si>
    <t>Totaalprijs (€ excl. btw)</t>
  </si>
  <si>
    <t>Gemeenschappelijk</t>
  </si>
  <si>
    <t>Thermobroek</t>
  </si>
  <si>
    <t>Stuk</t>
  </si>
  <si>
    <t>Thermoshirt</t>
  </si>
  <si>
    <t>Toezichthouder</t>
  </si>
  <si>
    <t>Sweater TZH</t>
  </si>
  <si>
    <t>Indigo blauw</t>
  </si>
  <si>
    <t>Biedt warmtecomfort zonder bewegingsvrijheid te beperken; Comfortabel draagbaar gedurende een volledige werkdag; Geschikt voor dagelijks gebruik onder koelere omstandigheden; Slijt- en kleurvast en geschikt voor eventueel bedrukken en borduren.</t>
  </si>
  <si>
    <t>Toezicht op rugzijde</t>
  </si>
  <si>
    <t>T-shirt korte mouw</t>
  </si>
  <si>
    <t>Te gebruiken als ondershirt. Comfortabel draagbaar gedurende een volledige werkdag 100% katoen</t>
  </si>
  <si>
    <t>100% functional Microfibre Cooltex Polyester</t>
  </si>
  <si>
    <t>Poloshirt TZH Korte mouw</t>
  </si>
  <si>
    <t>minimaal de eisen Nieuw Model Uniform VNG alleen dan in Indigo blauw</t>
  </si>
  <si>
    <t>Poloshirt TZH lange mouw</t>
  </si>
  <si>
    <t>Softshell TZH</t>
  </si>
  <si>
    <t>Winterjas TZH</t>
  </si>
  <si>
    <t>Handschoenen leer</t>
  </si>
  <si>
    <t>zwart</t>
  </si>
  <si>
    <t>Handschoenen tactical</t>
  </si>
  <si>
    <t>handschoen fiets</t>
  </si>
  <si>
    <t>handschoen geschikt voor bikers</t>
  </si>
  <si>
    <t>sokken zomer</t>
  </si>
  <si>
    <t>Geshikt voor het dragen in de zomer en bij warme temperaturen. Vochtregulerend en antibacterieel</t>
  </si>
  <si>
    <t>sokken winter/thermo</t>
  </si>
  <si>
    <t>Geshikt voor het dragen in de winter en bij koude temperaturen. Vochtregulerend en antibacterieel</t>
  </si>
  <si>
    <t>helmmuts</t>
  </si>
  <si>
    <t>Muts (voor in helm) windstopper</t>
  </si>
  <si>
    <t>koppel</t>
  </si>
  <si>
    <t>Schoen crispi SWAT hoog (of vergelijkbaar)</t>
  </si>
  <si>
    <t>Schoen crispi SWAT evo Goretex (of vergelijkbaar)</t>
  </si>
  <si>
    <t>Schoen HAIX Black Eagle Tactical 2,0 GTX High (of vergelijkbaar)</t>
  </si>
  <si>
    <t>BOA</t>
  </si>
  <si>
    <t>BOA ijsmuts</t>
  </si>
  <si>
    <t>minimaal de eisen Nieuw Model Uniform VNG</t>
  </si>
  <si>
    <t>ID map BOA</t>
  </si>
  <si>
    <t>zonder ketting</t>
  </si>
  <si>
    <t>Legitimatiehanger BOA</t>
  </si>
  <si>
    <t>Fietshelm</t>
  </si>
  <si>
    <t>Colkraag</t>
  </si>
  <si>
    <t>BOA cap</t>
  </si>
  <si>
    <t>TZH cap</t>
  </si>
  <si>
    <t>Poloshirt BOA korte mouw heren</t>
  </si>
  <si>
    <t>Poloshirt BOA korte mouw dames</t>
  </si>
  <si>
    <t>Poloshirt BOA lange mouw heren</t>
  </si>
  <si>
    <t>Poloshirt BOA lange mouw dames</t>
  </si>
  <si>
    <t>Polo sweater BOA</t>
  </si>
  <si>
    <t>BOA softgel jas</t>
  </si>
  <si>
    <t>BOA winterjas</t>
  </si>
  <si>
    <t>Fietsbroek BOA</t>
  </si>
  <si>
    <t>Werkbroek BOA stretch</t>
  </si>
  <si>
    <t>herenbroek BOA</t>
  </si>
  <si>
    <t>Damesbroek BOA</t>
  </si>
  <si>
    <t>Kogel- en steekwerend vest</t>
  </si>
  <si>
    <t>Hoes BOA tbv Kogel- en steekwerend vest Indigo/strong</t>
  </si>
  <si>
    <t>Hoes BOA tbv Kogel- en steekwerend vest Flourgeel</t>
  </si>
  <si>
    <t>Hoes TZH tbv Kogel- en steekwerend vest Indigo (volledig blauw)</t>
  </si>
  <si>
    <t>Totaal</t>
  </si>
  <si>
    <t>Perceel 2 – Pasbus of gelijkwaardig op afroep</t>
  </si>
  <si>
    <t>Categorie</t>
  </si>
  <si>
    <t>Omschrijving</t>
  </si>
  <si>
    <t>Fictief aantal per jaar</t>
  </si>
  <si>
    <t>Pasvoorziening</t>
  </si>
  <si>
    <t>Pasbus of gelijkwaardig op afroep</t>
  </si>
  <si>
    <t>Per passessie</t>
  </si>
  <si>
    <t>Totaaloverzicht prijzenblad perceel 2 – BOA- en toezichthouderskleding</t>
  </si>
  <si>
    <t>Onderdeel</t>
  </si>
  <si>
    <t>Tabblad</t>
  </si>
  <si>
    <t>Kledingpakket BOA en toezichthouders</t>
  </si>
  <si>
    <t>Kledingpakket</t>
  </si>
  <si>
    <t>Pasbus op afroep</t>
  </si>
  <si>
    <t>TOTALE INSCHRIJFSOM (excl. btw)</t>
  </si>
  <si>
    <t>Deze inschrijfsom vormt de totaalprijs voor subgunningscriterium 3 (Prijs), maximaal 25 punten.</t>
  </si>
  <si>
    <t>Controle: aantal prijsregels dat nog niet is ingevuld</t>
  </si>
  <si>
    <t>moet 0 zijn</t>
  </si>
  <si>
    <t>ONDERTEKENING</t>
  </si>
  <si>
    <t>Naam onderneming</t>
  </si>
  <si>
    <t>KvK-nummer</t>
  </si>
  <si>
    <t>Voor- en achternaam rechtsgeldig vertegenwoordiger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</si>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</sst>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10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i/>
      <sz val="9"/>
      <color rgb="FF767171"/>
      <name val="Arial"/>
      <charset val="1"/>
    </font>
    <font>
      <b/>
      <sz val="11"/>
      <color rgb="FF1F3864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4"/>
      <color rgb="FF1F3864"/>
      <name val="Arial"/>
      <charset val="1"/>
    </font>
    <font>
      <b/>
      <sz val="10"/>
      <color rgb="FFFFFFFF"/>
      <name val="Arial"/>
      <charset val="1"/>
    </font>
    <font>
      <sz val="10"/>
      <color rgb="FF0000FF"/>
      <name val="Arial"/>
      <charset val="1"/>
    </font>
    <font>
      <b/>
      <sz val="12"/>
      <color rgb="FF1F3864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D9E2F3"/>
        <bgColor rgb="FFCCFFFF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164" fontId="8" fillId="3" borderId="1" xfId="0" applyNumberFormat="1" applyFont="1" applyFill="1" applyBorder="1" applyAlignment="1">
      <alignment vertical="top" wrapText="1"/>
    </xf>
    <xf numFmtId="164" fontId="5" fillId="0" borderId="1" xfId="0" applyNumberFormat="1" applyFont="1" applyBorder="1"/>
    <xf numFmtId="0" fontId="4" fillId="4" borderId="1" xfId="0" applyFont="1" applyFill="1" applyBorder="1"/>
    <xf numFmtId="3" fontId="4" fillId="4" borderId="1" xfId="0" applyNumberFormat="1" applyFont="1" applyFill="1" applyBorder="1"/>
    <xf numFmtId="164" fontId="4" fillId="4" borderId="1" xfId="0" applyNumberFormat="1" applyFont="1" applyFill="1" applyBorder="1"/>
    <xf numFmtId="0" fontId="5" fillId="0" borderId="1" xfId="0" applyFont="1" applyBorder="1"/>
    <xf numFmtId="0" fontId="3" fillId="4" borderId="1" xfId="0" applyFont="1" applyFill="1" applyBorder="1"/>
    <xf numFmtId="0" fontId="0" fillId="4" borderId="1" xfId="0" applyFill="1" applyBorder="1"/>
    <xf numFmtId="164" fontId="3" fillId="4" borderId="1" xfId="0" applyNumberFormat="1" applyFont="1" applyFill="1" applyBorder="1"/>
    <xf numFmtId="0" fontId="5" fillId="0" borderId="0" xfId="0" applyFont="1"/>
    <xf numFmtId="3" fontId="4" fillId="0" borderId="0" xfId="0" applyNumberFormat="1" applyFont="1"/>
    <xf numFmtId="0" fontId="9" fillId="0" borderId="0" xfId="0" applyFont="1"/>
    <xf numFmtId="0" fontId="8" fillId="3" borderId="1" xfId="0" applyFont="1" applyFill="1" applyBorder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5" fillId="0" borderId="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67171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280987</xdr:colOff>
      <xdr:row>3</xdr:row>
      <xdr:rowOff>85725</xdr:rowOff>
    </xdr:from>
    <xdr:to>
      <xdr:col>2</xdr:col>
      <xdr:colOff>652462</xdr:colOff>
      <xdr:row>3</xdr:row>
      <xdr:rowOff>1000125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5C97A9-A8BB-4E68-AD8D-1E28A98A5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5550" y="919163"/>
          <a:ext cx="371475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204788</xdr:colOff>
      <xdr:row>4</xdr:row>
      <xdr:rowOff>66675</xdr:rowOff>
    </xdr:from>
    <xdr:to>
      <xdr:col>2</xdr:col>
      <xdr:colOff>862013</xdr:colOff>
      <xdr:row>5</xdr:row>
      <xdr:rowOff>16691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DA83D5F-E659-486A-AEE1-41864DAD75CC}"/>
            </a:ext>
            <a:ext uri="{147F2762-F138-4A5C-976F-8EAC2B608ADB}">
              <a16:predDERef xmlns:a16="http://schemas.microsoft.com/office/drawing/2014/main" pred="{C4303E1F-71A8-3857-572F-7CD606A6D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9351" y="1914525"/>
          <a:ext cx="657225" cy="964429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157162</xdr:colOff>
      <xdr:row>5</xdr:row>
      <xdr:rowOff>85725</xdr:rowOff>
    </xdr:from>
    <xdr:to>
      <xdr:col>2</xdr:col>
      <xdr:colOff>890587</xdr:colOff>
      <xdr:row>5</xdr:row>
      <xdr:rowOff>981075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890BBD7-CC7F-4345-9E08-1521A1AE1E09}"/>
            </a:ext>
            <a:ext uri="{147F2762-F138-4A5C-976F-8EAC2B608ADB}">
              <a16:predDERef xmlns:a16="http://schemas.microsoft.com/office/drawing/2014/main" pred="{7B93E2DD-D44D-DCC9-9017-62A644E9C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71725" y="2947988"/>
          <a:ext cx="733425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</xdr:colOff>
      <xdr:row>6</xdr:row>
      <xdr:rowOff>33337</xdr:rowOff>
    </xdr:from>
    <xdr:to>
      <xdr:col>2</xdr:col>
      <xdr:colOff>928687</xdr:colOff>
      <xdr:row>6</xdr:row>
      <xdr:rowOff>995362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9617818-A31D-4349-9C8F-FEB08BB94056}"/>
            </a:ext>
            <a:ext uri="{147F2762-F138-4A5C-976F-8EAC2B608ADB}">
              <a16:predDERef xmlns:a16="http://schemas.microsoft.com/office/drawing/2014/main" pred="{19997CE4-2020-82EA-D755-239BF36B8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1250" y="3910012"/>
          <a:ext cx="76200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7</xdr:row>
      <xdr:rowOff>14287</xdr:rowOff>
    </xdr:from>
    <xdr:to>
      <xdr:col>2</xdr:col>
      <xdr:colOff>942975</xdr:colOff>
      <xdr:row>7</xdr:row>
      <xdr:rowOff>995362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A069366-3D33-45A9-8644-66E1651EB7A0}"/>
            </a:ext>
            <a:ext uri="{147F2762-F138-4A5C-976F-8EAC2B608ADB}">
              <a16:predDERef xmlns:a16="http://schemas.microsoft.com/office/drawing/2014/main" pred="{107E0AEA-09CC-2556-E0F9-D0AD3FA4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76488" y="4905375"/>
          <a:ext cx="781050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214312</xdr:colOff>
      <xdr:row>8</xdr:row>
      <xdr:rowOff>85725</xdr:rowOff>
    </xdr:from>
    <xdr:to>
      <xdr:col>2</xdr:col>
      <xdr:colOff>852487</xdr:colOff>
      <xdr:row>8</xdr:row>
      <xdr:rowOff>962025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36ED84F6-0858-4B29-B836-61EC22EE93DC}"/>
            </a:ext>
            <a:ext uri="{147F2762-F138-4A5C-976F-8EAC2B608ADB}">
              <a16:predDERef xmlns:a16="http://schemas.microsoft.com/office/drawing/2014/main" pred="{794F2C05-23B0-2D31-A342-BA3B2623D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28875" y="5991225"/>
          <a:ext cx="638175" cy="8763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9</xdr:row>
      <xdr:rowOff>71437</xdr:rowOff>
    </xdr:from>
    <xdr:to>
      <xdr:col>2</xdr:col>
      <xdr:colOff>857250</xdr:colOff>
      <xdr:row>9</xdr:row>
      <xdr:rowOff>966787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A2601C4-44AA-4654-A5C9-BC9D05366D98}"/>
            </a:ext>
            <a:ext uri="{147F2762-F138-4A5C-976F-8EAC2B608ADB}">
              <a16:predDERef xmlns:a16="http://schemas.microsoft.com/office/drawing/2014/main" pred="{01FBE648-2BCF-1D40-F102-1719E5304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05063" y="6991350"/>
          <a:ext cx="666750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10</xdr:row>
      <xdr:rowOff>76200</xdr:rowOff>
    </xdr:from>
    <xdr:to>
      <xdr:col>2</xdr:col>
      <xdr:colOff>876300</xdr:colOff>
      <xdr:row>11</xdr:row>
      <xdr:rowOff>4762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90BD20B-8037-46D1-8CD8-77C5797F490F}"/>
            </a:ext>
            <a:ext uri="{147F2762-F138-4A5C-976F-8EAC2B608ADB}">
              <a16:predDERef xmlns:a16="http://schemas.microsoft.com/office/drawing/2014/main" pred="{A539409F-7665-44E8-6FAB-1F3C5981C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24113" y="8010525"/>
          <a:ext cx="6667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11</xdr:row>
      <xdr:rowOff>47625</xdr:rowOff>
    </xdr:from>
    <xdr:to>
      <xdr:col>2</xdr:col>
      <xdr:colOff>1009650</xdr:colOff>
      <xdr:row>12</xdr:row>
      <xdr:rowOff>5324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60485423-F3BF-41B1-962C-E83275CCD8B9}"/>
            </a:ext>
            <a:ext uri="{147F2762-F138-4A5C-976F-8EAC2B608ADB}">
              <a16:predDERef xmlns:a16="http://schemas.microsoft.com/office/drawing/2014/main" pred="{9657CED8-144D-901D-5B38-BB351143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47913" y="8996363"/>
          <a:ext cx="876300" cy="972111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12</xdr:row>
      <xdr:rowOff>71437</xdr:rowOff>
    </xdr:from>
    <xdr:to>
      <xdr:col>2</xdr:col>
      <xdr:colOff>904875</xdr:colOff>
      <xdr:row>12</xdr:row>
      <xdr:rowOff>938212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9BD3312-C9BE-4181-A14C-18AC0F863280}"/>
            </a:ext>
            <a:ext uri="{147F2762-F138-4A5C-976F-8EAC2B608ADB}">
              <a16:predDERef xmlns:a16="http://schemas.microsoft.com/office/drawing/2014/main" pred="{9912DA93-A300-728A-7935-F8C6F1188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2433638" y="10034587"/>
          <a:ext cx="685800" cy="86677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13</xdr:row>
      <xdr:rowOff>114300</xdr:rowOff>
    </xdr:from>
    <xdr:to>
      <xdr:col>2</xdr:col>
      <xdr:colOff>800100</xdr:colOff>
      <xdr:row>13</xdr:row>
      <xdr:rowOff>866775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5C570B0E-3910-4AFF-B228-22BF992E74F3}"/>
            </a:ext>
            <a:ext uri="{147F2762-F138-4A5C-976F-8EAC2B608ADB}">
              <a16:predDERef xmlns:a16="http://schemas.microsoft.com/office/drawing/2014/main" pred="{7CE3CD84-A37B-0A1E-2FE8-19C57774D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62213" y="11091863"/>
          <a:ext cx="552450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42863</xdr:colOff>
      <xdr:row>14</xdr:row>
      <xdr:rowOff>128587</xdr:rowOff>
    </xdr:from>
    <xdr:to>
      <xdr:col>2</xdr:col>
      <xdr:colOff>1062038</xdr:colOff>
      <xdr:row>14</xdr:row>
      <xdr:rowOff>919162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A55F245A-1CD7-48C5-BC21-2F9B353AEF46}"/>
            </a:ext>
            <a:ext uri="{147F2762-F138-4A5C-976F-8EAC2B608ADB}">
              <a16:predDERef xmlns:a16="http://schemas.microsoft.com/office/drawing/2014/main" pred="{6EDF039D-7A9D-16EF-9635-FF20574B5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57426" y="12120562"/>
          <a:ext cx="1076325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15</xdr:row>
      <xdr:rowOff>4762</xdr:rowOff>
    </xdr:from>
    <xdr:to>
      <xdr:col>2</xdr:col>
      <xdr:colOff>762000</xdr:colOff>
      <xdr:row>15</xdr:row>
      <xdr:rowOff>985837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F3054881-6B55-4331-9914-E829A69BFE80}"/>
            </a:ext>
            <a:ext uri="{147F2762-F138-4A5C-976F-8EAC2B608ADB}">
              <a16:predDERef xmlns:a16="http://schemas.microsoft.com/office/drawing/2014/main" pred="{D7424310-0D5F-8409-18BF-1014213FB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319338" y="13011150"/>
          <a:ext cx="657225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157162</xdr:colOff>
      <xdr:row>16</xdr:row>
      <xdr:rowOff>33337</xdr:rowOff>
    </xdr:from>
    <xdr:to>
      <xdr:col>2</xdr:col>
      <xdr:colOff>938212</xdr:colOff>
      <xdr:row>16</xdr:row>
      <xdr:rowOff>957262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58CC8718-5C94-4047-BBF5-FEB80AF296E8}"/>
            </a:ext>
            <a:ext uri="{147F2762-F138-4A5C-976F-8EAC2B608ADB}">
              <a16:predDERef xmlns:a16="http://schemas.microsoft.com/office/drawing/2014/main" pred="{821E8875-FF58-D2E0-484D-7767F7ACB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71725" y="14054137"/>
          <a:ext cx="781050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17</xdr:row>
      <xdr:rowOff>14287</xdr:rowOff>
    </xdr:from>
    <xdr:to>
      <xdr:col>2</xdr:col>
      <xdr:colOff>904875</xdr:colOff>
      <xdr:row>17</xdr:row>
      <xdr:rowOff>928687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FA16385C-D01B-4F29-A32C-D679B0BCFD53}"/>
            </a:ext>
            <a:ext uri="{147F2762-F138-4A5C-976F-8EAC2B608ADB}">
              <a16:predDERef xmlns:a16="http://schemas.microsoft.com/office/drawing/2014/main" pred="{6B170B07-21CA-3FAB-4075-AC4A7F574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14588" y="15049500"/>
          <a:ext cx="70485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109538</xdr:colOff>
      <xdr:row>18</xdr:row>
      <xdr:rowOff>152400</xdr:rowOff>
    </xdr:from>
    <xdr:to>
      <xdr:col>2</xdr:col>
      <xdr:colOff>1023938</xdr:colOff>
      <xdr:row>18</xdr:row>
      <xdr:rowOff>885825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62901EDB-F082-429C-B40A-482BCF90F07B}"/>
            </a:ext>
            <a:ext uri="{147F2762-F138-4A5C-976F-8EAC2B608ADB}">
              <a16:predDERef xmlns:a16="http://schemas.microsoft.com/office/drawing/2014/main" pred="{DA54EA7A-DB73-E227-2A84-3A79164B1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324101" y="16202025"/>
          <a:ext cx="914400" cy="7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23</xdr:row>
      <xdr:rowOff>33337</xdr:rowOff>
    </xdr:from>
    <xdr:to>
      <xdr:col>2</xdr:col>
      <xdr:colOff>962025</xdr:colOff>
      <xdr:row>23</xdr:row>
      <xdr:rowOff>976312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A6773AA0-CC7B-4834-AACD-C51C50AA1E44}"/>
            </a:ext>
            <a:ext uri="{147F2762-F138-4A5C-976F-8EAC2B608ADB}">
              <a16:predDERef xmlns:a16="http://schemas.microsoft.com/office/drawing/2014/main" pred="{C8723770-65BE-50DC-D263-D0094FFD5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flipH="1">
          <a:off x="2300288" y="21155025"/>
          <a:ext cx="87630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24</xdr:row>
      <xdr:rowOff>80962</xdr:rowOff>
    </xdr:from>
    <xdr:to>
      <xdr:col>2</xdr:col>
      <xdr:colOff>847725</xdr:colOff>
      <xdr:row>24</xdr:row>
      <xdr:rowOff>890587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FF25B64B-0CF4-4C12-A587-F31BC63B7F79}"/>
            </a:ext>
            <a:ext uri="{147F2762-F138-4A5C-976F-8EAC2B608ADB}">
              <a16:predDERef xmlns:a16="http://schemas.microsoft.com/office/drawing/2014/main" pred="{FCA57ADF-D35F-FF29-E6AD-7E3D85562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357438" y="22217062"/>
          <a:ext cx="70485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zoomScaleNormal="100" workbookViewId="0">
      <selection activeCell="C22" sqref="C22"/>
    </sheetView>
  </sheetViews>
  <sheetFormatPr defaultColWidth="8.7109375" defaultRowHeight="14.25"/>
  <cols>
    <col min="1" max="1" width="4" customWidth="1"/>
    <col min="2" max="2" width="30" customWidth="1"/>
    <col min="3" max="3" width="95" customWidth="1"/>
  </cols>
  <sheetData>
    <row r="2" spans="2:3" ht="20.65">
      <c r="B2" s="1" t="s">
        <v>0</v>
      </c>
    </row>
    <row r="3" spans="2:3">
      <c r="B3" s="2" t="s">
        <v>1</v>
      </c>
    </row>
    <row r="5" spans="2:3">
      <c r="B5" s="22" t="s">
        <v>2</v>
      </c>
      <c r="C5" s="23"/>
    </row>
    <row r="6" spans="2:3" ht="25.5" customHeight="1">
      <c r="B6" s="24" t="s">
        <v>3</v>
      </c>
      <c r="C6" s="25" t="s">
        <v>4</v>
      </c>
    </row>
    <row r="7" spans="2:3" ht="25.5" customHeight="1">
      <c r="B7" s="24" t="s">
        <v>5</v>
      </c>
      <c r="C7" s="25" t="s">
        <v>6</v>
      </c>
    </row>
    <row r="8" spans="2:3" ht="25.5" customHeight="1">
      <c r="B8" s="24" t="s">
        <v>7</v>
      </c>
      <c r="C8" s="25" t="s">
        <v>8</v>
      </c>
    </row>
    <row r="9" spans="2:3" ht="25.5" customHeight="1">
      <c r="B9" s="24" t="s">
        <v>9</v>
      </c>
      <c r="C9" s="25" t="s">
        <v>10</v>
      </c>
    </row>
    <row r="10" spans="2:3" ht="25.5" customHeight="1">
      <c r="B10" s="24" t="s">
        <v>11</v>
      </c>
      <c r="C10" s="25" t="s">
        <v>12</v>
      </c>
    </row>
    <row r="11" spans="2:3" ht="25.5" customHeight="1">
      <c r="B11" s="24" t="s">
        <v>13</v>
      </c>
      <c r="C11" s="25" t="s">
        <v>14</v>
      </c>
    </row>
    <row r="12" spans="2:3" ht="25.5" customHeight="1">
      <c r="B12" s="24" t="s">
        <v>15</v>
      </c>
      <c r="C12" s="25" t="s">
        <v>16</v>
      </c>
    </row>
    <row r="14" spans="2:3">
      <c r="B14" s="3" t="s">
        <v>17</v>
      </c>
    </row>
    <row r="15" spans="2:3" ht="25.5" customHeight="1">
      <c r="B15" s="4" t="s">
        <v>18</v>
      </c>
      <c r="C15" s="5" t="s">
        <v>19</v>
      </c>
    </row>
    <row r="16" spans="2:3" ht="25.5" customHeight="1">
      <c r="B16" s="4" t="s">
        <v>20</v>
      </c>
      <c r="C16" s="5" t="s">
        <v>21</v>
      </c>
    </row>
    <row r="18" spans="2:3">
      <c r="B18" s="3" t="s">
        <v>22</v>
      </c>
    </row>
    <row r="19" spans="2:3" ht="15" customHeight="1">
      <c r="B19" s="4" t="s">
        <v>23</v>
      </c>
      <c r="C19" s="5" t="s">
        <v>24</v>
      </c>
    </row>
    <row r="20" spans="2:3" ht="15" customHeight="1">
      <c r="B20" s="4" t="s">
        <v>25</v>
      </c>
      <c r="C20" s="5" t="s">
        <v>26</v>
      </c>
    </row>
    <row r="21" spans="2:3" ht="15" customHeight="1">
      <c r="B21" s="4" t="s">
        <v>27</v>
      </c>
      <c r="C21" s="5" t="s">
        <v>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showGridLines="0" tabSelected="1" zoomScaleNormal="100" workbookViewId="0">
      <pane ySplit="3" topLeftCell="A4" activePane="bottomLeft" state="frozen"/>
      <selection pane="bottomLeft" activeCell="A26" sqref="A26:XFD44"/>
    </sheetView>
  </sheetViews>
  <sheetFormatPr defaultColWidth="8.7109375" defaultRowHeight="14.25"/>
  <cols>
    <col min="1" max="1" width="5" customWidth="1"/>
    <col min="2" max="2" width="26" customWidth="1"/>
    <col min="3" max="3" width="16" customWidth="1"/>
    <col min="4" max="4" width="40" customWidth="1"/>
    <col min="5" max="5" width="15" customWidth="1"/>
    <col min="6" max="6" width="46" customWidth="1"/>
    <col min="7" max="7" width="18" customWidth="1"/>
    <col min="8" max="9" width="11" customWidth="1"/>
    <col min="10" max="10" width="26.140625" customWidth="1"/>
    <col min="11" max="11" width="16" customWidth="1"/>
  </cols>
  <sheetData>
    <row r="1" spans="1:11" ht="17.649999999999999">
      <c r="A1" s="6" t="s">
        <v>29</v>
      </c>
    </row>
    <row r="3" spans="1:11" ht="33.75" customHeight="1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7" t="s">
        <v>35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</row>
    <row r="4" spans="1:11" ht="80.099999999999994" customHeight="1">
      <c r="A4" s="8">
        <v>1</v>
      </c>
      <c r="B4" s="8" t="s">
        <v>41</v>
      </c>
      <c r="C4" s="8"/>
      <c r="D4" s="8" t="s">
        <v>42</v>
      </c>
      <c r="E4" s="8"/>
      <c r="F4" s="8"/>
      <c r="G4" s="8"/>
      <c r="H4" s="8" t="s">
        <v>43</v>
      </c>
      <c r="I4" s="8">
        <v>20</v>
      </c>
      <c r="J4" s="9"/>
      <c r="K4" s="10">
        <f t="shared" ref="K4:K44" si="0">IF(I4="","",I4*J4)</f>
        <v>0</v>
      </c>
    </row>
    <row r="5" spans="1:11" ht="80.099999999999994" customHeight="1">
      <c r="A5" s="8">
        <v>2</v>
      </c>
      <c r="B5" s="8" t="s">
        <v>41</v>
      </c>
      <c r="C5" s="8"/>
      <c r="D5" s="8" t="s">
        <v>44</v>
      </c>
      <c r="E5" s="8"/>
      <c r="F5" s="8"/>
      <c r="G5" s="8"/>
      <c r="H5" s="8" t="s">
        <v>43</v>
      </c>
      <c r="I5" s="8">
        <v>16</v>
      </c>
      <c r="J5" s="9"/>
      <c r="K5" s="10">
        <f t="shared" si="0"/>
        <v>0</v>
      </c>
    </row>
    <row r="6" spans="1:11" ht="80.099999999999994" customHeight="1">
      <c r="A6" s="8">
        <v>3</v>
      </c>
      <c r="B6" s="8" t="s">
        <v>45</v>
      </c>
      <c r="C6" s="8"/>
      <c r="D6" s="8" t="s">
        <v>46</v>
      </c>
      <c r="E6" s="8" t="s">
        <v>47</v>
      </c>
      <c r="F6" s="8" t="s">
        <v>48</v>
      </c>
      <c r="G6" s="8" t="s">
        <v>49</v>
      </c>
      <c r="H6" s="8" t="s">
        <v>43</v>
      </c>
      <c r="I6" s="8">
        <v>5</v>
      </c>
      <c r="J6" s="9"/>
      <c r="K6" s="10">
        <f t="shared" si="0"/>
        <v>0</v>
      </c>
    </row>
    <row r="7" spans="1:11" ht="80.099999999999994" customHeight="1">
      <c r="A7" s="8">
        <v>4</v>
      </c>
      <c r="B7" s="8" t="s">
        <v>41</v>
      </c>
      <c r="C7" s="8"/>
      <c r="D7" s="8" t="s">
        <v>50</v>
      </c>
      <c r="E7" s="8" t="s">
        <v>47</v>
      </c>
      <c r="F7" s="8" t="s">
        <v>51</v>
      </c>
      <c r="G7" s="8"/>
      <c r="H7" s="8" t="s">
        <v>43</v>
      </c>
      <c r="I7" s="8">
        <v>10</v>
      </c>
      <c r="J7" s="9"/>
      <c r="K7" s="10">
        <f t="shared" si="0"/>
        <v>0</v>
      </c>
    </row>
    <row r="8" spans="1:11" ht="80.099999999999994" customHeight="1">
      <c r="A8" s="8">
        <v>5</v>
      </c>
      <c r="B8" s="8" t="s">
        <v>41</v>
      </c>
      <c r="C8" s="8"/>
      <c r="D8" s="8" t="s">
        <v>50</v>
      </c>
      <c r="E8" s="8" t="s">
        <v>47</v>
      </c>
      <c r="F8" s="8" t="s">
        <v>52</v>
      </c>
      <c r="G8" s="8"/>
      <c r="H8" s="8" t="s">
        <v>43</v>
      </c>
      <c r="I8" s="8">
        <v>70</v>
      </c>
      <c r="J8" s="9"/>
      <c r="K8" s="10">
        <f t="shared" si="0"/>
        <v>0</v>
      </c>
    </row>
    <row r="9" spans="1:11" ht="80.099999999999994" customHeight="1">
      <c r="A9" s="8">
        <v>6</v>
      </c>
      <c r="B9" s="8" t="s">
        <v>45</v>
      </c>
      <c r="C9" s="8"/>
      <c r="D9" s="8" t="s">
        <v>53</v>
      </c>
      <c r="E9" s="8" t="s">
        <v>47</v>
      </c>
      <c r="F9" s="8" t="s">
        <v>54</v>
      </c>
      <c r="G9" s="8" t="s">
        <v>49</v>
      </c>
      <c r="H9" s="8" t="s">
        <v>43</v>
      </c>
      <c r="I9" s="8">
        <v>6</v>
      </c>
      <c r="J9" s="9"/>
      <c r="K9" s="10">
        <f t="shared" si="0"/>
        <v>0</v>
      </c>
    </row>
    <row r="10" spans="1:11" ht="80.099999999999994" customHeight="1">
      <c r="A10" s="8">
        <v>7</v>
      </c>
      <c r="B10" s="8" t="s">
        <v>45</v>
      </c>
      <c r="C10" s="8"/>
      <c r="D10" s="8" t="s">
        <v>55</v>
      </c>
      <c r="E10" s="8" t="s">
        <v>47</v>
      </c>
      <c r="F10" s="8" t="s">
        <v>54</v>
      </c>
      <c r="G10" s="8" t="s">
        <v>49</v>
      </c>
      <c r="H10" s="8" t="s">
        <v>43</v>
      </c>
      <c r="I10" s="8">
        <v>6</v>
      </c>
      <c r="J10" s="9"/>
      <c r="K10" s="10">
        <f t="shared" si="0"/>
        <v>0</v>
      </c>
    </row>
    <row r="11" spans="1:11" ht="80.099999999999994" customHeight="1">
      <c r="A11" s="8">
        <v>8</v>
      </c>
      <c r="B11" s="8" t="s">
        <v>45</v>
      </c>
      <c r="C11" s="8"/>
      <c r="D11" s="8" t="s">
        <v>56</v>
      </c>
      <c r="E11" s="8" t="s">
        <v>47</v>
      </c>
      <c r="F11" s="8" t="s">
        <v>54</v>
      </c>
      <c r="G11" s="8" t="s">
        <v>49</v>
      </c>
      <c r="H11" s="8" t="s">
        <v>43</v>
      </c>
      <c r="I11" s="8">
        <v>5</v>
      </c>
      <c r="J11" s="9"/>
      <c r="K11" s="10">
        <f t="shared" si="0"/>
        <v>0</v>
      </c>
    </row>
    <row r="12" spans="1:11" ht="80.099999999999994" customHeight="1">
      <c r="A12" s="8">
        <v>9</v>
      </c>
      <c r="B12" s="8" t="s">
        <v>45</v>
      </c>
      <c r="C12" s="8"/>
      <c r="D12" s="8" t="s">
        <v>57</v>
      </c>
      <c r="E12" s="8" t="s">
        <v>47</v>
      </c>
      <c r="F12" s="8" t="s">
        <v>54</v>
      </c>
      <c r="G12" s="8" t="s">
        <v>49</v>
      </c>
      <c r="H12" s="8" t="s">
        <v>43</v>
      </c>
      <c r="I12" s="8">
        <v>5</v>
      </c>
      <c r="J12" s="9"/>
      <c r="K12" s="10">
        <f t="shared" si="0"/>
        <v>0</v>
      </c>
    </row>
    <row r="13" spans="1:11" ht="80.099999999999994" customHeight="1">
      <c r="A13" s="8">
        <v>10</v>
      </c>
      <c r="B13" s="8" t="s">
        <v>41</v>
      </c>
      <c r="C13" s="8"/>
      <c r="D13" s="8" t="s">
        <v>58</v>
      </c>
      <c r="E13" s="8" t="s">
        <v>59</v>
      </c>
      <c r="F13" s="8"/>
      <c r="G13" s="8"/>
      <c r="H13" s="8" t="s">
        <v>43</v>
      </c>
      <c r="I13" s="8">
        <v>14</v>
      </c>
      <c r="J13" s="9"/>
      <c r="K13" s="10">
        <f t="shared" si="0"/>
        <v>0</v>
      </c>
    </row>
    <row r="14" spans="1:11" ht="80.099999999999994" customHeight="1">
      <c r="A14" s="8">
        <v>11</v>
      </c>
      <c r="B14" s="8" t="s">
        <v>41</v>
      </c>
      <c r="C14" s="8"/>
      <c r="D14" s="8" t="s">
        <v>60</v>
      </c>
      <c r="E14" s="8" t="s">
        <v>59</v>
      </c>
      <c r="F14" s="8"/>
      <c r="G14" s="8"/>
      <c r="H14" s="8" t="s">
        <v>43</v>
      </c>
      <c r="I14" s="8">
        <v>4</v>
      </c>
      <c r="J14" s="9"/>
      <c r="K14" s="10">
        <f t="shared" si="0"/>
        <v>0</v>
      </c>
    </row>
    <row r="15" spans="1:11" ht="80.099999999999994" customHeight="1">
      <c r="A15" s="8">
        <v>12</v>
      </c>
      <c r="B15" s="8" t="s">
        <v>41</v>
      </c>
      <c r="C15" s="8"/>
      <c r="D15" s="8" t="s">
        <v>61</v>
      </c>
      <c r="E15" s="8" t="s">
        <v>59</v>
      </c>
      <c r="F15" s="8" t="s">
        <v>62</v>
      </c>
      <c r="G15" s="8"/>
      <c r="H15" s="8" t="s">
        <v>43</v>
      </c>
      <c r="I15" s="8">
        <v>10</v>
      </c>
      <c r="J15" s="9"/>
      <c r="K15" s="10">
        <f t="shared" si="0"/>
        <v>0</v>
      </c>
    </row>
    <row r="16" spans="1:11" ht="80.099999999999994" customHeight="1">
      <c r="A16" s="8">
        <v>13</v>
      </c>
      <c r="B16" s="8" t="s">
        <v>41</v>
      </c>
      <c r="C16" s="8"/>
      <c r="D16" s="8" t="s">
        <v>63</v>
      </c>
      <c r="E16" s="8" t="s">
        <v>59</v>
      </c>
      <c r="F16" s="8" t="s">
        <v>64</v>
      </c>
      <c r="G16" s="8"/>
      <c r="H16" s="8" t="s">
        <v>43</v>
      </c>
      <c r="I16" s="8">
        <v>20</v>
      </c>
      <c r="J16" s="9"/>
      <c r="K16" s="10">
        <f t="shared" si="0"/>
        <v>0</v>
      </c>
    </row>
    <row r="17" spans="1:11" ht="80.099999999999994" customHeight="1">
      <c r="A17" s="8">
        <v>14</v>
      </c>
      <c r="B17" s="8" t="s">
        <v>41</v>
      </c>
      <c r="C17" s="8"/>
      <c r="D17" s="8" t="s">
        <v>65</v>
      </c>
      <c r="E17" s="8" t="s">
        <v>59</v>
      </c>
      <c r="F17" s="8" t="s">
        <v>66</v>
      </c>
      <c r="G17" s="8"/>
      <c r="H17" s="8" t="s">
        <v>43</v>
      </c>
      <c r="I17" s="8">
        <v>33</v>
      </c>
      <c r="J17" s="9"/>
      <c r="K17" s="10">
        <f t="shared" si="0"/>
        <v>0</v>
      </c>
    </row>
    <row r="18" spans="1:11" ht="80.099999999999994" customHeight="1">
      <c r="A18" s="8">
        <v>15</v>
      </c>
      <c r="B18" s="8" t="s">
        <v>41</v>
      </c>
      <c r="C18" s="8"/>
      <c r="D18" s="8" t="s">
        <v>67</v>
      </c>
      <c r="E18" s="8" t="s">
        <v>59</v>
      </c>
      <c r="F18" s="8" t="s">
        <v>68</v>
      </c>
      <c r="G18" s="8"/>
      <c r="H18" s="8" t="s">
        <v>43</v>
      </c>
      <c r="I18" s="8">
        <v>5</v>
      </c>
      <c r="J18" s="9"/>
      <c r="K18" s="10">
        <f t="shared" si="0"/>
        <v>0</v>
      </c>
    </row>
    <row r="19" spans="1:11" ht="80.099999999999994" customHeight="1">
      <c r="A19" s="8">
        <v>16</v>
      </c>
      <c r="B19" s="8" t="s">
        <v>41</v>
      </c>
      <c r="C19" s="8"/>
      <c r="D19" s="8" t="s">
        <v>69</v>
      </c>
      <c r="E19" s="8" t="s">
        <v>59</v>
      </c>
      <c r="F19" s="8"/>
      <c r="G19" s="8"/>
      <c r="H19" s="8" t="s">
        <v>43</v>
      </c>
      <c r="I19" s="8">
        <v>15</v>
      </c>
      <c r="J19" s="9"/>
      <c r="K19" s="10">
        <f t="shared" si="0"/>
        <v>0</v>
      </c>
    </row>
    <row r="20" spans="1:11">
      <c r="A20" s="8">
        <v>17</v>
      </c>
      <c r="B20" s="8" t="s">
        <v>41</v>
      </c>
      <c r="C20" s="8"/>
      <c r="D20" s="8" t="s">
        <v>70</v>
      </c>
      <c r="E20" s="8" t="s">
        <v>59</v>
      </c>
      <c r="F20" s="8"/>
      <c r="G20" s="8"/>
      <c r="H20" s="8" t="s">
        <v>43</v>
      </c>
      <c r="I20" s="8">
        <v>4</v>
      </c>
      <c r="J20" s="9"/>
      <c r="K20" s="10">
        <f t="shared" si="0"/>
        <v>0</v>
      </c>
    </row>
    <row r="21" spans="1:11" ht="25.5">
      <c r="A21" s="8">
        <v>18</v>
      </c>
      <c r="B21" s="8" t="s">
        <v>41</v>
      </c>
      <c r="C21" s="8"/>
      <c r="D21" s="8" t="s">
        <v>71</v>
      </c>
      <c r="E21" s="8" t="s">
        <v>59</v>
      </c>
      <c r="F21" s="8"/>
      <c r="G21" s="8"/>
      <c r="H21" s="8" t="s">
        <v>43</v>
      </c>
      <c r="I21" s="8">
        <v>6</v>
      </c>
      <c r="J21" s="9"/>
      <c r="K21" s="10">
        <f t="shared" si="0"/>
        <v>0</v>
      </c>
    </row>
    <row r="22" spans="1:11" ht="25.5">
      <c r="A22" s="8">
        <v>19</v>
      </c>
      <c r="B22" s="8" t="s">
        <v>41</v>
      </c>
      <c r="C22" s="8"/>
      <c r="D22" s="8" t="s">
        <v>72</v>
      </c>
      <c r="E22" s="8" t="s">
        <v>59</v>
      </c>
      <c r="F22" s="8"/>
      <c r="G22" s="8"/>
      <c r="H22" s="8" t="s">
        <v>43</v>
      </c>
      <c r="I22" s="8">
        <v>5</v>
      </c>
      <c r="J22" s="9"/>
      <c r="K22" s="10">
        <f t="shared" si="0"/>
        <v>0</v>
      </c>
    </row>
    <row r="23" spans="1:11">
      <c r="A23" s="8">
        <v>20</v>
      </c>
      <c r="B23" s="8" t="s">
        <v>73</v>
      </c>
      <c r="C23" s="8"/>
      <c r="D23" s="8" t="s">
        <v>74</v>
      </c>
      <c r="E23" s="8" t="s">
        <v>47</v>
      </c>
      <c r="F23" s="8" t="s">
        <v>75</v>
      </c>
      <c r="G23" s="8"/>
      <c r="H23" s="8" t="s">
        <v>43</v>
      </c>
      <c r="I23" s="8">
        <v>5</v>
      </c>
      <c r="J23" s="9"/>
      <c r="K23" s="10">
        <f t="shared" si="0"/>
        <v>0</v>
      </c>
    </row>
    <row r="24" spans="1:11" ht="80.099999999999994" customHeight="1">
      <c r="A24" s="8">
        <v>21</v>
      </c>
      <c r="B24" s="8" t="s">
        <v>73</v>
      </c>
      <c r="C24" s="8"/>
      <c r="D24" s="8" t="s">
        <v>76</v>
      </c>
      <c r="E24" s="8"/>
      <c r="F24" s="8" t="s">
        <v>77</v>
      </c>
      <c r="G24" s="8"/>
      <c r="H24" s="8" t="s">
        <v>43</v>
      </c>
      <c r="I24" s="8">
        <v>10</v>
      </c>
      <c r="J24" s="9"/>
      <c r="K24" s="10">
        <f t="shared" si="0"/>
        <v>0</v>
      </c>
    </row>
    <row r="25" spans="1:11" ht="80.099999999999994" customHeight="1">
      <c r="A25" s="8">
        <v>22</v>
      </c>
      <c r="B25" s="8" t="s">
        <v>73</v>
      </c>
      <c r="C25" s="8"/>
      <c r="D25" s="8" t="s">
        <v>78</v>
      </c>
      <c r="E25" s="8"/>
      <c r="F25" s="8"/>
      <c r="G25" s="8"/>
      <c r="H25" s="8" t="s">
        <v>43</v>
      </c>
      <c r="I25" s="8">
        <v>8</v>
      </c>
      <c r="J25" s="9"/>
      <c r="K25" s="10">
        <f t="shared" si="0"/>
        <v>0</v>
      </c>
    </row>
    <row r="26" spans="1:11">
      <c r="A26" s="8">
        <v>23</v>
      </c>
      <c r="B26" s="8" t="s">
        <v>41</v>
      </c>
      <c r="C26" s="8"/>
      <c r="D26" s="8" t="s">
        <v>79</v>
      </c>
      <c r="E26" s="8"/>
      <c r="F26" s="8" t="s">
        <v>75</v>
      </c>
      <c r="G26" s="8"/>
      <c r="H26" s="8" t="s">
        <v>43</v>
      </c>
      <c r="I26" s="8">
        <v>15</v>
      </c>
      <c r="J26" s="9"/>
      <c r="K26" s="10">
        <f t="shared" si="0"/>
        <v>0</v>
      </c>
    </row>
    <row r="27" spans="1:11">
      <c r="A27" s="8">
        <v>24</v>
      </c>
      <c r="B27" s="8" t="s">
        <v>41</v>
      </c>
      <c r="C27" s="8"/>
      <c r="D27" s="8" t="s">
        <v>80</v>
      </c>
      <c r="E27" s="8"/>
      <c r="F27" s="8" t="s">
        <v>75</v>
      </c>
      <c r="G27" s="8"/>
      <c r="H27" s="8" t="s">
        <v>43</v>
      </c>
      <c r="I27" s="8">
        <v>11</v>
      </c>
      <c r="J27" s="9"/>
      <c r="K27" s="10">
        <f t="shared" si="0"/>
        <v>0</v>
      </c>
    </row>
    <row r="28" spans="1:11">
      <c r="A28" s="8">
        <v>25</v>
      </c>
      <c r="B28" s="8" t="s">
        <v>73</v>
      </c>
      <c r="C28" s="8"/>
      <c r="D28" s="8" t="s">
        <v>81</v>
      </c>
      <c r="E28" s="8"/>
      <c r="F28" s="8" t="s">
        <v>75</v>
      </c>
      <c r="G28" s="8"/>
      <c r="H28" s="8" t="s">
        <v>43</v>
      </c>
      <c r="I28" s="8">
        <v>8</v>
      </c>
      <c r="J28" s="9"/>
      <c r="K28" s="10">
        <f t="shared" si="0"/>
        <v>0</v>
      </c>
    </row>
    <row r="29" spans="1:11" ht="25.5">
      <c r="A29" s="8">
        <v>26</v>
      </c>
      <c r="B29" s="8" t="s">
        <v>45</v>
      </c>
      <c r="C29" s="8"/>
      <c r="D29" s="8" t="s">
        <v>82</v>
      </c>
      <c r="E29" s="8"/>
      <c r="F29" s="8" t="s">
        <v>54</v>
      </c>
      <c r="G29" s="8"/>
      <c r="H29" s="8" t="s">
        <v>43</v>
      </c>
      <c r="I29" s="8">
        <v>4</v>
      </c>
      <c r="J29" s="9"/>
      <c r="K29" s="10">
        <f t="shared" si="0"/>
        <v>0</v>
      </c>
    </row>
    <row r="30" spans="1:11">
      <c r="A30" s="8">
        <v>27</v>
      </c>
      <c r="B30" s="8" t="s">
        <v>73</v>
      </c>
      <c r="C30" s="8"/>
      <c r="D30" s="8" t="s">
        <v>83</v>
      </c>
      <c r="E30" s="8"/>
      <c r="F30" s="8" t="s">
        <v>75</v>
      </c>
      <c r="G30" s="8"/>
      <c r="H30" s="8" t="s">
        <v>43</v>
      </c>
      <c r="I30" s="8">
        <v>8</v>
      </c>
      <c r="J30" s="9"/>
      <c r="K30" s="10">
        <f t="shared" si="0"/>
        <v>0</v>
      </c>
    </row>
    <row r="31" spans="1:11">
      <c r="A31" s="8">
        <v>28</v>
      </c>
      <c r="B31" s="8" t="s">
        <v>73</v>
      </c>
      <c r="C31" s="8"/>
      <c r="D31" s="8" t="s">
        <v>84</v>
      </c>
      <c r="E31" s="8"/>
      <c r="F31" s="8" t="s">
        <v>75</v>
      </c>
      <c r="G31" s="8"/>
      <c r="H31" s="8" t="s">
        <v>43</v>
      </c>
      <c r="I31" s="8">
        <v>6</v>
      </c>
      <c r="J31" s="9"/>
      <c r="K31" s="10">
        <f t="shared" si="0"/>
        <v>0</v>
      </c>
    </row>
    <row r="32" spans="1:11">
      <c r="A32" s="8">
        <v>29</v>
      </c>
      <c r="B32" s="8" t="s">
        <v>73</v>
      </c>
      <c r="C32" s="8"/>
      <c r="D32" s="8" t="s">
        <v>85</v>
      </c>
      <c r="E32" s="8"/>
      <c r="F32" s="8" t="s">
        <v>75</v>
      </c>
      <c r="G32" s="8"/>
      <c r="H32" s="8" t="s">
        <v>43</v>
      </c>
      <c r="I32" s="8">
        <v>12</v>
      </c>
      <c r="J32" s="9"/>
      <c r="K32" s="10">
        <f t="shared" si="0"/>
        <v>0</v>
      </c>
    </row>
    <row r="33" spans="1:11">
      <c r="A33" s="8">
        <v>30</v>
      </c>
      <c r="B33" s="8" t="s">
        <v>73</v>
      </c>
      <c r="C33" s="8"/>
      <c r="D33" s="8" t="s">
        <v>86</v>
      </c>
      <c r="E33" s="8"/>
      <c r="F33" s="8" t="s">
        <v>75</v>
      </c>
      <c r="G33" s="8"/>
      <c r="H33" s="8" t="s">
        <v>43</v>
      </c>
      <c r="I33" s="8">
        <v>15</v>
      </c>
      <c r="J33" s="9"/>
      <c r="K33" s="10">
        <f t="shared" si="0"/>
        <v>0</v>
      </c>
    </row>
    <row r="34" spans="1:11">
      <c r="A34" s="8">
        <v>31</v>
      </c>
      <c r="B34" s="8" t="s">
        <v>73</v>
      </c>
      <c r="C34" s="8"/>
      <c r="D34" s="8" t="s">
        <v>87</v>
      </c>
      <c r="E34" s="8"/>
      <c r="F34" s="8" t="s">
        <v>75</v>
      </c>
      <c r="G34" s="8"/>
      <c r="H34" s="8" t="s">
        <v>43</v>
      </c>
      <c r="I34" s="8">
        <v>14</v>
      </c>
      <c r="J34" s="9"/>
      <c r="K34" s="10">
        <f t="shared" si="0"/>
        <v>0</v>
      </c>
    </row>
    <row r="35" spans="1:11">
      <c r="A35" s="8">
        <v>32</v>
      </c>
      <c r="B35" s="8" t="s">
        <v>73</v>
      </c>
      <c r="C35" s="8"/>
      <c r="D35" s="8" t="s">
        <v>88</v>
      </c>
      <c r="E35" s="8"/>
      <c r="F35" s="8" t="s">
        <v>75</v>
      </c>
      <c r="G35" s="8"/>
      <c r="H35" s="8" t="s">
        <v>43</v>
      </c>
      <c r="I35" s="8">
        <v>10</v>
      </c>
      <c r="J35" s="9"/>
      <c r="K35" s="10">
        <f t="shared" si="0"/>
        <v>0</v>
      </c>
    </row>
    <row r="36" spans="1:11">
      <c r="A36" s="8">
        <v>33</v>
      </c>
      <c r="B36" s="8" t="s">
        <v>73</v>
      </c>
      <c r="C36" s="8"/>
      <c r="D36" s="8" t="s">
        <v>89</v>
      </c>
      <c r="E36" s="8"/>
      <c r="F36" s="8" t="s">
        <v>75</v>
      </c>
      <c r="G36" s="8"/>
      <c r="H36" s="8" t="s">
        <v>43</v>
      </c>
      <c r="I36" s="8">
        <v>12</v>
      </c>
      <c r="J36" s="9"/>
      <c r="K36" s="10">
        <f t="shared" si="0"/>
        <v>0</v>
      </c>
    </row>
    <row r="37" spans="1:11">
      <c r="A37" s="8">
        <v>34</v>
      </c>
      <c r="B37" s="8" t="s">
        <v>73</v>
      </c>
      <c r="C37" s="8"/>
      <c r="D37" s="8" t="s">
        <v>90</v>
      </c>
      <c r="E37" s="8"/>
      <c r="F37" s="8" t="s">
        <v>75</v>
      </c>
      <c r="G37" s="8"/>
      <c r="H37" s="8" t="s">
        <v>43</v>
      </c>
      <c r="I37" s="8">
        <v>16</v>
      </c>
      <c r="J37" s="9"/>
      <c r="K37" s="10">
        <f t="shared" si="0"/>
        <v>0</v>
      </c>
    </row>
    <row r="38" spans="1:11">
      <c r="A38" s="8">
        <v>35</v>
      </c>
      <c r="B38" s="8" t="s">
        <v>73</v>
      </c>
      <c r="C38" s="8"/>
      <c r="D38" s="8" t="s">
        <v>91</v>
      </c>
      <c r="E38" s="8"/>
      <c r="F38" s="8" t="s">
        <v>75</v>
      </c>
      <c r="G38" s="8"/>
      <c r="H38" s="8" t="s">
        <v>43</v>
      </c>
      <c r="I38" s="8">
        <v>21</v>
      </c>
      <c r="J38" s="9"/>
      <c r="K38" s="10">
        <f t="shared" si="0"/>
        <v>0</v>
      </c>
    </row>
    <row r="39" spans="1:11">
      <c r="A39" s="8">
        <v>36</v>
      </c>
      <c r="B39" s="8" t="s">
        <v>73</v>
      </c>
      <c r="C39" s="8"/>
      <c r="D39" s="8" t="s">
        <v>92</v>
      </c>
      <c r="E39" s="8"/>
      <c r="F39" s="8" t="s">
        <v>75</v>
      </c>
      <c r="G39" s="8"/>
      <c r="H39" s="8" t="s">
        <v>43</v>
      </c>
      <c r="I39" s="8">
        <v>12</v>
      </c>
      <c r="J39" s="9"/>
      <c r="K39" s="10">
        <f t="shared" si="0"/>
        <v>0</v>
      </c>
    </row>
    <row r="40" spans="1:11">
      <c r="A40" s="8">
        <v>37</v>
      </c>
      <c r="B40" s="8" t="s">
        <v>73</v>
      </c>
      <c r="C40" s="8"/>
      <c r="D40" s="8" t="s">
        <v>93</v>
      </c>
      <c r="E40" s="8"/>
      <c r="F40" s="8" t="s">
        <v>75</v>
      </c>
      <c r="G40" s="8"/>
      <c r="H40" s="8" t="s">
        <v>43</v>
      </c>
      <c r="I40" s="8">
        <v>12</v>
      </c>
      <c r="J40" s="9"/>
      <c r="K40" s="10">
        <f t="shared" si="0"/>
        <v>0</v>
      </c>
    </row>
    <row r="41" spans="1:11">
      <c r="A41" s="8">
        <v>38</v>
      </c>
      <c r="B41" s="8" t="s">
        <v>41</v>
      </c>
      <c r="C41" s="8"/>
      <c r="D41" s="8" t="s">
        <v>94</v>
      </c>
      <c r="E41" s="8"/>
      <c r="F41" s="8" t="s">
        <v>75</v>
      </c>
      <c r="G41" s="8"/>
      <c r="H41" s="8" t="s">
        <v>43</v>
      </c>
      <c r="I41" s="8">
        <v>10</v>
      </c>
      <c r="J41" s="9"/>
      <c r="K41" s="10">
        <f t="shared" si="0"/>
        <v>0</v>
      </c>
    </row>
    <row r="42" spans="1:11" ht="25.5">
      <c r="A42" s="8">
        <v>39</v>
      </c>
      <c r="B42" s="8" t="s">
        <v>73</v>
      </c>
      <c r="C42" s="8"/>
      <c r="D42" s="8" t="s">
        <v>95</v>
      </c>
      <c r="E42" s="8"/>
      <c r="F42" s="8" t="s">
        <v>75</v>
      </c>
      <c r="G42" s="8"/>
      <c r="H42" s="8" t="s">
        <v>43</v>
      </c>
      <c r="I42" s="8">
        <v>10</v>
      </c>
      <c r="J42" s="9"/>
      <c r="K42" s="10">
        <f t="shared" si="0"/>
        <v>0</v>
      </c>
    </row>
    <row r="43" spans="1:11" ht="25.5">
      <c r="A43" s="8">
        <v>40</v>
      </c>
      <c r="B43" s="8" t="s">
        <v>73</v>
      </c>
      <c r="C43" s="8"/>
      <c r="D43" s="8" t="s">
        <v>96</v>
      </c>
      <c r="E43" s="8"/>
      <c r="F43" s="8" t="s">
        <v>75</v>
      </c>
      <c r="G43" s="8"/>
      <c r="H43" s="8" t="s">
        <v>43</v>
      </c>
      <c r="I43" s="8">
        <v>10</v>
      </c>
      <c r="J43" s="9"/>
      <c r="K43" s="10">
        <f t="shared" si="0"/>
        <v>0</v>
      </c>
    </row>
    <row r="44" spans="1:11" ht="25.5">
      <c r="A44" s="8">
        <v>41</v>
      </c>
      <c r="B44" s="8" t="s">
        <v>45</v>
      </c>
      <c r="C44" s="8"/>
      <c r="D44" s="8" t="s">
        <v>97</v>
      </c>
      <c r="E44" s="8"/>
      <c r="F44" s="8" t="s">
        <v>54</v>
      </c>
      <c r="G44" s="8"/>
      <c r="H44" s="8" t="s">
        <v>43</v>
      </c>
      <c r="I44" s="8">
        <v>5</v>
      </c>
      <c r="J44" s="9"/>
      <c r="K44" s="10">
        <f t="shared" si="0"/>
        <v>0</v>
      </c>
    </row>
    <row r="45" spans="1:11">
      <c r="A45" s="11"/>
      <c r="B45" s="11"/>
      <c r="C45" s="11"/>
      <c r="D45" s="11"/>
      <c r="E45" s="11"/>
      <c r="F45" s="11"/>
      <c r="G45" s="11"/>
      <c r="H45" s="11" t="s">
        <v>98</v>
      </c>
      <c r="I45" s="12">
        <f>SUM(I4:I44)</f>
        <v>493</v>
      </c>
      <c r="J45" s="11"/>
      <c r="K45" s="13">
        <f>SUM(K4:K44)</f>
        <v>0</v>
      </c>
    </row>
  </sheetData>
  <autoFilter ref="A3:K45" xr:uid="{00000000-0001-0000-0100-000000000000}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showGridLines="0" zoomScaleNormal="100" workbookViewId="0">
      <pane ySplit="3" topLeftCell="A4" activePane="bottomLeft" state="frozen"/>
      <selection pane="bottomLeft"/>
    </sheetView>
  </sheetViews>
  <sheetFormatPr defaultColWidth="8.7109375" defaultRowHeight="14.25"/>
  <cols>
    <col min="1" max="1" width="5" customWidth="1"/>
    <col min="2" max="2" width="22" customWidth="1"/>
    <col min="3" max="3" width="46" customWidth="1"/>
    <col min="4" max="4" width="16" customWidth="1"/>
    <col min="5" max="5" width="14" customWidth="1"/>
    <col min="6" max="6" width="18.85546875" customWidth="1"/>
    <col min="7" max="7" width="16" customWidth="1"/>
  </cols>
  <sheetData>
    <row r="1" spans="1:7" ht="17.649999999999999">
      <c r="A1" s="6" t="s">
        <v>99</v>
      </c>
    </row>
    <row r="3" spans="1:7" ht="33.75" customHeight="1">
      <c r="A3" s="7" t="s">
        <v>30</v>
      </c>
      <c r="B3" s="7" t="s">
        <v>100</v>
      </c>
      <c r="C3" s="7" t="s">
        <v>101</v>
      </c>
      <c r="D3" s="7" t="s">
        <v>37</v>
      </c>
      <c r="E3" s="7" t="s">
        <v>102</v>
      </c>
      <c r="F3" s="7" t="s">
        <v>39</v>
      </c>
      <c r="G3" s="7" t="s">
        <v>40</v>
      </c>
    </row>
    <row r="4" spans="1:7">
      <c r="A4" s="8">
        <v>1</v>
      </c>
      <c r="B4" s="8" t="s">
        <v>103</v>
      </c>
      <c r="C4" s="8" t="s">
        <v>104</v>
      </c>
      <c r="D4" s="8" t="s">
        <v>105</v>
      </c>
      <c r="E4" s="8">
        <v>12</v>
      </c>
      <c r="F4" s="9"/>
      <c r="G4" s="10">
        <f>IF(E4="","",E4*F4)</f>
        <v>0</v>
      </c>
    </row>
    <row r="5" spans="1:7">
      <c r="A5" s="11"/>
      <c r="B5" s="11"/>
      <c r="C5" s="11"/>
      <c r="D5" s="11" t="s">
        <v>98</v>
      </c>
      <c r="E5" s="11"/>
      <c r="F5" s="11"/>
      <c r="G5" s="13">
        <f>SUM(G4:G4)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20"/>
  <sheetViews>
    <sheetView showGridLines="0" zoomScaleNormal="100" workbookViewId="0"/>
  </sheetViews>
  <sheetFormatPr defaultColWidth="8.7109375" defaultRowHeight="14.25"/>
  <cols>
    <col min="1" max="1" width="4" customWidth="1"/>
    <col min="2" max="2" width="47.85546875" customWidth="1"/>
    <col min="3" max="3" width="26" customWidth="1"/>
    <col min="4" max="4" width="22" customWidth="1"/>
  </cols>
  <sheetData>
    <row r="2" spans="2:4" ht="17.649999999999999">
      <c r="B2" s="6" t="s">
        <v>106</v>
      </c>
    </row>
    <row r="4" spans="2:4">
      <c r="B4" s="7" t="s">
        <v>107</v>
      </c>
      <c r="C4" s="7" t="s">
        <v>108</v>
      </c>
      <c r="D4" s="7" t="s">
        <v>40</v>
      </c>
    </row>
    <row r="5" spans="2:4">
      <c r="B5" s="14" t="s">
        <v>109</v>
      </c>
      <c r="C5" s="14" t="s">
        <v>110</v>
      </c>
      <c r="D5" s="10">
        <f>Kledingpakket!$K$45</f>
        <v>0</v>
      </c>
    </row>
    <row r="6" spans="2:4">
      <c r="B6" s="14" t="s">
        <v>104</v>
      </c>
      <c r="C6" s="14" t="s">
        <v>111</v>
      </c>
      <c r="D6" s="10">
        <f>'Pasbus op afroep'!$G$5</f>
        <v>0</v>
      </c>
    </row>
    <row r="7" spans="2:4">
      <c r="B7" s="15" t="s">
        <v>112</v>
      </c>
      <c r="C7" s="16"/>
      <c r="D7" s="17">
        <f>SUM(D5:D6)</f>
        <v>0</v>
      </c>
    </row>
    <row r="9" spans="2:4">
      <c r="B9" s="2" t="s">
        <v>113</v>
      </c>
    </row>
    <row r="10" spans="2:4">
      <c r="B10" s="18" t="s">
        <v>114</v>
      </c>
      <c r="C10" s="2" t="s">
        <v>115</v>
      </c>
      <c r="D10" s="19">
        <f>COUNTBLANK(Kledingpakket!$J$4:$J$44)+COUNTBLANK('Pasbus op afroep'!$F$4:$F$4)</f>
        <v>42</v>
      </c>
    </row>
    <row r="13" spans="2:4" ht="15.4">
      <c r="B13" s="20" t="s">
        <v>116</v>
      </c>
    </row>
    <row r="14" spans="2:4" ht="21.75" customHeight="1">
      <c r="B14" s="11" t="s">
        <v>117</v>
      </c>
      <c r="C14" s="21"/>
      <c r="D14" s="21"/>
    </row>
    <row r="15" spans="2:4" ht="21.75" customHeight="1">
      <c r="B15" s="11" t="s">
        <v>118</v>
      </c>
      <c r="C15" s="21"/>
      <c r="D15" s="21"/>
    </row>
    <row r="16" spans="2:4" ht="21.75" customHeight="1">
      <c r="B16" s="11" t="s">
        <v>119</v>
      </c>
      <c r="C16" s="21"/>
      <c r="D16" s="21"/>
    </row>
    <row r="17" spans="2:4" ht="21.75" customHeight="1">
      <c r="B17" s="11" t="s">
        <v>120</v>
      </c>
      <c r="C17" s="21"/>
      <c r="D17" s="21"/>
    </row>
    <row r="18" spans="2:4" ht="21.75" customHeight="1">
      <c r="B18" s="11" t="s">
        <v>121</v>
      </c>
      <c r="C18" s="21"/>
      <c r="D18" s="21"/>
    </row>
    <row r="19" spans="2:4" ht="21.75" customHeight="1">
      <c r="B19" s="11" t="s">
        <v>122</v>
      </c>
      <c r="C19" s="21"/>
      <c r="D19" s="21"/>
    </row>
    <row r="20" spans="2:4" ht="21.75" customHeight="1">
      <c r="B20" s="11" t="s">
        <v>123</v>
      </c>
      <c r="C20" s="21"/>
      <c r="D20" s="21"/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56C83B11-DB5D-4BD2-84E3-751B7F5E4275}"/>
</file>

<file path=customXml/itemProps2.xml><?xml version="1.0" encoding="utf-8"?>
<ds:datastoreItem xmlns:ds="http://schemas.openxmlformats.org/officeDocument/2006/customXml" ds:itemID="{BEF05914-BC7D-4CDE-ADF1-05D4DC036F79}"/>
</file>

<file path=customXml/itemProps3.xml><?xml version="1.0" encoding="utf-8"?>
<ds:datastoreItem xmlns:ds="http://schemas.openxmlformats.org/officeDocument/2006/customXml" ds:itemID="{2CFF6214-C6EC-476E-A08F-A93A2AC99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Mil, Tessa van</cp:lastModifiedBy>
  <cp:revision>0</cp:revision>
  <dcterms:created xsi:type="dcterms:W3CDTF">2026-07-29T13:58:58Z</dcterms:created>
  <dcterms:modified xsi:type="dcterms:W3CDTF">2026-07-30T09:05:51Z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