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2.55.2025 Bedrijfskleding/Bedrijfskleding/"/>
    </mc:Choice>
  </mc:AlternateContent>
  <xr:revisionPtr revIDLastSave="24" documentId="8_{BCCF12FD-F3D4-4126-B120-09DC467F9619}" xr6:coauthVersionLast="47" xr6:coauthVersionMax="47" xr10:uidLastSave="{39F2859C-0D8E-46CA-B591-934AA842C528}"/>
  <bookViews>
    <workbookView xWindow="-108" yWindow="-108" windowWidth="30936" windowHeight="16776" tabRatio="500" firstSheet="1" activeTab="1" xr2:uid="{00000000-000D-0000-FFFF-FFFF00000000}"/>
  </bookViews>
  <sheets>
    <sheet name="Toelichting" sheetId="1" r:id="rId1"/>
    <sheet name="Kledingpakket" sheetId="2" r:id="rId2"/>
    <sheet name="Pasbus op afroep" sheetId="3" r:id="rId3"/>
    <sheet name="Aanvullende eisen" sheetId="4" r:id="rId4"/>
    <sheet name="Totaal" sheetId="5" r:id="rId5"/>
  </sheets>
  <definedNames>
    <definedName name="_xlnm._FilterDatabase" localSheetId="1" hidden="1">Kledingpakket!$A$3:$N$19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5" l="1"/>
  <c r="G4" i="3"/>
  <c r="G5" i="3" s="1"/>
  <c r="D6" i="5" s="1"/>
  <c r="L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19" i="2" l="1"/>
  <c r="D5" i="5" s="1"/>
  <c r="D7" i="5" s="1"/>
</calcChain>
</file>

<file path=xl/sharedStrings.xml><?xml version="1.0" encoding="utf-8"?>
<sst xmlns="http://schemas.openxmlformats.org/spreadsheetml/2006/main" count="234" uniqueCount="148">
  <si>
    <t>Prijzenblad perceel 3 – Representatieve kleding</t>
  </si>
  <si>
    <t>Aanbesteding bedrijfskleding, kenmerk A02.55.2025 – bijlage bij de Aanbestedingsleidraad</t>
  </si>
  <si>
    <t>Invulinstructie</t>
  </si>
  <si>
    <t>Wat vult u in?</t>
  </si>
  <si>
    <t>Uitsluitend de geel gearceerde cellen in de kolom "Prijs per eenheid (€ excl. btw)". Alle overige cellen zijn door de Aanbestedende dienst ingevuld of bevatten formules en mogen niet worden gewijzigd.</t>
  </si>
  <si>
    <t>Volledigheid</t>
  </si>
  <si>
    <t>Alle artikel- en dienstregels dienen van een prijs te zijn voorzien. Een regel zonder prijs wordt gelezen als een prijs van € 0,00; het niet kunnen leveren van een artikel leidt tot terzijdelegging.</t>
  </si>
  <si>
    <t>Prijspeil</t>
  </si>
  <si>
    <t>Prijzen zijn in euro’s, exclusief btw, inclusief levering op de overeengekomen locatie, inclusief het aanbrengen van logo’s en emblemen, en geldig gedurende het eerste contractjaar.</t>
  </si>
  <si>
    <t>Fictieve aantallen</t>
  </si>
  <si>
    <t>De aantallen zijn uitsluitend bedoeld om inschrijvingen onderling te kunnen vergelijken. Er kunnen geen rechten aan worden ontleend en er geldt geen afnameverplichting.</t>
  </si>
  <si>
    <t>Totalen</t>
  </si>
  <si>
    <t>De totaalprijs per regel en de subtotalen per tabblad worden automatisch berekend. Het tabblad "Totaal" telt de subtotalen op tot de inschrijfsom voor dit perceel.</t>
  </si>
  <si>
    <t>Catalogus</t>
  </si>
  <si>
    <t>De prijzen in dit prijzenblad dienen overeen te komen met de prijzen in de door Inschrijver aangeboden digitale catalogus.</t>
  </si>
  <si>
    <t>Ondertekening</t>
  </si>
  <si>
    <t>Vul het ondertekeningsblok op het tabblad "Totaal" volledig in. Het prijzenblad wordt als xlsx-bestand én als ondertekende pdf ingediend.</t>
  </si>
  <si>
    <t>Beoordeling</t>
  </si>
  <si>
    <t>Subgunningscriterium 3</t>
  </si>
  <si>
    <t>De inschrijfsom op het tabblad "Totaal" vormt de totaalprijs waarop subgunningscriterium 3 (Prijs) wordt beoordeeld. Hiervoor zijn maximaal 25 van de 100 punten te behalen.</t>
  </si>
  <si>
    <t>Rekenwijze</t>
  </si>
  <si>
    <t>De Inschrijver met de laagste totaalprijs ontvangt 25 punten. De overige Inschrijvers ontvangen een score naar rato: (laagste totaalprijs / totaalprijs Inschrijver) × 25 = score Prijs.</t>
  </si>
  <si>
    <t>Legenda</t>
  </si>
  <si>
    <t>Geel gearceerd</t>
  </si>
  <si>
    <t>Invulveld voor de Inschrijver.</t>
  </si>
  <si>
    <t>Blauwe cijfers</t>
  </si>
  <si>
    <t>Door de Inschrijver ingevulde bedragen.</t>
  </si>
  <si>
    <t>Zwarte cijfers</t>
  </si>
  <si>
    <t>Door de Aanbestedende dienst ingevulde gegevens of automatisch berekende uitkomsten.</t>
  </si>
  <si>
    <t>Perceel 3 – Representatieve kleding en huismeesters</t>
  </si>
  <si>
    <t>Nr.</t>
  </si>
  <si>
    <t>Module / werksoort</t>
  </si>
  <si>
    <t>Artikelgroep</t>
  </si>
  <si>
    <t>Artikelomschrijving</t>
  </si>
  <si>
    <t>Kleur</t>
  </si>
  <si>
    <t>Functionele eisen</t>
  </si>
  <si>
    <t>Normering / Logo</t>
  </si>
  <si>
    <t>Wasvoorschrift</t>
  </si>
  <si>
    <t>Minimale levensduur</t>
  </si>
  <si>
    <t>Minimaal aantal was-/reinigingsbeurten</t>
  </si>
  <si>
    <t>Eenheid</t>
  </si>
  <si>
    <t>Fictief aantal</t>
  </si>
  <si>
    <t>Prijs per eenheid (€ excl. btw)</t>
  </si>
  <si>
    <t>Totaalprijs (€ excl. btw)</t>
  </si>
  <si>
    <t>Representatieve kleding</t>
  </si>
  <si>
    <t>Representatief bovenkledingstuk dames</t>
  </si>
  <si>
    <t>Blazer/jersey blazer/jasje</t>
  </si>
  <si>
    <t>Professionele uitstraling; hoog draagcomfort; ademend; bewegingsvrijheid; natuurlijke materialen voorkeur; geschikt voor sportieve of klassieke look.</t>
  </si>
  <si>
    <t>N.v.t.</t>
  </si>
  <si>
    <t>Volgens voorstel leverancier</t>
  </si>
  <si>
    <t>2 jaar</t>
  </si>
  <si>
    <t>50 reinigingsbeurten</t>
  </si>
  <si>
    <t>Stuk</t>
  </si>
  <si>
    <t>Blouse/top lange mouwen</t>
  </si>
  <si>
    <t>Comfortabel, huidvriendelijk, representatief, onderhoudsvriendelijk.</t>
  </si>
  <si>
    <t>Max 40°C wasbaar</t>
  </si>
  <si>
    <t>1 jaar</t>
  </si>
  <si>
    <t>75 wasbeurten</t>
  </si>
  <si>
    <t>Blouse/top korte mouwen</t>
  </si>
  <si>
    <t>n.v.t.</t>
  </si>
  <si>
    <t>Representatieve tussenlaag</t>
  </si>
  <si>
    <t>Gilet/cardigan</t>
  </si>
  <si>
    <t>Combineerbaar binnen kledinglijn; hoog draagcomfort.</t>
  </si>
  <si>
    <t>Representatieve broek</t>
  </si>
  <si>
    <t>Pantalon dames/heren</t>
  </si>
  <si>
    <t>Bewegingsvrijheid, vormvast, geschikt voor dagelijks gebruik.</t>
  </si>
  <si>
    <t>100 wasbeurten</t>
  </si>
  <si>
    <t>Representatief rokmodel</t>
  </si>
  <si>
    <t>Rok</t>
  </si>
  <si>
    <t>Representatief, comfortabel en voldoende bewegingsvrijheid.</t>
  </si>
  <si>
    <t>Representatief bovenkledingstuk heren</t>
  </si>
  <si>
    <t>Overhemd</t>
  </si>
  <si>
    <t>Comfortabel gedurende gehele werkdag; ademend.</t>
  </si>
  <si>
    <t>Gebreide tussenlaag</t>
  </si>
  <si>
    <t>Pullover/trui</t>
  </si>
  <si>
    <t>Warmte, comfort en representatieve uitstraling.</t>
  </si>
  <si>
    <t>50 wasbeurten</t>
  </si>
  <si>
    <t>Representatief casual kledingstuk</t>
  </si>
  <si>
    <t>Polo</t>
  </si>
  <si>
    <t>Geschikt voor sportieve representatieve uitstraling.</t>
  </si>
  <si>
    <t>Logo optioneel</t>
  </si>
  <si>
    <t>Sokken</t>
  </si>
  <si>
    <t>Het kledingstuk is comfortabel te dragen en ademend. Het kledingstuk behoudt zijn pasvorm en elasticiteit na herhaaldelijk wassen.</t>
  </si>
  <si>
    <t>Huismeester</t>
  </si>
  <si>
    <t>Werkbroek</t>
  </si>
  <si>
    <t>Sterkte vezel. Comfortabel draagbaar gedurende de werkdag, ademend en vochtregulerend, huidvriendelijke materialen met voorkeur naturlijke vezels.</t>
  </si>
  <si>
    <t>Buitenjas</t>
  </si>
  <si>
    <t>Winterjas</t>
  </si>
  <si>
    <t>Bescherming tegen weersinvloeden en representatieve uitstraling.</t>
  </si>
  <si>
    <t>3 jaar</t>
  </si>
  <si>
    <t>50 wasbeuren</t>
  </si>
  <si>
    <t>Shirt korte mouwen</t>
  </si>
  <si>
    <t>Shirt</t>
  </si>
  <si>
    <t>Comfortabel draagbaar gedurende de werkdag, ademend en vochtregulerend, huidvriendelijke materialen met voorkeur naturlijke vezels.</t>
  </si>
  <si>
    <t>Logo</t>
  </si>
  <si>
    <t>Polo korte mouwen</t>
  </si>
  <si>
    <t>Geeft verzorgde, representatieve en tergelijkertijd praktische uitstraling. Comfortabel draagbaar gedurende de werkdag, ademend en vochtregulerend, huidvriendelijke materialen met voorkeur naturlijke vezels.</t>
  </si>
  <si>
    <t>Sweater</t>
  </si>
  <si>
    <t>Biedt extra warmte zonder de bewegingsvrijheid te verliezen. Geschikt als tussenlaag, slijt- en kleurvast, behoudt pasvorm en uistraling.</t>
  </si>
  <si>
    <t>Totaal</t>
  </si>
  <si>
    <t>Perceel 3 – Pasbus of gelijkwaardig op afroep</t>
  </si>
  <si>
    <t>Categorie</t>
  </si>
  <si>
    <t>Omschrijving</t>
  </si>
  <si>
    <t>Fictief aantal per jaar</t>
  </si>
  <si>
    <t>Pasvoorziening</t>
  </si>
  <si>
    <t>Pasbus of gelijkwaardig op afroep</t>
  </si>
  <si>
    <t>Per passessie</t>
  </si>
  <si>
    <t>Perceel 3 – Aanvullende eisen</t>
  </si>
  <si>
    <t>Onderwerp</t>
  </si>
  <si>
    <t>Eis</t>
  </si>
  <si>
    <t>Uitvraagmethodiek</t>
  </si>
  <si>
    <t>Functionele uitvraag; leveranciers bieden beide lijnen aan. klassieke en/of sportieve representatieve kledinglijnen. Set bestaat uit minimaal 1 klassieke lijn (blazer, gilet, pantalon, blouse).</t>
  </si>
  <si>
    <t>Draagcomfort</t>
  </si>
  <si>
    <t>Minimaal 8 uur comfortabel draagbaar; ademend; temperatuurregulerend; geen schurende naden.</t>
  </si>
  <si>
    <t>Pasvorm</t>
  </si>
  <si>
    <t>Dames- en herenmodellen; ruime maatvoering inclusief korte, lange en grote maten.</t>
  </si>
  <si>
    <t>Materiaal</t>
  </si>
  <si>
    <t>Voorkeur voor 60-80% natuurlijke vezels;</t>
  </si>
  <si>
    <t>Representativiteit</t>
  </si>
  <si>
    <t>Professionele uitstraling passend bij publieke dienstverlening. Kledingset bestaat uit minimaal 1 klassieke representatief outfit.</t>
  </si>
  <si>
    <t>Sportieve look</t>
  </si>
  <si>
    <t>Sportieve representatieve kledinglijn mag worden aangeboden en wordt positief gewaardeerd.</t>
  </si>
  <si>
    <t>Duurzaamheid</t>
  </si>
  <si>
    <t>Behoud van pasvorm, kleur en uitstraling gedurende voorgeschreven levensduur.</t>
  </si>
  <si>
    <t>Gunningswens</t>
  </si>
  <si>
    <t>Extra waardering voor natuurlijke materialen, hoog draagcomfort, duurzame certificering en keuzevrijheid in modellen.</t>
  </si>
  <si>
    <t>Aantallen</t>
  </si>
  <si>
    <t>Vaste aantallen in kledingpakket, afhankelijk van de nieuwe keuze. Later ingericht</t>
  </si>
  <si>
    <t>Kleursamenstelling</t>
  </si>
  <si>
    <t>donkerblauw (navy blue), overhemd/blouse wit.</t>
  </si>
  <si>
    <t>Totaaloverzicht prijzenblad perceel 3 – Representatieve kleding</t>
  </si>
  <si>
    <t>Onderdeel</t>
  </si>
  <si>
    <t>Tabblad</t>
  </si>
  <si>
    <t>Representatieve kleding en huismeesters</t>
  </si>
  <si>
    <t>Kledingpakket</t>
  </si>
  <si>
    <t>Pasbus op afroep</t>
  </si>
  <si>
    <t>TOTALE INSCHRIJFSOM (excl. btw)</t>
  </si>
  <si>
    <t>Deze inschrijfsom vormt de totaalprijs voor subgunningscriterium 3 (Prijs), maximaal 25 punten.</t>
  </si>
  <si>
    <t>Controle: aantal prijsregels dat nog niet is ingevuld</t>
  </si>
  <si>
    <t>moet 0 zijn</t>
  </si>
  <si>
    <t>ONDERTEKENING</t>
  </si>
  <si>
    <t>Naam onderneming</t>
  </si>
  <si>
    <t>KvK-nummer</t>
  </si>
  <si>
    <t>Voor- en achternaam rechtsgeldig vertegenwoordiger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</si>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</sst>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10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9"/>
      <color rgb="FF767171"/>
      <name val="Arial"/>
      <charset val="1"/>
    </font>
    <font>
      <b/>
      <sz val="11"/>
      <color rgb="FF1F3864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4"/>
      <color rgb="FF1F3864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b/>
      <sz val="12"/>
      <color rgb="FF1F3864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E2F3"/>
        <bgColor rgb="FFCCF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164" fontId="8" fillId="3" borderId="1" xfId="0" applyNumberFormat="1" applyFont="1" applyFill="1" applyBorder="1" applyAlignment="1">
      <alignment vertical="top" wrapText="1"/>
    </xf>
    <xf numFmtId="164" fontId="5" fillId="0" borderId="1" xfId="0" applyNumberFormat="1" applyFont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164" fontId="4" fillId="4" borderId="1" xfId="0" applyNumberFormat="1" applyFont="1" applyFill="1" applyBorder="1"/>
    <xf numFmtId="0" fontId="7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3" fillId="4" borderId="1" xfId="0" applyFont="1" applyFill="1" applyBorder="1"/>
    <xf numFmtId="0" fontId="0" fillId="4" borderId="1" xfId="0" applyFill="1" applyBorder="1"/>
    <xf numFmtId="164" fontId="3" fillId="4" borderId="1" xfId="0" applyNumberFormat="1" applyFont="1" applyFill="1" applyBorder="1"/>
    <xf numFmtId="0" fontId="5" fillId="0" borderId="0" xfId="0" applyFont="1"/>
    <xf numFmtId="3" fontId="4" fillId="0" borderId="0" xfId="0" applyNumberFormat="1" applyFont="1"/>
    <xf numFmtId="0" fontId="9" fillId="0" borderId="0" xfId="0" applyFont="1"/>
    <xf numFmtId="0" fontId="8" fillId="3" borderId="1" xfId="0" applyFont="1" applyFill="1" applyBorder="1"/>
    <xf numFmtId="0" fontId="4" fillId="0" borderId="2" xfId="0" applyFont="1" applyBorder="1"/>
    <xf numFmtId="0" fontId="5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zoomScaleNormal="100" workbookViewId="0">
      <selection activeCell="C20" sqref="C20"/>
    </sheetView>
  </sheetViews>
  <sheetFormatPr defaultColWidth="8.7109375" defaultRowHeight="14.45"/>
  <cols>
    <col min="1" max="1" width="4" customWidth="1"/>
    <col min="2" max="2" width="30" customWidth="1"/>
    <col min="3" max="3" width="95" customWidth="1"/>
  </cols>
  <sheetData>
    <row r="2" spans="2:3" ht="21">
      <c r="B2" s="1" t="s">
        <v>0</v>
      </c>
    </row>
    <row r="3" spans="2:3">
      <c r="B3" s="2" t="s">
        <v>1</v>
      </c>
    </row>
    <row r="5" spans="2:3">
      <c r="B5" s="3" t="s">
        <v>2</v>
      </c>
    </row>
    <row r="6" spans="2:3" ht="25.5" customHeight="1">
      <c r="B6" s="24" t="s">
        <v>3</v>
      </c>
      <c r="C6" s="25" t="s">
        <v>4</v>
      </c>
    </row>
    <row r="7" spans="2:3" ht="25.5" customHeight="1">
      <c r="B7" s="24" t="s">
        <v>5</v>
      </c>
      <c r="C7" s="25" t="s">
        <v>6</v>
      </c>
    </row>
    <row r="8" spans="2:3" ht="25.5" customHeight="1">
      <c r="B8" s="24" t="s">
        <v>7</v>
      </c>
      <c r="C8" s="25" t="s">
        <v>8</v>
      </c>
    </row>
    <row r="9" spans="2:3" ht="25.5" customHeight="1">
      <c r="B9" s="24" t="s">
        <v>9</v>
      </c>
      <c r="C9" s="25" t="s">
        <v>10</v>
      </c>
    </row>
    <row r="10" spans="2:3" ht="25.5" customHeight="1">
      <c r="B10" s="24" t="s">
        <v>11</v>
      </c>
      <c r="C10" s="25" t="s">
        <v>12</v>
      </c>
    </row>
    <row r="11" spans="2:3" ht="25.5" customHeight="1">
      <c r="B11" s="24" t="s">
        <v>13</v>
      </c>
      <c r="C11" s="25" t="s">
        <v>14</v>
      </c>
    </row>
    <row r="12" spans="2:3" ht="25.5" customHeight="1">
      <c r="B12" s="24" t="s">
        <v>15</v>
      </c>
      <c r="C12" s="25" t="s">
        <v>16</v>
      </c>
    </row>
    <row r="14" spans="2:3">
      <c r="B14" s="3" t="s">
        <v>17</v>
      </c>
    </row>
    <row r="15" spans="2:3" ht="25.5" customHeight="1">
      <c r="B15" s="4" t="s">
        <v>18</v>
      </c>
      <c r="C15" s="5" t="s">
        <v>19</v>
      </c>
    </row>
    <row r="16" spans="2:3" ht="25.5" customHeight="1">
      <c r="B16" s="4" t="s">
        <v>20</v>
      </c>
      <c r="C16" s="5" t="s">
        <v>21</v>
      </c>
    </row>
    <row r="18" spans="2:3">
      <c r="B18" s="3" t="s">
        <v>22</v>
      </c>
    </row>
    <row r="19" spans="2:3" ht="15" customHeight="1">
      <c r="B19" s="4" t="s">
        <v>23</v>
      </c>
      <c r="C19" s="5" t="s">
        <v>24</v>
      </c>
    </row>
    <row r="20" spans="2:3" ht="15" customHeight="1">
      <c r="B20" s="4" t="s">
        <v>25</v>
      </c>
      <c r="C20" s="5" t="s">
        <v>26</v>
      </c>
    </row>
    <row r="21" spans="2:3" ht="15" customHeight="1">
      <c r="B21" s="4" t="s">
        <v>27</v>
      </c>
      <c r="C21" s="5" t="s">
        <v>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showGridLines="0" tabSelected="1" zoomScaleNormal="100" workbookViewId="0">
      <pane ySplit="3" topLeftCell="H4" activePane="bottomLeft" state="frozen"/>
      <selection pane="bottomLeft" activeCell="S16" sqref="S16"/>
    </sheetView>
  </sheetViews>
  <sheetFormatPr defaultColWidth="8.7109375" defaultRowHeight="14.45"/>
  <cols>
    <col min="1" max="1" width="5" customWidth="1"/>
    <col min="2" max="2" width="26" customWidth="1"/>
    <col min="3" max="3" width="16" customWidth="1"/>
    <col min="4" max="4" width="34" customWidth="1"/>
    <col min="5" max="5" width="15" customWidth="1"/>
    <col min="6" max="6" width="46" customWidth="1"/>
    <col min="7" max="7" width="26" customWidth="1"/>
    <col min="8" max="8" width="20" customWidth="1"/>
    <col min="9" max="9" width="15" customWidth="1"/>
    <col min="10" max="10" width="19.42578125" customWidth="1"/>
    <col min="11" max="12" width="11" customWidth="1"/>
    <col min="13" max="13" width="20.28515625" customWidth="1"/>
    <col min="14" max="14" width="16" customWidth="1"/>
  </cols>
  <sheetData>
    <row r="1" spans="1:14" ht="17.45">
      <c r="A1" s="6" t="s">
        <v>29</v>
      </c>
    </row>
    <row r="3" spans="1:14" ht="33.75" customHeight="1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7" t="s">
        <v>41</v>
      </c>
      <c r="M3" s="7" t="s">
        <v>42</v>
      </c>
      <c r="N3" s="7" t="s">
        <v>43</v>
      </c>
    </row>
    <row r="4" spans="1:14" ht="36">
      <c r="A4" s="8">
        <v>1</v>
      </c>
      <c r="B4" s="8" t="s">
        <v>44</v>
      </c>
      <c r="C4" s="8" t="s">
        <v>45</v>
      </c>
      <c r="D4" s="8" t="s">
        <v>46</v>
      </c>
      <c r="E4" s="8"/>
      <c r="F4" s="8" t="s">
        <v>47</v>
      </c>
      <c r="G4" s="8" t="s">
        <v>48</v>
      </c>
      <c r="H4" s="8" t="s">
        <v>49</v>
      </c>
      <c r="I4" s="8" t="s">
        <v>50</v>
      </c>
      <c r="J4" s="8" t="s">
        <v>51</v>
      </c>
      <c r="K4" s="8" t="s">
        <v>52</v>
      </c>
      <c r="L4" s="8">
        <v>4</v>
      </c>
      <c r="M4" s="9"/>
      <c r="N4" s="10">
        <f t="shared" ref="N4:N18" si="0">IF(L4="","",L4*M4)</f>
        <v>0</v>
      </c>
    </row>
    <row r="5" spans="1:14" ht="36">
      <c r="A5" s="8">
        <v>2</v>
      </c>
      <c r="B5" s="8" t="s">
        <v>44</v>
      </c>
      <c r="C5" s="8" t="s">
        <v>45</v>
      </c>
      <c r="D5" s="8" t="s">
        <v>53</v>
      </c>
      <c r="E5" s="8"/>
      <c r="F5" s="8" t="s">
        <v>54</v>
      </c>
      <c r="G5" s="8" t="s">
        <v>48</v>
      </c>
      <c r="H5" s="8" t="s">
        <v>55</v>
      </c>
      <c r="I5" s="8" t="s">
        <v>56</v>
      </c>
      <c r="J5" s="8" t="s">
        <v>57</v>
      </c>
      <c r="K5" s="8" t="s">
        <v>52</v>
      </c>
      <c r="L5" s="8">
        <v>10</v>
      </c>
      <c r="M5" s="9"/>
      <c r="N5" s="10">
        <f t="shared" si="0"/>
        <v>0</v>
      </c>
    </row>
    <row r="6" spans="1:14" ht="36">
      <c r="A6" s="8">
        <v>3</v>
      </c>
      <c r="B6" s="8" t="s">
        <v>44</v>
      </c>
      <c r="C6" s="8" t="s">
        <v>45</v>
      </c>
      <c r="D6" s="8" t="s">
        <v>58</v>
      </c>
      <c r="E6" s="8"/>
      <c r="F6" s="8" t="s">
        <v>54</v>
      </c>
      <c r="G6" s="8" t="s">
        <v>59</v>
      </c>
      <c r="H6" s="8" t="s">
        <v>55</v>
      </c>
      <c r="I6" s="8" t="s">
        <v>56</v>
      </c>
      <c r="J6" s="8" t="s">
        <v>57</v>
      </c>
      <c r="K6" s="8" t="s">
        <v>52</v>
      </c>
      <c r="L6" s="8">
        <v>10</v>
      </c>
      <c r="M6" s="9"/>
      <c r="N6" s="10">
        <f t="shared" si="0"/>
        <v>0</v>
      </c>
    </row>
    <row r="7" spans="1:14" ht="24">
      <c r="A7" s="8">
        <v>4</v>
      </c>
      <c r="B7" s="8" t="s">
        <v>44</v>
      </c>
      <c r="C7" s="8" t="s">
        <v>60</v>
      </c>
      <c r="D7" s="8" t="s">
        <v>61</v>
      </c>
      <c r="E7" s="8"/>
      <c r="F7" s="8" t="s">
        <v>62</v>
      </c>
      <c r="G7" s="8" t="s">
        <v>48</v>
      </c>
      <c r="H7" s="8" t="s">
        <v>49</v>
      </c>
      <c r="I7" s="8" t="s">
        <v>50</v>
      </c>
      <c r="J7" s="8" t="s">
        <v>51</v>
      </c>
      <c r="K7" s="8" t="s">
        <v>52</v>
      </c>
      <c r="L7" s="8">
        <v>2</v>
      </c>
      <c r="M7" s="9"/>
      <c r="N7" s="10">
        <f t="shared" si="0"/>
        <v>0</v>
      </c>
    </row>
    <row r="8" spans="1:14" ht="24">
      <c r="A8" s="8">
        <v>5</v>
      </c>
      <c r="B8" s="8" t="s">
        <v>44</v>
      </c>
      <c r="C8" s="8" t="s">
        <v>63</v>
      </c>
      <c r="D8" s="8" t="s">
        <v>64</v>
      </c>
      <c r="E8" s="8"/>
      <c r="F8" s="8" t="s">
        <v>65</v>
      </c>
      <c r="G8" s="8" t="s">
        <v>48</v>
      </c>
      <c r="H8" s="8" t="s">
        <v>55</v>
      </c>
      <c r="I8" s="8" t="s">
        <v>50</v>
      </c>
      <c r="J8" s="8" t="s">
        <v>66</v>
      </c>
      <c r="K8" s="8" t="s">
        <v>52</v>
      </c>
      <c r="L8" s="8">
        <v>10</v>
      </c>
      <c r="M8" s="9"/>
      <c r="N8" s="10">
        <f t="shared" si="0"/>
        <v>0</v>
      </c>
    </row>
    <row r="9" spans="1:14" ht="24">
      <c r="A9" s="8">
        <v>6</v>
      </c>
      <c r="B9" s="8" t="s">
        <v>44</v>
      </c>
      <c r="C9" s="8" t="s">
        <v>67</v>
      </c>
      <c r="D9" s="8" t="s">
        <v>68</v>
      </c>
      <c r="E9" s="8"/>
      <c r="F9" s="8" t="s">
        <v>69</v>
      </c>
      <c r="G9" s="8" t="s">
        <v>48</v>
      </c>
      <c r="H9" s="8" t="s">
        <v>55</v>
      </c>
      <c r="I9" s="8" t="s">
        <v>50</v>
      </c>
      <c r="J9" s="8" t="s">
        <v>66</v>
      </c>
      <c r="K9" s="8" t="s">
        <v>52</v>
      </c>
      <c r="L9" s="8">
        <v>2</v>
      </c>
      <c r="M9" s="9"/>
      <c r="N9" s="10">
        <f t="shared" si="0"/>
        <v>0</v>
      </c>
    </row>
    <row r="10" spans="1:14" ht="36">
      <c r="A10" s="8">
        <v>7</v>
      </c>
      <c r="B10" s="8" t="s">
        <v>44</v>
      </c>
      <c r="C10" s="8" t="s">
        <v>70</v>
      </c>
      <c r="D10" s="8" t="s">
        <v>71</v>
      </c>
      <c r="E10" s="8"/>
      <c r="F10" s="8" t="s">
        <v>72</v>
      </c>
      <c r="G10" s="8" t="s">
        <v>48</v>
      </c>
      <c r="H10" s="8" t="s">
        <v>55</v>
      </c>
      <c r="I10" s="8" t="s">
        <v>56</v>
      </c>
      <c r="J10" s="8" t="s">
        <v>57</v>
      </c>
      <c r="K10" s="8" t="s">
        <v>52</v>
      </c>
      <c r="L10" s="8">
        <v>10</v>
      </c>
      <c r="M10" s="9"/>
      <c r="N10" s="10">
        <f t="shared" si="0"/>
        <v>0</v>
      </c>
    </row>
    <row r="11" spans="1:14" ht="24">
      <c r="A11" s="8">
        <v>8</v>
      </c>
      <c r="B11" s="8" t="s">
        <v>44</v>
      </c>
      <c r="C11" s="8" t="s">
        <v>73</v>
      </c>
      <c r="D11" s="8" t="s">
        <v>74</v>
      </c>
      <c r="E11" s="8"/>
      <c r="F11" s="8" t="s">
        <v>75</v>
      </c>
      <c r="G11" s="8" t="s">
        <v>48</v>
      </c>
      <c r="H11" s="8" t="s">
        <v>49</v>
      </c>
      <c r="I11" s="8" t="s">
        <v>50</v>
      </c>
      <c r="J11" s="8" t="s">
        <v>76</v>
      </c>
      <c r="K11" s="8" t="s">
        <v>52</v>
      </c>
      <c r="L11" s="8">
        <v>8</v>
      </c>
      <c r="M11" s="9"/>
      <c r="N11" s="10">
        <f t="shared" si="0"/>
        <v>0</v>
      </c>
    </row>
    <row r="12" spans="1:14" ht="24">
      <c r="A12" s="8">
        <v>9</v>
      </c>
      <c r="B12" s="8" t="s">
        <v>44</v>
      </c>
      <c r="C12" s="8" t="s">
        <v>77</v>
      </c>
      <c r="D12" s="8" t="s">
        <v>78</v>
      </c>
      <c r="E12" s="8"/>
      <c r="F12" s="8" t="s">
        <v>79</v>
      </c>
      <c r="G12" s="8" t="s">
        <v>80</v>
      </c>
      <c r="H12" s="8" t="s">
        <v>55</v>
      </c>
      <c r="I12" s="8" t="s">
        <v>56</v>
      </c>
      <c r="J12" s="8" t="s">
        <v>57</v>
      </c>
      <c r="K12" s="8" t="s">
        <v>52</v>
      </c>
      <c r="L12" s="8">
        <v>12</v>
      </c>
      <c r="M12" s="9"/>
      <c r="N12" s="10">
        <f t="shared" si="0"/>
        <v>0</v>
      </c>
    </row>
    <row r="13" spans="1:14" ht="36">
      <c r="A13" s="8">
        <v>10</v>
      </c>
      <c r="B13" s="8" t="s">
        <v>44</v>
      </c>
      <c r="C13" s="8" t="s">
        <v>81</v>
      </c>
      <c r="D13" s="8" t="s">
        <v>81</v>
      </c>
      <c r="E13" s="8"/>
      <c r="F13" s="8" t="s">
        <v>82</v>
      </c>
      <c r="G13" s="8" t="s">
        <v>48</v>
      </c>
      <c r="H13" s="8" t="s">
        <v>55</v>
      </c>
      <c r="I13" s="8" t="s">
        <v>50</v>
      </c>
      <c r="J13" s="8" t="s">
        <v>57</v>
      </c>
      <c r="K13" s="8" t="s">
        <v>52</v>
      </c>
      <c r="L13" s="8">
        <v>16</v>
      </c>
      <c r="M13" s="9"/>
      <c r="N13" s="10">
        <f t="shared" si="0"/>
        <v>0</v>
      </c>
    </row>
    <row r="14" spans="1:14" ht="48">
      <c r="A14" s="8">
        <v>11</v>
      </c>
      <c r="B14" s="8" t="s">
        <v>83</v>
      </c>
      <c r="C14" s="8" t="s">
        <v>84</v>
      </c>
      <c r="D14" s="8" t="s">
        <v>84</v>
      </c>
      <c r="E14" s="8"/>
      <c r="F14" s="8" t="s">
        <v>85</v>
      </c>
      <c r="G14" s="8"/>
      <c r="H14" s="8" t="s">
        <v>55</v>
      </c>
      <c r="I14" s="8" t="s">
        <v>50</v>
      </c>
      <c r="J14" s="8" t="s">
        <v>66</v>
      </c>
      <c r="K14" s="8" t="s">
        <v>52</v>
      </c>
      <c r="L14" s="8">
        <v>10</v>
      </c>
      <c r="M14" s="9"/>
      <c r="N14" s="10">
        <f t="shared" si="0"/>
        <v>0</v>
      </c>
    </row>
    <row r="15" spans="1:14" ht="24">
      <c r="A15" s="8">
        <v>12</v>
      </c>
      <c r="B15" s="8" t="s">
        <v>83</v>
      </c>
      <c r="C15" s="8" t="s">
        <v>86</v>
      </c>
      <c r="D15" s="8" t="s">
        <v>87</v>
      </c>
      <c r="E15" s="8"/>
      <c r="F15" s="8" t="s">
        <v>88</v>
      </c>
      <c r="G15" s="8" t="s">
        <v>80</v>
      </c>
      <c r="H15" s="8" t="s">
        <v>49</v>
      </c>
      <c r="I15" s="8" t="s">
        <v>89</v>
      </c>
      <c r="J15" s="8" t="s">
        <v>90</v>
      </c>
      <c r="K15" s="8" t="s">
        <v>52</v>
      </c>
      <c r="L15" s="8">
        <v>2</v>
      </c>
      <c r="M15" s="9"/>
      <c r="N15" s="10">
        <f t="shared" si="0"/>
        <v>0</v>
      </c>
    </row>
    <row r="16" spans="1:14" ht="36">
      <c r="A16" s="8">
        <v>13</v>
      </c>
      <c r="B16" s="8" t="s">
        <v>83</v>
      </c>
      <c r="C16" s="8" t="s">
        <v>91</v>
      </c>
      <c r="D16" s="8" t="s">
        <v>92</v>
      </c>
      <c r="E16" s="8"/>
      <c r="F16" s="8" t="s">
        <v>93</v>
      </c>
      <c r="G16" s="8" t="s">
        <v>94</v>
      </c>
      <c r="H16" s="8" t="s">
        <v>55</v>
      </c>
      <c r="I16" s="8" t="s">
        <v>56</v>
      </c>
      <c r="J16" s="8" t="s">
        <v>66</v>
      </c>
      <c r="K16" s="8" t="s">
        <v>52</v>
      </c>
      <c r="L16" s="8">
        <v>12</v>
      </c>
      <c r="M16" s="9"/>
      <c r="N16" s="10">
        <f t="shared" si="0"/>
        <v>0</v>
      </c>
    </row>
    <row r="17" spans="1:14" ht="60">
      <c r="A17" s="8">
        <v>14</v>
      </c>
      <c r="B17" s="8" t="s">
        <v>83</v>
      </c>
      <c r="C17" s="8" t="s">
        <v>95</v>
      </c>
      <c r="D17" s="8" t="s">
        <v>78</v>
      </c>
      <c r="E17" s="8"/>
      <c r="F17" s="8" t="s">
        <v>96</v>
      </c>
      <c r="G17" s="8" t="s">
        <v>94</v>
      </c>
      <c r="H17" s="8" t="s">
        <v>55</v>
      </c>
      <c r="I17" s="8" t="s">
        <v>56</v>
      </c>
      <c r="J17" s="8" t="s">
        <v>66</v>
      </c>
      <c r="K17" s="8" t="s">
        <v>52</v>
      </c>
      <c r="L17" s="8">
        <v>12</v>
      </c>
      <c r="M17" s="9"/>
      <c r="N17" s="10">
        <f t="shared" si="0"/>
        <v>0</v>
      </c>
    </row>
    <row r="18" spans="1:14" ht="36">
      <c r="A18" s="8">
        <v>15</v>
      </c>
      <c r="B18" s="8" t="s">
        <v>83</v>
      </c>
      <c r="C18" s="8" t="s">
        <v>97</v>
      </c>
      <c r="D18" s="8" t="s">
        <v>97</v>
      </c>
      <c r="E18" s="8"/>
      <c r="F18" s="8" t="s">
        <v>98</v>
      </c>
      <c r="G18" s="8" t="s">
        <v>94</v>
      </c>
      <c r="H18" s="8" t="s">
        <v>55</v>
      </c>
      <c r="I18" s="8" t="s">
        <v>56</v>
      </c>
      <c r="J18" s="8" t="s">
        <v>66</v>
      </c>
      <c r="K18" s="8" t="s">
        <v>52</v>
      </c>
      <c r="L18" s="8">
        <v>8</v>
      </c>
      <c r="M18" s="9"/>
      <c r="N18" s="10">
        <f t="shared" si="0"/>
        <v>0</v>
      </c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 t="s">
        <v>99</v>
      </c>
      <c r="L19" s="12">
        <f>SUM(L4:L18)</f>
        <v>128</v>
      </c>
      <c r="M19" s="11"/>
      <c r="N19" s="13">
        <f>SUM(N4:N18)</f>
        <v>0</v>
      </c>
    </row>
  </sheetData>
  <autoFilter ref="A3:N19" xr:uid="{00000000-0001-0000-0100-000000000000}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showGridLines="0" zoomScaleNormal="100" workbookViewId="0">
      <pane ySplit="3" topLeftCell="A4" activePane="bottomLeft" state="frozen"/>
      <selection pane="bottomLeft"/>
    </sheetView>
  </sheetViews>
  <sheetFormatPr defaultColWidth="8.7109375" defaultRowHeight="14.45"/>
  <cols>
    <col min="1" max="1" width="5" customWidth="1"/>
    <col min="2" max="2" width="22" customWidth="1"/>
    <col min="3" max="3" width="46" customWidth="1"/>
    <col min="4" max="4" width="16" customWidth="1"/>
    <col min="5" max="5" width="14" customWidth="1"/>
    <col min="6" max="6" width="22.42578125" customWidth="1"/>
    <col min="7" max="7" width="16" customWidth="1"/>
  </cols>
  <sheetData>
    <row r="1" spans="1:7" ht="17.45">
      <c r="A1" s="6" t="s">
        <v>100</v>
      </c>
    </row>
    <row r="3" spans="1:7" ht="33.75" customHeight="1">
      <c r="A3" s="7" t="s">
        <v>30</v>
      </c>
      <c r="B3" s="7" t="s">
        <v>101</v>
      </c>
      <c r="C3" s="7" t="s">
        <v>102</v>
      </c>
      <c r="D3" s="7" t="s">
        <v>40</v>
      </c>
      <c r="E3" s="7" t="s">
        <v>103</v>
      </c>
      <c r="F3" s="7" t="s">
        <v>42</v>
      </c>
      <c r="G3" s="7" t="s">
        <v>43</v>
      </c>
    </row>
    <row r="4" spans="1:7">
      <c r="A4" s="8">
        <v>1</v>
      </c>
      <c r="B4" s="8" t="s">
        <v>104</v>
      </c>
      <c r="C4" s="8" t="s">
        <v>105</v>
      </c>
      <c r="D4" s="8" t="s">
        <v>106</v>
      </c>
      <c r="E4" s="8">
        <v>12</v>
      </c>
      <c r="F4" s="9"/>
      <c r="G4" s="10">
        <f>IF(E4="","",E4*F4)</f>
        <v>0</v>
      </c>
    </row>
    <row r="5" spans="1:7">
      <c r="A5" s="11"/>
      <c r="B5" s="11"/>
      <c r="C5" s="11"/>
      <c r="D5" s="11" t="s">
        <v>99</v>
      </c>
      <c r="E5" s="11"/>
      <c r="F5" s="11"/>
      <c r="G5" s="13">
        <f>SUM(G4:G4)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showGridLines="0" zoomScaleNormal="100" workbookViewId="0">
      <selection activeCell="B11" sqref="B11"/>
    </sheetView>
  </sheetViews>
  <sheetFormatPr defaultColWidth="8.7109375" defaultRowHeight="14.45"/>
  <cols>
    <col min="1" max="1" width="28" customWidth="1"/>
    <col min="2" max="2" width="95" customWidth="1"/>
  </cols>
  <sheetData>
    <row r="1" spans="1:2" ht="17.45">
      <c r="A1" s="6" t="s">
        <v>107</v>
      </c>
    </row>
    <row r="3" spans="1:2">
      <c r="A3" s="14" t="s">
        <v>108</v>
      </c>
      <c r="B3" s="14" t="s">
        <v>109</v>
      </c>
    </row>
    <row r="4" spans="1:2" ht="25.5" customHeight="1">
      <c r="A4" s="15" t="s">
        <v>110</v>
      </c>
      <c r="B4" s="8" t="s">
        <v>111</v>
      </c>
    </row>
    <row r="5" spans="1:2" ht="15" customHeight="1">
      <c r="A5" s="15" t="s">
        <v>112</v>
      </c>
      <c r="B5" s="8" t="s">
        <v>113</v>
      </c>
    </row>
    <row r="6" spans="1:2" ht="15" customHeight="1">
      <c r="A6" s="15" t="s">
        <v>114</v>
      </c>
      <c r="B6" s="8" t="s">
        <v>115</v>
      </c>
    </row>
    <row r="7" spans="1:2" ht="15" customHeight="1">
      <c r="A7" s="15" t="s">
        <v>116</v>
      </c>
      <c r="B7" s="8" t="s">
        <v>117</v>
      </c>
    </row>
    <row r="8" spans="1:2" ht="25.5" customHeight="1">
      <c r="A8" s="15" t="s">
        <v>118</v>
      </c>
      <c r="B8" s="8" t="s">
        <v>119</v>
      </c>
    </row>
    <row r="9" spans="1:2" ht="15" customHeight="1">
      <c r="A9" s="15" t="s">
        <v>120</v>
      </c>
      <c r="B9" s="8" t="s">
        <v>121</v>
      </c>
    </row>
    <row r="10" spans="1:2" ht="15" customHeight="1">
      <c r="A10" s="15" t="s">
        <v>122</v>
      </c>
      <c r="B10" s="8" t="s">
        <v>123</v>
      </c>
    </row>
    <row r="11" spans="1:2" ht="25.5" customHeight="1">
      <c r="A11" s="15" t="s">
        <v>124</v>
      </c>
      <c r="B11" s="8" t="s">
        <v>125</v>
      </c>
    </row>
    <row r="12" spans="1:2" ht="15" customHeight="1">
      <c r="A12" s="15" t="s">
        <v>126</v>
      </c>
      <c r="B12" s="8" t="s">
        <v>127</v>
      </c>
    </row>
    <row r="13" spans="1:2" ht="15" customHeight="1">
      <c r="A13" s="15" t="s">
        <v>128</v>
      </c>
      <c r="B13" s="8" t="s">
        <v>129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20"/>
  <sheetViews>
    <sheetView showGridLines="0" zoomScaleNormal="100" workbookViewId="0"/>
  </sheetViews>
  <sheetFormatPr defaultColWidth="8.7109375" defaultRowHeight="14.45"/>
  <cols>
    <col min="1" max="1" width="4" customWidth="1"/>
    <col min="2" max="2" width="48.28515625" customWidth="1"/>
    <col min="3" max="3" width="26" customWidth="1"/>
    <col min="4" max="4" width="22" customWidth="1"/>
  </cols>
  <sheetData>
    <row r="2" spans="2:4" ht="17.45">
      <c r="B2" s="6" t="s">
        <v>130</v>
      </c>
    </row>
    <row r="4" spans="2:4">
      <c r="B4" s="7" t="s">
        <v>131</v>
      </c>
      <c r="C4" s="7" t="s">
        <v>132</v>
      </c>
      <c r="D4" s="7" t="s">
        <v>43</v>
      </c>
    </row>
    <row r="5" spans="2:4">
      <c r="B5" s="16" t="s">
        <v>133</v>
      </c>
      <c r="C5" s="16" t="s">
        <v>134</v>
      </c>
      <c r="D5" s="10">
        <f>Kledingpakket!$N$19</f>
        <v>0</v>
      </c>
    </row>
    <row r="6" spans="2:4">
      <c r="B6" s="16" t="s">
        <v>105</v>
      </c>
      <c r="C6" s="16" t="s">
        <v>135</v>
      </c>
      <c r="D6" s="10">
        <f>'Pasbus op afroep'!$G$5</f>
        <v>0</v>
      </c>
    </row>
    <row r="7" spans="2:4">
      <c r="B7" s="17" t="s">
        <v>136</v>
      </c>
      <c r="C7" s="18"/>
      <c r="D7" s="19">
        <f>SUM(D5:D6)</f>
        <v>0</v>
      </c>
    </row>
    <row r="9" spans="2:4">
      <c r="B9" s="2" t="s">
        <v>137</v>
      </c>
    </row>
    <row r="10" spans="2:4">
      <c r="B10" s="20" t="s">
        <v>138</v>
      </c>
      <c r="C10" s="2" t="s">
        <v>139</v>
      </c>
      <c r="D10" s="21">
        <f>COUNTBLANK(Kledingpakket!$M$4:$M$18)+COUNTBLANK('Pasbus op afroep'!$F$4:$F$4)</f>
        <v>16</v>
      </c>
    </row>
    <row r="13" spans="2:4" ht="15.6">
      <c r="B13" s="22" t="s">
        <v>140</v>
      </c>
    </row>
    <row r="14" spans="2:4" ht="21.75" customHeight="1">
      <c r="B14" s="11" t="s">
        <v>141</v>
      </c>
      <c r="C14" s="23"/>
      <c r="D14" s="23"/>
    </row>
    <row r="15" spans="2:4" ht="21.75" customHeight="1">
      <c r="B15" s="11" t="s">
        <v>142</v>
      </c>
      <c r="C15" s="23"/>
      <c r="D15" s="23"/>
    </row>
    <row r="16" spans="2:4" ht="21.75" customHeight="1">
      <c r="B16" s="11" t="s">
        <v>143</v>
      </c>
      <c r="C16" s="23"/>
      <c r="D16" s="23"/>
    </row>
    <row r="17" spans="2:4" ht="21.75" customHeight="1">
      <c r="B17" s="11" t="s">
        <v>144</v>
      </c>
      <c r="C17" s="23"/>
      <c r="D17" s="23"/>
    </row>
    <row r="18" spans="2:4" ht="21.75" customHeight="1">
      <c r="B18" s="11" t="s">
        <v>145</v>
      </c>
      <c r="C18" s="23"/>
      <c r="D18" s="23"/>
    </row>
    <row r="19" spans="2:4" ht="21.75" customHeight="1">
      <c r="B19" s="11" t="s">
        <v>146</v>
      </c>
      <c r="C19" s="23"/>
      <c r="D19" s="23"/>
    </row>
    <row r="20" spans="2:4" ht="21.75" customHeight="1">
      <c r="B20" s="11" t="s">
        <v>147</v>
      </c>
      <c r="C20" s="23"/>
      <c r="D20" s="23"/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4046EC1B-B0F0-4B6C-A613-1CC87D62FD6B}"/>
</file>

<file path=customXml/itemProps2.xml><?xml version="1.0" encoding="utf-8"?>
<ds:datastoreItem xmlns:ds="http://schemas.openxmlformats.org/officeDocument/2006/customXml" ds:itemID="{BA340401-96F0-47DA-932C-E4D6D9363E60}"/>
</file>

<file path=customXml/itemProps3.xml><?xml version="1.0" encoding="utf-8"?>
<ds:datastoreItem xmlns:ds="http://schemas.openxmlformats.org/officeDocument/2006/customXml" ds:itemID="{03476798-E0EB-4832-83F6-CD44E61CE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Volwater, Annet</cp:lastModifiedBy>
  <cp:revision>0</cp:revision>
  <dcterms:created xsi:type="dcterms:W3CDTF">2026-07-29T13:58:58Z</dcterms:created>
  <dcterms:modified xsi:type="dcterms:W3CDTF">2026-07-30T09:34:45Z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