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ra.sharepoint.com/sites/Inkoop-KantoorautomatiseringASTRON/Shared Documents/EA Werkplekapparatuur/04 Aanbesteding DEF/"/>
    </mc:Choice>
  </mc:AlternateContent>
  <xr:revisionPtr revIDLastSave="10" documentId="13_ncr:1_{36E732EA-94E5-4CBD-8061-96727E218F79}" xr6:coauthVersionLast="47" xr6:coauthVersionMax="47" xr10:uidLastSave="{1D427AE5-AA8C-4611-A880-327022F3A45E}"/>
  <bookViews>
    <workbookView xWindow="-120" yWindow="-120" windowWidth="29040" windowHeight="17520" xr2:uid="{2943C2D8-3FCD-47E6-9833-5A4F929987BF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8" i="1" l="1"/>
  <c r="J7" i="1"/>
  <c r="J6" i="1"/>
  <c r="J5" i="1"/>
  <c r="J4" i="1"/>
  <c r="J3" i="1"/>
  <c r="J2" i="1"/>
  <c r="J10" i="1" l="1"/>
</calcChain>
</file>

<file path=xl/sharedStrings.xml><?xml version="1.0" encoding="utf-8"?>
<sst xmlns="http://schemas.openxmlformats.org/spreadsheetml/2006/main" count="67" uniqueCount="46">
  <si>
    <t>Merk</t>
  </si>
  <si>
    <t>Model</t>
  </si>
  <si>
    <t>Specificaties</t>
  </si>
  <si>
    <t>Soort</t>
  </si>
  <si>
    <t>Artikelcode</t>
  </si>
  <si>
    <t>Adviesprijs (incl btw)</t>
  </si>
  <si>
    <t>Laagste prijs Tweakers (incl btw)</t>
  </si>
  <si>
    <t>Geboden prijs</t>
  </si>
  <si>
    <t>Kan leveren</t>
  </si>
  <si>
    <t>Punten</t>
  </si>
  <si>
    <t>Tweakers pricewatch</t>
  </si>
  <si>
    <t>Productpagina</t>
  </si>
  <si>
    <t>Apple</t>
  </si>
  <si>
    <t>iPhone 17</t>
  </si>
  <si>
    <t>256GB opslag</t>
  </si>
  <si>
    <t>Telefoon</t>
  </si>
  <si>
    <t>Link naar Tweakers</t>
  </si>
  <si>
    <t>https://www.apple.com/nl/shop/buy-iphone/iphone-17/6,3%E2%80%91inch-display-256gb-zwart</t>
  </si>
  <si>
    <t>iPhone 17 Pro</t>
  </si>
  <si>
    <t>https://www.apple.com/nl/shop/buy-iphone/iphone-17-pro/6,3%E2%80%91inch-display-256gb-diepblauw</t>
  </si>
  <si>
    <t xml:space="preserve">Apple
</t>
  </si>
  <si>
    <t>256GB opslag
Wi-Fi+ cellular</t>
  </si>
  <si>
    <t xml:space="preserve">Tablet
</t>
  </si>
  <si>
    <t xml:space="preserve">Apple
</t>
  </si>
  <si>
    <t>Notebook</t>
  </si>
  <si>
    <t>https://www.apple.com/nl/shop/buy-mac/macbook-pro/14%E2%80%91inch-space-black-display-met-standaardglas-m5-chip-10%E2%80%91core-cpu-10-core-gpu-16-gb-geheugen-1tb-opslag</t>
  </si>
  <si>
    <t>Totaal:</t>
  </si>
  <si>
    <t>Ter informatie:</t>
  </si>
  <si>
    <t xml:space="preserve">Voor de case Toetsingslijst dienen de prijzen opgenomen te worden exclusief de support kosten i.v.m. een eerlijk vergelijk van de prijzen. </t>
  </si>
  <si>
    <t xml:space="preserve">Gedurende de overeenkomst dienen de producten geleverd te worden inclusief support zoals omschreven in het Programma van Eisen. </t>
  </si>
  <si>
    <t xml:space="preserve">    </t>
  </si>
  <si>
    <t>M5-chip 10-core CPU, 10-core GPU, 16-core Neural Engine
16 GB geheugen
1TB SSD</t>
  </si>
  <si>
    <t xml:space="preserve">MacBook Pro 14"
</t>
  </si>
  <si>
    <t xml:space="preserve">Apple
</t>
  </si>
  <si>
    <t xml:space="preserve">MacBook Air 13"
</t>
  </si>
  <si>
    <t xml:space="preserve">MacBook Pro 16"
</t>
  </si>
  <si>
    <t xml:space="preserve">Mac Mini
</t>
  </si>
  <si>
    <t>M4 Pro-chip
12‑core CPU, 16‑core GPU
24 GB geheugen
512GB SSD</t>
  </si>
  <si>
    <t>Display met nanotextuur
M5 Max-chip 18‑core CPU, 40‑core GPU
48 GB geheugen
2 TB SSD</t>
  </si>
  <si>
    <t>https://www.apple.com/nl/shop/buy-mac/macbook-pro/16%E2%80%91inch-space-black-display-met-nanotextuur-m5-max-chip-18%E2%80%91core-cpu-40%E2%80%91core-gpu-48-gb-geheugen-2tb-opslag</t>
  </si>
  <si>
    <t>10-core CPU, 8-core GPU, 16-core Neural Engine
16 GB geheugen
512GB SSD</t>
  </si>
  <si>
    <t>https://www.apple.com/nl/shop/buy-mac/macbook-air/13%E2%80%91inch-middernacht-m5-chip-10%E2%80%91core-cpu-8%E2%80%91core-gpu-16-gb-geheugen-512gb-opslag</t>
  </si>
  <si>
    <t xml:space="preserve">iPad 11" (2025)
</t>
  </si>
  <si>
    <t>https://www.apple.com/nl/shop/buy-ipad/ipad/256gb-zilver-wifi-cellular</t>
  </si>
  <si>
    <t>https://www.apple.com/nl/shop/buy-mac/mac-mini/m4-pro-chip-12%E2%80%91core-cpu-16%E2%80%91core-gpu-24-gb-geheugen-512gb-opslag</t>
  </si>
  <si>
    <t>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</si>
</sst>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164" fontId="0" fillId="3" borderId="1" xfId="0" applyNumberFormat="1" applyFill="1" applyBorder="1"/>
    <xf numFmtId="164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/>
    <xf numFmtId="0" fontId="1" fillId="3" borderId="1" xfId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/>
    <xf numFmtId="0" fontId="2" fillId="0" borderId="0" xfId="0" applyFont="1"/>
    <xf numFmtId="0" fontId="1" fillId="3" borderId="0" xfId="1" applyFill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Protection="1">
      <protection locked="0"/>
    </xf>
  </cellXfs>
  <cellStyles count="2">
    <cellStyle name="Hyperlink" xfId="1" builtinId="8"/>
    <cellStyle name="Standaard" xfId="0" builtinId="0"/>
  </cellStyles>
  <dxfs count="2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pple.com/nl/shop/buy-mac/macbook-pro/14%E2%80%91inch-space-black-display-met-standaardglas-m5-chip-10%E2%80%91core-cpu-10-core-gpu-16-gb-geheugen-1tb-opslag" TargetMode="External"/><Relationship Id="rId13" Type="http://schemas.openxmlformats.org/officeDocument/2006/relationships/hyperlink" Target="https://tweakers.net/pricewatch/2322878/apple-macbook-air-2026-13-inch-m5-10-core-16gb-ram-10-core-gpu-1tb-ssd-qwerty-zwart.html" TargetMode="External"/><Relationship Id="rId3" Type="http://schemas.openxmlformats.org/officeDocument/2006/relationships/hyperlink" Target="https://www.apple.com/nl/shop/buy-iphone/iphone-17-pro/6,3%E2%80%91inch-display-256gb-diepblauw" TargetMode="External"/><Relationship Id="rId7" Type="http://schemas.openxmlformats.org/officeDocument/2006/relationships/hyperlink" Target="https://www.apple.com/nl/shop/buy-ipad/ipad/256gb-zilver-wifi-cellular" TargetMode="External"/><Relationship Id="rId12" Type="http://schemas.openxmlformats.org/officeDocument/2006/relationships/hyperlink" Target="https://tweakers.net/pricewatch/2323564/apple-macbook-pro-2026-16-inch-m5-max-18-core-48gb-ram-40-core-gpu-2tb-ssd-qwerty-zwart.html" TargetMode="External"/><Relationship Id="rId2" Type="http://schemas.openxmlformats.org/officeDocument/2006/relationships/hyperlink" Target="https://tweakers.net/pricewatch/2254442/apple-iphone-17-pro-256gb-opslag-blauw.html" TargetMode="External"/><Relationship Id="rId1" Type="http://schemas.openxmlformats.org/officeDocument/2006/relationships/hyperlink" Target="https://tweakers.net/pricewatch/2254404/apple-iphone-17-256gb-opslag-zwart.html" TargetMode="External"/><Relationship Id="rId6" Type="http://schemas.openxmlformats.org/officeDocument/2006/relationships/hyperlink" Target="https://www.apple.com/nl/shop/buy-mac/macbook-pro/16%E2%80%91inch-space-black-display-met-nanotextuur-m5-max-chip-18%E2%80%91core-cpu-40%E2%80%91core-gpu-48-gb-geheugen-2tb-opslag" TargetMode="External"/><Relationship Id="rId11" Type="http://schemas.openxmlformats.org/officeDocument/2006/relationships/hyperlink" Target="https://tweakers.net/pricewatch/2126526/apple-mac-mini-2024-m4-pro-12-core-cpu-16-core-gpu-24gb-ram-512gb-opslag-1-gbit-ethernet.html" TargetMode="External"/><Relationship Id="rId5" Type="http://schemas.openxmlformats.org/officeDocument/2006/relationships/hyperlink" Target="https://www.apple.com/nl/shop/buy-iphone/iphone-17/6,3%E2%80%91inch-display-256gb-zwart" TargetMode="External"/><Relationship Id="rId15" Type="http://schemas.openxmlformats.org/officeDocument/2006/relationships/hyperlink" Target="https://www.apple.com/nl/shop/buy-mac/mac-mini/m4-pro-chip-12%E2%80%91core-cpu-16%E2%80%91core-gpu-24-gb-geheugen-512gb-opslag" TargetMode="External"/><Relationship Id="rId10" Type="http://schemas.openxmlformats.org/officeDocument/2006/relationships/hyperlink" Target="https://tweakers.net/pricewatch/2181898/apple-ipad-2025-11-inch-wi-fi-+-cellular-256gb-opslag-blauw.html" TargetMode="External"/><Relationship Id="rId4" Type="http://schemas.openxmlformats.org/officeDocument/2006/relationships/hyperlink" Target="https://www.apple.com/nl/shop/buy-mac/macbook-air/13%E2%80%91inch-middernacht-m5-chip-10%E2%80%91core-cpu-8%E2%80%91core-gpu-16-gb-geheugen-512gb-opslag" TargetMode="External"/><Relationship Id="rId9" Type="http://schemas.openxmlformats.org/officeDocument/2006/relationships/hyperlink" Target="https://tweakers.net/pricewatch/2181904/apple-ipad-2025-11-inch-wi-fi-+-cellular-256gb-opslag-zilver.html" TargetMode="External"/><Relationship Id="rId14" Type="http://schemas.openxmlformats.org/officeDocument/2006/relationships/hyperlink" Target="https://tweakers.net/pricewatch/2322774/apple-macbook-air-2026-13-inch-m5-10-core-16gb-ram-8-core-gpu-512gb-ssd-qwerty-zwa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A8F2-A830-45E8-90FE-EEB7585C3542}">
  <dimension ref="A1:L30"/>
  <sheetViews>
    <sheetView tabSelected="1" workbookViewId="0">
      <selection activeCell="H2" sqref="H2"/>
    </sheetView>
  </sheetViews>
  <sheetFormatPr defaultRowHeight="15" x14ac:dyDescent="0.25"/>
  <cols>
    <col min="1" max="1" width="6" bestFit="1" customWidth="1"/>
    <col min="2" max="2" width="15.85546875" bestFit="1" customWidth="1"/>
    <col min="3" max="3" width="52.5703125" bestFit="1" customWidth="1"/>
    <col min="4" max="4" width="9.5703125" bestFit="1" customWidth="1"/>
    <col min="5" max="5" width="11.42578125" bestFit="1" customWidth="1"/>
    <col min="6" max="6" width="20.140625" bestFit="1" customWidth="1"/>
    <col min="7" max="7" width="30.85546875" bestFit="1" customWidth="1"/>
    <col min="8" max="8" width="13.7109375" bestFit="1" customWidth="1"/>
    <col min="9" max="9" width="11.7109375" bestFit="1" customWidth="1"/>
    <col min="10" max="10" width="7.5703125" bestFit="1" customWidth="1"/>
    <col min="11" max="11" width="20.28515625" bestFit="1" customWidth="1"/>
    <col min="12" max="12" width="185.85546875" bestFit="1" customWidth="1"/>
  </cols>
  <sheetData>
    <row r="1" spans="1:12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4" t="s">
        <v>12</v>
      </c>
      <c r="B2" s="4" t="s">
        <v>13</v>
      </c>
      <c r="C2" s="4" t="s">
        <v>14</v>
      </c>
      <c r="D2" s="5" t="s">
        <v>15</v>
      </c>
      <c r="E2" s="5"/>
      <c r="F2" s="6">
        <v>969</v>
      </c>
      <c r="G2" s="6">
        <v>869</v>
      </c>
      <c r="H2" s="7"/>
      <c r="I2" s="8" t="s">
        <v>45</v>
      </c>
      <c r="J2" s="9">
        <f t="shared" ref="J2:J8" si="0">IF(I2="❌", 0,IF(H2 &lt;= ROUNDUP(G2, -1), 20,IF(H2 &gt;= (F2 * 1.1), 0,IF(H2 &gt; F2,4 - 4 * ((H2 - F2) / (0.1 * F2)),4 + 6 * ((F2 - H2) / (F2 - ROUNDUP(G2, -1)))))))</f>
        <v>0</v>
      </c>
      <c r="K2" s="10" t="s">
        <v>16</v>
      </c>
      <c r="L2" s="10" t="s">
        <v>17</v>
      </c>
    </row>
    <row r="3" spans="1:12" x14ac:dyDescent="0.25">
      <c r="A3" s="4" t="s">
        <v>12</v>
      </c>
      <c r="B3" s="4" t="s">
        <v>18</v>
      </c>
      <c r="C3" s="4" t="s">
        <v>14</v>
      </c>
      <c r="D3" s="5" t="s">
        <v>15</v>
      </c>
      <c r="E3" s="5"/>
      <c r="F3" s="6">
        <v>1329</v>
      </c>
      <c r="G3" s="6">
        <v>1186</v>
      </c>
      <c r="H3" s="7"/>
      <c r="I3" s="8" t="s">
        <v>45</v>
      </c>
      <c r="J3" s="9">
        <f t="shared" si="0"/>
        <v>0</v>
      </c>
      <c r="K3" s="10" t="s">
        <v>16</v>
      </c>
      <c r="L3" s="10" t="s">
        <v>19</v>
      </c>
    </row>
    <row r="4" spans="1:12" ht="30" x14ac:dyDescent="0.25">
      <c r="A4" s="16" t="s">
        <v>20</v>
      </c>
      <c r="B4" s="16" t="s">
        <v>42</v>
      </c>
      <c r="C4" s="16" t="s">
        <v>21</v>
      </c>
      <c r="D4" s="16" t="s">
        <v>22</v>
      </c>
      <c r="E4" s="17"/>
      <c r="F4" s="18">
        <v>809</v>
      </c>
      <c r="G4" s="18">
        <v>719</v>
      </c>
      <c r="H4" s="19"/>
      <c r="I4" s="8" t="s">
        <v>45</v>
      </c>
      <c r="J4" s="9">
        <f t="shared" si="0"/>
        <v>0</v>
      </c>
      <c r="K4" s="10" t="s">
        <v>16</v>
      </c>
      <c r="L4" s="10" t="s">
        <v>43</v>
      </c>
    </row>
    <row r="5" spans="1:12" ht="45" x14ac:dyDescent="0.25">
      <c r="A5" s="16" t="s">
        <v>33</v>
      </c>
      <c r="B5" s="16" t="s">
        <v>34</v>
      </c>
      <c r="C5" s="16" t="s">
        <v>40</v>
      </c>
      <c r="D5" s="17" t="s">
        <v>24</v>
      </c>
      <c r="E5" s="17"/>
      <c r="F5" s="18">
        <v>1429</v>
      </c>
      <c r="G5" s="18">
        <v>1359</v>
      </c>
      <c r="H5" s="19"/>
      <c r="I5" s="8" t="s">
        <v>45</v>
      </c>
      <c r="J5" s="9">
        <f t="shared" si="0"/>
        <v>0</v>
      </c>
      <c r="K5" s="10" t="s">
        <v>16</v>
      </c>
      <c r="L5" s="10" t="s">
        <v>41</v>
      </c>
    </row>
    <row r="6" spans="1:12" ht="45" x14ac:dyDescent="0.25">
      <c r="A6" s="16" t="s">
        <v>33</v>
      </c>
      <c r="B6" s="16" t="s">
        <v>32</v>
      </c>
      <c r="C6" s="16" t="s">
        <v>31</v>
      </c>
      <c r="D6" s="17" t="s">
        <v>24</v>
      </c>
      <c r="E6" s="17"/>
      <c r="F6" s="18">
        <v>2229</v>
      </c>
      <c r="G6" s="18">
        <v>1629</v>
      </c>
      <c r="H6" s="19"/>
      <c r="I6" s="8" t="s">
        <v>45</v>
      </c>
      <c r="J6" s="9">
        <f t="shared" si="0"/>
        <v>0</v>
      </c>
      <c r="K6" s="10" t="s">
        <v>16</v>
      </c>
      <c r="L6" s="15" t="s">
        <v>25</v>
      </c>
    </row>
    <row r="7" spans="1:12" ht="60" x14ac:dyDescent="0.25">
      <c r="A7" s="16" t="s">
        <v>23</v>
      </c>
      <c r="B7" s="16" t="s">
        <v>35</v>
      </c>
      <c r="C7" s="16" t="s">
        <v>38</v>
      </c>
      <c r="D7" s="17" t="s">
        <v>24</v>
      </c>
      <c r="E7" s="17"/>
      <c r="F7" s="18">
        <v>5914</v>
      </c>
      <c r="G7" s="18">
        <v>5179</v>
      </c>
      <c r="H7" s="19"/>
      <c r="I7" s="8" t="s">
        <v>45</v>
      </c>
      <c r="J7" s="9">
        <f t="shared" si="0"/>
        <v>0</v>
      </c>
      <c r="K7" s="10" t="s">
        <v>16</v>
      </c>
      <c r="L7" s="10" t="s">
        <v>39</v>
      </c>
    </row>
    <row r="8" spans="1:12" ht="60" x14ac:dyDescent="0.25">
      <c r="A8" s="16" t="s">
        <v>23</v>
      </c>
      <c r="B8" s="16" t="s">
        <v>36</v>
      </c>
      <c r="C8" s="16" t="s">
        <v>37</v>
      </c>
      <c r="D8" s="17" t="s">
        <v>24</v>
      </c>
      <c r="E8" s="17"/>
      <c r="F8" s="18">
        <v>1919</v>
      </c>
      <c r="G8" s="18">
        <v>1777.77</v>
      </c>
      <c r="H8" s="19"/>
      <c r="I8" s="8" t="s">
        <v>45</v>
      </c>
      <c r="J8" s="9">
        <f t="shared" si="0"/>
        <v>0</v>
      </c>
      <c r="K8" s="10" t="s">
        <v>16</v>
      </c>
      <c r="L8" s="10" t="s">
        <v>44</v>
      </c>
    </row>
    <row r="9" spans="1:12" ht="15" customHeight="1" x14ac:dyDescent="0.25">
      <c r="I9" s="11"/>
    </row>
    <row r="10" spans="1:12" ht="15" customHeight="1" x14ac:dyDescent="0.25">
      <c r="I10" s="12" t="s">
        <v>26</v>
      </c>
      <c r="J10" s="13">
        <f>SUM(J2:J8)</f>
        <v>0</v>
      </c>
      <c r="K10" s="14" t="s">
        <v>9</v>
      </c>
    </row>
    <row r="11" spans="1:12" x14ac:dyDescent="0.25">
      <c r="B11" t="s">
        <v>27</v>
      </c>
    </row>
    <row r="12" spans="1:12" x14ac:dyDescent="0.25">
      <c r="B12" t="s">
        <v>28</v>
      </c>
    </row>
    <row r="13" spans="1:12" x14ac:dyDescent="0.25">
      <c r="B13" t="s">
        <v>29</v>
      </c>
    </row>
    <row r="30" spans="2:2" x14ac:dyDescent="0.25">
      <c r="B30" t="s">
        <v>30</v>
      </c>
    </row>
  </sheetData>
  <sheetProtection algorithmName="SHA-512" hashValue="5iNwdk8i3g7H6IGgUIjqWnyU8MZ3Bf91EjS8D5iaIjh9Smv4pHiZR0MQyt0Q7KDSVqP5uq+Rk7E83ovGzrdU2w==" saltValue="zaO4IMvTKou+voZhMhA4xQ==" spinCount="100000" sheet="1" objects="1" scenarios="1"/>
  <conditionalFormatting sqref="A2:H10">
    <cfRule type="expression" dxfId="1" priority="1">
      <formula>$I2="☑️"</formula>
    </cfRule>
    <cfRule type="expression" dxfId="0" priority="2">
      <formula>$I2="❌"</formula>
    </cfRule>
  </conditionalFormatting>
  <dataValidations count="1">
    <dataValidation type="list" allowBlank="1" showInputMessage="1" showErrorMessage="1" sqref="I2:I8" xr:uid="{F00680B3-B82C-40BF-AFEA-35D42EBC75AD}">
      <formula1>"☑️,❌"</formula1>
      <formula2>0</formula2>
    </dataValidation>
  </dataValidations>
  <hyperlinks>
    <hyperlink ref="K2" r:id="rId1" xr:uid="{BF32C41C-F545-4A3F-B781-68B5A2C76EBF}"/>
    <hyperlink ref="K3" r:id="rId2" xr:uid="{749FA0FC-310F-4752-A74C-8B730D094718}"/>
    <hyperlink ref="L3" r:id="rId3" xr:uid="{A1070C03-3A54-467F-8158-9EB78B4F8980}"/>
    <hyperlink ref="L5" r:id="rId4" xr:uid="{CC15B278-6495-447E-AE65-927BC85A18D5}"/>
    <hyperlink ref="L2" r:id="rId5" xr:uid="{424EE5A8-81A3-4834-82BC-BA0C38C0FBBD}"/>
    <hyperlink ref="L7" r:id="rId6" xr:uid="{309404E4-CCF2-4470-A8FF-8DD172A974C1}"/>
    <hyperlink ref="L4" r:id="rId7" xr:uid="{84737734-F471-45C6-B834-0E28FA8F0562}"/>
    <hyperlink ref="L6" r:id="rId8" xr:uid="{EADD6ED1-56AB-4A3A-9D8C-B22A241D1388}"/>
    <hyperlink ref="K4" r:id="rId9" xr:uid="{1FEB3D04-7644-4BD2-A846-FD7F78B81C5B}"/>
    <hyperlink ref="K5:K8" r:id="rId10" display="Link naar Tweakers" xr:uid="{292DF6F2-DEBF-4AB2-AB1A-23D51FA37A30}"/>
    <hyperlink ref="K8" r:id="rId11" xr:uid="{08393C5D-7C0B-48A9-A6E9-6C45072734FA}"/>
    <hyperlink ref="K7" r:id="rId12" xr:uid="{918DDD1F-563E-4AF3-B6FB-6B5C01F23EED}"/>
    <hyperlink ref="K6" r:id="rId13" xr:uid="{2FF111DB-D635-424E-A77D-1B3C79A8189E}"/>
    <hyperlink ref="K5" r:id="rId14" xr:uid="{BF1F852B-3303-4AE1-8096-A465C027FF76}"/>
    <hyperlink ref="L8" r:id="rId15" xr:uid="{06890D86-8E68-429D-913E-C3A83D99623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4AB5F38608245AEB9B17468EF99E4" ma:contentTypeVersion="3" ma:contentTypeDescription="Een nieuw document maken." ma:contentTypeScope="" ma:versionID="e620c74ff3f12d28b63c3c2502d8f66f">
  <xsd:schema xmlns:xsd="http://www.w3.org/2001/XMLSchema" xmlns:xs="http://www.w3.org/2001/XMLSchema" xmlns:p="http://schemas.microsoft.com/office/2006/metadata/properties" xmlns:ns2="93bb3005-c360-484c-b7ee-bb82cf9ea350" targetNamespace="http://schemas.microsoft.com/office/2006/metadata/properties" ma:root="true" ma:fieldsID="d8e03fdb78aff84989eb0708e852d172" ns2:_="">
    <xsd:import namespace="93bb3005-c360-484c-b7ee-bb82cf9ea3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b3005-c360-484c-b7ee-bb82cf9ea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05491F-BD9E-41FC-91F6-A96A10A462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8A616A-F3BC-4D2C-9B14-116BA7B11BF9}">
  <ds:schemaRefs>
    <ds:schemaRef ds:uri="http://purl.org/dc/elements/1.1/"/>
    <ds:schemaRef ds:uri="93bb3005-c360-484c-b7ee-bb82cf9ea350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7900726-2F09-494C-9146-D6B9CF2B8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b3005-c360-484c-b7ee-bb82cf9ea3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Merijn Martens</dc:creator>
  <cp:keywords/>
  <dc:description/>
  <cp:lastModifiedBy>Jan Willem Pot</cp:lastModifiedBy>
  <cp:revision/>
  <dcterms:created xsi:type="dcterms:W3CDTF">2026-06-22T10:02:12Z</dcterms:created>
  <dcterms:modified xsi:type="dcterms:W3CDTF">2026-07-31T06:48:32Z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0x0101009DE4AB5F38608245AEB9B17468EF99E4</vt:lpwstr>
  </property>
</Properties>
</file>