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koop_HVS2022\1. Lopend\2025\2025 - 02 - Civieltechnische kunstwerken\4. Gunningsfase\1. Definitief TenderNed\"/>
    </mc:Choice>
  </mc:AlternateContent>
  <xr:revisionPtr revIDLastSave="0" documentId="8_{485EB34C-3A9E-4089-99C5-F2A1D1FA1903}" xr6:coauthVersionLast="47" xr6:coauthVersionMax="47" xr10:uidLastSave="{00000000-0000-0000-0000-000000000000}"/>
  <bookViews>
    <workbookView xWindow="-120" yWindow="-120" windowWidth="29040" windowHeight="15840" activeTab="2" xr2:uid="{22000CFB-47EF-4882-A8B8-3122FE6904DC}"/>
  </bookViews>
  <sheets>
    <sheet name="Totaal" sheetId="10" r:id="rId1"/>
    <sheet name="Algemeen" sheetId="11" r:id="rId2"/>
    <sheet name="Hellevoetsluis" sheetId="9" r:id="rId3"/>
    <sheet name="Tinte" sheetId="8" r:id="rId4"/>
    <sheet name="Brielle " sheetId="7" r:id="rId5"/>
    <sheet name="Oudenhoorn" sheetId="6" r:id="rId6"/>
    <sheet name="Rockanje" sheetId="4" r:id="rId7"/>
    <sheet name="Zwartewaal " sheetId="3" r:id="rId8"/>
    <sheet name="Oostvoorne 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72" i="9" l="1"/>
  <c r="H2469" i="9"/>
  <c r="H1304" i="9"/>
  <c r="J123" i="2"/>
  <c r="J122" i="2"/>
  <c r="J121" i="2"/>
  <c r="J41" i="3"/>
  <c r="J40" i="3"/>
  <c r="J39" i="3"/>
  <c r="J130" i="4"/>
  <c r="J129" i="4"/>
  <c r="J128" i="4"/>
  <c r="J71" i="6"/>
  <c r="J70" i="6"/>
  <c r="J69" i="6"/>
  <c r="J638" i="7"/>
  <c r="J637" i="7"/>
  <c r="J636" i="7"/>
  <c r="J21" i="8"/>
  <c r="J20" i="8"/>
  <c r="J19" i="8"/>
  <c r="G94" i="11" l="1"/>
  <c r="H2468" i="9"/>
  <c r="H2467" i="9"/>
  <c r="H2466" i="9"/>
  <c r="H2465" i="9"/>
  <c r="H2464" i="9"/>
  <c r="G123" i="2"/>
  <c r="G122" i="2"/>
  <c r="G121" i="2"/>
  <c r="G41" i="3"/>
  <c r="G40" i="3"/>
  <c r="G39" i="3"/>
  <c r="G130" i="4"/>
  <c r="G129" i="4"/>
  <c r="G128" i="4"/>
  <c r="G71" i="6"/>
  <c r="G70" i="6"/>
  <c r="G69" i="6"/>
  <c r="G638" i="7"/>
  <c r="G637" i="7"/>
  <c r="G636" i="7"/>
  <c r="G20" i="8"/>
  <c r="G19" i="8"/>
  <c r="G21" i="8"/>
  <c r="G6" i="11"/>
  <c r="G9" i="11"/>
  <c r="G7" i="11"/>
  <c r="H122" i="2"/>
  <c r="H121" i="2"/>
  <c r="H40" i="3"/>
  <c r="H39" i="3"/>
  <c r="H129" i="4"/>
  <c r="H128" i="4"/>
  <c r="H70" i="6"/>
  <c r="H69" i="6"/>
  <c r="H637" i="7"/>
  <c r="H636" i="7"/>
  <c r="H20" i="8"/>
  <c r="H19" i="8"/>
  <c r="G93" i="11"/>
  <c r="G92" i="11"/>
  <c r="G91" i="11"/>
  <c r="G90" i="11"/>
  <c r="G89" i="11"/>
  <c r="G88" i="11"/>
  <c r="G87" i="11"/>
  <c r="G86" i="11"/>
  <c r="G85" i="11"/>
  <c r="G84" i="11"/>
  <c r="G83" i="11"/>
  <c r="G81" i="11"/>
  <c r="G80" i="11"/>
  <c r="G79" i="11"/>
  <c r="G78" i="11"/>
  <c r="G77" i="11"/>
  <c r="G76" i="11"/>
  <c r="G75" i="11"/>
  <c r="G74" i="11"/>
  <c r="G73" i="11"/>
  <c r="G72" i="11"/>
  <c r="G71" i="11"/>
  <c r="G69" i="11"/>
  <c r="G68" i="11"/>
  <c r="G67" i="11"/>
  <c r="G66" i="11"/>
  <c r="G64" i="11"/>
  <c r="G63" i="11"/>
  <c r="G62" i="11"/>
  <c r="G61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39" i="11"/>
  <c r="G38" i="11"/>
  <c r="G37" i="11"/>
  <c r="G36" i="11"/>
  <c r="G35" i="11"/>
  <c r="G33" i="11"/>
  <c r="G32" i="11"/>
  <c r="G31" i="11"/>
  <c r="G30" i="11"/>
  <c r="G29" i="11"/>
  <c r="G28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1" i="11"/>
  <c r="G10" i="11"/>
  <c r="G8" i="11"/>
  <c r="H2444" i="9"/>
  <c r="H2445" i="9"/>
  <c r="H2446" i="9"/>
  <c r="H2447" i="9"/>
  <c r="H2448" i="9"/>
  <c r="H2449" i="9"/>
  <c r="H2450" i="9"/>
  <c r="H2451" i="9"/>
  <c r="H2452" i="9"/>
  <c r="H2453" i="9"/>
  <c r="H2454" i="9"/>
  <c r="H2455" i="9"/>
  <c r="H2456" i="9"/>
  <c r="H2457" i="9"/>
  <c r="H2458" i="9"/>
  <c r="H2430" i="9"/>
  <c r="H2431" i="9"/>
  <c r="H2432" i="9"/>
  <c r="H2433" i="9"/>
  <c r="H2434" i="9"/>
  <c r="H2443" i="9"/>
  <c r="H2442" i="9"/>
  <c r="H2441" i="9"/>
  <c r="H2440" i="9"/>
  <c r="H2459" i="9" s="1"/>
  <c r="H2429" i="9"/>
  <c r="H2428" i="9"/>
  <c r="H2427" i="9"/>
  <c r="H2426" i="9"/>
  <c r="H2435" i="9" s="1"/>
  <c r="H366" i="9"/>
  <c r="H365" i="9"/>
  <c r="H367" i="9" s="1"/>
  <c r="H359" i="9"/>
  <c r="H358" i="9"/>
  <c r="H360" i="9" s="1"/>
  <c r="H1980" i="9"/>
  <c r="H1981" i="9"/>
  <c r="H1982" i="9"/>
  <c r="H1983" i="9"/>
  <c r="H1984" i="9"/>
  <c r="H1968" i="9"/>
  <c r="H1969" i="9"/>
  <c r="H1970" i="9"/>
  <c r="H2390" i="9"/>
  <c r="H2391" i="9"/>
  <c r="H2392" i="9"/>
  <c r="H2379" i="9"/>
  <c r="H2328" i="9"/>
  <c r="H2317" i="9"/>
  <c r="H2276" i="9"/>
  <c r="H2261" i="9"/>
  <c r="H2262" i="9"/>
  <c r="H2263" i="9"/>
  <c r="H2264" i="9"/>
  <c r="H2265" i="9"/>
  <c r="H2249" i="9"/>
  <c r="H2250" i="9"/>
  <c r="H2238" i="9"/>
  <c r="H2218" i="9"/>
  <c r="H2219" i="9"/>
  <c r="H2207" i="9"/>
  <c r="H2166" i="9"/>
  <c r="H2167" i="9"/>
  <c r="H2152" i="9"/>
  <c r="H2153" i="9"/>
  <c r="H2154" i="9"/>
  <c r="H2155" i="9"/>
  <c r="H2138" i="9"/>
  <c r="H2139" i="9"/>
  <c r="H2140" i="9"/>
  <c r="H2141" i="9"/>
  <c r="H2114" i="9"/>
  <c r="H2115" i="9"/>
  <c r="H2116" i="9"/>
  <c r="H2117" i="9"/>
  <c r="H2100" i="9"/>
  <c r="H2101" i="9"/>
  <c r="H2102" i="9"/>
  <c r="H2103" i="9"/>
  <c r="H2078" i="9"/>
  <c r="H2079" i="9"/>
  <c r="H2080" i="9"/>
  <c r="H2066" i="9"/>
  <c r="H2067" i="9"/>
  <c r="H2053" i="9"/>
  <c r="H2054" i="9"/>
  <c r="H2055" i="9"/>
  <c r="H2040" i="9"/>
  <c r="H2041" i="9"/>
  <c r="H2042" i="9"/>
  <c r="H2029" i="9"/>
  <c r="H2018" i="9"/>
  <c r="H1989" i="9"/>
  <c r="H1957" i="9"/>
  <c r="H1958" i="9"/>
  <c r="H1959" i="9"/>
  <c r="H1960" i="9"/>
  <c r="H1944" i="9"/>
  <c r="H1945" i="9"/>
  <c r="H1946" i="9"/>
  <c r="H1930" i="9"/>
  <c r="H1931" i="9"/>
  <c r="H1932" i="9"/>
  <c r="H1933" i="9"/>
  <c r="H1917" i="9"/>
  <c r="H1918" i="9"/>
  <c r="H1919" i="9"/>
  <c r="H1905" i="9"/>
  <c r="H1906" i="9"/>
  <c r="H1891" i="9"/>
  <c r="H1892" i="9"/>
  <c r="H1893" i="9"/>
  <c r="H1894" i="9"/>
  <c r="H1880" i="9"/>
  <c r="H1869" i="9"/>
  <c r="H1835" i="9"/>
  <c r="H1836" i="9"/>
  <c r="H1837" i="9"/>
  <c r="H1838" i="9"/>
  <c r="H1824" i="9"/>
  <c r="H1780" i="9"/>
  <c r="H1781" i="9"/>
  <c r="H1782" i="9"/>
  <c r="H1783" i="9"/>
  <c r="H1784" i="9"/>
  <c r="H1768" i="9"/>
  <c r="H1769" i="9"/>
  <c r="H1754" i="9"/>
  <c r="H1755" i="9"/>
  <c r="H1756" i="9"/>
  <c r="H1757" i="9"/>
  <c r="H1742" i="9"/>
  <c r="H1743" i="9"/>
  <c r="H1718" i="9"/>
  <c r="H1729" i="9"/>
  <c r="H1730" i="9"/>
  <c r="H1731" i="9"/>
  <c r="H1706" i="9"/>
  <c r="H1707" i="9"/>
  <c r="H1685" i="9"/>
  <c r="H1652" i="9"/>
  <c r="H1653" i="9"/>
  <c r="H1654" i="9"/>
  <c r="H1637" i="9"/>
  <c r="H1638" i="9"/>
  <c r="H1639" i="9"/>
  <c r="H1640" i="9"/>
  <c r="H1621" i="9"/>
  <c r="H1622" i="9"/>
  <c r="H1623" i="9"/>
  <c r="H1624" i="9"/>
  <c r="H1625" i="9"/>
  <c r="H1605" i="9"/>
  <c r="H1606" i="9"/>
  <c r="H1607" i="9"/>
  <c r="H1608" i="9"/>
  <c r="H1609" i="9"/>
  <c r="H1592" i="9"/>
  <c r="H1593" i="9"/>
  <c r="H1578" i="9"/>
  <c r="H1579" i="9"/>
  <c r="H1580" i="9"/>
  <c r="H1565" i="9"/>
  <c r="H1566" i="9"/>
  <c r="H1530" i="9"/>
  <c r="H1531" i="9"/>
  <c r="H1516" i="9"/>
  <c r="H1517" i="9"/>
  <c r="H1518" i="9"/>
  <c r="H1492" i="9"/>
  <c r="H1493" i="9"/>
  <c r="H1457" i="9"/>
  <c r="H1458" i="9"/>
  <c r="H1445" i="9"/>
  <c r="H1431" i="9"/>
  <c r="H1432" i="9"/>
  <c r="H1433" i="9"/>
  <c r="H1418" i="9"/>
  <c r="H1419" i="9"/>
  <c r="H1406" i="9"/>
  <c r="H1392" i="9"/>
  <c r="H1393" i="9"/>
  <c r="H1394" i="9"/>
  <c r="H1367" i="9"/>
  <c r="H1368" i="9"/>
  <c r="H1369" i="9"/>
  <c r="H1353" i="9"/>
  <c r="H1354" i="9"/>
  <c r="H1355" i="9"/>
  <c r="H1340" i="9"/>
  <c r="H1341" i="9"/>
  <c r="H1327" i="9"/>
  <c r="H1328" i="9"/>
  <c r="H1309" i="9"/>
  <c r="H1310" i="9"/>
  <c r="H1311" i="9"/>
  <c r="H1312" i="9"/>
  <c r="H1313" i="9"/>
  <c r="H1314" i="9"/>
  <c r="H1315" i="9"/>
  <c r="H1265" i="9"/>
  <c r="H1266" i="9"/>
  <c r="H1252" i="9"/>
  <c r="H1253" i="9"/>
  <c r="H1240" i="9"/>
  <c r="H1226" i="9"/>
  <c r="H1227" i="9"/>
  <c r="H1228" i="9"/>
  <c r="H1213" i="9"/>
  <c r="H1214" i="9"/>
  <c r="H1200" i="9"/>
  <c r="H1201" i="9"/>
  <c r="H1164" i="9"/>
  <c r="H1165" i="9"/>
  <c r="H1166" i="9"/>
  <c r="H1152" i="9"/>
  <c r="H1139" i="9"/>
  <c r="H1140" i="9"/>
  <c r="H1126" i="9"/>
  <c r="H1127" i="9"/>
  <c r="H1100" i="9"/>
  <c r="H1101" i="9"/>
  <c r="H1102" i="9"/>
  <c r="H1103" i="9"/>
  <c r="H1086" i="9"/>
  <c r="H1087" i="9"/>
  <c r="H1088" i="9"/>
  <c r="H1073" i="9"/>
  <c r="H1074" i="9"/>
  <c r="H1060" i="9"/>
  <c r="H1061" i="9"/>
  <c r="H1048" i="9"/>
  <c r="H1036" i="9"/>
  <c r="H1022" i="9"/>
  <c r="H1023" i="9"/>
  <c r="H1024" i="9"/>
  <c r="H996" i="9"/>
  <c r="H997" i="9"/>
  <c r="H998" i="9"/>
  <c r="H999" i="9"/>
  <c r="H972" i="9"/>
  <c r="H973" i="9"/>
  <c r="H958" i="9"/>
  <c r="H959" i="9"/>
  <c r="H960" i="9"/>
  <c r="H946" i="9"/>
  <c r="H931" i="9"/>
  <c r="H932" i="9"/>
  <c r="H933" i="9"/>
  <c r="H934" i="9"/>
  <c r="H906" i="9"/>
  <c r="H907" i="9"/>
  <c r="H908" i="9"/>
  <c r="H884" i="9"/>
  <c r="H885" i="9"/>
  <c r="H886" i="9"/>
  <c r="H887" i="9"/>
  <c r="H888" i="9"/>
  <c r="H889" i="9"/>
  <c r="H890" i="9"/>
  <c r="H891" i="9"/>
  <c r="H892" i="9"/>
  <c r="H893" i="9"/>
  <c r="H894" i="9"/>
  <c r="H871" i="9"/>
  <c r="H872" i="9"/>
  <c r="H845" i="9"/>
  <c r="H846" i="9"/>
  <c r="H847" i="9"/>
  <c r="H831" i="9"/>
  <c r="H832" i="9"/>
  <c r="H833" i="9"/>
  <c r="H806" i="9"/>
  <c r="H807" i="9"/>
  <c r="H808" i="9"/>
  <c r="H794" i="9"/>
  <c r="H770" i="9"/>
  <c r="H771" i="9"/>
  <c r="H772" i="9"/>
  <c r="H757" i="9"/>
  <c r="H758" i="9"/>
  <c r="H740" i="9"/>
  <c r="H741" i="9"/>
  <c r="H742" i="9"/>
  <c r="H743" i="9"/>
  <c r="H744" i="9"/>
  <c r="H745" i="9"/>
  <c r="H2420" i="9"/>
  <c r="H2419" i="9"/>
  <c r="H2418" i="9"/>
  <c r="H2417" i="9"/>
  <c r="H2421" i="9" s="1"/>
  <c r="H2411" i="9"/>
  <c r="H2410" i="9"/>
  <c r="H2409" i="9"/>
  <c r="H2408" i="9"/>
  <c r="H2412" i="9" s="1"/>
  <c r="H2402" i="9"/>
  <c r="H2401" i="9"/>
  <c r="H2400" i="9"/>
  <c r="H2399" i="9"/>
  <c r="H2398" i="9"/>
  <c r="H2403" i="9" s="1"/>
  <c r="H2389" i="9"/>
  <c r="H2388" i="9"/>
  <c r="H2387" i="9"/>
  <c r="H2386" i="9"/>
  <c r="H2385" i="9"/>
  <c r="H2393" i="9" s="1"/>
  <c r="H2378" i="9"/>
  <c r="H2377" i="9"/>
  <c r="H2376" i="9"/>
  <c r="H2375" i="9"/>
  <c r="H2374" i="9"/>
  <c r="H2380" i="9" s="1"/>
  <c r="H2368" i="9"/>
  <c r="H2367" i="9"/>
  <c r="H2366" i="9"/>
  <c r="H2365" i="9"/>
  <c r="H2364" i="9"/>
  <c r="H2369" i="9" s="1"/>
  <c r="H2358" i="9"/>
  <c r="H2357" i="9"/>
  <c r="H2356" i="9"/>
  <c r="H2355" i="9"/>
  <c r="H2354" i="9"/>
  <c r="H2359" i="9" s="1"/>
  <c r="H2348" i="9"/>
  <c r="H2347" i="9"/>
  <c r="H2346" i="9"/>
  <c r="H2345" i="9"/>
  <c r="H2344" i="9"/>
  <c r="H2349" i="9" s="1"/>
  <c r="H2338" i="9"/>
  <c r="H2337" i="9"/>
  <c r="H2336" i="9"/>
  <c r="H2335" i="9"/>
  <c r="H2334" i="9"/>
  <c r="H2339" i="9" s="1"/>
  <c r="H2327" i="9"/>
  <c r="H2326" i="9"/>
  <c r="H2325" i="9"/>
  <c r="H2324" i="9"/>
  <c r="H2323" i="9"/>
  <c r="H2329" i="9" s="1"/>
  <c r="H2316" i="9"/>
  <c r="H2315" i="9"/>
  <c r="H2314" i="9"/>
  <c r="H2313" i="9"/>
  <c r="H2312" i="9"/>
  <c r="H2306" i="9"/>
  <c r="H2305" i="9"/>
  <c r="H2304" i="9"/>
  <c r="H2303" i="9"/>
  <c r="H2302" i="9"/>
  <c r="H2307" i="9" s="1"/>
  <c r="H2296" i="9"/>
  <c r="H2295" i="9"/>
  <c r="H2294" i="9"/>
  <c r="H2293" i="9"/>
  <c r="H2292" i="9"/>
  <c r="H2297" i="9" s="1"/>
  <c r="H2286" i="9"/>
  <c r="H2285" i="9"/>
  <c r="H2284" i="9"/>
  <c r="H2283" i="9"/>
  <c r="H2282" i="9"/>
  <c r="H2287" i="9" s="1"/>
  <c r="H2275" i="9"/>
  <c r="H2274" i="9"/>
  <c r="H2273" i="9"/>
  <c r="H2272" i="9"/>
  <c r="H2271" i="9"/>
  <c r="H2277" i="9" s="1"/>
  <c r="H2260" i="9"/>
  <c r="H2259" i="9"/>
  <c r="H2258" i="9"/>
  <c r="H2257" i="9"/>
  <c r="H2256" i="9"/>
  <c r="H2266" i="9" s="1"/>
  <c r="H2248" i="9"/>
  <c r="H2247" i="9"/>
  <c r="H2246" i="9"/>
  <c r="H2245" i="9"/>
  <c r="H2244" i="9"/>
  <c r="H2251" i="9" s="1"/>
  <c r="H2237" i="9"/>
  <c r="H2236" i="9"/>
  <c r="H2235" i="9"/>
  <c r="H2234" i="9"/>
  <c r="H2233" i="9"/>
  <c r="H2239" i="9" s="1"/>
  <c r="H2227" i="9"/>
  <c r="H2226" i="9"/>
  <c r="H2225" i="9"/>
  <c r="H2228" i="9" s="1"/>
  <c r="H2217" i="9"/>
  <c r="H2216" i="9"/>
  <c r="H2215" i="9"/>
  <c r="H2214" i="9"/>
  <c r="H2213" i="9"/>
  <c r="H2220" i="9" s="1"/>
  <c r="H2206" i="9"/>
  <c r="H2205" i="9"/>
  <c r="H2204" i="9"/>
  <c r="H2203" i="9"/>
  <c r="H2202" i="9"/>
  <c r="H2208" i="9" s="1"/>
  <c r="H2196" i="9"/>
  <c r="H2195" i="9"/>
  <c r="H2194" i="9"/>
  <c r="H2193" i="9"/>
  <c r="H2192" i="9"/>
  <c r="H2197" i="9" s="1"/>
  <c r="H2186" i="9"/>
  <c r="H2185" i="9"/>
  <c r="H2184" i="9"/>
  <c r="H2183" i="9"/>
  <c r="H2182" i="9"/>
  <c r="H2187" i="9" s="1"/>
  <c r="H2176" i="9"/>
  <c r="H2175" i="9"/>
  <c r="H2174" i="9"/>
  <c r="H2173" i="9"/>
  <c r="H2177" i="9" s="1"/>
  <c r="H2165" i="9"/>
  <c r="H2164" i="9"/>
  <c r="H2163" i="9"/>
  <c r="H2162" i="9"/>
  <c r="H2161" i="9"/>
  <c r="H2168" i="9" s="1"/>
  <c r="H2151" i="9"/>
  <c r="H2150" i="9"/>
  <c r="H2149" i="9"/>
  <c r="H2148" i="9"/>
  <c r="H2147" i="9"/>
  <c r="H2156" i="9" s="1"/>
  <c r="H2137" i="9"/>
  <c r="H2136" i="9"/>
  <c r="H2135" i="9"/>
  <c r="H2134" i="9"/>
  <c r="H2133" i="9"/>
  <c r="H2142" i="9" s="1"/>
  <c r="H2127" i="9"/>
  <c r="H2126" i="9"/>
  <c r="H2125" i="9"/>
  <c r="H2124" i="9"/>
  <c r="H2123" i="9"/>
  <c r="H2128" i="9" s="1"/>
  <c r="H2113" i="9"/>
  <c r="H2112" i="9"/>
  <c r="H2111" i="9"/>
  <c r="H2110" i="9"/>
  <c r="H2109" i="9"/>
  <c r="H2118" i="9" s="1"/>
  <c r="H2099" i="9"/>
  <c r="H2098" i="9"/>
  <c r="H2097" i="9"/>
  <c r="H2096" i="9"/>
  <c r="H2095" i="9"/>
  <c r="H2104" i="9" s="1"/>
  <c r="H2089" i="9"/>
  <c r="H2088" i="9"/>
  <c r="H2087" i="9"/>
  <c r="H2086" i="9"/>
  <c r="H2090" i="9" s="1"/>
  <c r="H2077" i="9"/>
  <c r="H2076" i="9"/>
  <c r="H2075" i="9"/>
  <c r="H2074" i="9"/>
  <c r="H2073" i="9"/>
  <c r="H2081" i="9" s="1"/>
  <c r="H2065" i="9"/>
  <c r="H2064" i="9"/>
  <c r="H2063" i="9"/>
  <c r="H2062" i="9"/>
  <c r="H2061" i="9"/>
  <c r="H2068" i="9" s="1"/>
  <c r="H2052" i="9"/>
  <c r="H2051" i="9"/>
  <c r="H2050" i="9"/>
  <c r="H2049" i="9"/>
  <c r="H2048" i="9"/>
  <c r="H2056" i="9" s="1"/>
  <c r="H2039" i="9"/>
  <c r="H2038" i="9"/>
  <c r="H2037" i="9"/>
  <c r="H2036" i="9"/>
  <c r="H2035" i="9"/>
  <c r="H2043" i="9" s="1"/>
  <c r="H2028" i="9"/>
  <c r="H2027" i="9"/>
  <c r="H2026" i="9"/>
  <c r="H2025" i="9"/>
  <c r="H2024" i="9"/>
  <c r="H2030" i="9" s="1"/>
  <c r="H2017" i="9"/>
  <c r="H2016" i="9"/>
  <c r="H2015" i="9"/>
  <c r="H2014" i="9"/>
  <c r="H2013" i="9"/>
  <c r="H2019" i="9" s="1"/>
  <c r="H2007" i="9"/>
  <c r="H2006" i="9"/>
  <c r="H2005" i="9"/>
  <c r="H2004" i="9"/>
  <c r="H2008" i="9" s="1"/>
  <c r="H1998" i="9"/>
  <c r="H1997" i="9"/>
  <c r="H1996" i="9"/>
  <c r="H1995" i="9"/>
  <c r="H1999" i="9" s="1"/>
  <c r="H1988" i="9"/>
  <c r="H1987" i="9"/>
  <c r="H1986" i="9"/>
  <c r="H1985" i="9"/>
  <c r="H1979" i="9"/>
  <c r="H1990" i="9" s="1"/>
  <c r="H1973" i="9"/>
  <c r="H1972" i="9"/>
  <c r="H1971" i="9"/>
  <c r="H1967" i="9"/>
  <c r="H1966" i="9"/>
  <c r="H1974" i="9" s="1"/>
  <c r="H1956" i="9"/>
  <c r="H1955" i="9"/>
  <c r="H1954" i="9"/>
  <c r="H1953" i="9"/>
  <c r="H1952" i="9"/>
  <c r="H1961" i="9" s="1"/>
  <c r="H1943" i="9"/>
  <c r="H1942" i="9"/>
  <c r="H1941" i="9"/>
  <c r="H1940" i="9"/>
  <c r="H1939" i="9"/>
  <c r="H1947" i="9" s="1"/>
  <c r="H1929" i="9"/>
  <c r="H1928" i="9"/>
  <c r="H1927" i="9"/>
  <c r="H1926" i="9"/>
  <c r="H1925" i="9"/>
  <c r="H1934" i="9" s="1"/>
  <c r="H1916" i="9"/>
  <c r="H1915" i="9"/>
  <c r="H1914" i="9"/>
  <c r="H1913" i="9"/>
  <c r="H1912" i="9"/>
  <c r="H1920" i="9" s="1"/>
  <c r="H1904" i="9"/>
  <c r="H1903" i="9"/>
  <c r="H1902" i="9"/>
  <c r="H1901" i="9"/>
  <c r="H1900" i="9"/>
  <c r="H1907" i="9" s="1"/>
  <c r="H1890" i="9"/>
  <c r="H1889" i="9"/>
  <c r="H1888" i="9"/>
  <c r="H1887" i="9"/>
  <c r="H1886" i="9"/>
  <c r="H1895" i="9" s="1"/>
  <c r="H1879" i="9"/>
  <c r="H1878" i="9"/>
  <c r="H1877" i="9"/>
  <c r="H1876" i="9"/>
  <c r="H1875" i="9"/>
  <c r="H1881" i="9" s="1"/>
  <c r="H1868" i="9"/>
  <c r="H1867" i="9"/>
  <c r="H1866" i="9"/>
  <c r="H1865" i="9"/>
  <c r="H1864" i="9"/>
  <c r="H1870" i="9" s="1"/>
  <c r="H1858" i="9"/>
  <c r="H1857" i="9"/>
  <c r="H1856" i="9"/>
  <c r="H1855" i="9"/>
  <c r="H1854" i="9"/>
  <c r="H1859" i="9" s="1"/>
  <c r="H1848" i="9"/>
  <c r="H1847" i="9"/>
  <c r="H1846" i="9"/>
  <c r="H1845" i="9"/>
  <c r="H1844" i="9"/>
  <c r="H1849" i="9" s="1"/>
  <c r="H1834" i="9"/>
  <c r="H1833" i="9"/>
  <c r="H1832" i="9"/>
  <c r="H1831" i="9"/>
  <c r="H1830" i="9"/>
  <c r="H1839" i="9" s="1"/>
  <c r="H1823" i="9"/>
  <c r="H1822" i="9"/>
  <c r="H1821" i="9"/>
  <c r="H1820" i="9"/>
  <c r="H1819" i="9"/>
  <c r="H1825" i="9" s="1"/>
  <c r="H1813" i="9"/>
  <c r="H1812" i="9"/>
  <c r="H1811" i="9"/>
  <c r="H1810" i="9"/>
  <c r="H1809" i="9"/>
  <c r="H1814" i="9" s="1"/>
  <c r="H1803" i="9"/>
  <c r="H1802" i="9"/>
  <c r="H1801" i="9"/>
  <c r="H1800" i="9"/>
  <c r="H1799" i="9"/>
  <c r="H1804" i="9" s="1"/>
  <c r="H1793" i="9"/>
  <c r="H1792" i="9"/>
  <c r="H1791" i="9"/>
  <c r="H1790" i="9"/>
  <c r="H1794" i="9" s="1"/>
  <c r="H1779" i="9"/>
  <c r="H1778" i="9"/>
  <c r="H1777" i="9"/>
  <c r="H1776" i="9"/>
  <c r="H1775" i="9"/>
  <c r="H1785" i="9" s="1"/>
  <c r="H1767" i="9"/>
  <c r="H1766" i="9"/>
  <c r="H1765" i="9"/>
  <c r="H1764" i="9"/>
  <c r="H1763" i="9"/>
  <c r="H1770" i="9" s="1"/>
  <c r="H1753" i="9"/>
  <c r="H1752" i="9"/>
  <c r="H1751" i="9"/>
  <c r="H1750" i="9"/>
  <c r="H1749" i="9"/>
  <c r="H1758" i="9" s="1"/>
  <c r="H1741" i="9"/>
  <c r="H1740" i="9"/>
  <c r="H1739" i="9"/>
  <c r="H1738" i="9"/>
  <c r="H1737" i="9"/>
  <c r="H1744" i="9" s="1"/>
  <c r="H1728" i="9"/>
  <c r="H1727" i="9"/>
  <c r="H1726" i="9"/>
  <c r="H1725" i="9"/>
  <c r="H1724" i="9"/>
  <c r="H1732" i="9" s="1"/>
  <c r="H1717" i="9"/>
  <c r="H1716" i="9"/>
  <c r="H1715" i="9"/>
  <c r="H1714" i="9"/>
  <c r="H1713" i="9"/>
  <c r="H1719" i="9" s="1"/>
  <c r="H1705" i="9"/>
  <c r="H1704" i="9"/>
  <c r="H1703" i="9"/>
  <c r="H1702" i="9"/>
  <c r="H1701" i="9"/>
  <c r="H1708" i="9" s="1"/>
  <c r="H1695" i="9"/>
  <c r="H1694" i="9"/>
  <c r="H1693" i="9"/>
  <c r="H1692" i="9"/>
  <c r="H1691" i="9"/>
  <c r="H1696" i="9" s="1"/>
  <c r="H1684" i="9"/>
  <c r="H1683" i="9"/>
  <c r="H1682" i="9"/>
  <c r="H1681" i="9"/>
  <c r="H1680" i="9"/>
  <c r="H1686" i="9" s="1"/>
  <c r="H1674" i="9"/>
  <c r="H1673" i="9"/>
  <c r="H1672" i="9"/>
  <c r="H1671" i="9"/>
  <c r="H1675" i="9" s="1"/>
  <c r="H1665" i="9"/>
  <c r="H1664" i="9"/>
  <c r="H1663" i="9"/>
  <c r="H1662" i="9"/>
  <c r="H1661" i="9"/>
  <c r="H1660" i="9"/>
  <c r="H1666" i="9" s="1"/>
  <c r="H1651" i="9"/>
  <c r="H1650" i="9"/>
  <c r="H1649" i="9"/>
  <c r="H1648" i="9"/>
  <c r="H1647" i="9"/>
  <c r="H1646" i="9"/>
  <c r="H1655" i="9" s="1"/>
  <c r="H1636" i="9"/>
  <c r="H1635" i="9"/>
  <c r="H1634" i="9"/>
  <c r="H1633" i="9"/>
  <c r="H1632" i="9"/>
  <c r="H1631" i="9"/>
  <c r="H1641" i="9" s="1"/>
  <c r="H1620" i="9"/>
  <c r="H1619" i="9"/>
  <c r="H1618" i="9"/>
  <c r="H1617" i="9"/>
  <c r="H1616" i="9"/>
  <c r="H1615" i="9"/>
  <c r="H1626" i="9" s="1"/>
  <c r="H1604" i="9"/>
  <c r="H1603" i="9"/>
  <c r="H1602" i="9"/>
  <c r="H1601" i="9"/>
  <c r="H1600" i="9"/>
  <c r="H1599" i="9"/>
  <c r="H1610" i="9" s="1"/>
  <c r="H1591" i="9"/>
  <c r="H1590" i="9"/>
  <c r="H1589" i="9"/>
  <c r="H1588" i="9"/>
  <c r="H1587" i="9"/>
  <c r="H1586" i="9"/>
  <c r="H1594" i="9" s="1"/>
  <c r="H1577" i="9"/>
  <c r="H1576" i="9"/>
  <c r="H1575" i="9"/>
  <c r="H1574" i="9"/>
  <c r="H1573" i="9"/>
  <c r="H1572" i="9"/>
  <c r="H1581" i="9" s="1"/>
  <c r="H1564" i="9"/>
  <c r="H1563" i="9"/>
  <c r="H1562" i="9"/>
  <c r="H1561" i="9"/>
  <c r="H1560" i="9"/>
  <c r="H1559" i="9"/>
  <c r="H1553" i="9"/>
  <c r="H1552" i="9"/>
  <c r="H1551" i="9"/>
  <c r="H1550" i="9"/>
  <c r="H1549" i="9"/>
  <c r="H1548" i="9"/>
  <c r="H1554" i="9" s="1"/>
  <c r="H1542" i="9"/>
  <c r="H1541" i="9"/>
  <c r="H1540" i="9"/>
  <c r="H1539" i="9"/>
  <c r="H1538" i="9"/>
  <c r="H1537" i="9"/>
  <c r="H1543" i="9" s="1"/>
  <c r="H1529" i="9"/>
  <c r="H1528" i="9"/>
  <c r="H1527" i="9"/>
  <c r="H1526" i="9"/>
  <c r="H1525" i="9"/>
  <c r="H1524" i="9"/>
  <c r="H1532" i="9" s="1"/>
  <c r="H1515" i="9"/>
  <c r="H1514" i="9"/>
  <c r="H1513" i="9"/>
  <c r="H1512" i="9"/>
  <c r="H1511" i="9"/>
  <c r="H1510" i="9"/>
  <c r="H1519" i="9" s="1"/>
  <c r="H1504" i="9"/>
  <c r="H1503" i="9"/>
  <c r="H1502" i="9"/>
  <c r="H1501" i="9"/>
  <c r="H1500" i="9"/>
  <c r="H1499" i="9"/>
  <c r="H1505" i="9" s="1"/>
  <c r="H1491" i="9"/>
  <c r="H1490" i="9"/>
  <c r="H1489" i="9"/>
  <c r="H1488" i="9"/>
  <c r="H1487" i="9"/>
  <c r="H1486" i="9"/>
  <c r="H1494" i="9" s="1"/>
  <c r="H1480" i="9"/>
  <c r="H1479" i="9"/>
  <c r="H1478" i="9"/>
  <c r="H1477" i="9"/>
  <c r="H1476" i="9"/>
  <c r="H1475" i="9"/>
  <c r="H1481" i="9" s="1"/>
  <c r="H1469" i="9"/>
  <c r="H1468" i="9"/>
  <c r="H1467" i="9"/>
  <c r="H1466" i="9"/>
  <c r="H1465" i="9"/>
  <c r="H1464" i="9"/>
  <c r="H1470" i="9" s="1"/>
  <c r="H1456" i="9"/>
  <c r="H1455" i="9"/>
  <c r="H1454" i="9"/>
  <c r="H1453" i="9"/>
  <c r="H1452" i="9"/>
  <c r="H1451" i="9"/>
  <c r="H1459" i="9" s="1"/>
  <c r="H1444" i="9"/>
  <c r="H1443" i="9"/>
  <c r="H1442" i="9"/>
  <c r="H1441" i="9"/>
  <c r="H1440" i="9"/>
  <c r="H1439" i="9"/>
  <c r="H1446" i="9" s="1"/>
  <c r="H1430" i="9"/>
  <c r="H1429" i="9"/>
  <c r="H1428" i="9"/>
  <c r="H1427" i="9"/>
  <c r="H1426" i="9"/>
  <c r="H1425" i="9"/>
  <c r="H1434" i="9" s="1"/>
  <c r="H1417" i="9"/>
  <c r="H1416" i="9"/>
  <c r="H1415" i="9"/>
  <c r="H1414" i="9"/>
  <c r="H1413" i="9"/>
  <c r="H1412" i="9"/>
  <c r="H1420" i="9" s="1"/>
  <c r="H1405" i="9"/>
  <c r="H1404" i="9"/>
  <c r="H1403" i="9"/>
  <c r="H1402" i="9"/>
  <c r="H1401" i="9"/>
  <c r="H1400" i="9"/>
  <c r="H1407" i="9" s="1"/>
  <c r="H1391" i="9"/>
  <c r="H1390" i="9"/>
  <c r="H1389" i="9"/>
  <c r="H1388" i="9"/>
  <c r="H1387" i="9"/>
  <c r="H1386" i="9"/>
  <c r="H1395" i="9" s="1"/>
  <c r="H1380" i="9"/>
  <c r="H1379" i="9"/>
  <c r="H1378" i="9"/>
  <c r="H1377" i="9"/>
  <c r="H1376" i="9"/>
  <c r="H1375" i="9"/>
  <c r="H1381" i="9" s="1"/>
  <c r="H1366" i="9"/>
  <c r="H1365" i="9"/>
  <c r="H1364" i="9"/>
  <c r="H1363" i="9"/>
  <c r="H1362" i="9"/>
  <c r="H1361" i="9"/>
  <c r="H1370" i="9" s="1"/>
  <c r="H1352" i="9"/>
  <c r="H1351" i="9"/>
  <c r="H1350" i="9"/>
  <c r="H1349" i="9"/>
  <c r="H1348" i="9"/>
  <c r="H1347" i="9"/>
  <c r="H1356" i="9" s="1"/>
  <c r="H1339" i="9"/>
  <c r="H1338" i="9"/>
  <c r="H1337" i="9"/>
  <c r="H1336" i="9"/>
  <c r="H1335" i="9"/>
  <c r="H1334" i="9"/>
  <c r="H1342" i="9" s="1"/>
  <c r="H1326" i="9"/>
  <c r="H1325" i="9"/>
  <c r="H1324" i="9"/>
  <c r="H1323" i="9"/>
  <c r="H1322" i="9"/>
  <c r="H1321" i="9"/>
  <c r="H1329" i="9" s="1"/>
  <c r="H1308" i="9"/>
  <c r="H1307" i="9"/>
  <c r="H1306" i="9"/>
  <c r="H1305" i="9"/>
  <c r="H1303" i="9"/>
  <c r="H1316" i="9" s="1"/>
  <c r="H2474" i="9" s="1"/>
  <c r="H1297" i="9"/>
  <c r="H1296" i="9"/>
  <c r="H1295" i="9"/>
  <c r="H1294" i="9"/>
  <c r="H1293" i="9"/>
  <c r="H1292" i="9"/>
  <c r="H1298" i="9" s="1"/>
  <c r="H1286" i="9"/>
  <c r="H1285" i="9"/>
  <c r="H1284" i="9"/>
  <c r="H1283" i="9"/>
  <c r="H1282" i="9"/>
  <c r="H1281" i="9"/>
  <c r="H1287" i="9" s="1"/>
  <c r="H1275" i="9"/>
  <c r="H1274" i="9"/>
  <c r="H1273" i="9"/>
  <c r="H1272" i="9"/>
  <c r="H1276" i="9" s="1"/>
  <c r="H1264" i="9"/>
  <c r="H1263" i="9"/>
  <c r="H1262" i="9"/>
  <c r="H1261" i="9"/>
  <c r="H1260" i="9"/>
  <c r="H1259" i="9"/>
  <c r="H1267" i="9" s="1"/>
  <c r="H1251" i="9"/>
  <c r="H1250" i="9"/>
  <c r="H1249" i="9"/>
  <c r="H1248" i="9"/>
  <c r="H1247" i="9"/>
  <c r="H1246" i="9"/>
  <c r="H1254" i="9" s="1"/>
  <c r="H1239" i="9"/>
  <c r="H1238" i="9"/>
  <c r="H1237" i="9"/>
  <c r="H1236" i="9"/>
  <c r="H1235" i="9"/>
  <c r="H1234" i="9"/>
  <c r="H1241" i="9" s="1"/>
  <c r="H1225" i="9"/>
  <c r="H1224" i="9"/>
  <c r="H1223" i="9"/>
  <c r="H1222" i="9"/>
  <c r="H1221" i="9"/>
  <c r="H1220" i="9"/>
  <c r="H1229" i="9" s="1"/>
  <c r="H1212" i="9"/>
  <c r="H1211" i="9"/>
  <c r="H1210" i="9"/>
  <c r="H1209" i="9"/>
  <c r="H1208" i="9"/>
  <c r="H1207" i="9"/>
  <c r="H1215" i="9" s="1"/>
  <c r="H1199" i="9"/>
  <c r="H1198" i="9"/>
  <c r="H1197" i="9"/>
  <c r="H1196" i="9"/>
  <c r="H1195" i="9"/>
  <c r="H1194" i="9"/>
  <c r="H1202" i="9" s="1"/>
  <c r="H1188" i="9"/>
  <c r="H1187" i="9"/>
  <c r="H1186" i="9"/>
  <c r="H1185" i="9"/>
  <c r="H1184" i="9"/>
  <c r="H1183" i="9"/>
  <c r="H1189" i="9" s="1"/>
  <c r="H1177" i="9"/>
  <c r="H1176" i="9"/>
  <c r="H1175" i="9"/>
  <c r="H1174" i="9"/>
  <c r="H1173" i="9"/>
  <c r="H1172" i="9"/>
  <c r="H1178" i="9" s="1"/>
  <c r="H1163" i="9"/>
  <c r="H1162" i="9"/>
  <c r="H1161" i="9"/>
  <c r="H1160" i="9"/>
  <c r="H1159" i="9"/>
  <c r="H1158" i="9"/>
  <c r="H1167" i="9" s="1"/>
  <c r="H1151" i="9"/>
  <c r="H1150" i="9"/>
  <c r="H1149" i="9"/>
  <c r="H1148" i="9"/>
  <c r="H1147" i="9"/>
  <c r="H1146" i="9"/>
  <c r="H1153" i="9" s="1"/>
  <c r="H1138" i="9"/>
  <c r="H1137" i="9"/>
  <c r="H1136" i="9"/>
  <c r="H1135" i="9"/>
  <c r="H1134" i="9"/>
  <c r="H1133" i="9"/>
  <c r="H1141" i="9" s="1"/>
  <c r="H1125" i="9"/>
  <c r="H1124" i="9"/>
  <c r="H1123" i="9"/>
  <c r="H1122" i="9"/>
  <c r="H1121" i="9"/>
  <c r="H1120" i="9"/>
  <c r="H1128" i="9" s="1"/>
  <c r="H1114" i="9"/>
  <c r="H1113" i="9"/>
  <c r="H1112" i="9"/>
  <c r="H1111" i="9"/>
  <c r="H1110" i="9"/>
  <c r="H1109" i="9"/>
  <c r="H1115" i="9" s="1"/>
  <c r="H1099" i="9"/>
  <c r="H1098" i="9"/>
  <c r="H1097" i="9"/>
  <c r="H1096" i="9"/>
  <c r="H1095" i="9"/>
  <c r="H1094" i="9"/>
  <c r="H1104" i="9" s="1"/>
  <c r="H1085" i="9"/>
  <c r="H1084" i="9"/>
  <c r="H1083" i="9"/>
  <c r="H1082" i="9"/>
  <c r="H1081" i="9"/>
  <c r="H1080" i="9"/>
  <c r="H1089" i="9" s="1"/>
  <c r="H1072" i="9"/>
  <c r="H1071" i="9"/>
  <c r="H1070" i="9"/>
  <c r="H1069" i="9"/>
  <c r="H1068" i="9"/>
  <c r="H1067" i="9"/>
  <c r="H1075" i="9" s="1"/>
  <c r="H1059" i="9"/>
  <c r="H1058" i="9"/>
  <c r="H1057" i="9"/>
  <c r="H1056" i="9"/>
  <c r="H1055" i="9"/>
  <c r="H1054" i="9"/>
  <c r="H1062" i="9" s="1"/>
  <c r="H1047" i="9"/>
  <c r="H1046" i="9"/>
  <c r="H1045" i="9"/>
  <c r="H1044" i="9"/>
  <c r="H1043" i="9"/>
  <c r="H1042" i="9"/>
  <c r="H1049" i="9" s="1"/>
  <c r="H1035" i="9"/>
  <c r="H1034" i="9"/>
  <c r="H1033" i="9"/>
  <c r="H1032" i="9"/>
  <c r="H1031" i="9"/>
  <c r="H1030" i="9"/>
  <c r="H1037" i="9" s="1"/>
  <c r="H1021" i="9"/>
  <c r="H1020" i="9"/>
  <c r="H1019" i="9"/>
  <c r="H1018" i="9"/>
  <c r="H1017" i="9"/>
  <c r="H1016" i="9"/>
  <c r="H1025" i="9" s="1"/>
  <c r="H1010" i="9"/>
  <c r="H1009" i="9"/>
  <c r="H1008" i="9"/>
  <c r="H1007" i="9"/>
  <c r="H1006" i="9"/>
  <c r="H1005" i="9"/>
  <c r="H1011" i="9" s="1"/>
  <c r="H995" i="9"/>
  <c r="H994" i="9"/>
  <c r="H993" i="9"/>
  <c r="H992" i="9"/>
  <c r="H991" i="9"/>
  <c r="H990" i="9"/>
  <c r="H1000" i="9" s="1"/>
  <c r="H984" i="9"/>
  <c r="H983" i="9"/>
  <c r="H982" i="9"/>
  <c r="H981" i="9"/>
  <c r="H980" i="9"/>
  <c r="H979" i="9"/>
  <c r="H985" i="9" s="1"/>
  <c r="H971" i="9"/>
  <c r="H970" i="9"/>
  <c r="H969" i="9"/>
  <c r="H968" i="9"/>
  <c r="H967" i="9"/>
  <c r="H966" i="9"/>
  <c r="H974" i="9" s="1"/>
  <c r="H957" i="9"/>
  <c r="H956" i="9"/>
  <c r="H955" i="9"/>
  <c r="H954" i="9"/>
  <c r="H953" i="9"/>
  <c r="H952" i="9"/>
  <c r="H961" i="9" s="1"/>
  <c r="H945" i="9"/>
  <c r="H944" i="9"/>
  <c r="H943" i="9"/>
  <c r="H942" i="9"/>
  <c r="H941" i="9"/>
  <c r="H940" i="9"/>
  <c r="H947" i="9" s="1"/>
  <c r="H930" i="9"/>
  <c r="H929" i="9"/>
  <c r="H928" i="9"/>
  <c r="H927" i="9"/>
  <c r="H926" i="9"/>
  <c r="H925" i="9"/>
  <c r="H935" i="9" s="1"/>
  <c r="H919" i="9"/>
  <c r="H918" i="9"/>
  <c r="H917" i="9"/>
  <c r="H916" i="9"/>
  <c r="H915" i="9"/>
  <c r="H920" i="9" s="1"/>
  <c r="H905" i="9"/>
  <c r="H904" i="9"/>
  <c r="H903" i="9"/>
  <c r="H902" i="9"/>
  <c r="H901" i="9"/>
  <c r="H900" i="9"/>
  <c r="H909" i="9" s="1"/>
  <c r="H910" i="9" s="1"/>
  <c r="H883" i="9"/>
  <c r="H882" i="9"/>
  <c r="H881" i="9"/>
  <c r="H880" i="9"/>
  <c r="H879" i="9"/>
  <c r="H878" i="9"/>
  <c r="H895" i="9" s="1"/>
  <c r="H870" i="9"/>
  <c r="H869" i="9"/>
  <c r="H868" i="9"/>
  <c r="H867" i="9"/>
  <c r="H866" i="9"/>
  <c r="H865" i="9"/>
  <c r="H873" i="9" s="1"/>
  <c r="H858" i="9"/>
  <c r="H857" i="9"/>
  <c r="H856" i="9"/>
  <c r="H855" i="9"/>
  <c r="H854" i="9"/>
  <c r="H853" i="9"/>
  <c r="H859" i="9" s="1"/>
  <c r="H844" i="9"/>
  <c r="H843" i="9"/>
  <c r="H842" i="9"/>
  <c r="H841" i="9"/>
  <c r="H840" i="9"/>
  <c r="H839" i="9"/>
  <c r="H848" i="9" s="1"/>
  <c r="H830" i="9"/>
  <c r="H829" i="9"/>
  <c r="H828" i="9"/>
  <c r="H827" i="9"/>
  <c r="H826" i="9"/>
  <c r="H825" i="9"/>
  <c r="H819" i="9"/>
  <c r="H818" i="9"/>
  <c r="H817" i="9"/>
  <c r="H816" i="9"/>
  <c r="H815" i="9"/>
  <c r="H814" i="9"/>
  <c r="H820" i="9" s="1"/>
  <c r="H805" i="9"/>
  <c r="H804" i="9"/>
  <c r="H803" i="9"/>
  <c r="H802" i="9"/>
  <c r="H801" i="9"/>
  <c r="H800" i="9"/>
  <c r="H809" i="9" s="1"/>
  <c r="H793" i="9"/>
  <c r="H792" i="9"/>
  <c r="H791" i="9"/>
  <c r="H790" i="9"/>
  <c r="H789" i="9"/>
  <c r="H788" i="9"/>
  <c r="H795" i="9" s="1"/>
  <c r="H782" i="9"/>
  <c r="H781" i="9"/>
  <c r="H780" i="9"/>
  <c r="H779" i="9"/>
  <c r="H778" i="9"/>
  <c r="H783" i="9" s="1"/>
  <c r="H769" i="9"/>
  <c r="H768" i="9"/>
  <c r="H767" i="9"/>
  <c r="H766" i="9"/>
  <c r="H765" i="9"/>
  <c r="H764" i="9"/>
  <c r="H756" i="9"/>
  <c r="H755" i="9"/>
  <c r="H754" i="9"/>
  <c r="H753" i="9"/>
  <c r="H752" i="9"/>
  <c r="H751" i="9"/>
  <c r="H759" i="9" s="1"/>
  <c r="H739" i="9"/>
  <c r="H738" i="9"/>
  <c r="H737" i="9"/>
  <c r="H736" i="9"/>
  <c r="H735" i="9"/>
  <c r="H734" i="9"/>
  <c r="H746" i="9" s="1"/>
  <c r="H728" i="9"/>
  <c r="H727" i="9"/>
  <c r="H726" i="9"/>
  <c r="H725" i="9"/>
  <c r="H724" i="9"/>
  <c r="H723" i="9"/>
  <c r="H729" i="9" s="1"/>
  <c r="H17" i="8"/>
  <c r="H634" i="7"/>
  <c r="H67" i="6"/>
  <c r="H126" i="4"/>
  <c r="H37" i="3"/>
  <c r="H119" i="2"/>
  <c r="H565" i="9"/>
  <c r="H592" i="9"/>
  <c r="H620" i="9"/>
  <c r="H630" i="9"/>
  <c r="H716" i="9"/>
  <c r="H717" i="9"/>
  <c r="H501" i="9"/>
  <c r="H491" i="9"/>
  <c r="H463" i="9"/>
  <c r="H453" i="9"/>
  <c r="H442" i="9"/>
  <c r="H443" i="9"/>
  <c r="H352" i="9"/>
  <c r="H333" i="9"/>
  <c r="H334" i="9"/>
  <c r="H323" i="9"/>
  <c r="H304" i="9"/>
  <c r="H286" i="9"/>
  <c r="H243" i="9"/>
  <c r="H244" i="9"/>
  <c r="H233" i="9"/>
  <c r="H205" i="9"/>
  <c r="H206" i="9"/>
  <c r="H175" i="9"/>
  <c r="H176" i="9"/>
  <c r="H177" i="9"/>
  <c r="H163" i="9"/>
  <c r="H164" i="9"/>
  <c r="H165" i="9"/>
  <c r="H152" i="9"/>
  <c r="H153" i="9"/>
  <c r="H141" i="9"/>
  <c r="H142" i="9"/>
  <c r="H131" i="9"/>
  <c r="H94" i="9"/>
  <c r="H82" i="9"/>
  <c r="H83" i="9"/>
  <c r="H84" i="9"/>
  <c r="H47" i="9"/>
  <c r="H19" i="9"/>
  <c r="H715" i="9"/>
  <c r="H714" i="9"/>
  <c r="H713" i="9"/>
  <c r="H712" i="9"/>
  <c r="H706" i="9"/>
  <c r="H705" i="9"/>
  <c r="H704" i="9"/>
  <c r="H703" i="9"/>
  <c r="H697" i="9"/>
  <c r="H696" i="9"/>
  <c r="H695" i="9"/>
  <c r="H689" i="9"/>
  <c r="H688" i="9"/>
  <c r="H687" i="9"/>
  <c r="H681" i="9"/>
  <c r="H680" i="9"/>
  <c r="H679" i="9"/>
  <c r="H673" i="9"/>
  <c r="H672" i="9"/>
  <c r="H671" i="9"/>
  <c r="H665" i="9"/>
  <c r="H664" i="9"/>
  <c r="H663" i="9"/>
  <c r="H657" i="9"/>
  <c r="H656" i="9"/>
  <c r="H655" i="9"/>
  <c r="H654" i="9"/>
  <c r="H648" i="9"/>
  <c r="H647" i="9"/>
  <c r="H646" i="9"/>
  <c r="H645" i="9"/>
  <c r="H639" i="9"/>
  <c r="H638" i="9"/>
  <c r="H637" i="9"/>
  <c r="H636" i="9"/>
  <c r="H629" i="9"/>
  <c r="H628" i="9"/>
  <c r="H627" i="9"/>
  <c r="H626" i="9"/>
  <c r="H619" i="9"/>
  <c r="H618" i="9"/>
  <c r="H617" i="9"/>
  <c r="H616" i="9"/>
  <c r="H610" i="9"/>
  <c r="H609" i="9"/>
  <c r="H608" i="9"/>
  <c r="H607" i="9"/>
  <c r="H601" i="9"/>
  <c r="H600" i="9"/>
  <c r="H599" i="9"/>
  <c r="H598" i="9"/>
  <c r="H591" i="9"/>
  <c r="H590" i="9"/>
  <c r="H589" i="9"/>
  <c r="H588" i="9"/>
  <c r="H582" i="9"/>
  <c r="H581" i="9"/>
  <c r="H580" i="9"/>
  <c r="H574" i="9"/>
  <c r="H573" i="9"/>
  <c r="H572" i="9"/>
  <c r="H571" i="9"/>
  <c r="H564" i="9"/>
  <c r="H563" i="9"/>
  <c r="H562" i="9"/>
  <c r="H561" i="9"/>
  <c r="H555" i="9"/>
  <c r="H554" i="9"/>
  <c r="H553" i="9"/>
  <c r="H552" i="9"/>
  <c r="H546" i="9"/>
  <c r="H545" i="9"/>
  <c r="H544" i="9"/>
  <c r="H543" i="9"/>
  <c r="H537" i="9"/>
  <c r="H536" i="9"/>
  <c r="H535" i="9"/>
  <c r="H534" i="9"/>
  <c r="H528" i="9"/>
  <c r="H527" i="9"/>
  <c r="H526" i="9"/>
  <c r="H525" i="9"/>
  <c r="H519" i="9"/>
  <c r="H518" i="9"/>
  <c r="H517" i="9"/>
  <c r="H516" i="9"/>
  <c r="H510" i="9"/>
  <c r="H509" i="9"/>
  <c r="H508" i="9"/>
  <c r="H507" i="9"/>
  <c r="H500" i="9"/>
  <c r="H499" i="9"/>
  <c r="H498" i="9"/>
  <c r="H497" i="9"/>
  <c r="H490" i="9"/>
  <c r="H489" i="9"/>
  <c r="H488" i="9"/>
  <c r="H487" i="9"/>
  <c r="H481" i="9"/>
  <c r="H480" i="9"/>
  <c r="H479" i="9"/>
  <c r="H478" i="9"/>
  <c r="H472" i="9"/>
  <c r="H471" i="9"/>
  <c r="H470" i="9"/>
  <c r="H469" i="9"/>
  <c r="H462" i="9"/>
  <c r="H461" i="9"/>
  <c r="H460" i="9"/>
  <c r="H459" i="9"/>
  <c r="H452" i="9"/>
  <c r="H451" i="9"/>
  <c r="H450" i="9"/>
  <c r="H449" i="9"/>
  <c r="H441" i="9"/>
  <c r="H440" i="9"/>
  <c r="H439" i="9"/>
  <c r="H438" i="9"/>
  <c r="H432" i="9"/>
  <c r="H431" i="9"/>
  <c r="H430" i="9"/>
  <c r="H424" i="9"/>
  <c r="H423" i="9"/>
  <c r="H422" i="9"/>
  <c r="H421" i="9"/>
  <c r="H415" i="9"/>
  <c r="H414" i="9"/>
  <c r="H413" i="9"/>
  <c r="H407" i="9"/>
  <c r="H406" i="9"/>
  <c r="H405" i="9"/>
  <c r="H404" i="9"/>
  <c r="H398" i="9"/>
  <c r="H397" i="9"/>
  <c r="H396" i="9"/>
  <c r="H395" i="9"/>
  <c r="H389" i="9"/>
  <c r="H388" i="9"/>
  <c r="H382" i="9"/>
  <c r="H381" i="9"/>
  <c r="H380" i="9"/>
  <c r="H379" i="9"/>
  <c r="H373" i="9"/>
  <c r="H372" i="9"/>
  <c r="H351" i="9"/>
  <c r="H350" i="9"/>
  <c r="H349" i="9"/>
  <c r="H348" i="9"/>
  <c r="H342" i="9"/>
  <c r="H341" i="9"/>
  <c r="H340" i="9"/>
  <c r="H332" i="9"/>
  <c r="H331" i="9"/>
  <c r="H330" i="9"/>
  <c r="H329" i="9"/>
  <c r="H322" i="9"/>
  <c r="H321" i="9"/>
  <c r="H320" i="9"/>
  <c r="H319" i="9"/>
  <c r="H313" i="9"/>
  <c r="H312" i="9"/>
  <c r="H311" i="9"/>
  <c r="H310" i="9"/>
  <c r="H303" i="9"/>
  <c r="H302" i="9"/>
  <c r="H301" i="9"/>
  <c r="H300" i="9"/>
  <c r="H294" i="9"/>
  <c r="H293" i="9"/>
  <c r="H292" i="9"/>
  <c r="H285" i="9"/>
  <c r="H284" i="9"/>
  <c r="H283" i="9"/>
  <c r="H282" i="9"/>
  <c r="H276" i="9"/>
  <c r="H275" i="9"/>
  <c r="H269" i="9"/>
  <c r="H268" i="9"/>
  <c r="H267" i="9"/>
  <c r="H266" i="9"/>
  <c r="H260" i="9"/>
  <c r="H259" i="9"/>
  <c r="H258" i="9"/>
  <c r="H252" i="9"/>
  <c r="H251" i="9"/>
  <c r="H250" i="9"/>
  <c r="H242" i="9"/>
  <c r="H241" i="9"/>
  <c r="H240" i="9"/>
  <c r="H239" i="9"/>
  <c r="H232" i="9"/>
  <c r="H231" i="9"/>
  <c r="H230" i="9"/>
  <c r="H229" i="9"/>
  <c r="H223" i="9"/>
  <c r="H222" i="9"/>
  <c r="H221" i="9"/>
  <c r="H220" i="9"/>
  <c r="H214" i="9"/>
  <c r="H213" i="9"/>
  <c r="H212" i="9"/>
  <c r="H204" i="9"/>
  <c r="H203" i="9"/>
  <c r="H202" i="9"/>
  <c r="H201" i="9"/>
  <c r="H195" i="9"/>
  <c r="H194" i="9"/>
  <c r="H193" i="9"/>
  <c r="H192" i="9"/>
  <c r="H186" i="9"/>
  <c r="H185" i="9"/>
  <c r="H184" i="9"/>
  <c r="H183" i="9"/>
  <c r="H174" i="9"/>
  <c r="H173" i="9"/>
  <c r="H172" i="9"/>
  <c r="H171" i="9"/>
  <c r="H162" i="9"/>
  <c r="H161" i="9"/>
  <c r="H160" i="9"/>
  <c r="H159" i="9"/>
  <c r="H151" i="9"/>
  <c r="H150" i="9"/>
  <c r="H149" i="9"/>
  <c r="H148" i="9"/>
  <c r="H140" i="9"/>
  <c r="H139" i="9"/>
  <c r="H138" i="9"/>
  <c r="H137" i="9"/>
  <c r="H130" i="9"/>
  <c r="H129" i="9"/>
  <c r="H128" i="9"/>
  <c r="H127" i="9"/>
  <c r="H121" i="9"/>
  <c r="H120" i="9"/>
  <c r="H119" i="9"/>
  <c r="H118" i="9"/>
  <c r="H112" i="9"/>
  <c r="H111" i="9"/>
  <c r="H110" i="9"/>
  <c r="H109" i="9"/>
  <c r="H103" i="9"/>
  <c r="H102" i="9"/>
  <c r="H101" i="9"/>
  <c r="H100" i="9"/>
  <c r="H93" i="9"/>
  <c r="H92" i="9"/>
  <c r="H91" i="9"/>
  <c r="H90" i="9"/>
  <c r="H81" i="9"/>
  <c r="H80" i="9"/>
  <c r="H79" i="9"/>
  <c r="H78" i="9"/>
  <c r="H72" i="9"/>
  <c r="H71" i="9"/>
  <c r="H70" i="9"/>
  <c r="H64" i="9"/>
  <c r="H63" i="9"/>
  <c r="H62" i="9"/>
  <c r="H56" i="9"/>
  <c r="H55" i="9"/>
  <c r="H54" i="9"/>
  <c r="H53" i="9"/>
  <c r="H46" i="9"/>
  <c r="H45" i="9"/>
  <c r="H44" i="9"/>
  <c r="H43" i="9"/>
  <c r="H37" i="9"/>
  <c r="H36" i="9"/>
  <c r="H35" i="9"/>
  <c r="H34" i="9"/>
  <c r="H28" i="9"/>
  <c r="H27" i="9"/>
  <c r="H26" i="9"/>
  <c r="H25" i="9"/>
  <c r="H18" i="9"/>
  <c r="H17" i="9"/>
  <c r="H16" i="9"/>
  <c r="H15" i="9"/>
  <c r="H9" i="9"/>
  <c r="H8" i="9"/>
  <c r="H7" i="9"/>
  <c r="H6" i="9"/>
  <c r="H13" i="8"/>
  <c r="H12" i="8"/>
  <c r="H11" i="8"/>
  <c r="H10" i="8"/>
  <c r="H9" i="8"/>
  <c r="H8" i="8"/>
  <c r="H7" i="8"/>
  <c r="H6" i="8"/>
  <c r="H14" i="8" s="1"/>
  <c r="H579" i="7"/>
  <c r="H580" i="7"/>
  <c r="H549" i="7"/>
  <c r="H550" i="7"/>
  <c r="H528" i="7"/>
  <c r="H497" i="7"/>
  <c r="H498" i="7"/>
  <c r="H484" i="7"/>
  <c r="H485" i="7"/>
  <c r="H486" i="7"/>
  <c r="H471" i="7"/>
  <c r="H472" i="7"/>
  <c r="H473" i="7"/>
  <c r="H449" i="7"/>
  <c r="H450" i="7"/>
  <c r="H435" i="7"/>
  <c r="H436" i="7"/>
  <c r="H437" i="7"/>
  <c r="H438" i="7"/>
  <c r="H422" i="7"/>
  <c r="H423" i="7"/>
  <c r="H424" i="7"/>
  <c r="H405" i="7"/>
  <c r="H406" i="7"/>
  <c r="H407" i="7"/>
  <c r="H408" i="7"/>
  <c r="H409" i="7"/>
  <c r="H410" i="7"/>
  <c r="H411" i="7"/>
  <c r="H391" i="7"/>
  <c r="H392" i="7"/>
  <c r="H393" i="7"/>
  <c r="H394" i="7"/>
  <c r="H377" i="7"/>
  <c r="H378" i="7"/>
  <c r="H379" i="7"/>
  <c r="H380" i="7"/>
  <c r="H362" i="7"/>
  <c r="H363" i="7"/>
  <c r="H364" i="7"/>
  <c r="H365" i="7"/>
  <c r="H366" i="7"/>
  <c r="H347" i="7"/>
  <c r="H348" i="7"/>
  <c r="H349" i="7"/>
  <c r="H350" i="7"/>
  <c r="H351" i="7"/>
  <c r="H324" i="7"/>
  <c r="H325" i="7"/>
  <c r="H326" i="7"/>
  <c r="H327" i="7"/>
  <c r="H312" i="7"/>
  <c r="H313" i="7"/>
  <c r="H280" i="7"/>
  <c r="H281" i="7"/>
  <c r="H267" i="7"/>
  <c r="H268" i="7"/>
  <c r="H269" i="7"/>
  <c r="H255" i="7"/>
  <c r="H256" i="7"/>
  <c r="H244" i="7"/>
  <c r="H222" i="7"/>
  <c r="H188" i="7"/>
  <c r="H189" i="7"/>
  <c r="H190" i="7"/>
  <c r="H191" i="7"/>
  <c r="H167" i="7"/>
  <c r="H168" i="7"/>
  <c r="H151" i="7"/>
  <c r="H152" i="7"/>
  <c r="H153" i="7"/>
  <c r="H154" i="7"/>
  <c r="H155" i="7"/>
  <c r="H156" i="7"/>
  <c r="H134" i="7"/>
  <c r="H135" i="7"/>
  <c r="H136" i="7"/>
  <c r="H137" i="7"/>
  <c r="H138" i="7"/>
  <c r="H139" i="7"/>
  <c r="H140" i="7"/>
  <c r="H113" i="7"/>
  <c r="H114" i="7"/>
  <c r="H115" i="7"/>
  <c r="H116" i="7"/>
  <c r="H117" i="7"/>
  <c r="H118" i="7"/>
  <c r="H119" i="7"/>
  <c r="H120" i="7"/>
  <c r="H121" i="7"/>
  <c r="H122" i="7"/>
  <c r="H123" i="7"/>
  <c r="H93" i="7"/>
  <c r="H82" i="7"/>
  <c r="H71" i="7"/>
  <c r="H60" i="7"/>
  <c r="H49" i="7"/>
  <c r="H36" i="7"/>
  <c r="H37" i="7"/>
  <c r="H38" i="7"/>
  <c r="H24" i="7"/>
  <c r="H25" i="7"/>
  <c r="H11" i="7"/>
  <c r="H12" i="7"/>
  <c r="H13" i="7"/>
  <c r="H233" i="7"/>
  <c r="H630" i="7"/>
  <c r="H629" i="7"/>
  <c r="H628" i="7"/>
  <c r="H627" i="7"/>
  <c r="H626" i="7"/>
  <c r="H631" i="7" s="1"/>
  <c r="H620" i="7"/>
  <c r="H619" i="7"/>
  <c r="H618" i="7"/>
  <c r="H617" i="7"/>
  <c r="H616" i="7"/>
  <c r="H621" i="7" s="1"/>
  <c r="H610" i="7"/>
  <c r="H609" i="7"/>
  <c r="H608" i="7"/>
  <c r="H607" i="7"/>
  <c r="H606" i="7"/>
  <c r="H611" i="7" s="1"/>
  <c r="H600" i="7"/>
  <c r="H599" i="7"/>
  <c r="H598" i="7"/>
  <c r="H597" i="7"/>
  <c r="H596" i="7"/>
  <c r="H601" i="7" s="1"/>
  <c r="H590" i="7"/>
  <c r="H589" i="7"/>
  <c r="H588" i="7"/>
  <c r="H587" i="7"/>
  <c r="H586" i="7"/>
  <c r="H591" i="7" s="1"/>
  <c r="H578" i="7"/>
  <c r="H577" i="7"/>
  <c r="H576" i="7"/>
  <c r="H575" i="7"/>
  <c r="H574" i="7"/>
  <c r="H581" i="7" s="1"/>
  <c r="H568" i="7"/>
  <c r="H567" i="7"/>
  <c r="H566" i="7"/>
  <c r="H565" i="7"/>
  <c r="H569" i="7" s="1"/>
  <c r="H559" i="7"/>
  <c r="H558" i="7"/>
  <c r="H557" i="7"/>
  <c r="H556" i="7"/>
  <c r="H560" i="7" s="1"/>
  <c r="H548" i="7"/>
  <c r="H547" i="7"/>
  <c r="H546" i="7"/>
  <c r="H545" i="7"/>
  <c r="H544" i="7"/>
  <c r="H551" i="7" s="1"/>
  <c r="H538" i="7"/>
  <c r="H537" i="7"/>
  <c r="H536" i="7"/>
  <c r="H535" i="7"/>
  <c r="H534" i="7"/>
  <c r="H539" i="7" s="1"/>
  <c r="H527" i="7"/>
  <c r="H526" i="7"/>
  <c r="H525" i="7"/>
  <c r="H524" i="7"/>
  <c r="H523" i="7"/>
  <c r="H529" i="7" s="1"/>
  <c r="H517" i="7"/>
  <c r="H516" i="7"/>
  <c r="H515" i="7"/>
  <c r="H514" i="7"/>
  <c r="H518" i="7" s="1"/>
  <c r="H508" i="7"/>
  <c r="H507" i="7"/>
  <c r="H506" i="7"/>
  <c r="H505" i="7"/>
  <c r="H504" i="7"/>
  <c r="H509" i="7" s="1"/>
  <c r="H496" i="7"/>
  <c r="H495" i="7"/>
  <c r="H494" i="7"/>
  <c r="H493" i="7"/>
  <c r="H492" i="7"/>
  <c r="H499" i="7" s="1"/>
  <c r="H483" i="7"/>
  <c r="H482" i="7"/>
  <c r="H481" i="7"/>
  <c r="H480" i="7"/>
  <c r="H479" i="7"/>
  <c r="H487" i="7" s="1"/>
  <c r="H470" i="7"/>
  <c r="H469" i="7"/>
  <c r="H468" i="7"/>
  <c r="H467" i="7"/>
  <c r="H466" i="7"/>
  <c r="H474" i="7" s="1"/>
  <c r="H460" i="7"/>
  <c r="H459" i="7"/>
  <c r="H458" i="7"/>
  <c r="H457" i="7"/>
  <c r="H456" i="7"/>
  <c r="H461" i="7" s="1"/>
  <c r="H448" i="7"/>
  <c r="H447" i="7"/>
  <c r="H446" i="7"/>
  <c r="H445" i="7"/>
  <c r="H444" i="7"/>
  <c r="H451" i="7" s="1"/>
  <c r="H434" i="7"/>
  <c r="H433" i="7"/>
  <c r="H432" i="7"/>
  <c r="H431" i="7"/>
  <c r="H430" i="7"/>
  <c r="H439" i="7" s="1"/>
  <c r="H421" i="7"/>
  <c r="H420" i="7"/>
  <c r="H419" i="7"/>
  <c r="H418" i="7"/>
  <c r="H417" i="7"/>
  <c r="H425" i="7" s="1"/>
  <c r="H404" i="7"/>
  <c r="H403" i="7"/>
  <c r="H402" i="7"/>
  <c r="H401" i="7"/>
  <c r="H400" i="7"/>
  <c r="H412" i="7" s="1"/>
  <c r="H390" i="7"/>
  <c r="H389" i="7"/>
  <c r="H388" i="7"/>
  <c r="H387" i="7"/>
  <c r="H386" i="7"/>
  <c r="H395" i="7" s="1"/>
  <c r="H376" i="7"/>
  <c r="H375" i="7"/>
  <c r="H374" i="7"/>
  <c r="H373" i="7"/>
  <c r="H372" i="7"/>
  <c r="H381" i="7" s="1"/>
  <c r="H361" i="7"/>
  <c r="H360" i="7"/>
  <c r="H359" i="7"/>
  <c r="H358" i="7"/>
  <c r="H357" i="7"/>
  <c r="H367" i="7" s="1"/>
  <c r="H346" i="7"/>
  <c r="H345" i="7"/>
  <c r="H344" i="7"/>
  <c r="H343" i="7"/>
  <c r="H342" i="7"/>
  <c r="H352" i="7" s="1"/>
  <c r="H336" i="7"/>
  <c r="H335" i="7"/>
  <c r="H334" i="7"/>
  <c r="H333" i="7"/>
  <c r="H337" i="7" s="1"/>
  <c r="H323" i="7"/>
  <c r="H322" i="7"/>
  <c r="H321" i="7"/>
  <c r="H320" i="7"/>
  <c r="H319" i="7"/>
  <c r="H328" i="7" s="1"/>
  <c r="H311" i="7"/>
  <c r="H310" i="7"/>
  <c r="H309" i="7"/>
  <c r="H308" i="7"/>
  <c r="H307" i="7"/>
  <c r="H314" i="7" s="1"/>
  <c r="H301" i="7"/>
  <c r="H300" i="7"/>
  <c r="H299" i="7"/>
  <c r="H298" i="7"/>
  <c r="H297" i="7"/>
  <c r="H302" i="7" s="1"/>
  <c r="H291" i="7"/>
  <c r="H290" i="7"/>
  <c r="H289" i="7"/>
  <c r="H288" i="7"/>
  <c r="H287" i="7"/>
  <c r="H292" i="7" s="1"/>
  <c r="H279" i="7"/>
  <c r="H278" i="7"/>
  <c r="H277" i="7"/>
  <c r="H276" i="7"/>
  <c r="H275" i="7"/>
  <c r="H282" i="7" s="1"/>
  <c r="H266" i="7"/>
  <c r="H265" i="7"/>
  <c r="H264" i="7"/>
  <c r="H263" i="7"/>
  <c r="H262" i="7"/>
  <c r="H270" i="7" s="1"/>
  <c r="H254" i="7"/>
  <c r="H253" i="7"/>
  <c r="H252" i="7"/>
  <c r="H251" i="7"/>
  <c r="H250" i="7"/>
  <c r="H257" i="7" s="1"/>
  <c r="H243" i="7"/>
  <c r="H242" i="7"/>
  <c r="H241" i="7"/>
  <c r="H240" i="7"/>
  <c r="H239" i="7"/>
  <c r="H245" i="7" s="1"/>
  <c r="H232" i="7"/>
  <c r="H231" i="7"/>
  <c r="H230" i="7"/>
  <c r="H229" i="7"/>
  <c r="H228" i="7"/>
  <c r="H234" i="7" s="1"/>
  <c r="H221" i="7"/>
  <c r="H220" i="7"/>
  <c r="H219" i="7"/>
  <c r="H218" i="7"/>
  <c r="H217" i="7"/>
  <c r="H223" i="7" s="1"/>
  <c r="H211" i="7"/>
  <c r="H210" i="7"/>
  <c r="H209" i="7"/>
  <c r="H208" i="7"/>
  <c r="H207" i="7"/>
  <c r="H212" i="7" s="1"/>
  <c r="H201" i="7"/>
  <c r="H200" i="7"/>
  <c r="H199" i="7"/>
  <c r="H198" i="7"/>
  <c r="H197" i="7"/>
  <c r="H202" i="7" s="1"/>
  <c r="H187" i="7"/>
  <c r="H186" i="7"/>
  <c r="H185" i="7"/>
  <c r="H184" i="7"/>
  <c r="H183" i="7"/>
  <c r="H192" i="7" s="1"/>
  <c r="H177" i="7"/>
  <c r="H176" i="7"/>
  <c r="H175" i="7"/>
  <c r="H174" i="7"/>
  <c r="H178" i="7" s="1"/>
  <c r="H166" i="7"/>
  <c r="H165" i="7"/>
  <c r="H164" i="7"/>
  <c r="H163" i="7"/>
  <c r="H162" i="7"/>
  <c r="H169" i="7" s="1"/>
  <c r="H150" i="7"/>
  <c r="H149" i="7"/>
  <c r="H148" i="7"/>
  <c r="H147" i="7"/>
  <c r="H146" i="7"/>
  <c r="H157" i="7" s="1"/>
  <c r="H133" i="7"/>
  <c r="H132" i="7"/>
  <c r="H131" i="7"/>
  <c r="H130" i="7"/>
  <c r="H129" i="7"/>
  <c r="H141" i="7" s="1"/>
  <c r="H112" i="7"/>
  <c r="H111" i="7"/>
  <c r="H110" i="7"/>
  <c r="H109" i="7"/>
  <c r="H108" i="7"/>
  <c r="H124" i="7" s="1"/>
  <c r="H102" i="7"/>
  <c r="H101" i="7"/>
  <c r="H100" i="7"/>
  <c r="H99" i="7"/>
  <c r="H103" i="7" s="1"/>
  <c r="H92" i="7"/>
  <c r="H91" i="7"/>
  <c r="H90" i="7"/>
  <c r="H89" i="7"/>
  <c r="H88" i="7"/>
  <c r="H94" i="7" s="1"/>
  <c r="H81" i="7"/>
  <c r="H80" i="7"/>
  <c r="H79" i="7"/>
  <c r="H78" i="7"/>
  <c r="H77" i="7"/>
  <c r="H83" i="7" s="1"/>
  <c r="H70" i="7"/>
  <c r="H69" i="7"/>
  <c r="H68" i="7"/>
  <c r="H67" i="7"/>
  <c r="H66" i="7"/>
  <c r="H72" i="7" s="1"/>
  <c r="H59" i="7"/>
  <c r="H58" i="7"/>
  <c r="H57" i="7"/>
  <c r="H56" i="7"/>
  <c r="H55" i="7"/>
  <c r="H61" i="7" s="1"/>
  <c r="H48" i="7"/>
  <c r="H47" i="7"/>
  <c r="H46" i="7"/>
  <c r="H45" i="7"/>
  <c r="H44" i="7"/>
  <c r="H50" i="7" s="1"/>
  <c r="H35" i="7"/>
  <c r="H34" i="7"/>
  <c r="H33" i="7"/>
  <c r="H32" i="7"/>
  <c r="H31" i="7"/>
  <c r="H39" i="7" s="1"/>
  <c r="H23" i="7"/>
  <c r="H22" i="7"/>
  <c r="H21" i="7"/>
  <c r="H20" i="7"/>
  <c r="H19" i="7"/>
  <c r="H26" i="7" s="1"/>
  <c r="H10" i="7"/>
  <c r="H9" i="7"/>
  <c r="H8" i="7"/>
  <c r="H7" i="7"/>
  <c r="H6" i="7"/>
  <c r="H14" i="7" s="1"/>
  <c r="H116" i="2"/>
  <c r="H112" i="2"/>
  <c r="H83" i="4"/>
  <c r="H77" i="4"/>
  <c r="H67" i="4"/>
  <c r="H57" i="4"/>
  <c r="H11" i="4"/>
  <c r="H22" i="4"/>
  <c r="H23" i="4"/>
  <c r="H35" i="4"/>
  <c r="H93" i="4"/>
  <c r="H94" i="4"/>
  <c r="H95" i="4"/>
  <c r="H96" i="4"/>
  <c r="H97" i="4"/>
  <c r="H108" i="4"/>
  <c r="H109" i="4"/>
  <c r="H110" i="4"/>
  <c r="H121" i="4"/>
  <c r="H122" i="4"/>
  <c r="H120" i="4"/>
  <c r="H119" i="4"/>
  <c r="H118" i="4"/>
  <c r="H117" i="4"/>
  <c r="H116" i="4"/>
  <c r="H123" i="4" s="1"/>
  <c r="H107" i="4"/>
  <c r="H106" i="4"/>
  <c r="H105" i="4"/>
  <c r="H104" i="4"/>
  <c r="H103" i="4"/>
  <c r="H111" i="4" s="1"/>
  <c r="H92" i="4"/>
  <c r="H91" i="4"/>
  <c r="H90" i="4"/>
  <c r="H89" i="4"/>
  <c r="H88" i="4"/>
  <c r="H98" i="4" s="1"/>
  <c r="H82" i="4"/>
  <c r="H76" i="4"/>
  <c r="H75" i="4"/>
  <c r="H74" i="4"/>
  <c r="H73" i="4"/>
  <c r="H72" i="4"/>
  <c r="H66" i="4"/>
  <c r="H65" i="4"/>
  <c r="H64" i="4"/>
  <c r="H63" i="4"/>
  <c r="H62" i="4"/>
  <c r="H56" i="4"/>
  <c r="H55" i="4"/>
  <c r="H54" i="4"/>
  <c r="H53" i="4"/>
  <c r="H52" i="4"/>
  <c r="H46" i="4"/>
  <c r="H45" i="4"/>
  <c r="H44" i="4"/>
  <c r="H43" i="4"/>
  <c r="H42" i="4"/>
  <c r="H41" i="4"/>
  <c r="H47" i="4" s="1"/>
  <c r="H34" i="4"/>
  <c r="H33" i="4"/>
  <c r="H32" i="4"/>
  <c r="H31" i="4"/>
  <c r="H30" i="4"/>
  <c r="H29" i="4"/>
  <c r="H36" i="4" s="1"/>
  <c r="H21" i="4"/>
  <c r="H20" i="4"/>
  <c r="H19" i="4"/>
  <c r="H18" i="4"/>
  <c r="H17" i="4"/>
  <c r="H16" i="4"/>
  <c r="H24" i="4" s="1"/>
  <c r="H10" i="4"/>
  <c r="H9" i="4"/>
  <c r="H8" i="4"/>
  <c r="H7" i="4"/>
  <c r="H6" i="4"/>
  <c r="H13" i="6"/>
  <c r="H11" i="6"/>
  <c r="H12" i="6"/>
  <c r="H23" i="6"/>
  <c r="H35" i="6"/>
  <c r="H34" i="6"/>
  <c r="H44" i="6"/>
  <c r="H54" i="6"/>
  <c r="H64" i="6"/>
  <c r="H63" i="6"/>
  <c r="H62" i="6"/>
  <c r="H61" i="6"/>
  <c r="H60" i="6"/>
  <c r="H59" i="6"/>
  <c r="H53" i="6"/>
  <c r="H52" i="6"/>
  <c r="H51" i="6"/>
  <c r="H50" i="6"/>
  <c r="H49" i="6"/>
  <c r="H43" i="6"/>
  <c r="H42" i="6"/>
  <c r="H41" i="6"/>
  <c r="H40" i="6"/>
  <c r="H33" i="6"/>
  <c r="H32" i="6"/>
  <c r="H31" i="6"/>
  <c r="H30" i="6"/>
  <c r="H29" i="6"/>
  <c r="H22" i="6"/>
  <c r="H21" i="6"/>
  <c r="H20" i="6"/>
  <c r="H19" i="6"/>
  <c r="H18" i="6"/>
  <c r="H10" i="6"/>
  <c r="H9" i="6"/>
  <c r="H8" i="6"/>
  <c r="H7" i="6"/>
  <c r="H6" i="6"/>
  <c r="H30" i="3"/>
  <c r="H31" i="3"/>
  <c r="H32" i="3"/>
  <c r="H33" i="3"/>
  <c r="H29" i="3"/>
  <c r="H28" i="3"/>
  <c r="H27" i="3"/>
  <c r="H26" i="3"/>
  <c r="H25" i="3"/>
  <c r="H34" i="3" s="1"/>
  <c r="H19" i="3"/>
  <c r="H18" i="3"/>
  <c r="H17" i="3"/>
  <c r="H16" i="3"/>
  <c r="H20" i="3" s="1"/>
  <c r="H10" i="3"/>
  <c r="H9" i="3"/>
  <c r="H8" i="3"/>
  <c r="H7" i="3"/>
  <c r="H6" i="3"/>
  <c r="H11" i="3" s="1"/>
  <c r="H40" i="2"/>
  <c r="H41" i="2"/>
  <c r="H42" i="2"/>
  <c r="H65" i="2"/>
  <c r="H66" i="2"/>
  <c r="H67" i="2"/>
  <c r="H68" i="2"/>
  <c r="H80" i="2"/>
  <c r="H92" i="2"/>
  <c r="H104" i="2"/>
  <c r="H115" i="2"/>
  <c r="H114" i="2"/>
  <c r="H113" i="2"/>
  <c r="H111" i="2"/>
  <c r="H110" i="2"/>
  <c r="H103" i="2"/>
  <c r="H102" i="2"/>
  <c r="H101" i="2"/>
  <c r="H100" i="2"/>
  <c r="H99" i="2"/>
  <c r="H98" i="2"/>
  <c r="H105" i="2" s="1"/>
  <c r="H91" i="2"/>
  <c r="H90" i="2"/>
  <c r="H89" i="2"/>
  <c r="H88" i="2"/>
  <c r="H87" i="2"/>
  <c r="H86" i="2"/>
  <c r="H93" i="2" s="1"/>
  <c r="H79" i="2"/>
  <c r="H78" i="2"/>
  <c r="H77" i="2"/>
  <c r="H76" i="2"/>
  <c r="H75" i="2"/>
  <c r="H74" i="2"/>
  <c r="H81" i="2" s="1"/>
  <c r="H64" i="2"/>
  <c r="H63" i="2"/>
  <c r="H62" i="2"/>
  <c r="H61" i="2"/>
  <c r="H60" i="2"/>
  <c r="H59" i="2"/>
  <c r="H69" i="2" s="1"/>
  <c r="H53" i="2"/>
  <c r="H52" i="2"/>
  <c r="H51" i="2"/>
  <c r="H50" i="2"/>
  <c r="H49" i="2"/>
  <c r="H48" i="2"/>
  <c r="H54" i="2" s="1"/>
  <c r="H39" i="2"/>
  <c r="H38" i="2"/>
  <c r="H37" i="2"/>
  <c r="H36" i="2"/>
  <c r="H35" i="2"/>
  <c r="H34" i="2"/>
  <c r="H33" i="2"/>
  <c r="H32" i="2"/>
  <c r="H26" i="2"/>
  <c r="H25" i="2"/>
  <c r="H24" i="2"/>
  <c r="H23" i="2"/>
  <c r="H22" i="2"/>
  <c r="H21" i="2"/>
  <c r="H20" i="2"/>
  <c r="H19" i="2"/>
  <c r="H27" i="2" s="1"/>
  <c r="H13" i="2"/>
  <c r="H12" i="2"/>
  <c r="H11" i="2"/>
  <c r="H10" i="2"/>
  <c r="H9" i="2"/>
  <c r="H8" i="2"/>
  <c r="H7" i="2"/>
  <c r="H6" i="2"/>
  <c r="H14" i="2" s="1"/>
  <c r="G95" i="11" l="1"/>
  <c r="C5" i="10"/>
  <c r="H123" i="2"/>
  <c r="H126" i="2" s="1"/>
  <c r="C12" i="10" s="1"/>
  <c r="H41" i="3"/>
  <c r="H44" i="3" s="1"/>
  <c r="C11" i="10" s="1"/>
  <c r="H130" i="4"/>
  <c r="H133" i="4" s="1"/>
  <c r="C10" i="10" s="1"/>
  <c r="H71" i="6"/>
  <c r="H74" i="6" s="1"/>
  <c r="C9" i="10" s="1"/>
  <c r="H638" i="7"/>
  <c r="H641" i="7" s="1"/>
  <c r="C8" i="10" s="1"/>
  <c r="H21" i="8"/>
  <c r="H24" i="8" s="1"/>
  <c r="C7" i="10" s="1"/>
  <c r="H2318" i="9"/>
  <c r="H1567" i="9"/>
  <c r="H834" i="9"/>
  <c r="H773" i="9"/>
  <c r="H718" i="9"/>
  <c r="H575" i="9"/>
  <c r="H698" i="9"/>
  <c r="H640" i="9"/>
  <c r="H682" i="9"/>
  <c r="H583" i="9"/>
  <c r="H649" i="9"/>
  <c r="H566" i="9"/>
  <c r="H658" i="9"/>
  <c r="H690" i="9"/>
  <c r="H674" i="9"/>
  <c r="H707" i="9"/>
  <c r="H602" i="9"/>
  <c r="H593" i="9"/>
  <c r="H611" i="9"/>
  <c r="H73" i="9"/>
  <c r="H666" i="9"/>
  <c r="H353" i="9"/>
  <c r="H631" i="9"/>
  <c r="H621" i="9"/>
  <c r="H104" i="9"/>
  <c r="H196" i="9"/>
  <c r="H425" i="9"/>
  <c r="H399" i="9"/>
  <c r="H261" i="9"/>
  <c r="H277" i="9"/>
  <c r="H416" i="9"/>
  <c r="H166" i="9"/>
  <c r="H85" i="9"/>
  <c r="H270" i="9"/>
  <c r="H433" i="9"/>
  <c r="H520" i="9"/>
  <c r="H502" i="9"/>
  <c r="H178" i="9"/>
  <c r="H408" i="9"/>
  <c r="H65" i="9"/>
  <c r="H314" i="9"/>
  <c r="H343" i="9"/>
  <c r="H10" i="9"/>
  <c r="H38" i="9"/>
  <c r="H224" i="9"/>
  <c r="H253" i="9"/>
  <c r="H287" i="9"/>
  <c r="H390" i="9"/>
  <c r="H454" i="9"/>
  <c r="H482" i="9"/>
  <c r="H511" i="9"/>
  <c r="H538" i="9"/>
  <c r="H547" i="9"/>
  <c r="H113" i="9"/>
  <c r="H295" i="9"/>
  <c r="H20" i="9"/>
  <c r="H48" i="9"/>
  <c r="H207" i="9"/>
  <c r="H374" i="9"/>
  <c r="H324" i="9"/>
  <c r="H492" i="9"/>
  <c r="H29" i="9"/>
  <c r="H57" i="9"/>
  <c r="H143" i="9"/>
  <c r="H234" i="9"/>
  <c r="H335" i="9"/>
  <c r="H245" i="9"/>
  <c r="H383" i="9"/>
  <c r="H444" i="9"/>
  <c r="H473" i="9"/>
  <c r="H529" i="9"/>
  <c r="H556" i="9"/>
  <c r="H132" i="9"/>
  <c r="H95" i="9"/>
  <c r="H122" i="9"/>
  <c r="H154" i="9"/>
  <c r="H187" i="9"/>
  <c r="H215" i="9"/>
  <c r="H305" i="9"/>
  <c r="H464" i="9"/>
  <c r="H43" i="2"/>
  <c r="H2476" i="9" l="1"/>
  <c r="H2475" i="9"/>
  <c r="H2479" i="9"/>
  <c r="C6" i="10" s="1"/>
  <c r="C13" i="10" s="1"/>
</calcChain>
</file>

<file path=xl/sharedStrings.xml><?xml version="1.0" encoding="utf-8"?>
<sst xmlns="http://schemas.openxmlformats.org/spreadsheetml/2006/main" count="8463" uniqueCount="527">
  <si>
    <t>stuks</t>
  </si>
  <si>
    <t>1x</t>
  </si>
  <si>
    <t>Bijkomende werkzaamheden</t>
  </si>
  <si>
    <t>Reinigen object</t>
  </si>
  <si>
    <t>Hoeveelheid</t>
  </si>
  <si>
    <t>Freq.</t>
  </si>
  <si>
    <t>Omschrijving maatregel</t>
  </si>
  <si>
    <t>Kunstwerk nr. O09 - Steiger Brielseweg</t>
  </si>
  <si>
    <t>m</t>
  </si>
  <si>
    <t>1x per 2 jaar</t>
  </si>
  <si>
    <t>Kunstwerk nr. O08 - Bergingsvijver Brielseweg</t>
  </si>
  <si>
    <t>1x per jaar</t>
  </si>
  <si>
    <t>Kunstwerk nr. O07 - Kruisbooglaan</t>
  </si>
  <si>
    <t>Kunstwerk nr. O06 - Kongingslaan</t>
  </si>
  <si>
    <t>Kunstwerk nr. O05 - Slotlaan</t>
  </si>
  <si>
    <t>Instandhoudingsinspectie klein kunstwerk</t>
  </si>
  <si>
    <t>Aanbrengen coating leuningwerk hout</t>
  </si>
  <si>
    <t>m2</t>
  </si>
  <si>
    <t xml:space="preserve">Herstellen bestrating </t>
  </si>
  <si>
    <t>Kunstwerk nr. O04 - Kantelenweg</t>
  </si>
  <si>
    <t>Controleren en herstellen bevestigingsmiddelen</t>
  </si>
  <si>
    <t>Vervangen damwand hout</t>
  </si>
  <si>
    <t>Herstel divers</t>
  </si>
  <si>
    <t>Vervangen slijtlaag op kunststofdek</t>
  </si>
  <si>
    <t>Verwijderen begroeiing</t>
  </si>
  <si>
    <t>Kunstwerk nr. O03 - De Ruy/Kantelenweg</t>
  </si>
  <si>
    <t xml:space="preserve">m </t>
  </si>
  <si>
    <t>Kunstwerk nr. O02 - Begraafplaats/ Van Leydenweg</t>
  </si>
  <si>
    <t>Vervangen slijtlaag op houten dek</t>
  </si>
  <si>
    <t>Aanbrengen couting leuningwerk hout</t>
  </si>
  <si>
    <t>Vrijgraven liggers en aanpassen talud</t>
  </si>
  <si>
    <t>Reinigen object klein</t>
  </si>
  <si>
    <t>Kunstwerk nr. O01 - Zuster Visserlaan</t>
  </si>
  <si>
    <t>Totaal bedrag in EURO</t>
  </si>
  <si>
    <t>Prijzenblad kunstwerken Oostvoorne</t>
  </si>
  <si>
    <t>Gewenste jaar uitvoering</t>
  </si>
  <si>
    <t>Technische inspectie kunstwerk</t>
  </si>
  <si>
    <t>Vervangen houten leuningwerk</t>
  </si>
  <si>
    <t>Instandhoudingsinspectie kunstwerk</t>
  </si>
  <si>
    <t>Vervangen houten dekbeplanking</t>
  </si>
  <si>
    <t>Vervangen coating leuningwerk hout</t>
  </si>
  <si>
    <t>Herstel houtwerk</t>
  </si>
  <si>
    <t>Vervangen kunstwerk</t>
  </si>
  <si>
    <t>Vervangen slijtlaag op stalen/kunststof dek</t>
  </si>
  <si>
    <t>Subtotaal</t>
  </si>
  <si>
    <t>Kunstwerk nr. P13 - Brug Hellehoek</t>
  </si>
  <si>
    <t>Jaar uitvoering</t>
  </si>
  <si>
    <t xml:space="preserve">Reinigen object </t>
  </si>
  <si>
    <t>Kunstwerk nr. P14 - Brug Clausstraat</t>
  </si>
  <si>
    <t>Kunstwerk nr. P15 - Brug Gootsehoek</t>
  </si>
  <si>
    <t>Prijzenblad kunstwerken Zwartewaal</t>
  </si>
  <si>
    <t>Overzicht kunstwerken Rockanje</t>
  </si>
  <si>
    <t>Kunstwerk nr. R01 - Sudemare</t>
  </si>
  <si>
    <t>Kunstwerk nr. R02 - Heemraadlaan</t>
  </si>
  <si>
    <t>Kunstwerk nr. R03 - Oudeweg</t>
  </si>
  <si>
    <t>Kunstwerk nr. R04 - Bramenhof</t>
  </si>
  <si>
    <t>Kunstwerk nr. R05 - Virgostraat</t>
  </si>
  <si>
    <t>Kunstwerk nr. R06 - Weyerland</t>
  </si>
  <si>
    <t>Kunstwerk nr. R07 - Mispelstraat</t>
  </si>
  <si>
    <t>Kunstwerk nr. R08 - Morelstraat</t>
  </si>
  <si>
    <t>Verwijderen kunstwerk</t>
  </si>
  <si>
    <t>Kunstwerk nr. R09 - Hooischelf</t>
  </si>
  <si>
    <t>Kunstwerk nr. R10 - Vogelgaarde</t>
  </si>
  <si>
    <t>Kunstwerk nr. R11 - Reigerhof</t>
  </si>
  <si>
    <t>Overzicht kunstwerken Oudenhoorn</t>
  </si>
  <si>
    <t>Kunstwerk nr. 1145 - Muziektentbrug</t>
  </si>
  <si>
    <t>Vervangen coating leuningwerk staal</t>
  </si>
  <si>
    <t>Kunstwerk nr. 1146 - Ringbrug</t>
  </si>
  <si>
    <t>Kunstwerk nr. 1153 - Heullaanbrug</t>
  </si>
  <si>
    <t>Herstel betonschade</t>
  </si>
  <si>
    <t>Kunstwerk nr. 1159 - Korenbloembrug 1</t>
  </si>
  <si>
    <t>Kunstwerk nr. 1160 - Molendijkbrug</t>
  </si>
  <si>
    <t>Kunstwerk nr. 1161 - Korenbloembrug 2</t>
  </si>
  <si>
    <t>Overzicht kunstwerken Brielle</t>
  </si>
  <si>
    <t>Kunstwerk nr. P02 - Brug deel 1</t>
  </si>
  <si>
    <t>Kunstwerk nr. P03 - Brug deel 2</t>
  </si>
  <si>
    <t>Kunstwerk nr. P04 - Brug Ruiter</t>
  </si>
  <si>
    <t>Kunstwerk nr. P05 - Brug Rietkraag</t>
  </si>
  <si>
    <t>Kunstwerk nr. P06 - Brug Stoep</t>
  </si>
  <si>
    <t>Kunstwerk nr. P07 - Brug Kreek</t>
  </si>
  <si>
    <t>Kunstwerk nr. P08 - Brug Schouw</t>
  </si>
  <si>
    <t>Kunstwerk nr. P09 - Brug Nicolaas Pieckstraat</t>
  </si>
  <si>
    <t>Kunstwerk nr. P10 - Kippenbrug</t>
  </si>
  <si>
    <t>Kunstwerk nr. P11 - Julianabrug</t>
  </si>
  <si>
    <t>Jaarlijkse inspectie W&amp;E</t>
  </si>
  <si>
    <t>Conserveren staaloppervlak</t>
  </si>
  <si>
    <t>Vervangen brugdek (rijgedeelte)</t>
  </si>
  <si>
    <t>Herstellen voegen metselwerk</t>
  </si>
  <si>
    <t>Kunstwerk nr. P12 - Molenbrug</t>
  </si>
  <si>
    <t>Kunstwerk nr. P16 - Verkeersbrug Johan H. Beenlaan</t>
  </si>
  <si>
    <t>Herstel metselwerk</t>
  </si>
  <si>
    <t>Kunstwerk nr. P17 - Fietsbrug Johan H. Beenlaan</t>
  </si>
  <si>
    <t>Kunstwerk nr. P19 - Verkeersbrug Westdam</t>
  </si>
  <si>
    <t>Kunstwerk nr. P20 - Verkeersbrug Westdam</t>
  </si>
  <si>
    <t>Kunstwerk nr. P21 - Kaaibrug</t>
  </si>
  <si>
    <t>Kunstwerk nr. P22 - Turfkadebrug</t>
  </si>
  <si>
    <t>Kunstwerk nr. P23 - Catharinabrug</t>
  </si>
  <si>
    <t>Kunstwerk nr. P24 - Zoutziederstraatbrug</t>
  </si>
  <si>
    <t>Kunstwerk nr. P25 - Amerbrug</t>
  </si>
  <si>
    <t>Kunstwerk nr. P26 - Staakdiepbrug</t>
  </si>
  <si>
    <t>Kunstwerk nr. P27 - Koningsdiepbrug</t>
  </si>
  <si>
    <t>Kunstwerk nr. P28 - Schepenbankbrug</t>
  </si>
  <si>
    <t>Kunstwerk nr. P29 - Dijkgraafbrug</t>
  </si>
  <si>
    <t>Kunstwerk nr. P30 - Kaaisingelbrug</t>
  </si>
  <si>
    <t>Kunstwerk nr. P31 - Kaaistraatbrug</t>
  </si>
  <si>
    <t>Vervangen slijtlaag op betonnen dek</t>
  </si>
  <si>
    <t>Kunstwerk nr. P32 - Kruithuisbrug, incl. trap</t>
  </si>
  <si>
    <t>Kunstwerk nr. P33 - Haringvlietbrug</t>
  </si>
  <si>
    <t>Kunstwerk nr. P34 - Disselbrug</t>
  </si>
  <si>
    <t>Herstellen asfalt</t>
  </si>
  <si>
    <t>Kunstwerk nr. P35 - Veenbrug</t>
  </si>
  <si>
    <t>Kunstwerk nr. P36 - Oeverbrug</t>
  </si>
  <si>
    <t>Kunstwerk nr. P37 - Gootepadbrug</t>
  </si>
  <si>
    <t>Kunstwerk nr. P38 - Waterschipbrug</t>
  </si>
  <si>
    <t>Vervangen beschoeiing</t>
  </si>
  <si>
    <t>Aanvullen uitgespoelde grond</t>
  </si>
  <si>
    <t>m3</t>
  </si>
  <si>
    <t>Kunstwerk nr. P40 - De Rikbrug 1</t>
  </si>
  <si>
    <t>Doorspuiten duiker</t>
  </si>
  <si>
    <t>Kunstwerk nr. P41 - De Rikbrug 2</t>
  </si>
  <si>
    <t>Vervangen conservering stalen hdc</t>
  </si>
  <si>
    <t>Kunstwerk nr. P42 - Ruggepleinbrug</t>
  </si>
  <si>
    <t>Kunstwerk nr. P43 - Moolenwaterbrug, incl. trap</t>
  </si>
  <si>
    <t>Kunstwerk nr. P44 - Kotterbrug</t>
  </si>
  <si>
    <t>Kunstwerk nr. P45 - Galjoenbrug</t>
  </si>
  <si>
    <t>Kunstwerk nr. P46 - Brug begraafplaats Brielle</t>
  </si>
  <si>
    <t>Kunstwerk nr. P47 - Brug + tunnel G.J. van den Boogerdweg</t>
  </si>
  <si>
    <t>Kunstwerk nr. P48 - Brug kerk De Rik</t>
  </si>
  <si>
    <t>Kunstwerk nr. P49 - Brug Kloosterweg</t>
  </si>
  <si>
    <t>Kunstwerk nr. P50 - Brug Baljuw</t>
  </si>
  <si>
    <t>Kunstwerk nr. P51 - Brug Rochus Meeuwiszoomweg</t>
  </si>
  <si>
    <t>Kunstwerk nr. P52 - Trap 1 Rochus Meeuwiszoomweg</t>
  </si>
  <si>
    <t>Kunstwerk nr. P53 - Trap 2 Rochus Meeuwiszoomweg</t>
  </si>
  <si>
    <t>Kunstwerk nr. P54 - Brug De Nolle</t>
  </si>
  <si>
    <t>Kunstwerk nr. P55 - Kademuur Turfkade</t>
  </si>
  <si>
    <t>Kunstwerk nr. P56 - Kademuur Scharloo</t>
  </si>
  <si>
    <t>Kunstwerk nr. P57 - Kademuur Slagveld</t>
  </si>
  <si>
    <t>Kunstwerk nr. P58 - Kademuur Maarland Zuidzijde</t>
  </si>
  <si>
    <t>Kunstwerk nr. P59 - Kademuur Maarland Zuidzijde</t>
  </si>
  <si>
    <t>Overzicht kunstwerken Tinte</t>
  </si>
  <si>
    <t>Kunstwerk nr. T01 - Brug Lodderlandsedijk</t>
  </si>
  <si>
    <t>Overzicht kunstwerken Hellevoetsluis</t>
  </si>
  <si>
    <t>Kunstwerk nr. 001 - Glooiing Zuidfront</t>
  </si>
  <si>
    <t>Kunstwerk nr. 002 - Havenlichten Zuidfront</t>
  </si>
  <si>
    <t>Kunstwerk nr. 003 - Trap Zuidfront</t>
  </si>
  <si>
    <t>Kunstwerk nr. 004 - Uitkijkpost Zuidfront</t>
  </si>
  <si>
    <t>Kunstwerk nr. 006 - Trap beton Struijse hoek bij brug</t>
  </si>
  <si>
    <t>Kunstwerk nr. 010 - Trap beton 1 Oostdijk</t>
  </si>
  <si>
    <t>Kunstwerk nr. 018 - Trapje op talud Opzoomerlaan</t>
  </si>
  <si>
    <t>Kunstwerk nr. 019 - Keerwand staal Westkade</t>
  </si>
  <si>
    <t>Kunstwerk nr. 020 - Duiker met stalen hekwerk Rode Kruislaan</t>
  </si>
  <si>
    <t>Kunstwerk nr. 022 - Trappen park Rooseveltlaan</t>
  </si>
  <si>
    <t>Kunstwerk nr. 023 - Damwand beton met natuursteen Park Rooseveltlaan</t>
  </si>
  <si>
    <t>Kunstwerk nr. 024 - Trap beton Menuetstraat</t>
  </si>
  <si>
    <t>Kunstwerk nr. 026 - Trap beton bij bushokje Kanaalweg WZ</t>
  </si>
  <si>
    <t>Kunstwerk nr. 027 - Trap beton Etudestraat</t>
  </si>
  <si>
    <t>Kunstwerk nr. 028 - Damwand hout 1 Clausstraat</t>
  </si>
  <si>
    <t>Kunstwerk nr. 029 - Damwand hout 2 Clausstraat</t>
  </si>
  <si>
    <t>Kunstwerk nr. 030 - Damwand hout 3 Clausstraat</t>
  </si>
  <si>
    <t>Kunstwerk nr. 031 - Damwand hout 4 Clausstraat</t>
  </si>
  <si>
    <t>Kunstwerk nr. 035 - Leuning hout bij 1129</t>
  </si>
  <si>
    <t>Kunstwerk nr. 039 - Damwand beton met leuningen en 2 trappen</t>
  </si>
  <si>
    <t>Kunstwerk nr. 040 - Trap beton tussen woningen</t>
  </si>
  <si>
    <t>Kunstwerk nr. 041 - Muur Westkade</t>
  </si>
  <si>
    <t>Kunstwerk nr. 048 - Leuning staal Kanaalweg WZ</t>
  </si>
  <si>
    <t>Kunstwerk nr. 049 - Trap beton 1 Landhoofd</t>
  </si>
  <si>
    <t>Kunstwerk nr. 050 - Trap beton 2 Landhoofd</t>
  </si>
  <si>
    <t>Kunstwerk nr. 051 - Trap beton 1 Kanaal</t>
  </si>
  <si>
    <t>Kunstwerk nr. 052 - Trap beton 2 Kanaal</t>
  </si>
  <si>
    <t>Kunstwerk nr. 053 - Hellingbaan Struytse Hoeck</t>
  </si>
  <si>
    <t>Kunstwerk nr. 056 - Trap beton bij Bibliotheek Struytse Hoeck</t>
  </si>
  <si>
    <t>Kunstwerk nr. 057 - Trap beton 1 Koedijk</t>
  </si>
  <si>
    <t>Kunstwerk nr. 058 - Trap beton tussen huizen Korenaar</t>
  </si>
  <si>
    <t>Kunstwerk nr. 059 - Trap beton 2 Koedijk</t>
  </si>
  <si>
    <t>Kunstwerk nr. 060 - Trap beton 1 Struytse Zeedijk</t>
  </si>
  <si>
    <t>Kunstwerk nr. 061 - Trap beton 2 Struytse Zeedijk</t>
  </si>
  <si>
    <t>Kunstwerk nr. 062 - Trap beton 3 Struytse Zeedijk</t>
  </si>
  <si>
    <t>Kunstwerk nr. 064 - Trap beton Kooilaan</t>
  </si>
  <si>
    <t>Kunstwerk nr. 066 - Trap beton Landhoofd</t>
  </si>
  <si>
    <t>Kunstwerk nr. 069 - Trap beton Plattendijk 1</t>
  </si>
  <si>
    <t>Kunstwerk nr. 070 - Trap beton Plattendijk 2</t>
  </si>
  <si>
    <t>Kunstwerk nr. 071 - Trap beton Plattendijk 3</t>
  </si>
  <si>
    <t>Kunstwerk nr. 072 - Trap Wilgenpad 1</t>
  </si>
  <si>
    <t>Kunstwerk nr. 073 - Trap Wilgenpad 2</t>
  </si>
  <si>
    <t>Kunstwerk nr. 074 - Trap Trambaanpad</t>
  </si>
  <si>
    <t>Kunstwerk nr. 075 - Trap Binnendijk</t>
  </si>
  <si>
    <t>Kunstwerk nr. 076 - Trap beton Struytse Hoek 4 (2 stuks)</t>
  </si>
  <si>
    <t>Kunstwerk nr. 077 - Trap beton Vestingwal</t>
  </si>
  <si>
    <t>Kunstwerk nr. 078 - Trap beton Zeedijk</t>
  </si>
  <si>
    <t>Kunstwerk nr. 079 - Trap beton Vestingwal 2</t>
  </si>
  <si>
    <t>Kunstwerk nr. 080 - Trap beton Vestingwal 3</t>
  </si>
  <si>
    <t>Kunstwerk nr. 081 - Trap beton Vestingwal 4</t>
  </si>
  <si>
    <t>Kunstwerk nr. 082 - Trap beton Vestingwal 5</t>
  </si>
  <si>
    <t>Kunstwerk nr. 083 - beton Vestingwal 6</t>
  </si>
  <si>
    <t xml:space="preserve">Kunstwerk nr. 084 - Trap 1 Dokweg </t>
  </si>
  <si>
    <t>Kunstwerk nr. 085 - Trap 2 Dokweg (2 trappen)</t>
  </si>
  <si>
    <t>Kunstwerk nr. 086 - Trap 1 Timmerwerf</t>
  </si>
  <si>
    <t>Kunstwerk nr. 087 - Trap 1 Koningskade</t>
  </si>
  <si>
    <t>Kunstwerk nr. 088 - Trap staal Opzoomerlaan (2 stuks)</t>
  </si>
  <si>
    <t>Kunstwerk nr. 089 - Trap Kanaalweg Westzijde</t>
  </si>
  <si>
    <t>Kunstwerk nr. 1016a - Oostkadebrug 1</t>
  </si>
  <si>
    <t>Kunstwerk nr. 1016b - Oostkadebrug 2</t>
  </si>
  <si>
    <t>Kunstwerk nr. 900 - Keerwand staal Westkade</t>
  </si>
  <si>
    <t>Kunstwerk nr. 901 - Trap staal 1</t>
  </si>
  <si>
    <t>Kunstwerk nr. 902 - Trap staal 2</t>
  </si>
  <si>
    <t>Kunstwerk nr. 903 - Trap beton 1</t>
  </si>
  <si>
    <t>Kunstwerk nr. 905 - Trap beton 3</t>
  </si>
  <si>
    <t>Kunstwerk nr. 906 - Trap beton 4</t>
  </si>
  <si>
    <t>Kunstwerk nr. 907 - Trap beton 5</t>
  </si>
  <si>
    <t>Kunstwerk nr. 908 - Trap beton 6</t>
  </si>
  <si>
    <t>Kunstwerk nr. 909 - Voetbrug staal 1</t>
  </si>
  <si>
    <t>Kunstwerk nr. 910 - Voetbrug staal 2</t>
  </si>
  <si>
    <t>Kunstwerk nr. 911 - Voetbrug staal 3</t>
  </si>
  <si>
    <t>Kunstwerk nr. 912 - Voetbrug staal 4</t>
  </si>
  <si>
    <t>Kunstwerk nr. 913 - Voetbrug staal 5</t>
  </si>
  <si>
    <t>Kunstwerk nr. 916 - Trap beton</t>
  </si>
  <si>
    <t>Kunstwerk nr. 917 - Trap Cortenstaal</t>
  </si>
  <si>
    <t>Kunstwerk nr. 1002 - Betonbrug Ossehoekweg West</t>
  </si>
  <si>
    <t>Kunstwerk nr. 1003 - Duiker Moriaanseweg West</t>
  </si>
  <si>
    <t>Kunstwerk nr. 1004 - Helmstraatbrug</t>
  </si>
  <si>
    <t>Conserveren betonoppervlak</t>
  </si>
  <si>
    <t>Kunstwerk nr. 1005 - Koninginnelaanbrug</t>
  </si>
  <si>
    <t>Kunstwerk nr. 1006 - Margrietplaatsbrug</t>
  </si>
  <si>
    <t>Kunstwerk nr. 1007 - Ireneplaatsbrug</t>
  </si>
  <si>
    <t>Kunstwerk nr. 1008 - Bernhardplaatsbrug</t>
  </si>
  <si>
    <t>Kunstwerk nr. 1009 - Orionbrug</t>
  </si>
  <si>
    <t>Kunstwerk nr. 1010 - Ravensebrug</t>
  </si>
  <si>
    <t>Kunstwerk nr. 1011 - Meeuwenlaanbrug</t>
  </si>
  <si>
    <t>Kunstwerk nr. 1013 - Hoonaartstraatbrug</t>
  </si>
  <si>
    <t>Kunstwerk nr. 1014 - Sterkenburglaanbrug</t>
  </si>
  <si>
    <t>Kunstwerk nr. 1015 - Brielsestraatwegbrug</t>
  </si>
  <si>
    <t>Kunstwerk nr. 1016 - Oostkadebrug</t>
  </si>
  <si>
    <t>Kunstwerk nr. 1017 - Glaciswegbrug</t>
  </si>
  <si>
    <t>Kunstwerk nr.  1018 - Beekmansbrug</t>
  </si>
  <si>
    <t>Kunstwerk nr. 1019 - Brug over de Westbeer</t>
  </si>
  <si>
    <t>Kunstwerk nr. 1020 - Komeetbrug</t>
  </si>
  <si>
    <t>Kunstwerk nr. 1021 - Zalmbrug</t>
  </si>
  <si>
    <t>Kunstwerk nr. 1023 - Plattendijkbrug</t>
  </si>
  <si>
    <t>Kunstwerk nr. 1025 - Krabduiker</t>
  </si>
  <si>
    <t>Kunstwerk nr. 1027 - Kreeftduiker</t>
  </si>
  <si>
    <t>Kunstwerk nr. 1028 - Kreeftbrug</t>
  </si>
  <si>
    <t>Kunstwerk nr. 1029 - Lampreibrug</t>
  </si>
  <si>
    <t>Kunstwerk nr. 1030 - Mosselbrug</t>
  </si>
  <si>
    <t>Kunstwerk nr. 1031 - Garnaalbrug</t>
  </si>
  <si>
    <t>Kunstwerk nr. 1032 - Garnaalduiker</t>
  </si>
  <si>
    <t>Kunstwerk nr. 1034 - Astroadenbrug</t>
  </si>
  <si>
    <t>Kunstwerk nr. 1035 - Trambaanpadbrug</t>
  </si>
  <si>
    <t>Kunstwerk nr. 1037 - Burgemeester Aarsebrug</t>
  </si>
  <si>
    <t>Bijwerken coating leuningwerk staal</t>
  </si>
  <si>
    <t>Kunstwerk nr. 1039 - Waterlinzebrug</t>
  </si>
  <si>
    <t>Kunstwerk nr. 1040 - Verlengde Trambaanpadbrug</t>
  </si>
  <si>
    <t>Kunstwerk nr. 1041 - Citroenvlinderbrug</t>
  </si>
  <si>
    <t>Kunstwerk nr. 1042 - Atalantabrug</t>
  </si>
  <si>
    <t>Kunstwerk nr. 1043 - Brabantbrug, incl. trap</t>
  </si>
  <si>
    <t>Kunstwerk nr. 1044 - Larixbrug</t>
  </si>
  <si>
    <t>Kunstwerk nr. 1045 - Briniobrug</t>
  </si>
  <si>
    <t>Kunstwerk nr. 1046 - Vuurdoornbrug 1</t>
  </si>
  <si>
    <t>Kunstwerk nr. 1047 - Vuurdoornbrug 2</t>
  </si>
  <si>
    <t>Kunstwerk nr. 1048 - Staringhofbrug</t>
  </si>
  <si>
    <t>Vervangen composieten dekbeplanking</t>
  </si>
  <si>
    <t>Kunstwerk nr. 1049 - Genestetlaanbrug</t>
  </si>
  <si>
    <t>Kunstwerk nr. 1050 - Bolwerkbrug</t>
  </si>
  <si>
    <t>Kunstwerk nr. 1051 - Struytse Hoeckbrug</t>
  </si>
  <si>
    <t>Kunstwerk nr. 1052 - Plataanlaanbrug</t>
  </si>
  <si>
    <t>Kunstwerk nr. 1054 - Oostdijkbrug</t>
  </si>
  <si>
    <t>Kunstwerk nr. 1055 - Oostdijkduiker</t>
  </si>
  <si>
    <t>Kunstwerk nr. 1056 - Seringbrug</t>
  </si>
  <si>
    <t>Kunstwerk nr. 1057 - Dreefbrug</t>
  </si>
  <si>
    <t>Kunstwerk nr. 1058 - Korenaarbrug 1</t>
  </si>
  <si>
    <t>Kunstwerk nr. 1059 - Korenaarbrug 2</t>
  </si>
  <si>
    <t>Kunstwerk nr. 1060 - Korenaarbrug 3</t>
  </si>
  <si>
    <t>Kunstwerk nr. 1061 - Korenaarbrug 4</t>
  </si>
  <si>
    <t>Kunstwerk nr. 1062 - Ploegschaarbrug</t>
  </si>
  <si>
    <t>Kunstwerk nr. 1063 - Klaverruiterbrug</t>
  </si>
  <si>
    <t>Kunstwerk nr. 1064 - Repelbrug 1</t>
  </si>
  <si>
    <t>Kunstwerk nr. 1065 - Repelbrug 2 + kademuur</t>
  </si>
  <si>
    <t>Kunstwerk nr. 1066 - Repelbrug 3</t>
  </si>
  <si>
    <t>Kunstwerk nr. 1067 - Vlasakkerlaanbrug</t>
  </si>
  <si>
    <t>Kunstwerk nr. 1068 - Binnendijkbrug 1</t>
  </si>
  <si>
    <t>Kunstwerk nr. 1070 - Golfslagbrug</t>
  </si>
  <si>
    <t>Kunstwerk nr. 1071 - Seringkade</t>
  </si>
  <si>
    <t>Kunstwerk nr. 1072 - Plataanlaankade</t>
  </si>
  <si>
    <t>Kunstwerk nr. 1073 - Esdoornlaanbrug 1</t>
  </si>
  <si>
    <t>Kunstwerk nr. 1074 - Elsbrug</t>
  </si>
  <si>
    <t>Kunstwerk nr. 1075 - Wilgenpadbrug 1</t>
  </si>
  <si>
    <t>Kunstwerk nr. 1076 - Wilgenpadbrug 2</t>
  </si>
  <si>
    <t>Kunstwerk nr. 1077 - Esdoornlaanbrug 2</t>
  </si>
  <si>
    <t>Kunstwerk nr. 1078 - Acaciabrug 1</t>
  </si>
  <si>
    <t>Kunstwerk nr. 1079 - Acaciabrug 2</t>
  </si>
  <si>
    <t>Kunstwerk nr. 1082 - Tunneltje AI-laan</t>
  </si>
  <si>
    <t>Kunstwerk nr. 1083 - Dag Hammerskjoldlaanbrug 1</t>
  </si>
  <si>
    <t>Kunstwerk nr. 1084 - Albert Schweitzerlaanbrug</t>
  </si>
  <si>
    <t>Kunstwerk nr. 1085  - Dag Hammerskjoldlaanbrug 2</t>
  </si>
  <si>
    <t>Kunstwerk nr. 1086 - Pieter Floriszpadbrug 1</t>
  </si>
  <si>
    <t>Kunstwerk nr. 1087 - Pieter Floriszpadbrug 2</t>
  </si>
  <si>
    <t>Kunstwerk nr. 1088 - Brug Martinuspad</t>
  </si>
  <si>
    <t>Kunstwerk nr. 1089 - Zeeheldenpadbrug</t>
  </si>
  <si>
    <t>Kunstwerk nr. 1090 - Burchtpadbrug 1</t>
  </si>
  <si>
    <t>Kunstwerk nr. 1091 - Componistenpadbrug</t>
  </si>
  <si>
    <t>Kunstwerk nr. 1092 - Dag Hammerskjoldlaanbrug 3</t>
  </si>
  <si>
    <t>,</t>
  </si>
  <si>
    <t>Kunstwerk nr. 1093 - Oudejaarswegbrug</t>
  </si>
  <si>
    <t>Kunstwerk nr. 1094 - Jachthoorpadbrug 1</t>
  </si>
  <si>
    <t>Kunstwerk nr. 1095 - Burchtpadbrug 2</t>
  </si>
  <si>
    <t>Kunstwerk nr. 1096 - Brielse Poort</t>
  </si>
  <si>
    <t>Kunstwerk nr. 1097 - Westbeer</t>
  </si>
  <si>
    <t>Kunstwerk nr. 1098 - Vestingmuur 1</t>
  </si>
  <si>
    <t>Kunstwerk nr. 1099 - Vestingmuur 2</t>
  </si>
  <si>
    <t>Kunstwerk nr. 1100 - Muur aan Westkade</t>
  </si>
  <si>
    <t>Kunstwerk nr. 1101 - Muur aan Oostkade</t>
  </si>
  <si>
    <t>Kunstwerk nr. 1102 - Vestingmuur 3</t>
  </si>
  <si>
    <t>Kunstwerk nr. 1103 - Oostbeer</t>
  </si>
  <si>
    <t>Kunstwerk nr. 1104 - Jachthoornpadbrug 2</t>
  </si>
  <si>
    <t>Kunstwerk nr. 1105 - Bonsewegbrug</t>
  </si>
  <si>
    <t>Kunstwerk nr. 1106 - Rodekruislaanbrug</t>
  </si>
  <si>
    <t>Kunstwerk nr. 1107 - Henri Dunantlaanbrug 1</t>
  </si>
  <si>
    <t>Kunstwerk nr. 1108 - Henri Dunantlaanbrug 2</t>
  </si>
  <si>
    <t>Kunstwerk nr. 1109 - Rooseveltlaanbrug 1</t>
  </si>
  <si>
    <t>Kunstwerk nr. 1110 - Rooseveltlaanbrug 2</t>
  </si>
  <si>
    <t>Kunstwerk nr. 1111 Uithofweidebrug - Zuster Visserlaan</t>
  </si>
  <si>
    <t>Kunstwerk nr. 1112 - Middellantweidebrug</t>
  </si>
  <si>
    <t>Kunstwerk nr. 1113 - Nieuwewegbrug</t>
  </si>
  <si>
    <t>Kunstwerk nr. 1114 - Park Ravenshoekbrug 1</t>
  </si>
  <si>
    <t>Kunstwerk nr. 1115 - Park Ravenshoekbrug 2</t>
  </si>
  <si>
    <t>Kunstwerk nr. 1116 - Park Ravenshoekbrug 3</t>
  </si>
  <si>
    <t>Kunstwerk nr. 1117 - Rondostraatbrug 1</t>
  </si>
  <si>
    <t>Kunstwerk nr. 1118 - Rondostraatbrug 2</t>
  </si>
  <si>
    <t>Kunstwerk nr. 1119 - Rondostraatbrug 3</t>
  </si>
  <si>
    <t>Kunstwerk nr. 1120 - Sonatestraatbrug</t>
  </si>
  <si>
    <t>Kunstwerk nr. 1121 - Menuetstraatbrug</t>
  </si>
  <si>
    <t>Kunstwerk nr. 1122 - Etudestraat keerwand</t>
  </si>
  <si>
    <t>Kunstwerk nr. 1123 - Pluvierhofbrug</t>
  </si>
  <si>
    <t>Kunstwerk nr. 1124 - Ossenhoekbrug</t>
  </si>
  <si>
    <t>Kunstwerk nr. 1125 - Ossenhoek keerwand, incl. stenen trap</t>
  </si>
  <si>
    <t>Kunstwerk nr. 1126 - Bouvignestraatbrug</t>
  </si>
  <si>
    <t>Kunstwerk nr. 1127 - Martin Luther Kinglaanbrug</t>
  </si>
  <si>
    <t>Kunstwerk nr. 1128 - Dijkwegbrug</t>
  </si>
  <si>
    <t>Kunstwerk nr. 1129 - Houten damwand Acacia</t>
  </si>
  <si>
    <t>Kunstwerk nr. 1130 - Rooseveltlaansteiger</t>
  </si>
  <si>
    <t>Kunstwerk nr. 1132 - Voetbrug 1 Struytse Zeedijk/Repel</t>
  </si>
  <si>
    <t>Kunstwerk nr. 1133 - Voetbrug 2 Struytse Zeedijk/Repel</t>
  </si>
  <si>
    <t>Kunstwerk nr. 1134 - Voetbrug 3 Struytse Zeedijk/Repel</t>
  </si>
  <si>
    <t>Kunstwerk nr. 1135 - Voetbrug 3 Struytse Zeedijk/Schietlood</t>
  </si>
  <si>
    <t>Kunstwerk nr. 1136 - Fietsviaduct Amnesty Internationallaan</t>
  </si>
  <si>
    <t>Kunstwerk nr. 1137 - Betonbrug auto Kanaalweg Westzijde</t>
  </si>
  <si>
    <t>Kunstwerk nr. 1138 - Betonbrug fietsers Kanaalweg Westzijde</t>
  </si>
  <si>
    <t xml:space="preserve">Kunstwerk nr. 1140 - Rangeerlok </t>
  </si>
  <si>
    <t>Kunstwerk nr. 1141 - Struytse Hoeck</t>
  </si>
  <si>
    <t>Kunstwerk nr. 1142 - Beaufortwegbrug</t>
  </si>
  <si>
    <t>Kunstwerk nr. 1143 - Lamarrwegbrug</t>
  </si>
  <si>
    <t>Kunstwerk nr. 1144 - Andersonwegbrug</t>
  </si>
  <si>
    <t>Kunstwerk nr. 1147 - Speeltuin Atalantaloopbrug</t>
  </si>
  <si>
    <t>Kunstwerk nr. 1148 - Speeltuin Atalantabrug</t>
  </si>
  <si>
    <t>Kunstwerk nr. 1149 - Molenwegbrug 1</t>
  </si>
  <si>
    <t>Kunstwerk nr. 1150 - Molenwegbrug 2</t>
  </si>
  <si>
    <t>Kunstwerk nr. 1151 - Trap Willem en Maryplein 1</t>
  </si>
  <si>
    <t>Kunstwerk nr. 1152 - Trap Willem en Maryplein 2</t>
  </si>
  <si>
    <t>Kunstwerk nr. 1155 - Brabersebrug</t>
  </si>
  <si>
    <t>Kunstwerk nr. 1156 - Brug Nelson Mandelalaan</t>
  </si>
  <si>
    <t>Kunstwerk nr. 1157 - Brug 1 Glaspark</t>
  </si>
  <si>
    <t>Kunstwerk nr. 1158 - Brug 2 Glaspark</t>
  </si>
  <si>
    <t>Totaal Oostvoorne</t>
  </si>
  <si>
    <t>Totaal Rockanje</t>
  </si>
  <si>
    <t>Totaal Zwartewaal</t>
  </si>
  <si>
    <t>Totaal Oudenhoorn</t>
  </si>
  <si>
    <t>Totaal Brielle</t>
  </si>
  <si>
    <t>Totaal Tinte</t>
  </si>
  <si>
    <t>Hellevoetsluis</t>
  </si>
  <si>
    <t>Tinte</t>
  </si>
  <si>
    <t>Brielle</t>
  </si>
  <si>
    <t>Oudenhoorn</t>
  </si>
  <si>
    <t>Rockanje</t>
  </si>
  <si>
    <t>Zwartewaal</t>
  </si>
  <si>
    <t>Oostvoorne</t>
  </si>
  <si>
    <t>Totaal</t>
  </si>
  <si>
    <t>Kern</t>
  </si>
  <si>
    <t>Bedrag</t>
  </si>
  <si>
    <t>Prijs per eenheid</t>
  </si>
  <si>
    <t xml:space="preserve">1x  </t>
  </si>
  <si>
    <t>Kunstwerk nr. 068 - Trap beton Etudestraat 3</t>
  </si>
  <si>
    <t>Kunstwerk nr. 067 - Trap beton Etudestraat 2</t>
  </si>
  <si>
    <t>Kunstwerk nr. KV-K01 - Brug over Kanaal door Voorne</t>
  </si>
  <si>
    <t>Kunstwerk nr. HA-K01 - Brug over Haaven</t>
  </si>
  <si>
    <t>Totaal Hellevoetsluis</t>
  </si>
  <si>
    <t>Prijzenblad Raamovereenkomst: Groot onderhoud Civiele Kunstwerken gemeente Voorne aan Zee</t>
  </si>
  <si>
    <t>Omschrijving</t>
  </si>
  <si>
    <t>Fictieve hoeveelheden per jaar</t>
  </si>
  <si>
    <t>Eenheid</t>
  </si>
  <si>
    <t>Tarief per eenheid</t>
  </si>
  <si>
    <t>Totaal prijs per jaar</t>
  </si>
  <si>
    <t>A.</t>
  </si>
  <si>
    <t>Plan van Aanpak</t>
  </si>
  <si>
    <t>maal</t>
  </si>
  <si>
    <t>Maken van een plan van aanpak, offerte en aanleveren revisiebescheiden confrom Programma van Eisen voor deelopdrachten vanaf 100.000,- euro excl.  Btw</t>
  </si>
  <si>
    <t>B</t>
  </si>
  <si>
    <t xml:space="preserve">Ter beschikking stellen van werknemers, incl. benodigd materieel om werkz. Uit te voeren, maar niet beperkt tot, bosmaaier, kettingaag, betonmixer, etc. </t>
  </si>
  <si>
    <t>Projectleider</t>
  </si>
  <si>
    <t>uur</t>
  </si>
  <si>
    <t>Constructeur</t>
  </si>
  <si>
    <t>Werkvoorbereider</t>
  </si>
  <si>
    <t>Technisch tekenaar</t>
  </si>
  <si>
    <t>Calculator</t>
  </si>
  <si>
    <t>Werknemer t.b.v. grond- en hovenierswerkzaamheden (grondwerker)</t>
  </si>
  <si>
    <t>Werknemer t.b.v. bestratingswerkzaamheden (stratenmaker)</t>
  </si>
  <si>
    <t>Werknemer t.b.v. metselwerkzaamheden (metselaar)</t>
  </si>
  <si>
    <t>Werknemer t.b.v. betonwerkzaamheden (betononderhoudskundige)</t>
  </si>
  <si>
    <t>Werknemer t.b.v. staalconserveringswerkzaamheden</t>
  </si>
  <si>
    <t>Werknemer t.b.v. houtbewerking (timmerman)</t>
  </si>
  <si>
    <t>Werknemer t.b.v. schilderwerkzaamheden (schilder)</t>
  </si>
  <si>
    <t>Werknemer t.b.v. staal- en laswerkzaamheden (lasser)</t>
  </si>
  <si>
    <t>C</t>
  </si>
  <si>
    <t>Ter beschikking stellen vrachtwagen (minimaal EURO 6 - incl. bediening en brandstof)</t>
  </si>
  <si>
    <t>Vrachtwagen 8x4, voorzien van knijperbak met haakarm</t>
  </si>
  <si>
    <t>Vrachtwagen 6x6, voorzien van hydraulische kipperbak en hydraulisch laad- en losinrichting</t>
  </si>
  <si>
    <t xml:space="preserve">Vrachtwagen 6x6, voorzien van hydraulische kipperbak  </t>
  </si>
  <si>
    <t>Vrachtwagenvoorzien van autolaadkraan GVW, minimaal 45 ton</t>
  </si>
  <si>
    <t>Rioolcombiwagen zuig/perswagen met 18 m3 tankinhoud (12 m3 vuil + 6 m3 schoon water), incl. 2 medewerkers</t>
  </si>
  <si>
    <t>Zuigwagen algemeen laadvermogen 12 m3 (water + lichte vervuiling), incl. 2 medewerkers</t>
  </si>
  <si>
    <t>D</t>
  </si>
  <si>
    <t>Ter beschikking stellen tractor, minimaal Stage V (incl. bediening en brandstof)</t>
  </si>
  <si>
    <t>Tractor</t>
  </si>
  <si>
    <t>Tractor voorzien van zuigwagen</t>
  </si>
  <si>
    <t>Tractor voorzien van kieper (minimaal 12 m3)</t>
  </si>
  <si>
    <t>Tractor voorzien van platte wagen</t>
  </si>
  <si>
    <t>Tractor voorzien van 3-zijdige kieper 3 - 8 m3</t>
  </si>
  <si>
    <t>E</t>
  </si>
  <si>
    <t>Ter beschikking stellen van hydraulische kranen (incl. bediening en brandstof  / aan en afvoerkosten)</t>
  </si>
  <si>
    <t xml:space="preserve">Hydraulische graafmachine (op luchtbanden) 0 - 5000 kilo </t>
  </si>
  <si>
    <t>Hydraulische graafmachine (op luchtbanden) 5000 - 7000 kilo, voorzien van grondbak minimaal 0,75 m3</t>
  </si>
  <si>
    <t>Hydraulische graafmachine (op luchtbanden) &gt;7000 kilo, voorzien van grondbak minimaal 1,5 m3</t>
  </si>
  <si>
    <t>Hydraulische rupskraan 15-20 ton, voorzien van grondbak minimaal 1 m3</t>
  </si>
  <si>
    <t>Hydraulische rupskraan 20-25 ton</t>
  </si>
  <si>
    <t>Hydraulische rupskraan 25-30 ton</t>
  </si>
  <si>
    <t>Mini/Midi graafmachine op rupsbanden, gewicht 0 - 5000 kilo, inclusief grondbak, trilblok en sleuvenbak</t>
  </si>
  <si>
    <t xml:space="preserve">Mini/Midi graafmachine op rupsbanden, gewicht 5000 - 7000 kilo, inclusief grondbak, trilblok en sleuvenbak </t>
  </si>
  <si>
    <t>Mini/Midi graafmachine op rupsbanden, gewicht &gt;7000 kilo, inclusief grondbak, trilblok en sleuvenbak</t>
  </si>
  <si>
    <t>Toeslag maaikorf voor mobiele-/rupskraan</t>
  </si>
  <si>
    <t>Toeslag sorteerknijper voor mobiele-/rupskraan</t>
  </si>
  <si>
    <t>Toeslag bomenschaar voor rupskraan</t>
  </si>
  <si>
    <t>Toeslag kantelbak voor mobiel-/rupskraan</t>
  </si>
  <si>
    <t>Telescoopkraan 70 ton</t>
  </si>
  <si>
    <t>dag</t>
  </si>
  <si>
    <t>Telescoopkraan 100 ton</t>
  </si>
  <si>
    <t>Telescoopkraan 150 ton</t>
  </si>
  <si>
    <t>Telescoopkraan 200 ton</t>
  </si>
  <si>
    <t xml:space="preserve">Toeslag trilblok t.b.v. damwand op hydraulische kraan </t>
  </si>
  <si>
    <t>Koppel pontons  minimaal lengte 4200 mm, breedte 2100 mm, (Ponton voor het kunnen werken met een hydraulische kraan)
inclusief aanvoer, aanbrengen, onderhouden, verwijderen en afvoeren</t>
  </si>
  <si>
    <t>stuk/dag</t>
  </si>
  <si>
    <t>F</t>
  </si>
  <si>
    <t>Ter beschikking stellen van overig materieel (exclusief bediening en inclusief brandstof)</t>
  </si>
  <si>
    <t>Droogzelfaanzuigende 4"(diesel)pomp voorzien van geluidsarme omkasting ca. 150 m3/uur</t>
  </si>
  <si>
    <t>Droogzelfaanzuigende 4"(diesel)pomp voorzien van geluidsarme omkasting ca. 400 m3/uur</t>
  </si>
  <si>
    <t>Droogzelfaanzuigende 4"(diesel)pomp voorzien van geluidsarme omkasting ca. 700 m3/uur</t>
  </si>
  <si>
    <t xml:space="preserve">Droogzelfaanzuigende 4"(diesel)pomp voorzien van geluidsarme omkasting ca. 1200 m3/uur </t>
  </si>
  <si>
    <t>G</t>
  </si>
  <si>
    <t>Ter beschikking stellen van overig materieel (inclusief bediening en brandstof)</t>
  </si>
  <si>
    <t>Shovel 0 - 10 ton</t>
  </si>
  <si>
    <t>Shovel 10 - 20 ton</t>
  </si>
  <si>
    <t>Zelfrijdende verreiker, hefvermogen 5000 kg, hefhoogte 21 m, voorzien van o.a. palletframe en laadbak</t>
  </si>
  <si>
    <t>Zelfrijdende telescoopwerker, werkhoogte 20 m, voorzien van o.a. palletframe en laadbak</t>
  </si>
  <si>
    <t>H</t>
  </si>
  <si>
    <t>Ter beschikking stellen van overige (exclusief bediening)</t>
  </si>
  <si>
    <t>Kunststof rijplaten (lengte x breedte x dikte 3000x750x20mmm) inclusief aanvoer, onderhoud, reinigen en afvoeren</t>
  </si>
  <si>
    <t xml:space="preserve">stuks/dag </t>
  </si>
  <si>
    <t>Stalen rijplaten  (lengte x breedte x dikte 6000x1200x15mm), inclusief aanvoer, onderhoud, reinigen en afvoeren</t>
  </si>
  <si>
    <t>Draglineschotten, (lengte x breedte x dikte 4000x1000x150mm) inclusief aanvoer, onderhoud, reinigen en afvoeren</t>
  </si>
  <si>
    <t>Schaftwagen, voorzien van toilet, stromend water, verwarming en voor minimaal acht personen</t>
  </si>
  <si>
    <t xml:space="preserve">Bouwhekken, 3,50x2.00 meter inclusief voet en klem  </t>
  </si>
  <si>
    <t xml:space="preserve">Dranghekwerk ongeveer (lengte x hoogte = 2500x1130 mm) </t>
  </si>
  <si>
    <t xml:space="preserve">Verkeersmaatregelen: verkeersborden divers per stuk (unit prijs geldig voor elk type bord) </t>
  </si>
  <si>
    <t xml:space="preserve">stuks </t>
  </si>
  <si>
    <t xml:space="preserve">Geleidebaken per gebruik 20 stuks 100x25cm, dubbelzijdig retro reflecterend, voorzien van kunststof voet </t>
  </si>
  <si>
    <t xml:space="preserve">Ballonafsluiter voor een leiding/duiker met een diam. van 200-500 mm </t>
  </si>
  <si>
    <t>Ballonafsluiter voor een leiding/duiker met een diam. van 500-1000 mm</t>
  </si>
  <si>
    <t xml:space="preserve">Lichtkar om bouwplaats te verlichten, voorzien van 4 lampen met een minimaal vermogen van elk 1000 Watt  </t>
  </si>
  <si>
    <t>I</t>
  </si>
  <si>
    <t>Bijkomende dienstverlening</t>
  </si>
  <si>
    <t>Opstellen VGM uitvoeringsplan</t>
  </si>
  <si>
    <t>Opstellen VGM plan (specifiek voor één deelopdracht)</t>
  </si>
  <si>
    <t>Opstellen van een Taak Risico Analyse (conform VGM-pan, hoofdstuk 1.5)</t>
  </si>
  <si>
    <t>Klic-melding</t>
  </si>
  <si>
    <t>keer</t>
  </si>
  <si>
    <t>Verkennend bodemonderzoek</t>
  </si>
  <si>
    <t>Grondonderzoek (AP04)</t>
  </si>
  <si>
    <t>Bouwwatch (weektarief exclusief aan- en afvoer)</t>
  </si>
  <si>
    <t>weken</t>
  </si>
  <si>
    <t>Camera inspectie ten behoeve van leidingen, inclusief bediening</t>
  </si>
  <si>
    <t>Duikteam (ondersteunende werkzaamheden voor aannemer, 3 persoonsduikteam,  regulier duikteam bestaande uit één duiker, reserve duiker en 1 persoon). Tussen 07.00 uur en 18.00 uur</t>
  </si>
  <si>
    <t>Opstellen en aanvraag omgevingsvergunning</t>
  </si>
  <si>
    <t>J</t>
  </si>
  <si>
    <t>Inschrijvingprijs, exclusief BTW</t>
  </si>
  <si>
    <t xml:space="preserve">Tarieven op het in te dienen prijzenblad zijn all-in tarieven in Euro's, bestaande uit onder meer maar niet limitatief, uitvoerings-, vergader-, salaris- en materiaalkosten, kosten woon-/werkverkeer, voorrij- en verblijfkosten,  algemene kosten, winst en risico en niet genoemde toeslagen, maar exclusief toeslagen voor overwerk uren en BTW. </t>
  </si>
  <si>
    <t>Het is niet toegestaan wijzigingen aan te brengen in het prijzenblad, behoudens invullen van de tarieven in de groene cellen.</t>
  </si>
  <si>
    <t>Indien niet alle gevraagde tarieven zijn ingevuld is de inschrijving ongeldig en wordt de inschrijving uitgesloten van verdere deelname.</t>
  </si>
  <si>
    <t>Tarieven dienen marktconform te zijn.</t>
  </si>
  <si>
    <t>De hoeveelheden zijn indicatief. Partijen kunnen hier gedurende de contractperiode geen rechten aan ontlenen.</t>
  </si>
  <si>
    <t>Tarieven opgeven met maximaal 2 decimalen achter de komma.</t>
  </si>
  <si>
    <t>Opleidingsniveau en/of werkervaring van de in te zetten medewerkers zijn opgenomen in het programma van eisen.</t>
  </si>
  <si>
    <t>Voor werkzaamheden van het personeel (niet het materieel) buiten de gewone werkuren gelden de volgende tarieven:</t>
  </si>
  <si>
    <t>150% voor werk op een maandag, dinsdag, woensdag, donderdag of vrijdag tussen 19:00 en 07.00 uur</t>
  </si>
  <si>
    <t>175% voor werk op een zaterdag tussen 0.00 en 24.00 uur</t>
  </si>
  <si>
    <t>200% voor werk op een zondag en feestdagen tussen 0.00 en 24.00 uur</t>
  </si>
  <si>
    <t>Algemeen</t>
  </si>
  <si>
    <t>Maken van een plan van aanpak, offerte en aanleveren revisiebescheiden confrom Programma van Eisen voor deelopdrachten tot 10.000,- excl.  Btw</t>
  </si>
  <si>
    <t>Maken van een plan van aanpak, offerte en aanleveren revisiebescheiden confrom Programma van Eisen voor deelopdrachten van 10.000,- euro tot 20.000,- excl.  Btw</t>
  </si>
  <si>
    <t>Maken van een plan van aanpak, offerte en aanleveren revisiebescheiden confrom Programma van Eisen voor deelopdrachten van 20.000,- euro tot 50.000,- excl.  Btw</t>
  </si>
  <si>
    <t>Maken van een plan van aanpak, offerte en aanleveren revisiebescheiden confrom Programma van Eisen voor deelopdrachten van 50.000,- euro tot 100.000,- excl.  Btw</t>
  </si>
  <si>
    <t>Maximum tarief</t>
  </si>
  <si>
    <t>Staartkosten (Algemene kosten, winst en risico)</t>
  </si>
  <si>
    <t>Algemene kosten</t>
  </si>
  <si>
    <t>Winst</t>
  </si>
  <si>
    <t>Risico</t>
  </si>
  <si>
    <t>Percentage</t>
  </si>
  <si>
    <t>Subtotaal Hellevoetsluis</t>
  </si>
  <si>
    <t>Maximum percentage</t>
  </si>
  <si>
    <t>Subtotaal Tinte</t>
  </si>
  <si>
    <t>Subtotaal Brielle</t>
  </si>
  <si>
    <t>Subtotaal Oudenhoorn</t>
  </si>
  <si>
    <t>Subtotaal Rockanje</t>
  </si>
  <si>
    <t>Subtotaal Zwartewaal</t>
  </si>
  <si>
    <t>Subtotaal Oostvoorne</t>
  </si>
  <si>
    <t>Uitvoerder</t>
  </si>
  <si>
    <t>Maken van een plan van aanpak, offerte en aanleveren revisiebescheiden confrom Programma van Eisen voor deelopdrachten tot 5.000,- excl.  Btw</t>
  </si>
  <si>
    <t>Sondering</t>
  </si>
  <si>
    <t>Totale kosten Raamovereenkomst Civiele Kunstwerken - Gemeente Voorne aan Zee</t>
  </si>
  <si>
    <t>Kunstwerk nr. KV-K02 - Sluis in Kanaal door Voorne</t>
  </si>
  <si>
    <t xml:space="preserve">Projectmanagement, voortgangsoverleg (max. 4 uur per keer) en voortgangsrapportage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</si>
</sst>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Verdan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2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vertical="top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0" xfId="0" applyFont="1" applyAlignment="1">
      <alignment horizontal="center" vertical="top"/>
    </xf>
    <xf numFmtId="164" fontId="0" fillId="0" borderId="13" xfId="0" applyNumberFormat="1" applyBorder="1"/>
    <xf numFmtId="164" fontId="0" fillId="0" borderId="9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0" fontId="1" fillId="0" borderId="26" xfId="0" applyFont="1" applyBorder="1"/>
    <xf numFmtId="164" fontId="0" fillId="0" borderId="12" xfId="0" applyNumberFormat="1" applyBorder="1"/>
    <xf numFmtId="164" fontId="0" fillId="0" borderId="4" xfId="0" applyNumberFormat="1" applyBorder="1"/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top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164" fontId="0" fillId="0" borderId="36" xfId="0" applyNumberFormat="1" applyBorder="1"/>
    <xf numFmtId="0" fontId="1" fillId="0" borderId="25" xfId="0" applyFont="1" applyBorder="1" applyAlignment="1">
      <alignment horizontal="left"/>
    </xf>
    <xf numFmtId="164" fontId="0" fillId="0" borderId="28" xfId="0" applyNumberFormat="1" applyBorder="1"/>
    <xf numFmtId="164" fontId="0" fillId="0" borderId="22" xfId="0" applyNumberFormat="1" applyBorder="1"/>
    <xf numFmtId="164" fontId="0" fillId="0" borderId="0" xfId="0" applyNumberFormat="1"/>
    <xf numFmtId="0" fontId="0" fillId="0" borderId="4" xfId="0" applyBorder="1"/>
    <xf numFmtId="164" fontId="1" fillId="0" borderId="5" xfId="0" applyNumberFormat="1" applyFont="1" applyBorder="1"/>
    <xf numFmtId="0" fontId="0" fillId="0" borderId="25" xfId="0" applyBorder="1"/>
    <xf numFmtId="0" fontId="0" fillId="0" borderId="37" xfId="0" applyBorder="1"/>
    <xf numFmtId="0" fontId="0" fillId="0" borderId="38" xfId="0" applyBorder="1"/>
    <xf numFmtId="164" fontId="0" fillId="0" borderId="8" xfId="0" applyNumberFormat="1" applyBorder="1"/>
    <xf numFmtId="164" fontId="1" fillId="0" borderId="22" xfId="0" applyNumberFormat="1" applyFont="1" applyBorder="1"/>
    <xf numFmtId="164" fontId="0" fillId="0" borderId="43" xfId="0" applyNumberFormat="1" applyBorder="1"/>
    <xf numFmtId="0" fontId="0" fillId="0" borderId="7" xfId="0" applyBorder="1" applyAlignment="1">
      <alignment vertical="top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/>
    <xf numFmtId="0" fontId="0" fillId="0" borderId="28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/>
    <xf numFmtId="164" fontId="0" fillId="0" borderId="29" xfId="0" applyNumberFormat="1" applyBorder="1"/>
    <xf numFmtId="164" fontId="0" fillId="0" borderId="50" xfId="0" applyNumberFormat="1" applyBorder="1"/>
    <xf numFmtId="0" fontId="1" fillId="0" borderId="48" xfId="0" applyFont="1" applyBorder="1"/>
    <xf numFmtId="0" fontId="1" fillId="0" borderId="28" xfId="0" applyFont="1" applyBorder="1" applyAlignment="1">
      <alignment horizontal="left"/>
    </xf>
    <xf numFmtId="0" fontId="0" fillId="0" borderId="8" xfId="0" applyBorder="1"/>
    <xf numFmtId="0" fontId="1" fillId="0" borderId="47" xfId="0" applyFont="1" applyBorder="1"/>
    <xf numFmtId="0" fontId="0" fillId="0" borderId="29" xfId="0" applyBorder="1"/>
    <xf numFmtId="0" fontId="0" fillId="0" borderId="13" xfId="0" applyBorder="1"/>
    <xf numFmtId="0" fontId="0" fillId="0" borderId="52" xfId="0" applyBorder="1"/>
    <xf numFmtId="164" fontId="1" fillId="0" borderId="5" xfId="0" applyNumberFormat="1" applyFont="1" applyBorder="1" applyAlignment="1">
      <alignment horizontal="right"/>
    </xf>
    <xf numFmtId="0" fontId="0" fillId="0" borderId="50" xfId="0" applyBorder="1"/>
    <xf numFmtId="164" fontId="0" fillId="0" borderId="39" xfId="0" applyNumberFormat="1" applyBorder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/>
    <xf numFmtId="164" fontId="1" fillId="0" borderId="1" xfId="0" applyNumberFormat="1" applyFont="1" applyBorder="1"/>
    <xf numFmtId="0" fontId="0" fillId="0" borderId="12" xfId="0" applyBorder="1"/>
    <xf numFmtId="0" fontId="0" fillId="0" borderId="53" xfId="0" applyBorder="1"/>
    <xf numFmtId="0" fontId="1" fillId="0" borderId="54" xfId="0" applyFont="1" applyBorder="1"/>
    <xf numFmtId="0" fontId="1" fillId="0" borderId="8" xfId="0" applyFont="1" applyBorder="1" applyAlignment="1">
      <alignment horizontal="left"/>
    </xf>
    <xf numFmtId="164" fontId="0" fillId="0" borderId="25" xfId="0" applyNumberFormat="1" applyBorder="1"/>
    <xf numFmtId="0" fontId="0" fillId="0" borderId="47" xfId="0" applyBorder="1"/>
    <xf numFmtId="0" fontId="1" fillId="0" borderId="26" xfId="0" applyFont="1" applyBorder="1" applyAlignment="1">
      <alignment vertical="top"/>
    </xf>
    <xf numFmtId="0" fontId="1" fillId="0" borderId="55" xfId="0" applyFont="1" applyBorder="1" applyAlignment="1">
      <alignment horizontal="justify"/>
    </xf>
    <xf numFmtId="0" fontId="1" fillId="0" borderId="45" xfId="0" applyFont="1" applyBorder="1" applyAlignment="1">
      <alignment vertical="top"/>
    </xf>
    <xf numFmtId="0" fontId="1" fillId="0" borderId="45" xfId="0" applyFont="1" applyBorder="1" applyAlignment="1">
      <alignment horizontal="justify" vertical="top"/>
    </xf>
    <xf numFmtId="0" fontId="1" fillId="0" borderId="41" xfId="0" applyFont="1" applyBorder="1" applyAlignment="1">
      <alignment vertical="top"/>
    </xf>
    <xf numFmtId="0" fontId="5" fillId="0" borderId="47" xfId="0" applyFont="1" applyBorder="1"/>
    <xf numFmtId="0" fontId="0" fillId="0" borderId="11" xfId="0" applyBorder="1"/>
    <xf numFmtId="49" fontId="0" fillId="0" borderId="38" xfId="0" applyNumberFormat="1" applyBorder="1" applyAlignment="1">
      <alignment horizontal="justify" vertical="top"/>
    </xf>
    <xf numFmtId="0" fontId="0" fillId="0" borderId="15" xfId="0" applyBorder="1"/>
    <xf numFmtId="7" fontId="0" fillId="0" borderId="13" xfId="0" applyNumberFormat="1" applyBorder="1"/>
    <xf numFmtId="49" fontId="0" fillId="0" borderId="32" xfId="0" applyNumberFormat="1" applyBorder="1" applyAlignment="1">
      <alignment horizontal="justify" vertical="top"/>
    </xf>
    <xf numFmtId="7" fontId="0" fillId="0" borderId="5" xfId="0" applyNumberFormat="1" applyBorder="1"/>
    <xf numFmtId="49" fontId="0" fillId="0" borderId="34" xfId="0" applyNumberFormat="1" applyBorder="1" applyAlignment="1">
      <alignment horizontal="justify" vertical="top"/>
    </xf>
    <xf numFmtId="7" fontId="0" fillId="0" borderId="1" xfId="0" applyNumberFormat="1" applyBorder="1"/>
    <xf numFmtId="164" fontId="0" fillId="0" borderId="14" xfId="0" applyNumberFormat="1" applyBorder="1"/>
    <xf numFmtId="164" fontId="0" fillId="0" borderId="6" xfId="0" applyNumberFormat="1" applyBorder="1"/>
    <xf numFmtId="164" fontId="0" fillId="0" borderId="2" xfId="0" applyNumberFormat="1" applyBorder="1"/>
    <xf numFmtId="0" fontId="7" fillId="3" borderId="38" xfId="2" applyFont="1" applyFill="1" applyBorder="1" applyAlignment="1">
      <alignment vertical="top"/>
    </xf>
    <xf numFmtId="0" fontId="7" fillId="3" borderId="32" xfId="2" applyFont="1" applyFill="1" applyBorder="1" applyAlignment="1">
      <alignment vertical="top"/>
    </xf>
    <xf numFmtId="0" fontId="7" fillId="0" borderId="32" xfId="2" applyFont="1" applyBorder="1" applyAlignment="1">
      <alignment vertical="top"/>
    </xf>
    <xf numFmtId="0" fontId="7" fillId="0" borderId="34" xfId="2" applyFont="1" applyBorder="1" applyAlignment="1">
      <alignment vertical="top" wrapText="1"/>
    </xf>
    <xf numFmtId="0" fontId="4" fillId="3" borderId="38" xfId="2" applyFont="1" applyFill="1" applyBorder="1" applyAlignment="1">
      <alignment vertical="top"/>
    </xf>
    <xf numFmtId="0" fontId="4" fillId="3" borderId="32" xfId="2" applyFont="1" applyFill="1" applyBorder="1" applyAlignment="1">
      <alignment vertical="top"/>
    </xf>
    <xf numFmtId="0" fontId="4" fillId="0" borderId="34" xfId="2" applyFont="1" applyBorder="1" applyAlignment="1">
      <alignment vertical="top"/>
    </xf>
    <xf numFmtId="0" fontId="4" fillId="3" borderId="34" xfId="2" applyFont="1" applyFill="1" applyBorder="1" applyAlignment="1">
      <alignment vertical="top"/>
    </xf>
    <xf numFmtId="0" fontId="4" fillId="0" borderId="38" xfId="2" applyFont="1" applyBorder="1" applyAlignment="1">
      <alignment vertical="top"/>
    </xf>
    <xf numFmtId="0" fontId="4" fillId="0" borderId="15" xfId="2" applyFont="1" applyBorder="1" applyAlignment="1">
      <alignment vertical="top"/>
    </xf>
    <xf numFmtId="0" fontId="4" fillId="0" borderId="14" xfId="2" applyFont="1" applyBorder="1" applyAlignment="1">
      <alignment vertical="top"/>
    </xf>
    <xf numFmtId="0" fontId="4" fillId="0" borderId="7" xfId="2" applyFont="1" applyBorder="1" applyAlignment="1">
      <alignment vertical="top"/>
    </xf>
    <xf numFmtId="0" fontId="4" fillId="0" borderId="6" xfId="2" applyFont="1" applyBorder="1" applyAlignment="1">
      <alignment vertical="top"/>
    </xf>
    <xf numFmtId="0" fontId="4" fillId="0" borderId="32" xfId="2" applyFont="1" applyBorder="1" applyAlignment="1">
      <alignment vertical="top"/>
    </xf>
    <xf numFmtId="0" fontId="4" fillId="0" borderId="3" xfId="2" applyFont="1" applyBorder="1" applyAlignment="1">
      <alignment vertical="top"/>
    </xf>
    <xf numFmtId="0" fontId="4" fillId="0" borderId="2" xfId="2" applyFont="1" applyBorder="1" applyAlignment="1">
      <alignment vertical="top"/>
    </xf>
    <xf numFmtId="0" fontId="7" fillId="0" borderId="38" xfId="2" applyFont="1" applyBorder="1" applyAlignment="1">
      <alignment vertical="top"/>
    </xf>
    <xf numFmtId="0" fontId="9" fillId="0" borderId="15" xfId="2" applyFont="1" applyBorder="1" applyAlignment="1">
      <alignment vertical="top"/>
    </xf>
    <xf numFmtId="0" fontId="4" fillId="3" borderId="14" xfId="2" applyFont="1" applyFill="1" applyBorder="1" applyAlignment="1">
      <alignment vertical="top"/>
    </xf>
    <xf numFmtId="0" fontId="9" fillId="0" borderId="7" xfId="2" applyFont="1" applyBorder="1" applyAlignment="1">
      <alignment vertical="top"/>
    </xf>
    <xf numFmtId="0" fontId="4" fillId="3" borderId="6" xfId="2" applyFont="1" applyFill="1" applyBorder="1" applyAlignment="1">
      <alignment vertical="top"/>
    </xf>
    <xf numFmtId="0" fontId="7" fillId="0" borderId="7" xfId="2" applyFont="1" applyBorder="1" applyAlignment="1">
      <alignment vertical="top"/>
    </xf>
    <xf numFmtId="0" fontId="7" fillId="0" borderId="6" xfId="2" applyFont="1" applyBorder="1" applyAlignment="1">
      <alignment vertical="top"/>
    </xf>
    <xf numFmtId="0" fontId="4" fillId="4" borderId="32" xfId="2" applyFont="1" applyFill="1" applyBorder="1" applyAlignment="1">
      <alignment vertical="top" wrapText="1"/>
    </xf>
    <xf numFmtId="0" fontId="7" fillId="0" borderId="7" xfId="2" applyFont="1" applyBorder="1" applyAlignment="1">
      <alignment vertical="top" wrapText="1"/>
    </xf>
    <xf numFmtId="0" fontId="7" fillId="0" borderId="6" xfId="2" applyFont="1" applyBorder="1" applyAlignment="1">
      <alignment vertical="top" wrapText="1"/>
    </xf>
    <xf numFmtId="0" fontId="1" fillId="0" borderId="0" xfId="0" applyFont="1"/>
    <xf numFmtId="0" fontId="1" fillId="0" borderId="14" xfId="0" applyFont="1" applyBorder="1"/>
    <xf numFmtId="0" fontId="1" fillId="0" borderId="13" xfId="0" applyFont="1" applyBorder="1"/>
    <xf numFmtId="7" fontId="1" fillId="0" borderId="57" xfId="0" applyNumberFormat="1" applyFont="1" applyBorder="1"/>
    <xf numFmtId="0" fontId="7" fillId="0" borderId="13" xfId="2" applyFont="1" applyBorder="1" applyAlignment="1">
      <alignment vertical="top" wrapText="1"/>
    </xf>
    <xf numFmtId="0" fontId="4" fillId="0" borderId="5" xfId="2" applyFont="1" applyBorder="1" applyAlignment="1">
      <alignment vertical="top"/>
    </xf>
    <xf numFmtId="0" fontId="4" fillId="0" borderId="1" xfId="2" applyFont="1" applyBorder="1" applyAlignment="1">
      <alignment vertical="top"/>
    </xf>
    <xf numFmtId="0" fontId="0" fillId="0" borderId="9" xfId="0" applyBorder="1"/>
    <xf numFmtId="0" fontId="0" fillId="0" borderId="58" xfId="0" applyBorder="1"/>
    <xf numFmtId="164" fontId="0" fillId="0" borderId="59" xfId="0" applyNumberFormat="1" applyBorder="1"/>
    <xf numFmtId="7" fontId="0" fillId="0" borderId="60" xfId="0" applyNumberForma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0" fillId="0" borderId="26" xfId="0" applyBorder="1"/>
    <xf numFmtId="9" fontId="0" fillId="0" borderId="26" xfId="1" applyFont="1" applyBorder="1"/>
    <xf numFmtId="164" fontId="0" fillId="0" borderId="26" xfId="0" applyNumberFormat="1" applyBorder="1"/>
    <xf numFmtId="7" fontId="0" fillId="0" borderId="9" xfId="0" applyNumberFormat="1" applyBorder="1"/>
    <xf numFmtId="9" fontId="0" fillId="6" borderId="26" xfId="1" applyFont="1" applyFill="1" applyBorder="1"/>
    <xf numFmtId="7" fontId="0" fillId="5" borderId="13" xfId="0" applyNumberFormat="1" applyFill="1" applyBorder="1" applyProtection="1">
      <protection locked="0"/>
    </xf>
    <xf numFmtId="7" fontId="0" fillId="5" borderId="35" xfId="0" applyNumberFormat="1" applyFill="1" applyBorder="1" applyProtection="1">
      <protection locked="0"/>
    </xf>
    <xf numFmtId="7" fontId="0" fillId="5" borderId="36" xfId="0" applyNumberFormat="1" applyFill="1" applyBorder="1" applyProtection="1">
      <protection locked="0"/>
    </xf>
    <xf numFmtId="7" fontId="0" fillId="5" borderId="56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164" fontId="0" fillId="5" borderId="3" xfId="0" applyNumberFormat="1" applyFill="1" applyBorder="1" applyProtection="1">
      <protection locked="0"/>
    </xf>
    <xf numFmtId="164" fontId="0" fillId="5" borderId="35" xfId="0" applyNumberFormat="1" applyFill="1" applyBorder="1" applyProtection="1">
      <protection locked="0"/>
    </xf>
    <xf numFmtId="164" fontId="0" fillId="5" borderId="36" xfId="0" applyNumberFormat="1" applyFill="1" applyBorder="1" applyProtection="1">
      <protection locked="0"/>
    </xf>
    <xf numFmtId="164" fontId="0" fillId="5" borderId="56" xfId="0" applyNumberFormat="1" applyFill="1" applyBorder="1" applyProtection="1">
      <protection locked="0"/>
    </xf>
    <xf numFmtId="164" fontId="0" fillId="5" borderId="16" xfId="0" applyNumberFormat="1" applyFill="1" applyBorder="1" applyProtection="1">
      <protection locked="0"/>
    </xf>
    <xf numFmtId="164" fontId="0" fillId="5" borderId="12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164" fontId="0" fillId="5" borderId="42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164" fontId="0" fillId="5" borderId="8" xfId="0" applyNumberFormat="1" applyFill="1" applyBorder="1" applyProtection="1">
      <protection locked="0"/>
    </xf>
    <xf numFmtId="9" fontId="0" fillId="5" borderId="26" xfId="1" applyFont="1" applyFill="1" applyBorder="1" applyProtection="1">
      <protection locked="0"/>
    </xf>
    <xf numFmtId="164" fontId="0" fillId="5" borderId="29" xfId="0" applyNumberFormat="1" applyFill="1" applyBorder="1" applyProtection="1">
      <protection locked="0"/>
    </xf>
    <xf numFmtId="0" fontId="7" fillId="0" borderId="10" xfId="2" applyFont="1" applyBorder="1" applyAlignment="1">
      <alignment vertical="top" wrapText="1"/>
    </xf>
    <xf numFmtId="164" fontId="0" fillId="0" borderId="61" xfId="0" applyNumberFormat="1" applyBorder="1"/>
    <xf numFmtId="0" fontId="7" fillId="0" borderId="62" xfId="2" applyFont="1" applyBorder="1" applyAlignment="1">
      <alignment vertical="top" wrapText="1"/>
    </xf>
    <xf numFmtId="0" fontId="7" fillId="0" borderId="60" xfId="2" applyFont="1" applyBorder="1" applyAlignment="1">
      <alignment vertical="top" wrapText="1"/>
    </xf>
    <xf numFmtId="0" fontId="1" fillId="0" borderId="12" xfId="0" applyFont="1" applyBorder="1"/>
    <xf numFmtId="0" fontId="0" fillId="0" borderId="62" xfId="0" applyBorder="1"/>
    <xf numFmtId="0" fontId="1" fillId="0" borderId="63" xfId="0" applyFont="1" applyBorder="1"/>
    <xf numFmtId="0" fontId="4" fillId="0" borderId="6" xfId="2" applyFont="1" applyBorder="1" applyAlignment="1">
      <alignment vertical="top" wrapText="1"/>
    </xf>
    <xf numFmtId="0" fontId="1" fillId="0" borderId="9" xfId="0" applyFont="1" applyBorder="1"/>
    <xf numFmtId="0" fontId="0" fillId="0" borderId="2" xfId="2" applyFont="1" applyBorder="1" applyAlignment="1">
      <alignment vertical="top" wrapText="1"/>
    </xf>
    <xf numFmtId="0" fontId="1" fillId="3" borderId="47" xfId="2" applyFont="1" applyFill="1" applyBorder="1" applyAlignment="1">
      <alignment horizontal="left" vertical="top"/>
    </xf>
    <xf numFmtId="0" fontId="1" fillId="3" borderId="51" xfId="2" applyFont="1" applyFill="1" applyBorder="1" applyAlignment="1">
      <alignment horizontal="left" vertical="top"/>
    </xf>
    <xf numFmtId="0" fontId="1" fillId="3" borderId="48" xfId="2" applyFont="1" applyFill="1" applyBorder="1" applyAlignment="1">
      <alignment horizontal="left" vertical="top"/>
    </xf>
    <xf numFmtId="0" fontId="1" fillId="0" borderId="47" xfId="2" applyFont="1" applyBorder="1" applyAlignment="1">
      <alignment horizontal="left" vertical="top"/>
    </xf>
    <xf numFmtId="0" fontId="1" fillId="0" borderId="51" xfId="2" applyFont="1" applyBorder="1" applyAlignment="1">
      <alignment horizontal="left" vertical="top"/>
    </xf>
    <xf numFmtId="0" fontId="1" fillId="0" borderId="48" xfId="2" applyFont="1" applyBorder="1" applyAlignment="1">
      <alignment horizontal="left" vertical="top"/>
    </xf>
    <xf numFmtId="0" fontId="5" fillId="0" borderId="47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49" fontId="1" fillId="0" borderId="47" xfId="0" applyNumberFormat="1" applyFont="1" applyBorder="1" applyAlignment="1">
      <alignment horizontal="left" vertical="top"/>
    </xf>
    <xf numFmtId="49" fontId="1" fillId="0" borderId="51" xfId="0" applyNumberFormat="1" applyFont="1" applyBorder="1" applyAlignment="1">
      <alignment horizontal="left" vertical="top"/>
    </xf>
    <xf numFmtId="49" fontId="1" fillId="0" borderId="48" xfId="0" applyNumberFormat="1" applyFont="1" applyBorder="1" applyAlignment="1">
      <alignment horizontal="left" vertical="top"/>
    </xf>
    <xf numFmtId="0" fontId="8" fillId="0" borderId="47" xfId="2" applyFont="1" applyBorder="1" applyAlignment="1">
      <alignment horizontal="left" vertical="top"/>
    </xf>
    <xf numFmtId="0" fontId="8" fillId="0" borderId="51" xfId="2" applyFont="1" applyBorder="1" applyAlignment="1">
      <alignment horizontal="left" vertical="top"/>
    </xf>
    <xf numFmtId="0" fontId="8" fillId="0" borderId="48" xfId="2" applyFont="1" applyBorder="1" applyAlignment="1">
      <alignment horizontal="left" vertical="top"/>
    </xf>
    <xf numFmtId="0" fontId="1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2" borderId="47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4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0" borderId="51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Standaard 2" xfId="2" xr:uid="{EEC23D77-9D40-44F6-A68E-52A470363AF9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542F-0452-4497-89A8-188B62DAE2C5}">
  <dimension ref="A2:C13"/>
  <sheetViews>
    <sheetView workbookViewId="0">
      <selection activeCell="C14" sqref="C14"/>
    </sheetView>
  </sheetViews>
  <sheetFormatPr defaultRowHeight="15" x14ac:dyDescent="0.25"/>
  <cols>
    <col min="2" max="2" width="18.28515625" customWidth="1"/>
    <col min="3" max="3" width="38" customWidth="1"/>
  </cols>
  <sheetData>
    <row r="2" spans="1:3" ht="18.75" x14ac:dyDescent="0.3">
      <c r="B2" s="88" t="s">
        <v>524</v>
      </c>
    </row>
    <row r="3" spans="1:3" ht="15.75" thickBot="1" x14ac:dyDescent="0.3"/>
    <row r="4" spans="1:3" ht="15.75" thickBot="1" x14ac:dyDescent="0.3">
      <c r="B4" s="31" t="s">
        <v>375</v>
      </c>
      <c r="C4" s="76" t="s">
        <v>376</v>
      </c>
    </row>
    <row r="5" spans="1:3" x14ac:dyDescent="0.25">
      <c r="A5" s="147"/>
      <c r="B5" s="146" t="s">
        <v>502</v>
      </c>
      <c r="C5" s="149">
        <f>Algemeen!G95</f>
        <v>0</v>
      </c>
    </row>
    <row r="6" spans="1:3" x14ac:dyDescent="0.25">
      <c r="A6" s="147"/>
      <c r="B6" s="146" t="s">
        <v>367</v>
      </c>
      <c r="C6" s="148">
        <f>Hellevoetsluis!H2479</f>
        <v>0</v>
      </c>
    </row>
    <row r="7" spans="1:3" x14ac:dyDescent="0.25">
      <c r="B7" s="70" t="s">
        <v>368</v>
      </c>
      <c r="C7" s="29">
        <f>Tinte!H24</f>
        <v>0</v>
      </c>
    </row>
    <row r="8" spans="1:3" x14ac:dyDescent="0.25">
      <c r="B8" s="70" t="s">
        <v>369</v>
      </c>
      <c r="C8" s="29">
        <f>'Brielle '!H641</f>
        <v>0</v>
      </c>
    </row>
    <row r="9" spans="1:3" x14ac:dyDescent="0.25">
      <c r="B9" s="70" t="s">
        <v>370</v>
      </c>
      <c r="C9" s="29">
        <f>Oudenhoorn!H74</f>
        <v>0</v>
      </c>
    </row>
    <row r="10" spans="1:3" x14ac:dyDescent="0.25">
      <c r="B10" s="70" t="s">
        <v>371</v>
      </c>
      <c r="C10" s="29">
        <f>Rockanje!H133</f>
        <v>0</v>
      </c>
    </row>
    <row r="11" spans="1:3" x14ac:dyDescent="0.25">
      <c r="B11" s="70" t="s">
        <v>372</v>
      </c>
      <c r="C11" s="29">
        <f>'Zwartewaal '!H44</f>
        <v>0</v>
      </c>
    </row>
    <row r="12" spans="1:3" x14ac:dyDescent="0.25">
      <c r="B12" s="70" t="s">
        <v>373</v>
      </c>
      <c r="C12" s="29">
        <f>'Oostvoorne '!H126</f>
        <v>0</v>
      </c>
    </row>
    <row r="13" spans="1:3" ht="15.75" thickBot="1" x14ac:dyDescent="0.3">
      <c r="B13" s="73" t="s">
        <v>374</v>
      </c>
      <c r="C13" s="89">
        <f>SUM(C5:C12)</f>
        <v>0</v>
      </c>
    </row>
  </sheetData>
  <sheetProtection algorithmName="SHA-512" hashValue="/aBdkEmdCyzjTefpSBsyf+vF6A8uxpwsFDjyGwRmrlO6mS9uWDwcKlCKZ0JKrQYnKpzPzKO3gfcs9dhfBNPDTg==" saltValue="CBH7DinYxD+IDumCJF5GAw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9527-111D-458B-A906-F5135DDCBC84}">
  <dimension ref="A2:I107"/>
  <sheetViews>
    <sheetView topLeftCell="A89" workbookViewId="0">
      <selection activeCell="C94" sqref="C94"/>
    </sheetView>
  </sheetViews>
  <sheetFormatPr defaultRowHeight="15" x14ac:dyDescent="0.25"/>
  <cols>
    <col min="3" max="3" width="119.140625" customWidth="1"/>
    <col min="4" max="4" width="14.5703125" customWidth="1"/>
    <col min="5" max="5" width="14.28515625" customWidth="1"/>
    <col min="6" max="6" width="13.42578125" customWidth="1"/>
    <col min="7" max="7" width="20.7109375" customWidth="1"/>
    <col min="9" max="9" width="15.140625" bestFit="1" customWidth="1"/>
  </cols>
  <sheetData>
    <row r="2" spans="2:9" ht="18.75" x14ac:dyDescent="0.3">
      <c r="B2" s="88" t="s">
        <v>384</v>
      </c>
    </row>
    <row r="3" spans="2:9" ht="15.75" thickBot="1" x14ac:dyDescent="0.3"/>
    <row r="4" spans="2:9" ht="45.75" thickBot="1" x14ac:dyDescent="0.3">
      <c r="B4" s="95"/>
      <c r="C4" s="96" t="s">
        <v>385</v>
      </c>
      <c r="D4" s="97" t="s">
        <v>386</v>
      </c>
      <c r="E4" s="98" t="s">
        <v>387</v>
      </c>
      <c r="F4" s="99" t="s">
        <v>388</v>
      </c>
      <c r="G4" s="100" t="s">
        <v>389</v>
      </c>
      <c r="I4" s="100" t="s">
        <v>507</v>
      </c>
    </row>
    <row r="5" spans="2:9" ht="16.5" thickBot="1" x14ac:dyDescent="0.3">
      <c r="B5" s="101" t="s">
        <v>390</v>
      </c>
      <c r="C5" s="192" t="s">
        <v>391</v>
      </c>
      <c r="D5" s="193"/>
      <c r="E5" s="193"/>
      <c r="F5" s="193"/>
      <c r="G5" s="194"/>
    </row>
    <row r="6" spans="2:9" ht="30.75" thickBot="1" x14ac:dyDescent="0.3">
      <c r="B6" s="6"/>
      <c r="C6" s="103" t="s">
        <v>522</v>
      </c>
      <c r="D6" s="104">
        <v>12</v>
      </c>
      <c r="E6" s="13" t="s">
        <v>392</v>
      </c>
      <c r="F6" s="157">
        <v>0</v>
      </c>
      <c r="G6" s="105">
        <f>D6*F6</f>
        <v>0</v>
      </c>
      <c r="I6" s="105">
        <v>150</v>
      </c>
    </row>
    <row r="7" spans="2:9" ht="30" x14ac:dyDescent="0.25">
      <c r="B7" s="6"/>
      <c r="C7" s="103" t="s">
        <v>503</v>
      </c>
      <c r="D7" s="102">
        <v>12</v>
      </c>
      <c r="E7" s="9" t="s">
        <v>392</v>
      </c>
      <c r="F7" s="158">
        <v>0</v>
      </c>
      <c r="G7" s="155">
        <f>D7*F7</f>
        <v>0</v>
      </c>
      <c r="I7" s="105">
        <v>300</v>
      </c>
    </row>
    <row r="8" spans="2:9" ht="30" x14ac:dyDescent="0.25">
      <c r="B8" s="6"/>
      <c r="C8" s="106" t="s">
        <v>504</v>
      </c>
      <c r="D8" s="6">
        <v>12</v>
      </c>
      <c r="E8" s="5" t="s">
        <v>392</v>
      </c>
      <c r="F8" s="159">
        <v>0</v>
      </c>
      <c r="G8" s="107">
        <f t="shared" ref="G8:G11" si="0">D8*F8</f>
        <v>0</v>
      </c>
      <c r="I8" s="107">
        <v>500</v>
      </c>
    </row>
    <row r="9" spans="2:9" ht="30" x14ac:dyDescent="0.25">
      <c r="B9" s="6"/>
      <c r="C9" s="106" t="s">
        <v>505</v>
      </c>
      <c r="D9" s="6">
        <v>12</v>
      </c>
      <c r="E9" s="5" t="s">
        <v>392</v>
      </c>
      <c r="F9" s="159">
        <v>0</v>
      </c>
      <c r="G9" s="107">
        <f>D9*F9</f>
        <v>0</v>
      </c>
      <c r="I9" s="107">
        <v>1025</v>
      </c>
    </row>
    <row r="10" spans="2:9" ht="30" x14ac:dyDescent="0.25">
      <c r="B10" s="6"/>
      <c r="C10" s="106" t="s">
        <v>506</v>
      </c>
      <c r="D10" s="6">
        <v>12</v>
      </c>
      <c r="E10" s="5" t="s">
        <v>392</v>
      </c>
      <c r="F10" s="159">
        <v>0</v>
      </c>
      <c r="G10" s="107">
        <f t="shared" si="0"/>
        <v>0</v>
      </c>
      <c r="I10" s="107">
        <v>1500</v>
      </c>
    </row>
    <row r="11" spans="2:9" ht="30.75" thickBot="1" x14ac:dyDescent="0.3">
      <c r="B11" s="23"/>
      <c r="C11" s="108" t="s">
        <v>393</v>
      </c>
      <c r="D11" s="2">
        <v>24</v>
      </c>
      <c r="E11" s="1" t="s">
        <v>392</v>
      </c>
      <c r="F11" s="160">
        <v>0</v>
      </c>
      <c r="G11" s="109">
        <f t="shared" si="0"/>
        <v>0</v>
      </c>
      <c r="I11" s="109">
        <v>2250</v>
      </c>
    </row>
    <row r="12" spans="2:9" ht="16.5" thickBot="1" x14ac:dyDescent="0.3">
      <c r="B12" s="101" t="s">
        <v>394</v>
      </c>
      <c r="C12" s="192" t="s">
        <v>395</v>
      </c>
      <c r="D12" s="193"/>
      <c r="E12" s="193"/>
      <c r="F12" s="193"/>
      <c r="G12" s="194"/>
    </row>
    <row r="13" spans="2:9" x14ac:dyDescent="0.25">
      <c r="B13" s="102"/>
      <c r="C13" s="103" t="s">
        <v>396</v>
      </c>
      <c r="D13" s="104">
        <v>200</v>
      </c>
      <c r="E13" s="13" t="s">
        <v>397</v>
      </c>
      <c r="F13" s="158">
        <v>0</v>
      </c>
      <c r="G13" s="105">
        <f>D13*F13</f>
        <v>0</v>
      </c>
      <c r="I13" s="105">
        <v>130</v>
      </c>
    </row>
    <row r="14" spans="2:9" x14ac:dyDescent="0.25">
      <c r="B14" s="6"/>
      <c r="C14" s="106" t="s">
        <v>398</v>
      </c>
      <c r="D14" s="6">
        <v>200</v>
      </c>
      <c r="E14" s="5" t="s">
        <v>397</v>
      </c>
      <c r="F14" s="159">
        <v>0</v>
      </c>
      <c r="G14" s="107">
        <f t="shared" ref="G14:G26" si="1">D14*F14</f>
        <v>0</v>
      </c>
      <c r="I14" s="107">
        <v>120</v>
      </c>
    </row>
    <row r="15" spans="2:9" x14ac:dyDescent="0.25">
      <c r="B15" s="6"/>
      <c r="C15" s="106" t="s">
        <v>521</v>
      </c>
      <c r="D15" s="6">
        <v>500</v>
      </c>
      <c r="E15" s="5" t="s">
        <v>397</v>
      </c>
      <c r="F15" s="159">
        <v>0</v>
      </c>
      <c r="G15" s="107">
        <f t="shared" si="1"/>
        <v>0</v>
      </c>
      <c r="I15" s="107">
        <v>95</v>
      </c>
    </row>
    <row r="16" spans="2:9" x14ac:dyDescent="0.25">
      <c r="B16" s="6"/>
      <c r="C16" s="106" t="s">
        <v>399</v>
      </c>
      <c r="D16" s="6">
        <v>200</v>
      </c>
      <c r="E16" s="5" t="s">
        <v>397</v>
      </c>
      <c r="F16" s="159">
        <v>0</v>
      </c>
      <c r="G16" s="107">
        <f t="shared" si="1"/>
        <v>0</v>
      </c>
      <c r="I16" s="107">
        <v>95</v>
      </c>
    </row>
    <row r="17" spans="2:9" x14ac:dyDescent="0.25">
      <c r="B17" s="6"/>
      <c r="C17" s="106" t="s">
        <v>400</v>
      </c>
      <c r="D17" s="6">
        <v>200</v>
      </c>
      <c r="E17" s="5" t="s">
        <v>397</v>
      </c>
      <c r="F17" s="159">
        <v>0</v>
      </c>
      <c r="G17" s="107">
        <f t="shared" si="1"/>
        <v>0</v>
      </c>
      <c r="I17" s="155">
        <v>100</v>
      </c>
    </row>
    <row r="18" spans="2:9" x14ac:dyDescent="0.25">
      <c r="B18" s="6"/>
      <c r="C18" s="106" t="s">
        <v>401</v>
      </c>
      <c r="D18" s="6">
        <v>200</v>
      </c>
      <c r="E18" s="5" t="s">
        <v>397</v>
      </c>
      <c r="F18" s="159">
        <v>0</v>
      </c>
      <c r="G18" s="107">
        <f t="shared" si="1"/>
        <v>0</v>
      </c>
      <c r="I18" s="107">
        <v>100</v>
      </c>
    </row>
    <row r="19" spans="2:9" x14ac:dyDescent="0.25">
      <c r="B19" s="6"/>
      <c r="C19" s="106" t="s">
        <v>402</v>
      </c>
      <c r="D19" s="6">
        <v>500</v>
      </c>
      <c r="E19" s="5" t="s">
        <v>397</v>
      </c>
      <c r="F19" s="159">
        <v>0</v>
      </c>
      <c r="G19" s="107">
        <f t="shared" si="1"/>
        <v>0</v>
      </c>
      <c r="I19" s="107">
        <v>65</v>
      </c>
    </row>
    <row r="20" spans="2:9" x14ac:dyDescent="0.25">
      <c r="B20" s="6"/>
      <c r="C20" s="106" t="s">
        <v>403</v>
      </c>
      <c r="D20" s="6">
        <v>200</v>
      </c>
      <c r="E20" s="5" t="s">
        <v>397</v>
      </c>
      <c r="F20" s="159">
        <v>0</v>
      </c>
      <c r="G20" s="107">
        <f t="shared" si="1"/>
        <v>0</v>
      </c>
      <c r="I20" s="107">
        <v>65</v>
      </c>
    </row>
    <row r="21" spans="2:9" x14ac:dyDescent="0.25">
      <c r="B21" s="6"/>
      <c r="C21" s="106" t="s">
        <v>404</v>
      </c>
      <c r="D21" s="6">
        <v>200</v>
      </c>
      <c r="E21" s="5" t="s">
        <v>397</v>
      </c>
      <c r="F21" s="159">
        <v>0</v>
      </c>
      <c r="G21" s="107">
        <f t="shared" si="1"/>
        <v>0</v>
      </c>
      <c r="I21" s="155">
        <v>65</v>
      </c>
    </row>
    <row r="22" spans="2:9" x14ac:dyDescent="0.25">
      <c r="B22" s="6"/>
      <c r="C22" s="106" t="s">
        <v>405</v>
      </c>
      <c r="D22" s="6">
        <v>200</v>
      </c>
      <c r="E22" s="5" t="s">
        <v>397</v>
      </c>
      <c r="F22" s="159">
        <v>0</v>
      </c>
      <c r="G22" s="107">
        <f t="shared" si="1"/>
        <v>0</v>
      </c>
      <c r="I22" s="107">
        <v>65</v>
      </c>
    </row>
    <row r="23" spans="2:9" x14ac:dyDescent="0.25">
      <c r="B23" s="6"/>
      <c r="C23" s="106" t="s">
        <v>406</v>
      </c>
      <c r="D23" s="6">
        <v>200</v>
      </c>
      <c r="E23" s="5" t="s">
        <v>397</v>
      </c>
      <c r="F23" s="159">
        <v>0</v>
      </c>
      <c r="G23" s="107">
        <f t="shared" si="1"/>
        <v>0</v>
      </c>
      <c r="I23" s="155">
        <v>65</v>
      </c>
    </row>
    <row r="24" spans="2:9" x14ac:dyDescent="0.25">
      <c r="B24" s="6"/>
      <c r="C24" s="106" t="s">
        <v>407</v>
      </c>
      <c r="D24" s="6">
        <v>200</v>
      </c>
      <c r="E24" s="5" t="s">
        <v>397</v>
      </c>
      <c r="F24" s="159">
        <v>0</v>
      </c>
      <c r="G24" s="107">
        <f t="shared" si="1"/>
        <v>0</v>
      </c>
      <c r="I24" s="107">
        <v>65</v>
      </c>
    </row>
    <row r="25" spans="2:9" x14ac:dyDescent="0.25">
      <c r="B25" s="6"/>
      <c r="C25" s="106" t="s">
        <v>408</v>
      </c>
      <c r="D25" s="6">
        <v>200</v>
      </c>
      <c r="E25" s="5" t="s">
        <v>397</v>
      </c>
      <c r="F25" s="159">
        <v>0</v>
      </c>
      <c r="G25" s="107">
        <f t="shared" si="1"/>
        <v>0</v>
      </c>
      <c r="I25" s="107">
        <v>65</v>
      </c>
    </row>
    <row r="26" spans="2:9" ht="15.75" thickBot="1" x14ac:dyDescent="0.3">
      <c r="B26" s="23"/>
      <c r="C26" s="108" t="s">
        <v>409</v>
      </c>
      <c r="D26" s="2">
        <v>200</v>
      </c>
      <c r="E26" s="1" t="s">
        <v>397</v>
      </c>
      <c r="F26" s="160">
        <v>0</v>
      </c>
      <c r="G26" s="109">
        <f t="shared" si="1"/>
        <v>0</v>
      </c>
      <c r="I26" s="107">
        <v>65</v>
      </c>
    </row>
    <row r="27" spans="2:9" ht="15.75" thickBot="1" x14ac:dyDescent="0.3">
      <c r="B27" s="79" t="s">
        <v>410</v>
      </c>
      <c r="C27" s="195" t="s">
        <v>411</v>
      </c>
      <c r="D27" s="196"/>
      <c r="E27" s="196"/>
      <c r="F27" s="196"/>
      <c r="G27" s="197"/>
    </row>
    <row r="28" spans="2:9" x14ac:dyDescent="0.25">
      <c r="B28" s="102"/>
      <c r="C28" s="103" t="s">
        <v>412</v>
      </c>
      <c r="D28" s="104">
        <v>250</v>
      </c>
      <c r="E28" s="13" t="s">
        <v>397</v>
      </c>
      <c r="F28" s="161">
        <v>0</v>
      </c>
      <c r="G28" s="110">
        <f>D28*F28</f>
        <v>0</v>
      </c>
    </row>
    <row r="29" spans="2:9" x14ac:dyDescent="0.25">
      <c r="B29" s="6"/>
      <c r="C29" s="106" t="s">
        <v>413</v>
      </c>
      <c r="D29" s="6">
        <v>250</v>
      </c>
      <c r="E29" s="5" t="s">
        <v>397</v>
      </c>
      <c r="F29" s="162">
        <v>0</v>
      </c>
      <c r="G29" s="111">
        <f t="shared" ref="G29:G33" si="2">D29*F29</f>
        <v>0</v>
      </c>
    </row>
    <row r="30" spans="2:9" x14ac:dyDescent="0.25">
      <c r="B30" s="6"/>
      <c r="C30" s="106" t="s">
        <v>414</v>
      </c>
      <c r="D30" s="6">
        <v>250</v>
      </c>
      <c r="E30" s="5" t="s">
        <v>397</v>
      </c>
      <c r="F30" s="162">
        <v>0</v>
      </c>
      <c r="G30" s="111">
        <f t="shared" si="2"/>
        <v>0</v>
      </c>
    </row>
    <row r="31" spans="2:9" x14ac:dyDescent="0.25">
      <c r="B31" s="6"/>
      <c r="C31" s="106" t="s">
        <v>415</v>
      </c>
      <c r="D31" s="6">
        <v>250</v>
      </c>
      <c r="E31" s="5" t="s">
        <v>397</v>
      </c>
      <c r="F31" s="162">
        <v>0</v>
      </c>
      <c r="G31" s="111">
        <f t="shared" si="2"/>
        <v>0</v>
      </c>
    </row>
    <row r="32" spans="2:9" x14ac:dyDescent="0.25">
      <c r="B32" s="6"/>
      <c r="C32" s="106" t="s">
        <v>416</v>
      </c>
      <c r="D32" s="6">
        <v>250</v>
      </c>
      <c r="E32" s="5" t="s">
        <v>397</v>
      </c>
      <c r="F32" s="162">
        <v>0</v>
      </c>
      <c r="G32" s="111">
        <f t="shared" si="2"/>
        <v>0</v>
      </c>
    </row>
    <row r="33" spans="2:7" ht="15.75" thickBot="1" x14ac:dyDescent="0.3">
      <c r="B33" s="23"/>
      <c r="C33" s="108" t="s">
        <v>417</v>
      </c>
      <c r="D33" s="2">
        <v>250</v>
      </c>
      <c r="E33" s="1" t="s">
        <v>397</v>
      </c>
      <c r="F33" s="163">
        <v>0</v>
      </c>
      <c r="G33" s="112">
        <f t="shared" si="2"/>
        <v>0</v>
      </c>
    </row>
    <row r="34" spans="2:7" ht="15.75" thickBot="1" x14ac:dyDescent="0.3">
      <c r="B34" s="79" t="s">
        <v>418</v>
      </c>
      <c r="C34" s="195" t="s">
        <v>419</v>
      </c>
      <c r="D34" s="196"/>
      <c r="E34" s="196"/>
      <c r="F34" s="196"/>
      <c r="G34" s="197"/>
    </row>
    <row r="35" spans="2:7" x14ac:dyDescent="0.25">
      <c r="B35" s="102"/>
      <c r="C35" s="103" t="s">
        <v>420</v>
      </c>
      <c r="D35" s="104">
        <v>250</v>
      </c>
      <c r="E35" s="13" t="s">
        <v>397</v>
      </c>
      <c r="F35" s="164">
        <v>0</v>
      </c>
      <c r="G35" s="27">
        <f>D35*F35</f>
        <v>0</v>
      </c>
    </row>
    <row r="36" spans="2:7" x14ac:dyDescent="0.25">
      <c r="B36" s="6"/>
      <c r="C36" s="106" t="s">
        <v>421</v>
      </c>
      <c r="D36" s="6">
        <v>250</v>
      </c>
      <c r="E36" s="5" t="s">
        <v>397</v>
      </c>
      <c r="F36" s="165">
        <v>0</v>
      </c>
      <c r="G36" s="29">
        <f t="shared" ref="G36:G39" si="3">D36*F36</f>
        <v>0</v>
      </c>
    </row>
    <row r="37" spans="2:7" x14ac:dyDescent="0.25">
      <c r="B37" s="6"/>
      <c r="C37" s="106" t="s">
        <v>422</v>
      </c>
      <c r="D37" s="6">
        <v>250</v>
      </c>
      <c r="E37" s="5" t="s">
        <v>397</v>
      </c>
      <c r="F37" s="165">
        <v>0</v>
      </c>
      <c r="G37" s="29">
        <f t="shared" si="3"/>
        <v>0</v>
      </c>
    </row>
    <row r="38" spans="2:7" x14ac:dyDescent="0.25">
      <c r="B38" s="6"/>
      <c r="C38" s="106" t="s">
        <v>423</v>
      </c>
      <c r="D38" s="6">
        <v>250</v>
      </c>
      <c r="E38" s="5" t="s">
        <v>397</v>
      </c>
      <c r="F38" s="165">
        <v>0</v>
      </c>
      <c r="G38" s="29">
        <f t="shared" si="3"/>
        <v>0</v>
      </c>
    </row>
    <row r="39" spans="2:7" ht="15.75" thickBot="1" x14ac:dyDescent="0.3">
      <c r="B39" s="23"/>
      <c r="C39" s="108" t="s">
        <v>424</v>
      </c>
      <c r="D39" s="2">
        <v>250</v>
      </c>
      <c r="E39" s="1" t="s">
        <v>397</v>
      </c>
      <c r="F39" s="166">
        <v>0</v>
      </c>
      <c r="G39" s="30">
        <f t="shared" si="3"/>
        <v>0</v>
      </c>
    </row>
    <row r="40" spans="2:7" ht="15.75" thickBot="1" x14ac:dyDescent="0.3">
      <c r="B40" s="79" t="s">
        <v>425</v>
      </c>
      <c r="C40" s="195" t="s">
        <v>426</v>
      </c>
      <c r="D40" s="196"/>
      <c r="E40" s="196"/>
      <c r="F40" s="196"/>
      <c r="G40" s="197"/>
    </row>
    <row r="41" spans="2:7" x14ac:dyDescent="0.25">
      <c r="B41" s="102"/>
      <c r="C41" s="113" t="s">
        <v>427</v>
      </c>
      <c r="D41" s="104">
        <v>100</v>
      </c>
      <c r="E41" s="13" t="s">
        <v>397</v>
      </c>
      <c r="F41" s="164">
        <v>0</v>
      </c>
      <c r="G41" s="27">
        <f>D41*F41</f>
        <v>0</v>
      </c>
    </row>
    <row r="42" spans="2:7" x14ac:dyDescent="0.25">
      <c r="B42" s="6"/>
      <c r="C42" s="114" t="s">
        <v>428</v>
      </c>
      <c r="D42" s="6">
        <v>100</v>
      </c>
      <c r="E42" s="5" t="s">
        <v>397</v>
      </c>
      <c r="F42" s="165">
        <v>0</v>
      </c>
      <c r="G42" s="29">
        <f t="shared" ref="G42:G58" si="4">D42*F42</f>
        <v>0</v>
      </c>
    </row>
    <row r="43" spans="2:7" x14ac:dyDescent="0.25">
      <c r="B43" s="6"/>
      <c r="C43" s="114" t="s">
        <v>429</v>
      </c>
      <c r="D43" s="6">
        <v>100</v>
      </c>
      <c r="E43" s="5" t="s">
        <v>397</v>
      </c>
      <c r="F43" s="165">
        <v>0</v>
      </c>
      <c r="G43" s="29">
        <f t="shared" si="4"/>
        <v>0</v>
      </c>
    </row>
    <row r="44" spans="2:7" x14ac:dyDescent="0.25">
      <c r="B44" s="6"/>
      <c r="C44" s="114" t="s">
        <v>430</v>
      </c>
      <c r="D44" s="6">
        <v>100</v>
      </c>
      <c r="E44" s="5" t="s">
        <v>397</v>
      </c>
      <c r="F44" s="165">
        <v>0</v>
      </c>
      <c r="G44" s="29">
        <f t="shared" si="4"/>
        <v>0</v>
      </c>
    </row>
    <row r="45" spans="2:7" x14ac:dyDescent="0.25">
      <c r="B45" s="6"/>
      <c r="C45" s="114" t="s">
        <v>431</v>
      </c>
      <c r="D45" s="6">
        <v>100</v>
      </c>
      <c r="E45" s="5" t="s">
        <v>397</v>
      </c>
      <c r="F45" s="165">
        <v>0</v>
      </c>
      <c r="G45" s="29">
        <f t="shared" si="4"/>
        <v>0</v>
      </c>
    </row>
    <row r="46" spans="2:7" x14ac:dyDescent="0.25">
      <c r="B46" s="6"/>
      <c r="C46" s="114" t="s">
        <v>432</v>
      </c>
      <c r="D46" s="6">
        <v>100</v>
      </c>
      <c r="E46" s="5" t="s">
        <v>397</v>
      </c>
      <c r="F46" s="165">
        <v>0</v>
      </c>
      <c r="G46" s="29">
        <f t="shared" si="4"/>
        <v>0</v>
      </c>
    </row>
    <row r="47" spans="2:7" x14ac:dyDescent="0.25">
      <c r="B47" s="6"/>
      <c r="C47" s="114" t="s">
        <v>433</v>
      </c>
      <c r="D47" s="6">
        <v>100</v>
      </c>
      <c r="E47" s="5" t="s">
        <v>397</v>
      </c>
      <c r="F47" s="165">
        <v>0</v>
      </c>
      <c r="G47" s="29">
        <f t="shared" si="4"/>
        <v>0</v>
      </c>
    </row>
    <row r="48" spans="2:7" x14ac:dyDescent="0.25">
      <c r="B48" s="6"/>
      <c r="C48" s="114" t="s">
        <v>434</v>
      </c>
      <c r="D48" s="6">
        <v>100</v>
      </c>
      <c r="E48" s="5" t="s">
        <v>397</v>
      </c>
      <c r="F48" s="165">
        <v>0</v>
      </c>
      <c r="G48" s="29">
        <f t="shared" si="4"/>
        <v>0</v>
      </c>
    </row>
    <row r="49" spans="2:7" x14ac:dyDescent="0.25">
      <c r="B49" s="6"/>
      <c r="C49" s="114" t="s">
        <v>435</v>
      </c>
      <c r="D49" s="6">
        <v>100</v>
      </c>
      <c r="E49" s="5" t="s">
        <v>397</v>
      </c>
      <c r="F49" s="165">
        <v>0</v>
      </c>
      <c r="G49" s="29">
        <f t="shared" si="4"/>
        <v>0</v>
      </c>
    </row>
    <row r="50" spans="2:7" x14ac:dyDescent="0.25">
      <c r="B50" s="6"/>
      <c r="C50" s="114" t="s">
        <v>436</v>
      </c>
      <c r="D50" s="6">
        <v>100</v>
      </c>
      <c r="E50" s="5" t="s">
        <v>397</v>
      </c>
      <c r="F50" s="165">
        <v>0</v>
      </c>
      <c r="G50" s="29">
        <f t="shared" si="4"/>
        <v>0</v>
      </c>
    </row>
    <row r="51" spans="2:7" x14ac:dyDescent="0.25">
      <c r="B51" s="6"/>
      <c r="C51" s="115" t="s">
        <v>437</v>
      </c>
      <c r="D51" s="6">
        <v>100</v>
      </c>
      <c r="E51" s="5" t="s">
        <v>397</v>
      </c>
      <c r="F51" s="165">
        <v>0</v>
      </c>
      <c r="G51" s="29">
        <f t="shared" si="4"/>
        <v>0</v>
      </c>
    </row>
    <row r="52" spans="2:7" x14ac:dyDescent="0.25">
      <c r="B52" s="6"/>
      <c r="C52" s="115" t="s">
        <v>438</v>
      </c>
      <c r="D52" s="6">
        <v>100</v>
      </c>
      <c r="E52" s="5" t="s">
        <v>397</v>
      </c>
      <c r="F52" s="165">
        <v>0</v>
      </c>
      <c r="G52" s="29">
        <f t="shared" si="4"/>
        <v>0</v>
      </c>
    </row>
    <row r="53" spans="2:7" x14ac:dyDescent="0.25">
      <c r="B53" s="6"/>
      <c r="C53" s="115" t="s">
        <v>439</v>
      </c>
      <c r="D53" s="6">
        <v>100</v>
      </c>
      <c r="E53" s="5" t="s">
        <v>397</v>
      </c>
      <c r="F53" s="165">
        <v>0</v>
      </c>
      <c r="G53" s="29">
        <f t="shared" si="4"/>
        <v>0</v>
      </c>
    </row>
    <row r="54" spans="2:7" x14ac:dyDescent="0.25">
      <c r="B54" s="6"/>
      <c r="C54" s="115" t="s">
        <v>440</v>
      </c>
      <c r="D54" s="6">
        <v>10</v>
      </c>
      <c r="E54" s="5" t="s">
        <v>441</v>
      </c>
      <c r="F54" s="165">
        <v>0</v>
      </c>
      <c r="G54" s="29">
        <f t="shared" si="4"/>
        <v>0</v>
      </c>
    </row>
    <row r="55" spans="2:7" x14ac:dyDescent="0.25">
      <c r="B55" s="6"/>
      <c r="C55" s="115" t="s">
        <v>442</v>
      </c>
      <c r="D55" s="6">
        <v>10</v>
      </c>
      <c r="E55" s="5" t="s">
        <v>441</v>
      </c>
      <c r="F55" s="165">
        <v>0</v>
      </c>
      <c r="G55" s="29">
        <f t="shared" si="4"/>
        <v>0</v>
      </c>
    </row>
    <row r="56" spans="2:7" x14ac:dyDescent="0.25">
      <c r="B56" s="6"/>
      <c r="C56" s="115" t="s">
        <v>443</v>
      </c>
      <c r="D56" s="6">
        <v>10</v>
      </c>
      <c r="E56" s="5" t="s">
        <v>441</v>
      </c>
      <c r="F56" s="165">
        <v>0</v>
      </c>
      <c r="G56" s="29">
        <f t="shared" si="4"/>
        <v>0</v>
      </c>
    </row>
    <row r="57" spans="2:7" x14ac:dyDescent="0.25">
      <c r="B57" s="6"/>
      <c r="C57" s="115" t="s">
        <v>444</v>
      </c>
      <c r="D57" s="6">
        <v>10</v>
      </c>
      <c r="E57" s="5" t="s">
        <v>441</v>
      </c>
      <c r="F57" s="165">
        <v>0</v>
      </c>
      <c r="G57" s="29">
        <f t="shared" si="4"/>
        <v>0</v>
      </c>
    </row>
    <row r="58" spans="2:7" x14ac:dyDescent="0.25">
      <c r="B58" s="6"/>
      <c r="C58" s="115" t="s">
        <v>445</v>
      </c>
      <c r="D58" s="6">
        <v>400</v>
      </c>
      <c r="E58" s="5" t="s">
        <v>397</v>
      </c>
      <c r="F58" s="165">
        <v>0</v>
      </c>
      <c r="G58" s="29">
        <f t="shared" si="4"/>
        <v>0</v>
      </c>
    </row>
    <row r="59" spans="2:7" ht="30.75" thickBot="1" x14ac:dyDescent="0.3">
      <c r="B59" s="23"/>
      <c r="C59" s="116" t="s">
        <v>446</v>
      </c>
      <c r="D59" s="2">
        <v>100</v>
      </c>
      <c r="E59" s="1" t="s">
        <v>447</v>
      </c>
      <c r="F59" s="166">
        <v>0</v>
      </c>
      <c r="G59" s="30">
        <f>D59*F59</f>
        <v>0</v>
      </c>
    </row>
    <row r="60" spans="2:7" ht="15.75" thickBot="1" x14ac:dyDescent="0.3">
      <c r="B60" s="79" t="s">
        <v>448</v>
      </c>
      <c r="C60" s="198" t="s">
        <v>449</v>
      </c>
      <c r="D60" s="199"/>
      <c r="E60" s="199"/>
      <c r="F60" s="199"/>
      <c r="G60" s="200"/>
    </row>
    <row r="61" spans="2:7" x14ac:dyDescent="0.25">
      <c r="B61" s="102"/>
      <c r="C61" s="117" t="s">
        <v>450</v>
      </c>
      <c r="D61" s="104">
        <v>200</v>
      </c>
      <c r="E61" s="13" t="s">
        <v>397</v>
      </c>
      <c r="F61" s="164">
        <v>0</v>
      </c>
      <c r="G61" s="27">
        <f>D61*F61</f>
        <v>0</v>
      </c>
    </row>
    <row r="62" spans="2:7" x14ac:dyDescent="0.25">
      <c r="B62" s="6"/>
      <c r="C62" s="118" t="s">
        <v>451</v>
      </c>
      <c r="D62" s="6">
        <v>200</v>
      </c>
      <c r="E62" s="5" t="s">
        <v>397</v>
      </c>
      <c r="F62" s="165">
        <v>0</v>
      </c>
      <c r="G62" s="29">
        <f t="shared" ref="G62:G92" si="5">D62*F62</f>
        <v>0</v>
      </c>
    </row>
    <row r="63" spans="2:7" x14ac:dyDescent="0.25">
      <c r="B63" s="6"/>
      <c r="C63" s="118" t="s">
        <v>452</v>
      </c>
      <c r="D63" s="6">
        <v>200</v>
      </c>
      <c r="E63" s="5" t="s">
        <v>397</v>
      </c>
      <c r="F63" s="165">
        <v>0</v>
      </c>
      <c r="G63" s="29">
        <f t="shared" si="5"/>
        <v>0</v>
      </c>
    </row>
    <row r="64" spans="2:7" ht="15.75" thickBot="1" x14ac:dyDescent="0.3">
      <c r="B64" s="23"/>
      <c r="C64" s="119" t="s">
        <v>453</v>
      </c>
      <c r="D64" s="2">
        <v>200</v>
      </c>
      <c r="E64" s="1" t="s">
        <v>397</v>
      </c>
      <c r="F64" s="166">
        <v>0</v>
      </c>
      <c r="G64" s="30">
        <f t="shared" si="5"/>
        <v>0</v>
      </c>
    </row>
    <row r="65" spans="2:7" ht="15.75" thickBot="1" x14ac:dyDescent="0.3">
      <c r="B65" s="79" t="s">
        <v>454</v>
      </c>
      <c r="C65" s="186" t="s">
        <v>455</v>
      </c>
      <c r="D65" s="187"/>
      <c r="E65" s="187"/>
      <c r="F65" s="187"/>
      <c r="G65" s="188"/>
    </row>
    <row r="66" spans="2:7" x14ac:dyDescent="0.25">
      <c r="B66" s="102"/>
      <c r="C66" s="117" t="s">
        <v>456</v>
      </c>
      <c r="D66" s="104">
        <v>100</v>
      </c>
      <c r="E66" s="13" t="s">
        <v>397</v>
      </c>
      <c r="F66" s="164">
        <v>0</v>
      </c>
      <c r="G66" s="27">
        <f t="shared" si="5"/>
        <v>0</v>
      </c>
    </row>
    <row r="67" spans="2:7" x14ac:dyDescent="0.25">
      <c r="B67" s="6"/>
      <c r="C67" s="118" t="s">
        <v>457</v>
      </c>
      <c r="D67" s="6">
        <v>100</v>
      </c>
      <c r="E67" s="5" t="s">
        <v>397</v>
      </c>
      <c r="F67" s="165">
        <v>0</v>
      </c>
      <c r="G67" s="29">
        <f t="shared" si="5"/>
        <v>0</v>
      </c>
    </row>
    <row r="68" spans="2:7" x14ac:dyDescent="0.25">
      <c r="B68" s="6"/>
      <c r="C68" s="118" t="s">
        <v>458</v>
      </c>
      <c r="D68" s="6">
        <v>100</v>
      </c>
      <c r="E68" s="5" t="s">
        <v>397</v>
      </c>
      <c r="F68" s="165">
        <v>0</v>
      </c>
      <c r="G68" s="29">
        <f t="shared" si="5"/>
        <v>0</v>
      </c>
    </row>
    <row r="69" spans="2:7" ht="15.75" thickBot="1" x14ac:dyDescent="0.3">
      <c r="B69" s="23"/>
      <c r="C69" s="120" t="s">
        <v>459</v>
      </c>
      <c r="D69" s="2">
        <v>100</v>
      </c>
      <c r="E69" s="1" t="s">
        <v>397</v>
      </c>
      <c r="F69" s="166">
        <v>0</v>
      </c>
      <c r="G69" s="30">
        <f t="shared" si="5"/>
        <v>0</v>
      </c>
    </row>
    <row r="70" spans="2:7" ht="15.75" thickBot="1" x14ac:dyDescent="0.3">
      <c r="B70" s="79" t="s">
        <v>460</v>
      </c>
      <c r="C70" s="186" t="s">
        <v>461</v>
      </c>
      <c r="D70" s="187"/>
      <c r="E70" s="187"/>
      <c r="F70" s="187"/>
      <c r="G70" s="188"/>
    </row>
    <row r="71" spans="2:7" x14ac:dyDescent="0.25">
      <c r="B71" s="102"/>
      <c r="C71" s="121" t="s">
        <v>462</v>
      </c>
      <c r="D71" s="122">
        <v>100</v>
      </c>
      <c r="E71" s="123" t="s">
        <v>463</v>
      </c>
      <c r="F71" s="164">
        <v>0</v>
      </c>
      <c r="G71" s="27">
        <f t="shared" si="5"/>
        <v>0</v>
      </c>
    </row>
    <row r="72" spans="2:7" x14ac:dyDescent="0.25">
      <c r="B72" s="6"/>
      <c r="C72" s="115" t="s">
        <v>464</v>
      </c>
      <c r="D72" s="124">
        <v>100</v>
      </c>
      <c r="E72" s="125" t="s">
        <v>463</v>
      </c>
      <c r="F72" s="165">
        <v>0</v>
      </c>
      <c r="G72" s="29">
        <f t="shared" si="5"/>
        <v>0</v>
      </c>
    </row>
    <row r="73" spans="2:7" x14ac:dyDescent="0.25">
      <c r="B73" s="6"/>
      <c r="C73" s="126" t="s">
        <v>465</v>
      </c>
      <c r="D73" s="124">
        <v>50</v>
      </c>
      <c r="E73" s="125" t="s">
        <v>463</v>
      </c>
      <c r="F73" s="165">
        <v>0</v>
      </c>
      <c r="G73" s="29">
        <f t="shared" si="5"/>
        <v>0</v>
      </c>
    </row>
    <row r="74" spans="2:7" x14ac:dyDescent="0.25">
      <c r="B74" s="6"/>
      <c r="C74" s="126" t="s">
        <v>466</v>
      </c>
      <c r="D74" s="124">
        <v>200</v>
      </c>
      <c r="E74" s="125" t="s">
        <v>441</v>
      </c>
      <c r="F74" s="165">
        <v>0</v>
      </c>
      <c r="G74" s="29">
        <f t="shared" si="5"/>
        <v>0</v>
      </c>
    </row>
    <row r="75" spans="2:7" x14ac:dyDescent="0.25">
      <c r="B75" s="6"/>
      <c r="C75" s="115" t="s">
        <v>467</v>
      </c>
      <c r="D75" s="124">
        <v>200</v>
      </c>
      <c r="E75" s="125" t="s">
        <v>463</v>
      </c>
      <c r="F75" s="165">
        <v>0</v>
      </c>
      <c r="G75" s="29">
        <f t="shared" si="5"/>
        <v>0</v>
      </c>
    </row>
    <row r="76" spans="2:7" x14ac:dyDescent="0.25">
      <c r="B76" s="6"/>
      <c r="C76" s="115" t="s">
        <v>468</v>
      </c>
      <c r="D76" s="124">
        <v>200</v>
      </c>
      <c r="E76" s="125" t="s">
        <v>463</v>
      </c>
      <c r="F76" s="165">
        <v>0</v>
      </c>
      <c r="G76" s="29">
        <f t="shared" si="5"/>
        <v>0</v>
      </c>
    </row>
    <row r="77" spans="2:7" x14ac:dyDescent="0.25">
      <c r="B77" s="6"/>
      <c r="C77" s="115" t="s">
        <v>469</v>
      </c>
      <c r="D77" s="124">
        <v>150</v>
      </c>
      <c r="E77" s="125" t="s">
        <v>470</v>
      </c>
      <c r="F77" s="165">
        <v>0</v>
      </c>
      <c r="G77" s="29">
        <f t="shared" si="5"/>
        <v>0</v>
      </c>
    </row>
    <row r="78" spans="2:7" x14ac:dyDescent="0.25">
      <c r="B78" s="6"/>
      <c r="C78" s="115" t="s">
        <v>471</v>
      </c>
      <c r="D78" s="124">
        <v>100</v>
      </c>
      <c r="E78" s="125" t="s">
        <v>441</v>
      </c>
      <c r="F78" s="165">
        <v>0</v>
      </c>
      <c r="G78" s="29">
        <f t="shared" si="5"/>
        <v>0</v>
      </c>
    </row>
    <row r="79" spans="2:7" x14ac:dyDescent="0.25">
      <c r="B79" s="6"/>
      <c r="C79" s="126" t="s">
        <v>472</v>
      </c>
      <c r="D79" s="124">
        <v>20</v>
      </c>
      <c r="E79" s="125" t="s">
        <v>441</v>
      </c>
      <c r="F79" s="165">
        <v>0</v>
      </c>
      <c r="G79" s="29">
        <f t="shared" si="5"/>
        <v>0</v>
      </c>
    </row>
    <row r="80" spans="2:7" x14ac:dyDescent="0.25">
      <c r="B80" s="6"/>
      <c r="C80" s="126" t="s">
        <v>473</v>
      </c>
      <c r="D80" s="124">
        <v>20</v>
      </c>
      <c r="E80" s="125" t="s">
        <v>441</v>
      </c>
      <c r="F80" s="165">
        <v>0</v>
      </c>
      <c r="G80" s="29">
        <f t="shared" si="5"/>
        <v>0</v>
      </c>
    </row>
    <row r="81" spans="1:7" ht="15.75" thickBot="1" x14ac:dyDescent="0.3">
      <c r="B81" s="23"/>
      <c r="C81" s="119" t="s">
        <v>474</v>
      </c>
      <c r="D81" s="127">
        <v>20</v>
      </c>
      <c r="E81" s="128" t="s">
        <v>441</v>
      </c>
      <c r="F81" s="166">
        <v>0</v>
      </c>
      <c r="G81" s="30">
        <f t="shared" si="5"/>
        <v>0</v>
      </c>
    </row>
    <row r="82" spans="1:7" ht="15.75" thickBot="1" x14ac:dyDescent="0.3">
      <c r="B82" s="79" t="s">
        <v>475</v>
      </c>
      <c r="C82" s="189" t="s">
        <v>476</v>
      </c>
      <c r="D82" s="190"/>
      <c r="E82" s="190"/>
      <c r="F82" s="190"/>
      <c r="G82" s="191"/>
    </row>
    <row r="83" spans="1:7" x14ac:dyDescent="0.25">
      <c r="B83" s="102"/>
      <c r="C83" s="129" t="s">
        <v>477</v>
      </c>
      <c r="D83" s="130">
        <v>1</v>
      </c>
      <c r="E83" s="131" t="s">
        <v>0</v>
      </c>
      <c r="F83" s="164">
        <v>0</v>
      </c>
      <c r="G83" s="27">
        <f t="shared" si="5"/>
        <v>0</v>
      </c>
    </row>
    <row r="84" spans="1:7" x14ac:dyDescent="0.25">
      <c r="B84" s="6"/>
      <c r="C84" s="115" t="s">
        <v>478</v>
      </c>
      <c r="D84" s="132">
        <v>5</v>
      </c>
      <c r="E84" s="133" t="s">
        <v>0</v>
      </c>
      <c r="F84" s="165">
        <v>0</v>
      </c>
      <c r="G84" s="29">
        <f t="shared" si="5"/>
        <v>0</v>
      </c>
    </row>
    <row r="85" spans="1:7" x14ac:dyDescent="0.25">
      <c r="B85" s="6"/>
      <c r="C85" s="126" t="s">
        <v>479</v>
      </c>
      <c r="D85" s="132">
        <v>5</v>
      </c>
      <c r="E85" s="133" t="s">
        <v>0</v>
      </c>
      <c r="F85" s="165">
        <v>0</v>
      </c>
      <c r="G85" s="29">
        <f t="shared" si="5"/>
        <v>0</v>
      </c>
    </row>
    <row r="86" spans="1:7" x14ac:dyDescent="0.25">
      <c r="B86" s="6"/>
      <c r="C86" s="126" t="s">
        <v>480</v>
      </c>
      <c r="D86" s="132">
        <v>200</v>
      </c>
      <c r="E86" s="125" t="s">
        <v>481</v>
      </c>
      <c r="F86" s="165">
        <v>0</v>
      </c>
      <c r="G86" s="29">
        <f t="shared" si="5"/>
        <v>0</v>
      </c>
    </row>
    <row r="87" spans="1:7" x14ac:dyDescent="0.25">
      <c r="B87" s="6"/>
      <c r="C87" s="115" t="s">
        <v>482</v>
      </c>
      <c r="D87" s="132">
        <v>5</v>
      </c>
      <c r="E87" s="133" t="s">
        <v>0</v>
      </c>
      <c r="F87" s="165">
        <v>0</v>
      </c>
      <c r="G87" s="29">
        <f t="shared" si="5"/>
        <v>0</v>
      </c>
    </row>
    <row r="88" spans="1:7" x14ac:dyDescent="0.25">
      <c r="B88" s="6"/>
      <c r="C88" s="115" t="s">
        <v>483</v>
      </c>
      <c r="D88" s="132">
        <v>15</v>
      </c>
      <c r="E88" s="133" t="s">
        <v>0</v>
      </c>
      <c r="F88" s="165">
        <v>0</v>
      </c>
      <c r="G88" s="29">
        <f t="shared" si="5"/>
        <v>0</v>
      </c>
    </row>
    <row r="89" spans="1:7" x14ac:dyDescent="0.25">
      <c r="B89" s="6"/>
      <c r="C89" s="115" t="s">
        <v>523</v>
      </c>
      <c r="D89" s="132">
        <v>15</v>
      </c>
      <c r="E89" s="133" t="s">
        <v>0</v>
      </c>
      <c r="F89" s="165">
        <v>0</v>
      </c>
      <c r="G89" s="29">
        <f t="shared" si="5"/>
        <v>0</v>
      </c>
    </row>
    <row r="90" spans="1:7" x14ac:dyDescent="0.25">
      <c r="B90" s="6"/>
      <c r="C90" s="115" t="s">
        <v>484</v>
      </c>
      <c r="D90" s="134">
        <v>15</v>
      </c>
      <c r="E90" s="135" t="s">
        <v>485</v>
      </c>
      <c r="F90" s="165">
        <v>0</v>
      </c>
      <c r="G90" s="29">
        <f t="shared" si="5"/>
        <v>0</v>
      </c>
    </row>
    <row r="91" spans="1:7" x14ac:dyDescent="0.25">
      <c r="B91" s="6"/>
      <c r="C91" s="118" t="s">
        <v>486</v>
      </c>
      <c r="D91" s="134">
        <v>10</v>
      </c>
      <c r="E91" s="135" t="s">
        <v>441</v>
      </c>
      <c r="F91" s="165">
        <v>0</v>
      </c>
      <c r="G91" s="29">
        <f t="shared" si="5"/>
        <v>0</v>
      </c>
    </row>
    <row r="92" spans="1:7" ht="30" x14ac:dyDescent="0.25">
      <c r="B92" s="6"/>
      <c r="C92" s="136" t="s">
        <v>487</v>
      </c>
      <c r="D92" s="137">
        <v>40</v>
      </c>
      <c r="E92" s="138" t="s">
        <v>397</v>
      </c>
      <c r="F92" s="165">
        <v>0</v>
      </c>
      <c r="G92" s="29">
        <f t="shared" si="5"/>
        <v>0</v>
      </c>
    </row>
    <row r="93" spans="1:7" x14ac:dyDescent="0.25">
      <c r="A93" s="147"/>
      <c r="B93" s="181"/>
      <c r="C93" s="183" t="s">
        <v>488</v>
      </c>
      <c r="D93" s="178">
        <v>10</v>
      </c>
      <c r="E93" s="138" t="s">
        <v>481</v>
      </c>
      <c r="F93" s="172">
        <v>0</v>
      </c>
      <c r="G93" s="177">
        <f>D93*F93</f>
        <v>0</v>
      </c>
    </row>
    <row r="94" spans="1:7" ht="15.75" thickBot="1" x14ac:dyDescent="0.3">
      <c r="A94" s="147"/>
      <c r="B94" s="2"/>
      <c r="C94" s="185" t="s">
        <v>526</v>
      </c>
      <c r="D94" s="179">
        <v>12</v>
      </c>
      <c r="E94" s="176" t="s">
        <v>392</v>
      </c>
      <c r="F94" s="172">
        <v>0</v>
      </c>
      <c r="G94" s="177">
        <f>D94*F94</f>
        <v>0</v>
      </c>
    </row>
    <row r="95" spans="1:7" x14ac:dyDescent="0.25">
      <c r="A95" s="139"/>
      <c r="B95" s="180" t="s">
        <v>489</v>
      </c>
      <c r="C95" s="184" t="s">
        <v>490</v>
      </c>
      <c r="D95" s="182"/>
      <c r="E95" s="140"/>
      <c r="F95" s="141"/>
      <c r="G95" s="142">
        <f>SUM(G6:G94)</f>
        <v>0</v>
      </c>
    </row>
    <row r="96" spans="1:7" ht="15.75" thickBot="1" x14ac:dyDescent="0.3"/>
    <row r="97" spans="3:3" ht="45" x14ac:dyDescent="0.25">
      <c r="C97" s="143" t="s">
        <v>491</v>
      </c>
    </row>
    <row r="98" spans="3:3" x14ac:dyDescent="0.25">
      <c r="C98" s="144" t="s">
        <v>492</v>
      </c>
    </row>
    <row r="99" spans="3:3" x14ac:dyDescent="0.25">
      <c r="C99" s="144" t="s">
        <v>493</v>
      </c>
    </row>
    <row r="100" spans="3:3" x14ac:dyDescent="0.25">
      <c r="C100" s="144" t="s">
        <v>494</v>
      </c>
    </row>
    <row r="101" spans="3:3" x14ac:dyDescent="0.25">
      <c r="C101" s="144" t="s">
        <v>495</v>
      </c>
    </row>
    <row r="102" spans="3:3" x14ac:dyDescent="0.25">
      <c r="C102" s="144" t="s">
        <v>496</v>
      </c>
    </row>
    <row r="103" spans="3:3" x14ac:dyDescent="0.25">
      <c r="C103" s="144" t="s">
        <v>497</v>
      </c>
    </row>
    <row r="104" spans="3:3" x14ac:dyDescent="0.25">
      <c r="C104" s="144" t="s">
        <v>498</v>
      </c>
    </row>
    <row r="105" spans="3:3" x14ac:dyDescent="0.25">
      <c r="C105" s="144" t="s">
        <v>499</v>
      </c>
    </row>
    <row r="106" spans="3:3" x14ac:dyDescent="0.25">
      <c r="C106" s="144" t="s">
        <v>500</v>
      </c>
    </row>
    <row r="107" spans="3:3" ht="15.75" thickBot="1" x14ac:dyDescent="0.3">
      <c r="C107" s="145" t="s">
        <v>501</v>
      </c>
    </row>
  </sheetData>
  <sheetProtection algorithmName="SHA-512" hashValue="eEtjevqawKJwPoqbTa6FN3cKzA0R3jQ0RBRpPxZG1gSvxpBSO8MwrQjAIYJ9jfW37mK6WQZNhpAjaimPC/AEUQ==" saltValue="h9HZfhvkMfaj4hQgU9JH5A==" spinCount="100000" sheet="1" objects="1" scenarios="1"/>
  <mergeCells count="9">
    <mergeCell ref="C65:G65"/>
    <mergeCell ref="C70:G70"/>
    <mergeCell ref="C82:G82"/>
    <mergeCell ref="C5:G5"/>
    <mergeCell ref="C12:G12"/>
    <mergeCell ref="C27:G27"/>
    <mergeCell ref="C34:G34"/>
    <mergeCell ref="C40:G40"/>
    <mergeCell ref="C60:G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92E1-65FD-4615-A5B0-520CCA111BE0}">
  <sheetPr>
    <pageSetUpPr fitToPage="1"/>
  </sheetPr>
  <dimension ref="B2:J2479"/>
  <sheetViews>
    <sheetView tabSelected="1" topLeftCell="A2444" zoomScaleNormal="100" workbookViewId="0">
      <selection activeCell="L2458" sqref="L2458"/>
    </sheetView>
  </sheetViews>
  <sheetFormatPr defaultRowHeight="15" x14ac:dyDescent="0.25"/>
  <cols>
    <col min="2" max="2" width="42.42578125" customWidth="1"/>
    <col min="3" max="3" width="13.42578125" customWidth="1"/>
    <col min="4" max="4" width="24.140625" customWidth="1"/>
    <col min="5" max="5" width="7" customWidth="1"/>
    <col min="7" max="7" width="21.7109375" customWidth="1"/>
    <col min="8" max="8" width="22.140625" customWidth="1"/>
    <col min="9" max="9" width="7.5703125" customWidth="1"/>
    <col min="10" max="10" width="21.28515625" customWidth="1"/>
  </cols>
  <sheetData>
    <row r="2" spans="2:9" ht="15.75" x14ac:dyDescent="0.25">
      <c r="B2" s="20" t="s">
        <v>141</v>
      </c>
    </row>
    <row r="3" spans="2:9" ht="16.5" thickBot="1" x14ac:dyDescent="0.3">
      <c r="B3" s="20"/>
    </row>
    <row r="4" spans="2:9" ht="15.75" thickBot="1" x14ac:dyDescent="0.3">
      <c r="B4" s="206" t="s">
        <v>142</v>
      </c>
      <c r="C4" s="207"/>
      <c r="D4" s="208"/>
    </row>
    <row r="5" spans="2:9" ht="15.75" thickBot="1" x14ac:dyDescent="0.3">
      <c r="B5" s="19" t="s">
        <v>6</v>
      </c>
      <c r="C5" s="18" t="s">
        <v>5</v>
      </c>
      <c r="D5" s="18" t="s">
        <v>35</v>
      </c>
      <c r="E5" s="209" t="s">
        <v>4</v>
      </c>
      <c r="F5" s="210"/>
      <c r="G5" s="17" t="s">
        <v>377</v>
      </c>
      <c r="H5" s="31" t="s">
        <v>33</v>
      </c>
      <c r="I5" s="139"/>
    </row>
    <row r="6" spans="2:9" x14ac:dyDescent="0.25">
      <c r="B6" s="16" t="s">
        <v>47</v>
      </c>
      <c r="C6" s="15" t="s">
        <v>9</v>
      </c>
      <c r="D6" s="34">
        <v>2026</v>
      </c>
      <c r="E6" s="14">
        <v>2</v>
      </c>
      <c r="F6" s="58" t="s">
        <v>0</v>
      </c>
      <c r="G6" s="167">
        <v>0</v>
      </c>
      <c r="H6" s="27">
        <f>E6*G6</f>
        <v>0</v>
      </c>
      <c r="I6" s="54"/>
    </row>
    <row r="7" spans="2:9" x14ac:dyDescent="0.25">
      <c r="B7" s="12" t="s">
        <v>18</v>
      </c>
      <c r="C7" s="11" t="s">
        <v>1</v>
      </c>
      <c r="D7" s="35">
        <v>2026</v>
      </c>
      <c r="E7" s="10">
        <v>5</v>
      </c>
      <c r="F7" s="59" t="s">
        <v>17</v>
      </c>
      <c r="G7" s="168">
        <v>0</v>
      </c>
      <c r="H7" s="29">
        <f>E7*G7</f>
        <v>0</v>
      </c>
      <c r="I7" s="54"/>
    </row>
    <row r="8" spans="2:9" x14ac:dyDescent="0.25">
      <c r="B8" s="12" t="s">
        <v>38</v>
      </c>
      <c r="C8" s="11" t="s">
        <v>1</v>
      </c>
      <c r="D8" s="35">
        <v>2029</v>
      </c>
      <c r="E8" s="10">
        <v>1</v>
      </c>
      <c r="F8" s="59" t="s">
        <v>0</v>
      </c>
      <c r="G8" s="168">
        <v>0</v>
      </c>
      <c r="H8" s="29">
        <f>E8*G8</f>
        <v>0</v>
      </c>
      <c r="I8" s="54"/>
    </row>
    <row r="9" spans="2:9" x14ac:dyDescent="0.25">
      <c r="B9" s="12" t="s">
        <v>2</v>
      </c>
      <c r="C9" s="11" t="s">
        <v>1</v>
      </c>
      <c r="D9" s="35">
        <v>2026</v>
      </c>
      <c r="E9" s="10">
        <v>1</v>
      </c>
      <c r="F9" s="59" t="s">
        <v>0</v>
      </c>
      <c r="G9" s="168">
        <v>0</v>
      </c>
      <c r="H9" s="29">
        <f t="shared" ref="H9" si="0">E9*G9</f>
        <v>0</v>
      </c>
      <c r="I9" s="54"/>
    </row>
    <row r="10" spans="2:9" x14ac:dyDescent="0.25">
      <c r="B10" s="77" t="s">
        <v>44</v>
      </c>
      <c r="C10" s="43"/>
      <c r="D10" s="44"/>
      <c r="E10" s="45"/>
      <c r="F10" s="82"/>
      <c r="G10" s="60"/>
      <c r="H10" s="56">
        <f>SUM(H6:H9)</f>
        <v>0</v>
      </c>
      <c r="I10" s="150"/>
    </row>
    <row r="11" spans="2:9" ht="15.75" thickBot="1" x14ac:dyDescent="0.3">
      <c r="B11" s="4"/>
      <c r="C11" s="3"/>
      <c r="D11" s="37"/>
      <c r="E11" s="2"/>
      <c r="F11" s="48"/>
      <c r="G11" s="33"/>
      <c r="H11" s="30"/>
      <c r="I11" s="54"/>
    </row>
    <row r="12" spans="2:9" ht="16.5" thickBot="1" x14ac:dyDescent="0.3">
      <c r="B12" s="20"/>
      <c r="G12" s="54"/>
      <c r="H12" s="54"/>
      <c r="I12" s="54"/>
    </row>
    <row r="13" spans="2:9" ht="15.75" thickBot="1" x14ac:dyDescent="0.3">
      <c r="B13" s="206" t="s">
        <v>143</v>
      </c>
      <c r="C13" s="207"/>
      <c r="D13" s="208"/>
    </row>
    <row r="14" spans="2:9" ht="15.75" thickBot="1" x14ac:dyDescent="0.3">
      <c r="B14" s="19" t="s">
        <v>6</v>
      </c>
      <c r="C14" s="18" t="s">
        <v>5</v>
      </c>
      <c r="D14" s="18" t="s">
        <v>35</v>
      </c>
      <c r="E14" s="204" t="s">
        <v>4</v>
      </c>
      <c r="F14" s="205"/>
      <c r="G14" s="17" t="s">
        <v>377</v>
      </c>
      <c r="H14" s="31" t="s">
        <v>33</v>
      </c>
      <c r="I14" s="139"/>
    </row>
    <row r="15" spans="2:9" x14ac:dyDescent="0.25">
      <c r="B15" s="16" t="s">
        <v>47</v>
      </c>
      <c r="C15" s="15" t="s">
        <v>9</v>
      </c>
      <c r="D15" s="34">
        <v>2026</v>
      </c>
      <c r="E15" s="14">
        <v>2</v>
      </c>
      <c r="F15" s="13" t="s">
        <v>0</v>
      </c>
      <c r="G15" s="167">
        <v>0</v>
      </c>
      <c r="H15" s="27">
        <f>E15*G15</f>
        <v>0</v>
      </c>
      <c r="I15" s="54"/>
    </row>
    <row r="16" spans="2:9" x14ac:dyDescent="0.25">
      <c r="B16" s="12" t="s">
        <v>18</v>
      </c>
      <c r="C16" s="11" t="s">
        <v>1</v>
      </c>
      <c r="D16" s="35">
        <v>2026</v>
      </c>
      <c r="E16" s="10">
        <v>4</v>
      </c>
      <c r="F16" s="9" t="s">
        <v>17</v>
      </c>
      <c r="G16" s="168">
        <v>0</v>
      </c>
      <c r="H16" s="29">
        <f>E16*G16</f>
        <v>0</v>
      </c>
      <c r="I16" s="54"/>
    </row>
    <row r="17" spans="2:10" x14ac:dyDescent="0.25">
      <c r="B17" s="12" t="s">
        <v>18</v>
      </c>
      <c r="C17" s="11" t="s">
        <v>1</v>
      </c>
      <c r="D17" s="35">
        <v>2026</v>
      </c>
      <c r="E17" s="10">
        <v>0.5</v>
      </c>
      <c r="F17" s="9" t="s">
        <v>17</v>
      </c>
      <c r="G17" s="168">
        <v>0</v>
      </c>
      <c r="H17" s="29">
        <f>E17*G17</f>
        <v>0</v>
      </c>
      <c r="I17" s="54"/>
    </row>
    <row r="18" spans="2:10" x14ac:dyDescent="0.25">
      <c r="B18" s="12" t="s">
        <v>38</v>
      </c>
      <c r="C18" s="11" t="s">
        <v>1</v>
      </c>
      <c r="D18" s="35">
        <v>2029</v>
      </c>
      <c r="E18" s="10">
        <v>1</v>
      </c>
      <c r="F18" s="9" t="s">
        <v>0</v>
      </c>
      <c r="G18" s="168">
        <v>0</v>
      </c>
      <c r="H18" s="29">
        <f t="shared" ref="H18:H19" si="1">E18*G18</f>
        <v>0</v>
      </c>
      <c r="I18" s="54"/>
    </row>
    <row r="19" spans="2:10" x14ac:dyDescent="0.25">
      <c r="B19" s="12" t="s">
        <v>2</v>
      </c>
      <c r="C19" s="11" t="s">
        <v>1</v>
      </c>
      <c r="D19" s="35">
        <v>2026</v>
      </c>
      <c r="E19" s="10">
        <v>1</v>
      </c>
      <c r="F19" s="9" t="s">
        <v>0</v>
      </c>
      <c r="G19" s="168">
        <v>0</v>
      </c>
      <c r="H19" s="29">
        <f t="shared" si="1"/>
        <v>0</v>
      </c>
      <c r="I19" s="54"/>
    </row>
    <row r="20" spans="2:10" x14ac:dyDescent="0.25">
      <c r="B20" s="77" t="s">
        <v>44</v>
      </c>
      <c r="C20" s="43"/>
      <c r="D20" s="44"/>
      <c r="E20" s="45"/>
      <c r="F20" s="46"/>
      <c r="G20" s="69"/>
      <c r="H20" s="56">
        <f>SUM(H15:H19)</f>
        <v>0</v>
      </c>
      <c r="I20" s="150"/>
    </row>
    <row r="21" spans="2:10" ht="15.75" thickBot="1" x14ac:dyDescent="0.3">
      <c r="B21" s="4"/>
      <c r="C21" s="3"/>
      <c r="D21" s="37"/>
      <c r="E21" s="2"/>
      <c r="F21" s="1"/>
      <c r="G21" s="55"/>
      <c r="H21" s="38"/>
    </row>
    <row r="22" spans="2:10" ht="15.75" thickBot="1" x14ac:dyDescent="0.3"/>
    <row r="23" spans="2:10" ht="15.75" thickBot="1" x14ac:dyDescent="0.3">
      <c r="B23" s="206" t="s">
        <v>144</v>
      </c>
      <c r="C23" s="207"/>
      <c r="D23" s="208"/>
    </row>
    <row r="24" spans="2:10" ht="15.75" thickBot="1" x14ac:dyDescent="0.3">
      <c r="B24" s="19" t="s">
        <v>6</v>
      </c>
      <c r="C24" s="18" t="s">
        <v>5</v>
      </c>
      <c r="D24" s="18" t="s">
        <v>35</v>
      </c>
      <c r="E24" s="204" t="s">
        <v>4</v>
      </c>
      <c r="F24" s="205"/>
      <c r="G24" s="17" t="s">
        <v>377</v>
      </c>
      <c r="H24" s="31" t="s">
        <v>33</v>
      </c>
      <c r="I24" s="139"/>
      <c r="J24" s="211"/>
    </row>
    <row r="25" spans="2:10" x14ac:dyDescent="0.25">
      <c r="B25" s="16" t="s">
        <v>47</v>
      </c>
      <c r="C25" s="15" t="s">
        <v>9</v>
      </c>
      <c r="D25" s="34">
        <v>2026</v>
      </c>
      <c r="E25" s="14">
        <v>2</v>
      </c>
      <c r="F25" s="13" t="s">
        <v>0</v>
      </c>
      <c r="G25" s="167">
        <v>0</v>
      </c>
      <c r="H25" s="27">
        <f>E25*G25</f>
        <v>0</v>
      </c>
      <c r="I25" s="54"/>
      <c r="J25" s="211"/>
    </row>
    <row r="26" spans="2:10" x14ac:dyDescent="0.25">
      <c r="B26" s="12" t="s">
        <v>18</v>
      </c>
      <c r="C26" s="11" t="s">
        <v>1</v>
      </c>
      <c r="D26" s="35">
        <v>2026</v>
      </c>
      <c r="E26" s="10">
        <v>8</v>
      </c>
      <c r="F26" s="9" t="s">
        <v>17</v>
      </c>
      <c r="G26" s="168">
        <v>0</v>
      </c>
      <c r="H26" s="29">
        <f>E26*G26</f>
        <v>0</v>
      </c>
      <c r="I26" s="54"/>
      <c r="J26" s="26"/>
    </row>
    <row r="27" spans="2:10" x14ac:dyDescent="0.25">
      <c r="B27" s="12" t="s">
        <v>38</v>
      </c>
      <c r="C27" s="11" t="s">
        <v>1</v>
      </c>
      <c r="D27" s="35">
        <v>2029</v>
      </c>
      <c r="E27" s="10">
        <v>1</v>
      </c>
      <c r="F27" s="9" t="s">
        <v>0</v>
      </c>
      <c r="G27" s="168">
        <v>0</v>
      </c>
      <c r="H27" s="29">
        <f>E27*G27</f>
        <v>0</v>
      </c>
      <c r="I27" s="54"/>
      <c r="J27" s="26"/>
    </row>
    <row r="28" spans="2:10" x14ac:dyDescent="0.25">
      <c r="B28" s="12" t="s">
        <v>2</v>
      </c>
      <c r="C28" s="11" t="s">
        <v>1</v>
      </c>
      <c r="D28" s="35">
        <v>2026</v>
      </c>
      <c r="E28" s="10">
        <v>1</v>
      </c>
      <c r="F28" s="9" t="s">
        <v>0</v>
      </c>
      <c r="G28" s="168">
        <v>0</v>
      </c>
      <c r="H28" s="29">
        <f t="shared" ref="H28" si="2">E28*G28</f>
        <v>0</v>
      </c>
      <c r="I28" s="54"/>
      <c r="J28" s="26"/>
    </row>
    <row r="29" spans="2:10" x14ac:dyDescent="0.25">
      <c r="B29" s="77" t="s">
        <v>44</v>
      </c>
      <c r="C29" s="43"/>
      <c r="D29" s="44"/>
      <c r="E29" s="45"/>
      <c r="F29" s="46"/>
      <c r="G29" s="69"/>
      <c r="H29" s="83">
        <f>SUM(H25:H28)</f>
        <v>0</v>
      </c>
      <c r="I29" s="151"/>
      <c r="J29" s="26"/>
    </row>
    <row r="30" spans="2:10" ht="15.75" thickBot="1" x14ac:dyDescent="0.3">
      <c r="B30" s="4"/>
      <c r="C30" s="3"/>
      <c r="D30" s="37"/>
      <c r="E30" s="2"/>
      <c r="F30" s="1"/>
      <c r="G30" s="55"/>
      <c r="H30" s="38"/>
    </row>
    <row r="31" spans="2:10" ht="15.75" thickBot="1" x14ac:dyDescent="0.3">
      <c r="B31" s="21"/>
      <c r="C31" s="21"/>
      <c r="D31" s="41"/>
    </row>
    <row r="32" spans="2:10" ht="15.75" thickBot="1" x14ac:dyDescent="0.3">
      <c r="B32" s="206" t="s">
        <v>145</v>
      </c>
      <c r="C32" s="207"/>
      <c r="D32" s="208"/>
    </row>
    <row r="33" spans="2:9" ht="15.75" thickBot="1" x14ac:dyDescent="0.3">
      <c r="B33" s="19" t="s">
        <v>6</v>
      </c>
      <c r="C33" s="18" t="s">
        <v>5</v>
      </c>
      <c r="D33" s="18" t="s">
        <v>35</v>
      </c>
      <c r="E33" s="204" t="s">
        <v>4</v>
      </c>
      <c r="F33" s="205"/>
      <c r="G33" s="17" t="s">
        <v>377</v>
      </c>
      <c r="H33" s="31" t="s">
        <v>33</v>
      </c>
      <c r="I33" s="139"/>
    </row>
    <row r="34" spans="2:9" x14ac:dyDescent="0.25">
      <c r="B34" s="16" t="s">
        <v>47</v>
      </c>
      <c r="C34" s="15" t="s">
        <v>9</v>
      </c>
      <c r="D34" s="34"/>
      <c r="E34" s="14">
        <v>2</v>
      </c>
      <c r="F34" s="13" t="s">
        <v>0</v>
      </c>
      <c r="G34" s="167">
        <v>0</v>
      </c>
      <c r="H34" s="27">
        <f>E34*G34</f>
        <v>0</v>
      </c>
      <c r="I34" s="54"/>
    </row>
    <row r="35" spans="2:9" x14ac:dyDescent="0.25">
      <c r="B35" s="12" t="s">
        <v>18</v>
      </c>
      <c r="C35" s="11" t="s">
        <v>1</v>
      </c>
      <c r="D35" s="35"/>
      <c r="E35" s="10">
        <v>0.25</v>
      </c>
      <c r="F35" s="9" t="s">
        <v>17</v>
      </c>
      <c r="G35" s="168">
        <v>0</v>
      </c>
      <c r="H35" s="29">
        <f>E35*G35</f>
        <v>0</v>
      </c>
      <c r="I35" s="54"/>
    </row>
    <row r="36" spans="2:9" x14ac:dyDescent="0.25">
      <c r="B36" s="12" t="s">
        <v>38</v>
      </c>
      <c r="C36" s="11" t="s">
        <v>1</v>
      </c>
      <c r="D36" s="35"/>
      <c r="E36" s="10">
        <v>1</v>
      </c>
      <c r="F36" s="9" t="s">
        <v>0</v>
      </c>
      <c r="G36" s="168">
        <v>0</v>
      </c>
      <c r="H36" s="29">
        <f>E36*G36</f>
        <v>0</v>
      </c>
      <c r="I36" s="54"/>
    </row>
    <row r="37" spans="2:9" x14ac:dyDescent="0.25">
      <c r="B37" s="12" t="s">
        <v>2</v>
      </c>
      <c r="C37" s="11" t="s">
        <v>1</v>
      </c>
      <c r="D37" s="35"/>
      <c r="E37" s="10">
        <v>1</v>
      </c>
      <c r="F37" s="9" t="s">
        <v>0</v>
      </c>
      <c r="G37" s="168">
        <v>0</v>
      </c>
      <c r="H37" s="29">
        <f t="shared" ref="H37" si="3">E37*G37</f>
        <v>0</v>
      </c>
      <c r="I37" s="54"/>
    </row>
    <row r="38" spans="2:9" x14ac:dyDescent="0.25">
      <c r="B38" s="77" t="s">
        <v>44</v>
      </c>
      <c r="C38" s="43"/>
      <c r="D38" s="44"/>
      <c r="E38" s="45"/>
      <c r="F38" s="46"/>
      <c r="G38" s="80"/>
      <c r="H38" s="56">
        <f>SUM(H34:H37)</f>
        <v>0</v>
      </c>
      <c r="I38" s="150"/>
    </row>
    <row r="39" spans="2:9" ht="15.75" thickBot="1" x14ac:dyDescent="0.3">
      <c r="B39" s="4"/>
      <c r="C39" s="3"/>
      <c r="D39" s="37"/>
      <c r="E39" s="2"/>
      <c r="F39" s="1"/>
      <c r="G39" s="38"/>
      <c r="H39" s="84"/>
    </row>
    <row r="40" spans="2:9" ht="16.5" thickBot="1" x14ac:dyDescent="0.3">
      <c r="B40" s="20"/>
    </row>
    <row r="41" spans="2:9" ht="15.75" thickBot="1" x14ac:dyDescent="0.3">
      <c r="B41" s="206" t="s">
        <v>146</v>
      </c>
      <c r="C41" s="207"/>
      <c r="D41" s="208"/>
    </row>
    <row r="42" spans="2:9" ht="15.75" thickBot="1" x14ac:dyDescent="0.3">
      <c r="B42" s="19" t="s">
        <v>6</v>
      </c>
      <c r="C42" s="18" t="s">
        <v>5</v>
      </c>
      <c r="D42" s="18" t="s">
        <v>35</v>
      </c>
      <c r="E42" s="204" t="s">
        <v>4</v>
      </c>
      <c r="F42" s="205"/>
      <c r="G42" s="17" t="s">
        <v>377</v>
      </c>
      <c r="H42" s="31" t="s">
        <v>33</v>
      </c>
      <c r="I42" s="139"/>
    </row>
    <row r="43" spans="2:9" x14ac:dyDescent="0.25">
      <c r="B43" s="16" t="s">
        <v>47</v>
      </c>
      <c r="C43" s="15" t="s">
        <v>9</v>
      </c>
      <c r="D43" s="34">
        <v>2026</v>
      </c>
      <c r="E43" s="14">
        <v>2</v>
      </c>
      <c r="F43" s="13" t="s">
        <v>0</v>
      </c>
      <c r="G43" s="167">
        <v>0</v>
      </c>
      <c r="H43" s="27">
        <f>E43*G43</f>
        <v>0</v>
      </c>
      <c r="I43" s="54"/>
    </row>
    <row r="44" spans="2:9" x14ac:dyDescent="0.25">
      <c r="B44" s="12" t="s">
        <v>37</v>
      </c>
      <c r="C44" s="11" t="s">
        <v>1</v>
      </c>
      <c r="D44" s="35">
        <v>2027</v>
      </c>
      <c r="E44" s="10">
        <v>7</v>
      </c>
      <c r="F44" s="9" t="s">
        <v>8</v>
      </c>
      <c r="G44" s="168">
        <v>0</v>
      </c>
      <c r="H44" s="29">
        <f>E44*G44</f>
        <v>0</v>
      </c>
      <c r="I44" s="54"/>
    </row>
    <row r="45" spans="2:9" x14ac:dyDescent="0.25">
      <c r="B45" s="12" t="s">
        <v>18</v>
      </c>
      <c r="C45" s="11" t="s">
        <v>1</v>
      </c>
      <c r="D45" s="35">
        <v>2026</v>
      </c>
      <c r="E45" s="10">
        <v>3.2</v>
      </c>
      <c r="F45" s="9" t="s">
        <v>17</v>
      </c>
      <c r="G45" s="168">
        <v>0</v>
      </c>
      <c r="H45" s="29">
        <f>E45*G45</f>
        <v>0</v>
      </c>
      <c r="I45" s="54"/>
    </row>
    <row r="46" spans="2:9" x14ac:dyDescent="0.25">
      <c r="B46" s="12" t="s">
        <v>38</v>
      </c>
      <c r="C46" s="11" t="s">
        <v>1</v>
      </c>
      <c r="D46" s="35">
        <v>2029</v>
      </c>
      <c r="E46" s="10">
        <v>1</v>
      </c>
      <c r="F46" s="9" t="s">
        <v>0</v>
      </c>
      <c r="G46" s="168">
        <v>0</v>
      </c>
      <c r="H46" s="29">
        <f t="shared" ref="H46:H47" si="4">E46*G46</f>
        <v>0</v>
      </c>
      <c r="I46" s="54"/>
    </row>
    <row r="47" spans="2:9" x14ac:dyDescent="0.25">
      <c r="B47" s="12" t="s">
        <v>2</v>
      </c>
      <c r="C47" s="11" t="s">
        <v>1</v>
      </c>
      <c r="D47" s="35">
        <v>2026</v>
      </c>
      <c r="E47" s="10">
        <v>1</v>
      </c>
      <c r="F47" s="9" t="s">
        <v>0</v>
      </c>
      <c r="G47" s="168">
        <v>0</v>
      </c>
      <c r="H47" s="29">
        <f t="shared" si="4"/>
        <v>0</v>
      </c>
      <c r="I47" s="54"/>
    </row>
    <row r="48" spans="2:9" x14ac:dyDescent="0.25">
      <c r="B48" s="77" t="s">
        <v>44</v>
      </c>
      <c r="C48" s="43"/>
      <c r="D48" s="44"/>
      <c r="E48" s="45"/>
      <c r="F48" s="46"/>
      <c r="G48" s="69"/>
      <c r="H48" s="56">
        <f>SUM(H43:H47)</f>
        <v>0</v>
      </c>
      <c r="I48" s="150"/>
    </row>
    <row r="49" spans="2:9" ht="15.75" thickBot="1" x14ac:dyDescent="0.3">
      <c r="B49" s="4"/>
      <c r="C49" s="3"/>
      <c r="D49" s="37"/>
      <c r="E49" s="2"/>
      <c r="F49" s="1"/>
      <c r="G49" s="55"/>
      <c r="H49" s="38"/>
    </row>
    <row r="50" spans="2:9" ht="15.75" thickBot="1" x14ac:dyDescent="0.3"/>
    <row r="51" spans="2:9" ht="15.75" thickBot="1" x14ac:dyDescent="0.3">
      <c r="B51" s="206" t="s">
        <v>147</v>
      </c>
      <c r="C51" s="207"/>
      <c r="D51" s="208"/>
    </row>
    <row r="52" spans="2:9" ht="15.75" thickBot="1" x14ac:dyDescent="0.3">
      <c r="B52" s="19" t="s">
        <v>6</v>
      </c>
      <c r="C52" s="18" t="s">
        <v>5</v>
      </c>
      <c r="D52" s="18" t="s">
        <v>35</v>
      </c>
      <c r="E52" s="204" t="s">
        <v>4</v>
      </c>
      <c r="F52" s="205"/>
      <c r="G52" s="17" t="s">
        <v>377</v>
      </c>
      <c r="H52" s="31" t="s">
        <v>33</v>
      </c>
      <c r="I52" s="139"/>
    </row>
    <row r="53" spans="2:9" x14ac:dyDescent="0.25">
      <c r="B53" s="16" t="s">
        <v>47</v>
      </c>
      <c r="C53" s="15" t="s">
        <v>9</v>
      </c>
      <c r="D53" s="34">
        <v>2026</v>
      </c>
      <c r="E53" s="14">
        <v>2</v>
      </c>
      <c r="F53" s="13" t="s">
        <v>0</v>
      </c>
      <c r="G53" s="167">
        <v>0</v>
      </c>
      <c r="H53" s="27">
        <f>E53*G53</f>
        <v>0</v>
      </c>
      <c r="I53" s="54"/>
    </row>
    <row r="54" spans="2:9" x14ac:dyDescent="0.25">
      <c r="B54" s="12" t="s">
        <v>66</v>
      </c>
      <c r="C54" s="11" t="s">
        <v>1</v>
      </c>
      <c r="D54" s="35">
        <v>2028</v>
      </c>
      <c r="E54" s="10">
        <v>3.15</v>
      </c>
      <c r="F54" s="9" t="s">
        <v>8</v>
      </c>
      <c r="G54" s="168">
        <v>0</v>
      </c>
      <c r="H54" s="29">
        <f>E54*G54</f>
        <v>0</v>
      </c>
      <c r="I54" s="54"/>
    </row>
    <row r="55" spans="2:9" x14ac:dyDescent="0.25">
      <c r="B55" s="12" t="s">
        <v>38</v>
      </c>
      <c r="C55" s="11" t="s">
        <v>1</v>
      </c>
      <c r="D55" s="35">
        <v>2029</v>
      </c>
      <c r="E55" s="10">
        <v>1</v>
      </c>
      <c r="F55" s="9" t="s">
        <v>0</v>
      </c>
      <c r="G55" s="168">
        <v>0</v>
      </c>
      <c r="H55" s="29">
        <f>E55*G55</f>
        <v>0</v>
      </c>
      <c r="I55" s="54"/>
    </row>
    <row r="56" spans="2:9" x14ac:dyDescent="0.25">
      <c r="B56" s="12" t="s">
        <v>2</v>
      </c>
      <c r="C56" s="11" t="s">
        <v>1</v>
      </c>
      <c r="D56" s="35">
        <v>2026</v>
      </c>
      <c r="E56" s="10">
        <v>1</v>
      </c>
      <c r="F56" s="9" t="s">
        <v>0</v>
      </c>
      <c r="G56" s="168">
        <v>0</v>
      </c>
      <c r="H56" s="29">
        <f t="shared" ref="H56" si="5">E56*G56</f>
        <v>0</v>
      </c>
      <c r="I56" s="54"/>
    </row>
    <row r="57" spans="2:9" x14ac:dyDescent="0.25">
      <c r="B57" s="77" t="s">
        <v>44</v>
      </c>
      <c r="C57" s="43"/>
      <c r="D57" s="44"/>
      <c r="E57" s="45"/>
      <c r="F57" s="46"/>
      <c r="G57" s="69"/>
      <c r="H57" s="56">
        <f>SUM(H53:H56)</f>
        <v>0</v>
      </c>
      <c r="I57" s="150"/>
    </row>
    <row r="58" spans="2:9" ht="15.75" thickBot="1" x14ac:dyDescent="0.3">
      <c r="B58" s="4"/>
      <c r="C58" s="3"/>
      <c r="D58" s="37"/>
      <c r="E58" s="2"/>
      <c r="F58" s="1"/>
      <c r="G58" s="55"/>
      <c r="H58" s="38"/>
    </row>
    <row r="59" spans="2:9" ht="15.75" thickBot="1" x14ac:dyDescent="0.3"/>
    <row r="60" spans="2:9" ht="15.75" thickBot="1" x14ac:dyDescent="0.3">
      <c r="B60" s="206" t="s">
        <v>148</v>
      </c>
      <c r="C60" s="207"/>
      <c r="D60" s="208"/>
    </row>
    <row r="61" spans="2:9" ht="15.75" thickBot="1" x14ac:dyDescent="0.3">
      <c r="B61" s="19" t="s">
        <v>6</v>
      </c>
      <c r="C61" s="18" t="s">
        <v>5</v>
      </c>
      <c r="D61" s="18" t="s">
        <v>35</v>
      </c>
      <c r="E61" s="204" t="s">
        <v>4</v>
      </c>
      <c r="F61" s="205"/>
      <c r="G61" s="17" t="s">
        <v>377</v>
      </c>
      <c r="H61" s="31" t="s">
        <v>33</v>
      </c>
      <c r="I61" s="139"/>
    </row>
    <row r="62" spans="2:9" x14ac:dyDescent="0.25">
      <c r="B62" s="16" t="s">
        <v>47</v>
      </c>
      <c r="C62" s="15" t="s">
        <v>9</v>
      </c>
      <c r="D62" s="34">
        <v>2026</v>
      </c>
      <c r="E62" s="14">
        <v>2</v>
      </c>
      <c r="F62" s="13" t="s">
        <v>0</v>
      </c>
      <c r="G62" s="167">
        <v>0</v>
      </c>
      <c r="H62" s="27">
        <f>E62*G62</f>
        <v>0</v>
      </c>
      <c r="I62" s="54"/>
    </row>
    <row r="63" spans="2:9" x14ac:dyDescent="0.25">
      <c r="B63" s="12" t="s">
        <v>38</v>
      </c>
      <c r="C63" s="11" t="s">
        <v>1</v>
      </c>
      <c r="D63" s="35">
        <v>2029</v>
      </c>
      <c r="E63" s="10">
        <v>1</v>
      </c>
      <c r="F63" s="9" t="s">
        <v>0</v>
      </c>
      <c r="G63" s="168">
        <v>0</v>
      </c>
      <c r="H63" s="29">
        <f>E63*G63</f>
        <v>0</v>
      </c>
      <c r="I63" s="54"/>
    </row>
    <row r="64" spans="2:9" x14ac:dyDescent="0.25">
      <c r="B64" s="12" t="s">
        <v>2</v>
      </c>
      <c r="C64" s="11" t="s">
        <v>1</v>
      </c>
      <c r="D64" s="35">
        <v>2026</v>
      </c>
      <c r="E64" s="10">
        <v>1</v>
      </c>
      <c r="F64" s="9" t="s">
        <v>0</v>
      </c>
      <c r="G64" s="168">
        <v>0</v>
      </c>
      <c r="H64" s="29">
        <f>E64*G64</f>
        <v>0</v>
      </c>
      <c r="I64" s="54"/>
    </row>
    <row r="65" spans="2:9" x14ac:dyDescent="0.25">
      <c r="B65" s="77" t="s">
        <v>44</v>
      </c>
      <c r="C65" s="43"/>
      <c r="D65" s="44"/>
      <c r="E65" s="45"/>
      <c r="F65" s="46"/>
      <c r="G65" s="32"/>
      <c r="H65" s="56">
        <f>SUM(H62:H64)</f>
        <v>0</v>
      </c>
      <c r="I65" s="150"/>
    </row>
    <row r="66" spans="2:9" ht="15.75" thickBot="1" x14ac:dyDescent="0.3">
      <c r="B66" s="4"/>
      <c r="C66" s="3"/>
      <c r="D66" s="37"/>
      <c r="E66" s="2"/>
      <c r="F66" s="1"/>
      <c r="G66" s="55"/>
      <c r="H66" s="38"/>
    </row>
    <row r="67" spans="2:9" ht="15.75" thickBot="1" x14ac:dyDescent="0.3"/>
    <row r="68" spans="2:9" ht="15.75" thickBot="1" x14ac:dyDescent="0.3">
      <c r="B68" s="206" t="s">
        <v>149</v>
      </c>
      <c r="C68" s="207"/>
      <c r="D68" s="208"/>
    </row>
    <row r="69" spans="2:9" ht="15.75" thickBot="1" x14ac:dyDescent="0.3">
      <c r="B69" s="19" t="s">
        <v>6</v>
      </c>
      <c r="C69" s="18" t="s">
        <v>5</v>
      </c>
      <c r="D69" s="18" t="s">
        <v>35</v>
      </c>
      <c r="E69" s="204" t="s">
        <v>4</v>
      </c>
      <c r="F69" s="205"/>
      <c r="G69" s="17" t="s">
        <v>377</v>
      </c>
      <c r="H69" s="31" t="s">
        <v>33</v>
      </c>
      <c r="I69" s="139"/>
    </row>
    <row r="70" spans="2:9" x14ac:dyDescent="0.25">
      <c r="B70" s="16" t="s">
        <v>47</v>
      </c>
      <c r="C70" s="15" t="s">
        <v>9</v>
      </c>
      <c r="D70" s="34">
        <v>2026</v>
      </c>
      <c r="E70" s="14">
        <v>2</v>
      </c>
      <c r="F70" s="13" t="s">
        <v>0</v>
      </c>
      <c r="G70" s="167">
        <v>0</v>
      </c>
      <c r="H70" s="27">
        <f>E70*G70</f>
        <v>0</v>
      </c>
      <c r="I70" s="54"/>
    </row>
    <row r="71" spans="2:9" x14ac:dyDescent="0.25">
      <c r="B71" s="12" t="s">
        <v>38</v>
      </c>
      <c r="C71" s="11" t="s">
        <v>1</v>
      </c>
      <c r="D71" s="35">
        <v>2028</v>
      </c>
      <c r="E71" s="10">
        <v>1</v>
      </c>
      <c r="F71" s="9" t="s">
        <v>0</v>
      </c>
      <c r="G71" s="168">
        <v>0</v>
      </c>
      <c r="H71" s="29">
        <f>E71*G71</f>
        <v>0</v>
      </c>
      <c r="I71" s="54"/>
    </row>
    <row r="72" spans="2:9" x14ac:dyDescent="0.25">
      <c r="B72" s="12" t="s">
        <v>2</v>
      </c>
      <c r="C72" s="11" t="s">
        <v>1</v>
      </c>
      <c r="D72" s="35">
        <v>2026</v>
      </c>
      <c r="E72" s="10">
        <v>1</v>
      </c>
      <c r="F72" s="9" t="s">
        <v>0</v>
      </c>
      <c r="G72" s="168">
        <v>0</v>
      </c>
      <c r="H72" s="29">
        <f>E72*G72</f>
        <v>0</v>
      </c>
      <c r="I72" s="54"/>
    </row>
    <row r="73" spans="2:9" x14ac:dyDescent="0.25">
      <c r="B73" s="77" t="s">
        <v>44</v>
      </c>
      <c r="C73" s="43"/>
      <c r="D73" s="44"/>
      <c r="E73" s="45"/>
      <c r="F73" s="46"/>
      <c r="G73" s="32"/>
      <c r="H73" s="56">
        <f>SUM(H70:H72)</f>
        <v>0</v>
      </c>
      <c r="I73" s="150"/>
    </row>
    <row r="74" spans="2:9" ht="15.75" thickBot="1" x14ac:dyDescent="0.3">
      <c r="B74" s="4"/>
      <c r="C74" s="3"/>
      <c r="D74" s="37"/>
      <c r="E74" s="2"/>
      <c r="F74" s="1"/>
      <c r="G74" s="38"/>
      <c r="H74" s="84"/>
    </row>
    <row r="75" spans="2:9" ht="15.75" thickBot="1" x14ac:dyDescent="0.3"/>
    <row r="76" spans="2:9" ht="15.75" thickBot="1" x14ac:dyDescent="0.3">
      <c r="B76" s="206" t="s">
        <v>150</v>
      </c>
      <c r="C76" s="207"/>
      <c r="D76" s="208"/>
    </row>
    <row r="77" spans="2:9" ht="15.75" thickBot="1" x14ac:dyDescent="0.3">
      <c r="B77" s="19" t="s">
        <v>6</v>
      </c>
      <c r="C77" s="18" t="s">
        <v>5</v>
      </c>
      <c r="D77" s="18" t="s">
        <v>35</v>
      </c>
      <c r="E77" s="204" t="s">
        <v>4</v>
      </c>
      <c r="F77" s="205"/>
      <c r="G77" s="17" t="s">
        <v>377</v>
      </c>
      <c r="H77" s="31" t="s">
        <v>33</v>
      </c>
      <c r="I77" s="139"/>
    </row>
    <row r="78" spans="2:9" x14ac:dyDescent="0.25">
      <c r="B78" s="16" t="s">
        <v>47</v>
      </c>
      <c r="C78" s="15" t="s">
        <v>9</v>
      </c>
      <c r="D78" s="34">
        <v>2026</v>
      </c>
      <c r="E78" s="14">
        <v>2</v>
      </c>
      <c r="F78" s="13" t="s">
        <v>0</v>
      </c>
      <c r="G78" s="167">
        <v>0</v>
      </c>
      <c r="H78" s="27">
        <f>E78*G78</f>
        <v>0</v>
      </c>
      <c r="I78" s="54"/>
    </row>
    <row r="79" spans="2:9" x14ac:dyDescent="0.25">
      <c r="B79" s="12" t="s">
        <v>118</v>
      </c>
      <c r="C79" s="11" t="s">
        <v>1</v>
      </c>
      <c r="D79" s="35">
        <v>2026</v>
      </c>
      <c r="E79" s="10">
        <v>1</v>
      </c>
      <c r="F79" s="9" t="s">
        <v>0</v>
      </c>
      <c r="G79" s="168">
        <v>0</v>
      </c>
      <c r="H79" s="29">
        <f>E79*G79</f>
        <v>0</v>
      </c>
      <c r="I79" s="54"/>
    </row>
    <row r="80" spans="2:9" x14ac:dyDescent="0.25">
      <c r="B80" s="12" t="s">
        <v>24</v>
      </c>
      <c r="C80" s="11" t="s">
        <v>11</v>
      </c>
      <c r="D80" s="35">
        <v>2026</v>
      </c>
      <c r="E80" s="10">
        <v>4</v>
      </c>
      <c r="F80" s="9" t="s">
        <v>0</v>
      </c>
      <c r="G80" s="168">
        <v>0</v>
      </c>
      <c r="H80" s="29">
        <f>E80*G80</f>
        <v>0</v>
      </c>
      <c r="I80" s="54"/>
    </row>
    <row r="81" spans="2:9" x14ac:dyDescent="0.25">
      <c r="B81" s="12" t="s">
        <v>22</v>
      </c>
      <c r="C81" s="11" t="s">
        <v>1</v>
      </c>
      <c r="D81" s="35">
        <v>2026</v>
      </c>
      <c r="E81" s="10">
        <v>1</v>
      </c>
      <c r="F81" s="9" t="s">
        <v>0</v>
      </c>
      <c r="G81" s="168">
        <v>0</v>
      </c>
      <c r="H81" s="29">
        <f t="shared" ref="H81:H84" si="6">E81*G81</f>
        <v>0</v>
      </c>
      <c r="I81" s="54"/>
    </row>
    <row r="82" spans="2:9" x14ac:dyDescent="0.25">
      <c r="B82" s="12" t="s">
        <v>38</v>
      </c>
      <c r="C82" s="11" t="s">
        <v>1</v>
      </c>
      <c r="D82" s="35">
        <v>2029</v>
      </c>
      <c r="E82" s="10">
        <v>1</v>
      </c>
      <c r="F82" s="9" t="s">
        <v>0</v>
      </c>
      <c r="G82" s="168">
        <v>0</v>
      </c>
      <c r="H82" s="29">
        <f t="shared" si="6"/>
        <v>0</v>
      </c>
      <c r="I82" s="54"/>
    </row>
    <row r="83" spans="2:9" x14ac:dyDescent="0.25">
      <c r="B83" s="12" t="s">
        <v>36</v>
      </c>
      <c r="C83" s="11" t="s">
        <v>1</v>
      </c>
      <c r="D83" s="35">
        <v>2029</v>
      </c>
      <c r="E83" s="10">
        <v>1</v>
      </c>
      <c r="F83" s="9" t="s">
        <v>0</v>
      </c>
      <c r="G83" s="168">
        <v>0</v>
      </c>
      <c r="H83" s="29">
        <f t="shared" si="6"/>
        <v>0</v>
      </c>
      <c r="I83" s="54"/>
    </row>
    <row r="84" spans="2:9" x14ac:dyDescent="0.25">
      <c r="B84" s="8" t="s">
        <v>2</v>
      </c>
      <c r="C84" s="7" t="s">
        <v>1</v>
      </c>
      <c r="D84" s="36">
        <v>2026</v>
      </c>
      <c r="E84" s="6">
        <v>1</v>
      </c>
      <c r="F84" s="5" t="s">
        <v>0</v>
      </c>
      <c r="G84" s="168">
        <v>0</v>
      </c>
      <c r="H84" s="29">
        <f t="shared" si="6"/>
        <v>0</v>
      </c>
      <c r="I84" s="54"/>
    </row>
    <row r="85" spans="2:9" x14ac:dyDescent="0.25">
      <c r="B85" s="77" t="s">
        <v>44</v>
      </c>
      <c r="C85" s="24"/>
      <c r="D85" s="39"/>
      <c r="E85" s="23"/>
      <c r="F85" s="22"/>
      <c r="G85" s="40"/>
      <c r="H85" s="56">
        <f>SUM(H78:H84)</f>
        <v>0</v>
      </c>
      <c r="I85" s="150"/>
    </row>
    <row r="86" spans="2:9" ht="15.75" thickBot="1" x14ac:dyDescent="0.3">
      <c r="B86" s="4"/>
      <c r="C86" s="3"/>
      <c r="D86" s="37"/>
      <c r="E86" s="2"/>
      <c r="F86" s="1"/>
      <c r="G86" s="38"/>
      <c r="H86" s="30"/>
      <c r="I86" s="54"/>
    </row>
    <row r="87" spans="2:9" ht="16.5" thickBot="1" x14ac:dyDescent="0.3">
      <c r="B87" s="20"/>
    </row>
    <row r="88" spans="2:9" ht="15.75" thickBot="1" x14ac:dyDescent="0.3">
      <c r="B88" s="206" t="s">
        <v>151</v>
      </c>
      <c r="C88" s="207"/>
      <c r="D88" s="208"/>
    </row>
    <row r="89" spans="2:9" ht="15.75" thickBot="1" x14ac:dyDescent="0.3">
      <c r="B89" s="19" t="s">
        <v>6</v>
      </c>
      <c r="C89" s="18" t="s">
        <v>5</v>
      </c>
      <c r="D89" s="18" t="s">
        <v>35</v>
      </c>
      <c r="E89" s="204" t="s">
        <v>4</v>
      </c>
      <c r="F89" s="205"/>
      <c r="G89" s="17" t="s">
        <v>377</v>
      </c>
      <c r="H89" s="31" t="s">
        <v>33</v>
      </c>
      <c r="I89" s="139"/>
    </row>
    <row r="90" spans="2:9" x14ac:dyDescent="0.25">
      <c r="B90" s="16" t="s">
        <v>47</v>
      </c>
      <c r="C90" s="15" t="s">
        <v>9</v>
      </c>
      <c r="D90" s="34">
        <v>2026</v>
      </c>
      <c r="E90" s="14">
        <v>2</v>
      </c>
      <c r="F90" s="13" t="s">
        <v>0</v>
      </c>
      <c r="G90" s="167">
        <v>0</v>
      </c>
      <c r="H90" s="27">
        <f>E90*G90</f>
        <v>0</v>
      </c>
      <c r="I90" s="54"/>
    </row>
    <row r="91" spans="2:9" x14ac:dyDescent="0.25">
      <c r="B91" s="12" t="s">
        <v>18</v>
      </c>
      <c r="C91" s="11" t="s">
        <v>1</v>
      </c>
      <c r="D91" s="35">
        <v>2026</v>
      </c>
      <c r="E91" s="10">
        <v>0.5</v>
      </c>
      <c r="F91" s="9" t="s">
        <v>17</v>
      </c>
      <c r="G91" s="168">
        <v>0</v>
      </c>
      <c r="H91" s="29">
        <f>E91*G91</f>
        <v>0</v>
      </c>
      <c r="I91" s="54"/>
    </row>
    <row r="92" spans="2:9" x14ac:dyDescent="0.25">
      <c r="B92" s="12" t="s">
        <v>69</v>
      </c>
      <c r="C92" s="11" t="s">
        <v>1</v>
      </c>
      <c r="D92" s="35">
        <v>2026</v>
      </c>
      <c r="E92" s="10">
        <v>0.5</v>
      </c>
      <c r="F92" s="9" t="s">
        <v>17</v>
      </c>
      <c r="G92" s="168">
        <v>0</v>
      </c>
      <c r="H92" s="29">
        <f>E92*G92</f>
        <v>0</v>
      </c>
      <c r="I92" s="54"/>
    </row>
    <row r="93" spans="2:9" x14ac:dyDescent="0.25">
      <c r="B93" s="12" t="s">
        <v>38</v>
      </c>
      <c r="C93" s="11" t="s">
        <v>1</v>
      </c>
      <c r="D93" s="35">
        <v>2029</v>
      </c>
      <c r="E93" s="10">
        <v>1</v>
      </c>
      <c r="F93" s="9" t="s">
        <v>0</v>
      </c>
      <c r="G93" s="168">
        <v>0</v>
      </c>
      <c r="H93" s="29">
        <f t="shared" ref="H93:H94" si="7">E93*G93</f>
        <v>0</v>
      </c>
      <c r="I93" s="54"/>
    </row>
    <row r="94" spans="2:9" x14ac:dyDescent="0.25">
      <c r="B94" s="12" t="s">
        <v>2</v>
      </c>
      <c r="C94" s="11" t="s">
        <v>1</v>
      </c>
      <c r="D94" s="35">
        <v>2026</v>
      </c>
      <c r="E94" s="10">
        <v>1</v>
      </c>
      <c r="F94" s="9" t="s">
        <v>0</v>
      </c>
      <c r="G94" s="168">
        <v>0</v>
      </c>
      <c r="H94" s="29">
        <f t="shared" si="7"/>
        <v>0</v>
      </c>
      <c r="I94" s="54"/>
    </row>
    <row r="95" spans="2:9" x14ac:dyDescent="0.25">
      <c r="B95" s="77" t="s">
        <v>44</v>
      </c>
      <c r="C95" s="43"/>
      <c r="D95" s="44"/>
      <c r="E95" s="45"/>
      <c r="F95" s="46"/>
      <c r="G95" s="80"/>
      <c r="H95" s="56">
        <f>SUM(H90:H94)</f>
        <v>0</v>
      </c>
      <c r="I95" s="150"/>
    </row>
    <row r="96" spans="2:9" ht="15.75" thickBot="1" x14ac:dyDescent="0.3">
      <c r="B96" s="4"/>
      <c r="C96" s="3"/>
      <c r="D96" s="37"/>
      <c r="E96" s="2"/>
      <c r="F96" s="1"/>
      <c r="G96" s="38"/>
      <c r="H96" s="30"/>
      <c r="I96" s="54"/>
    </row>
    <row r="97" spans="2:9" ht="15.75" thickBot="1" x14ac:dyDescent="0.3"/>
    <row r="98" spans="2:9" ht="15.75" thickBot="1" x14ac:dyDescent="0.3">
      <c r="B98" s="206" t="s">
        <v>152</v>
      </c>
      <c r="C98" s="207"/>
      <c r="D98" s="208"/>
    </row>
    <row r="99" spans="2:9" ht="15.75" thickBot="1" x14ac:dyDescent="0.3">
      <c r="B99" s="19" t="s">
        <v>6</v>
      </c>
      <c r="C99" s="18" t="s">
        <v>5</v>
      </c>
      <c r="D99" s="18" t="s">
        <v>35</v>
      </c>
      <c r="E99" s="204" t="s">
        <v>4</v>
      </c>
      <c r="F99" s="205"/>
      <c r="G99" s="17" t="s">
        <v>377</v>
      </c>
      <c r="H99" s="31" t="s">
        <v>33</v>
      </c>
      <c r="I99" s="139"/>
    </row>
    <row r="100" spans="2:9" x14ac:dyDescent="0.25">
      <c r="B100" s="16" t="s">
        <v>47</v>
      </c>
      <c r="C100" s="15" t="s">
        <v>9</v>
      </c>
      <c r="D100" s="34">
        <v>2026</v>
      </c>
      <c r="E100" s="14">
        <v>2</v>
      </c>
      <c r="F100" s="13" t="s">
        <v>0</v>
      </c>
      <c r="G100" s="167">
        <v>0</v>
      </c>
      <c r="H100" s="27">
        <f>E100*G100</f>
        <v>0</v>
      </c>
      <c r="I100" s="54"/>
    </row>
    <row r="101" spans="2:9" x14ac:dyDescent="0.25">
      <c r="B101" s="12" t="s">
        <v>87</v>
      </c>
      <c r="C101" s="11" t="s">
        <v>1</v>
      </c>
      <c r="D101" s="35">
        <v>2026</v>
      </c>
      <c r="E101" s="10">
        <v>2</v>
      </c>
      <c r="F101" s="9" t="s">
        <v>8</v>
      </c>
      <c r="G101" s="168">
        <v>0</v>
      </c>
      <c r="H101" s="29">
        <f>E101*G101</f>
        <v>0</v>
      </c>
      <c r="I101" s="54"/>
    </row>
    <row r="102" spans="2:9" x14ac:dyDescent="0.25">
      <c r="B102" s="12" t="s">
        <v>38</v>
      </c>
      <c r="C102" s="11" t="s">
        <v>1</v>
      </c>
      <c r="D102" s="35">
        <v>2029</v>
      </c>
      <c r="E102" s="10">
        <v>1</v>
      </c>
      <c r="F102" s="9" t="s">
        <v>0</v>
      </c>
      <c r="G102" s="168">
        <v>0</v>
      </c>
      <c r="H102" s="29">
        <f>E102*G102</f>
        <v>0</v>
      </c>
      <c r="I102" s="54"/>
    </row>
    <row r="103" spans="2:9" x14ac:dyDescent="0.25">
      <c r="B103" s="12" t="s">
        <v>2</v>
      </c>
      <c r="C103" s="11" t="s">
        <v>1</v>
      </c>
      <c r="D103" s="35">
        <v>2026</v>
      </c>
      <c r="E103" s="10">
        <v>1</v>
      </c>
      <c r="F103" s="9" t="s">
        <v>0</v>
      </c>
      <c r="G103" s="168">
        <v>0</v>
      </c>
      <c r="H103" s="29">
        <f t="shared" ref="H103" si="8">E103*G103</f>
        <v>0</v>
      </c>
      <c r="I103" s="54"/>
    </row>
    <row r="104" spans="2:9" x14ac:dyDescent="0.25">
      <c r="B104" s="77" t="s">
        <v>44</v>
      </c>
      <c r="C104" s="43"/>
      <c r="D104" s="44"/>
      <c r="E104" s="45"/>
      <c r="F104" s="46"/>
      <c r="G104" s="69"/>
      <c r="H104" s="56">
        <f>SUM(H100:H103)</f>
        <v>0</v>
      </c>
      <c r="I104" s="150"/>
    </row>
    <row r="105" spans="2:9" ht="15.75" thickBot="1" x14ac:dyDescent="0.3">
      <c r="B105" s="4"/>
      <c r="C105" s="3"/>
      <c r="D105" s="37"/>
      <c r="E105" s="2"/>
      <c r="F105" s="1"/>
      <c r="G105" s="55"/>
      <c r="H105" s="38"/>
    </row>
    <row r="106" spans="2:9" ht="15.75" thickBot="1" x14ac:dyDescent="0.3">
      <c r="B106" s="21"/>
      <c r="C106" s="21"/>
      <c r="D106" s="41"/>
    </row>
    <row r="107" spans="2:9" ht="15.75" thickBot="1" x14ac:dyDescent="0.3">
      <c r="B107" s="206" t="s">
        <v>153</v>
      </c>
      <c r="C107" s="207"/>
      <c r="D107" s="208"/>
    </row>
    <row r="108" spans="2:9" ht="15.75" thickBot="1" x14ac:dyDescent="0.3">
      <c r="B108" s="19" t="s">
        <v>6</v>
      </c>
      <c r="C108" s="18" t="s">
        <v>5</v>
      </c>
      <c r="D108" s="18" t="s">
        <v>35</v>
      </c>
      <c r="E108" s="204" t="s">
        <v>4</v>
      </c>
      <c r="F108" s="205"/>
      <c r="G108" s="17" t="s">
        <v>377</v>
      </c>
      <c r="H108" s="31" t="s">
        <v>33</v>
      </c>
      <c r="I108" s="139"/>
    </row>
    <row r="109" spans="2:9" x14ac:dyDescent="0.25">
      <c r="B109" s="16" t="s">
        <v>47</v>
      </c>
      <c r="C109" s="15" t="s">
        <v>11</v>
      </c>
      <c r="D109" s="34">
        <v>2026</v>
      </c>
      <c r="E109" s="14">
        <v>2</v>
      </c>
      <c r="F109" s="13" t="s">
        <v>0</v>
      </c>
      <c r="G109" s="167">
        <v>0</v>
      </c>
      <c r="H109" s="27">
        <f>E109*G109</f>
        <v>0</v>
      </c>
      <c r="I109" s="54"/>
    </row>
    <row r="110" spans="2:9" x14ac:dyDescent="0.25">
      <c r="B110" s="12" t="s">
        <v>18</v>
      </c>
      <c r="C110" s="11" t="s">
        <v>378</v>
      </c>
      <c r="D110" s="35">
        <v>2026</v>
      </c>
      <c r="E110" s="10">
        <v>60</v>
      </c>
      <c r="F110" s="9" t="s">
        <v>17</v>
      </c>
      <c r="G110" s="168">
        <v>0</v>
      </c>
      <c r="H110" s="29">
        <f>E110*G110</f>
        <v>0</v>
      </c>
      <c r="I110" s="54"/>
    </row>
    <row r="111" spans="2:9" x14ac:dyDescent="0.25">
      <c r="B111" s="12" t="s">
        <v>38</v>
      </c>
      <c r="C111" s="11" t="s">
        <v>1</v>
      </c>
      <c r="D111" s="35">
        <v>2029</v>
      </c>
      <c r="E111" s="10">
        <v>1</v>
      </c>
      <c r="F111" s="9" t="s">
        <v>0</v>
      </c>
      <c r="G111" s="168">
        <v>0</v>
      </c>
      <c r="H111" s="29">
        <f>E111*G111</f>
        <v>0</v>
      </c>
      <c r="I111" s="54"/>
    </row>
    <row r="112" spans="2:9" x14ac:dyDescent="0.25">
      <c r="B112" s="12" t="s">
        <v>2</v>
      </c>
      <c r="C112" s="11" t="s">
        <v>1</v>
      </c>
      <c r="D112" s="35">
        <v>2026</v>
      </c>
      <c r="E112" s="10">
        <v>1</v>
      </c>
      <c r="F112" s="9" t="s">
        <v>0</v>
      </c>
      <c r="G112" s="168">
        <v>0</v>
      </c>
      <c r="H112" s="29">
        <f t="shared" ref="H112" si="9">E112*G112</f>
        <v>0</v>
      </c>
      <c r="I112" s="54"/>
    </row>
    <row r="113" spans="2:9" x14ac:dyDescent="0.25">
      <c r="B113" s="77" t="s">
        <v>44</v>
      </c>
      <c r="C113" s="43"/>
      <c r="D113" s="44"/>
      <c r="E113" s="45"/>
      <c r="F113" s="46"/>
      <c r="G113" s="69"/>
      <c r="H113" s="56">
        <f>SUM(H109:H112)</f>
        <v>0</v>
      </c>
      <c r="I113" s="150"/>
    </row>
    <row r="114" spans="2:9" ht="15.75" thickBot="1" x14ac:dyDescent="0.3">
      <c r="B114" s="4"/>
      <c r="C114" s="3"/>
      <c r="D114" s="37"/>
      <c r="E114" s="2"/>
      <c r="F114" s="1"/>
      <c r="G114" s="55"/>
      <c r="H114" s="38"/>
    </row>
    <row r="115" spans="2:9" ht="16.5" thickBot="1" x14ac:dyDescent="0.3">
      <c r="B115" s="20"/>
    </row>
    <row r="116" spans="2:9" ht="15.75" thickBot="1" x14ac:dyDescent="0.3">
      <c r="B116" s="206" t="s">
        <v>154</v>
      </c>
      <c r="C116" s="207"/>
      <c r="D116" s="208"/>
    </row>
    <row r="117" spans="2:9" ht="15.75" thickBot="1" x14ac:dyDescent="0.3">
      <c r="B117" s="19" t="s">
        <v>6</v>
      </c>
      <c r="C117" s="18" t="s">
        <v>5</v>
      </c>
      <c r="D117" s="18" t="s">
        <v>35</v>
      </c>
      <c r="E117" s="204" t="s">
        <v>4</v>
      </c>
      <c r="F117" s="205"/>
      <c r="G117" s="17" t="s">
        <v>377</v>
      </c>
      <c r="H117" s="31" t="s">
        <v>33</v>
      </c>
      <c r="I117" s="139"/>
    </row>
    <row r="118" spans="2:9" x14ac:dyDescent="0.25">
      <c r="B118" s="16" t="s">
        <v>47</v>
      </c>
      <c r="C118" s="15" t="s">
        <v>9</v>
      </c>
      <c r="D118" s="34">
        <v>2026</v>
      </c>
      <c r="E118" s="14">
        <v>2</v>
      </c>
      <c r="F118" s="13" t="s">
        <v>0</v>
      </c>
      <c r="G118" s="167">
        <v>0</v>
      </c>
      <c r="H118" s="27">
        <f>E118*G118</f>
        <v>0</v>
      </c>
      <c r="I118" s="54"/>
    </row>
    <row r="119" spans="2:9" x14ac:dyDescent="0.25">
      <c r="B119" s="12" t="s">
        <v>18</v>
      </c>
      <c r="C119" s="11" t="s">
        <v>1</v>
      </c>
      <c r="D119" s="35">
        <v>2026</v>
      </c>
      <c r="E119" s="10">
        <v>2.9</v>
      </c>
      <c r="F119" s="9" t="s">
        <v>17</v>
      </c>
      <c r="G119" s="168">
        <v>0</v>
      </c>
      <c r="H119" s="29">
        <f>E119*G119</f>
        <v>0</v>
      </c>
      <c r="I119" s="54"/>
    </row>
    <row r="120" spans="2:9" x14ac:dyDescent="0.25">
      <c r="B120" s="12" t="s">
        <v>38</v>
      </c>
      <c r="C120" s="11" t="s">
        <v>1</v>
      </c>
      <c r="D120" s="35">
        <v>2029</v>
      </c>
      <c r="E120" s="10">
        <v>1</v>
      </c>
      <c r="F120" s="9" t="s">
        <v>0</v>
      </c>
      <c r="G120" s="168">
        <v>0</v>
      </c>
      <c r="H120" s="29">
        <f>E120*G120</f>
        <v>0</v>
      </c>
      <c r="I120" s="54"/>
    </row>
    <row r="121" spans="2:9" x14ac:dyDescent="0.25">
      <c r="B121" s="12" t="s">
        <v>2</v>
      </c>
      <c r="C121" s="11" t="s">
        <v>1</v>
      </c>
      <c r="D121" s="35">
        <v>2026</v>
      </c>
      <c r="E121" s="10">
        <v>1</v>
      </c>
      <c r="F121" s="9" t="s">
        <v>0</v>
      </c>
      <c r="G121" s="168">
        <v>0</v>
      </c>
      <c r="H121" s="29">
        <f t="shared" ref="H121" si="10">E121*G121</f>
        <v>0</v>
      </c>
      <c r="I121" s="54"/>
    </row>
    <row r="122" spans="2:9" x14ac:dyDescent="0.25">
      <c r="B122" s="77" t="s">
        <v>44</v>
      </c>
      <c r="C122" s="43"/>
      <c r="D122" s="44"/>
      <c r="E122" s="45"/>
      <c r="F122" s="46"/>
      <c r="G122" s="69"/>
      <c r="H122" s="56">
        <f>SUM(H118:H121)</f>
        <v>0</v>
      </c>
      <c r="I122" s="150"/>
    </row>
    <row r="123" spans="2:9" ht="15.75" thickBot="1" x14ac:dyDescent="0.3">
      <c r="B123" s="4"/>
      <c r="C123" s="3"/>
      <c r="D123" s="37"/>
      <c r="E123" s="2"/>
      <c r="F123" s="1"/>
      <c r="G123" s="55"/>
      <c r="H123" s="38"/>
    </row>
    <row r="124" spans="2:9" ht="15.75" thickBot="1" x14ac:dyDescent="0.3"/>
    <row r="125" spans="2:9" ht="15.75" thickBot="1" x14ac:dyDescent="0.3">
      <c r="B125" s="206" t="s">
        <v>155</v>
      </c>
      <c r="C125" s="207"/>
      <c r="D125" s="208"/>
    </row>
    <row r="126" spans="2:9" ht="15.75" thickBot="1" x14ac:dyDescent="0.3">
      <c r="B126" s="19" t="s">
        <v>6</v>
      </c>
      <c r="C126" s="18" t="s">
        <v>5</v>
      </c>
      <c r="D126" s="18" t="s">
        <v>35</v>
      </c>
      <c r="E126" s="204" t="s">
        <v>4</v>
      </c>
      <c r="F126" s="205"/>
      <c r="G126" s="17" t="s">
        <v>377</v>
      </c>
      <c r="H126" s="31" t="s">
        <v>33</v>
      </c>
      <c r="I126" s="139"/>
    </row>
    <row r="127" spans="2:9" x14ac:dyDescent="0.25">
      <c r="B127" s="16" t="s">
        <v>47</v>
      </c>
      <c r="C127" s="15" t="s">
        <v>9</v>
      </c>
      <c r="D127" s="34">
        <v>2026</v>
      </c>
      <c r="E127" s="14">
        <v>2</v>
      </c>
      <c r="F127" s="13" t="s">
        <v>0</v>
      </c>
      <c r="G127" s="167">
        <v>0</v>
      </c>
      <c r="H127" s="27">
        <f>E127*G127</f>
        <v>0</v>
      </c>
      <c r="I127" s="54"/>
    </row>
    <row r="128" spans="2:9" x14ac:dyDescent="0.25">
      <c r="B128" s="12" t="s">
        <v>18</v>
      </c>
      <c r="C128" s="11" t="s">
        <v>1</v>
      </c>
      <c r="D128" s="35">
        <v>2026</v>
      </c>
      <c r="E128" s="10">
        <v>8</v>
      </c>
      <c r="F128" s="9" t="s">
        <v>17</v>
      </c>
      <c r="G128" s="168">
        <v>0</v>
      </c>
      <c r="H128" s="29">
        <f>E128*G128</f>
        <v>0</v>
      </c>
      <c r="I128" s="54"/>
    </row>
    <row r="129" spans="2:9" x14ac:dyDescent="0.25">
      <c r="B129" s="12" t="s">
        <v>18</v>
      </c>
      <c r="C129" s="11" t="s">
        <v>1</v>
      </c>
      <c r="D129" s="35">
        <v>2026</v>
      </c>
      <c r="E129" s="10">
        <v>1</v>
      </c>
      <c r="F129" s="9" t="s">
        <v>0</v>
      </c>
      <c r="G129" s="168">
        <v>0</v>
      </c>
      <c r="H129" s="29">
        <f>E129*G129</f>
        <v>0</v>
      </c>
      <c r="I129" s="54"/>
    </row>
    <row r="130" spans="2:9" x14ac:dyDescent="0.25">
      <c r="B130" s="12" t="s">
        <v>38</v>
      </c>
      <c r="C130" s="11" t="s">
        <v>1</v>
      </c>
      <c r="D130" s="35">
        <v>2029</v>
      </c>
      <c r="E130" s="10">
        <v>1</v>
      </c>
      <c r="F130" s="9" t="s">
        <v>0</v>
      </c>
      <c r="G130" s="168">
        <v>0</v>
      </c>
      <c r="H130" s="29">
        <f t="shared" ref="H130:H131" si="11">E130*G130</f>
        <v>0</v>
      </c>
      <c r="I130" s="54"/>
    </row>
    <row r="131" spans="2:9" x14ac:dyDescent="0.25">
      <c r="B131" s="12" t="s">
        <v>2</v>
      </c>
      <c r="C131" s="11" t="s">
        <v>1</v>
      </c>
      <c r="D131" s="35">
        <v>2026</v>
      </c>
      <c r="E131" s="10">
        <v>1</v>
      </c>
      <c r="F131" s="9" t="s">
        <v>0</v>
      </c>
      <c r="G131" s="168">
        <v>0</v>
      </c>
      <c r="H131" s="29">
        <f t="shared" si="11"/>
        <v>0</v>
      </c>
      <c r="I131" s="54"/>
    </row>
    <row r="132" spans="2:9" x14ac:dyDescent="0.25">
      <c r="B132" s="77" t="s">
        <v>44</v>
      </c>
      <c r="C132" s="43"/>
      <c r="D132" s="44"/>
      <c r="E132" s="45"/>
      <c r="F132" s="46"/>
      <c r="G132" s="80"/>
      <c r="H132" s="56">
        <f>SUM(H127:H131)</f>
        <v>0</v>
      </c>
      <c r="I132" s="150"/>
    </row>
    <row r="133" spans="2:9" ht="15.75" thickBot="1" x14ac:dyDescent="0.3">
      <c r="B133" s="4"/>
      <c r="C133" s="3"/>
      <c r="D133" s="37"/>
      <c r="E133" s="2"/>
      <c r="F133" s="1"/>
      <c r="G133" s="38"/>
      <c r="H133" s="30"/>
      <c r="I133" s="54"/>
    </row>
    <row r="134" spans="2:9" ht="15.75" thickBot="1" x14ac:dyDescent="0.3"/>
    <row r="135" spans="2:9" ht="15.75" thickBot="1" x14ac:dyDescent="0.3">
      <c r="B135" s="206" t="s">
        <v>156</v>
      </c>
      <c r="C135" s="207"/>
      <c r="D135" s="208"/>
    </row>
    <row r="136" spans="2:9" ht="15.75" thickBot="1" x14ac:dyDescent="0.3">
      <c r="B136" s="19" t="s">
        <v>6</v>
      </c>
      <c r="C136" s="18" t="s">
        <v>5</v>
      </c>
      <c r="D136" s="18" t="s">
        <v>35</v>
      </c>
      <c r="E136" s="204" t="s">
        <v>4</v>
      </c>
      <c r="F136" s="205"/>
      <c r="G136" s="17" t="s">
        <v>377</v>
      </c>
      <c r="H136" s="31" t="s">
        <v>33</v>
      </c>
      <c r="I136" s="139"/>
    </row>
    <row r="137" spans="2:9" x14ac:dyDescent="0.25">
      <c r="B137" s="16" t="s">
        <v>47</v>
      </c>
      <c r="C137" s="15" t="s">
        <v>9</v>
      </c>
      <c r="D137" s="34">
        <v>2026</v>
      </c>
      <c r="E137" s="14">
        <v>2</v>
      </c>
      <c r="F137" s="13" t="s">
        <v>0</v>
      </c>
      <c r="G137" s="167">
        <v>0</v>
      </c>
      <c r="H137" s="27">
        <f>E137*G137</f>
        <v>0</v>
      </c>
      <c r="I137" s="54"/>
    </row>
    <row r="138" spans="2:9" x14ac:dyDescent="0.25">
      <c r="B138" s="12" t="s">
        <v>24</v>
      </c>
      <c r="C138" s="11" t="s">
        <v>1</v>
      </c>
      <c r="D138" s="35">
        <v>2026</v>
      </c>
      <c r="E138" s="10">
        <v>1</v>
      </c>
      <c r="F138" s="9" t="s">
        <v>0</v>
      </c>
      <c r="G138" s="168">
        <v>0</v>
      </c>
      <c r="H138" s="29">
        <f>E138*G138</f>
        <v>0</v>
      </c>
      <c r="I138" s="54"/>
    </row>
    <row r="139" spans="2:9" x14ac:dyDescent="0.25">
      <c r="B139" s="12" t="s">
        <v>66</v>
      </c>
      <c r="C139" s="11" t="s">
        <v>1</v>
      </c>
      <c r="D139" s="35">
        <v>2027</v>
      </c>
      <c r="E139" s="10">
        <v>18</v>
      </c>
      <c r="F139" s="9" t="s">
        <v>8</v>
      </c>
      <c r="G139" s="168">
        <v>0</v>
      </c>
      <c r="H139" s="29">
        <f>E139*G139</f>
        <v>0</v>
      </c>
      <c r="I139" s="54"/>
    </row>
    <row r="140" spans="2:9" x14ac:dyDescent="0.25">
      <c r="B140" s="12" t="s">
        <v>38</v>
      </c>
      <c r="C140" s="11" t="s">
        <v>1</v>
      </c>
      <c r="D140" s="35">
        <v>2029</v>
      </c>
      <c r="E140" s="10">
        <v>1</v>
      </c>
      <c r="F140" s="9" t="s">
        <v>0</v>
      </c>
      <c r="G140" s="168">
        <v>0</v>
      </c>
      <c r="H140" s="29">
        <f t="shared" ref="H140:H142" si="12">E140*G140</f>
        <v>0</v>
      </c>
      <c r="I140" s="54"/>
    </row>
    <row r="141" spans="2:9" x14ac:dyDescent="0.25">
      <c r="B141" s="12" t="s">
        <v>36</v>
      </c>
      <c r="C141" s="11" t="s">
        <v>1</v>
      </c>
      <c r="D141" s="35">
        <v>2029</v>
      </c>
      <c r="E141" s="10">
        <v>1</v>
      </c>
      <c r="F141" s="9" t="s">
        <v>0</v>
      </c>
      <c r="G141" s="168">
        <v>0</v>
      </c>
      <c r="H141" s="29">
        <f t="shared" si="12"/>
        <v>0</v>
      </c>
      <c r="I141" s="54"/>
    </row>
    <row r="142" spans="2:9" x14ac:dyDescent="0.25">
      <c r="B142" s="8" t="s">
        <v>2</v>
      </c>
      <c r="C142" s="7" t="s">
        <v>1</v>
      </c>
      <c r="D142" s="36">
        <v>2026</v>
      </c>
      <c r="E142" s="6">
        <v>1</v>
      </c>
      <c r="F142" s="5" t="s">
        <v>0</v>
      </c>
      <c r="G142" s="168">
        <v>0</v>
      </c>
      <c r="H142" s="29">
        <f t="shared" si="12"/>
        <v>0</v>
      </c>
      <c r="I142" s="54"/>
    </row>
    <row r="143" spans="2:9" x14ac:dyDescent="0.25">
      <c r="B143" s="77" t="s">
        <v>44</v>
      </c>
      <c r="C143" s="24"/>
      <c r="D143" s="39"/>
      <c r="E143" s="23"/>
      <c r="F143" s="22"/>
      <c r="G143" s="40"/>
      <c r="H143" s="56">
        <f>SUM(H137:H142)</f>
        <v>0</v>
      </c>
      <c r="I143" s="150"/>
    </row>
    <row r="144" spans="2:9" ht="15.75" thickBot="1" x14ac:dyDescent="0.3">
      <c r="B144" s="4"/>
      <c r="C144" s="3"/>
      <c r="D144" s="37"/>
      <c r="E144" s="2"/>
      <c r="F144" s="1"/>
      <c r="G144" s="38"/>
      <c r="H144" s="30"/>
      <c r="I144" s="54"/>
    </row>
    <row r="145" spans="2:9" ht="16.5" thickBot="1" x14ac:dyDescent="0.3">
      <c r="B145" s="20"/>
    </row>
    <row r="146" spans="2:9" ht="15.75" thickBot="1" x14ac:dyDescent="0.3">
      <c r="B146" s="206" t="s">
        <v>157</v>
      </c>
      <c r="C146" s="207"/>
      <c r="D146" s="208"/>
    </row>
    <row r="147" spans="2:9" ht="15.75" thickBot="1" x14ac:dyDescent="0.3">
      <c r="B147" s="19" t="s">
        <v>6</v>
      </c>
      <c r="C147" s="18" t="s">
        <v>5</v>
      </c>
      <c r="D147" s="18" t="s">
        <v>35</v>
      </c>
      <c r="E147" s="204" t="s">
        <v>4</v>
      </c>
      <c r="F147" s="205"/>
      <c r="G147" s="17" t="s">
        <v>377</v>
      </c>
      <c r="H147" s="31" t="s">
        <v>33</v>
      </c>
      <c r="I147" s="139"/>
    </row>
    <row r="148" spans="2:9" x14ac:dyDescent="0.25">
      <c r="B148" s="16" t="s">
        <v>47</v>
      </c>
      <c r="C148" s="15" t="s">
        <v>9</v>
      </c>
      <c r="D148" s="34">
        <v>2026</v>
      </c>
      <c r="E148" s="14">
        <v>2</v>
      </c>
      <c r="F148" s="13" t="s">
        <v>0</v>
      </c>
      <c r="G148" s="167">
        <v>0</v>
      </c>
      <c r="H148" s="27">
        <f>E148*G148</f>
        <v>0</v>
      </c>
      <c r="I148" s="54"/>
    </row>
    <row r="149" spans="2:9" x14ac:dyDescent="0.25">
      <c r="B149" s="12" t="s">
        <v>66</v>
      </c>
      <c r="C149" s="11" t="s">
        <v>1</v>
      </c>
      <c r="D149" s="35">
        <v>2027</v>
      </c>
      <c r="E149" s="10">
        <v>10.199999999999999</v>
      </c>
      <c r="F149" s="9" t="s">
        <v>8</v>
      </c>
      <c r="G149" s="168">
        <v>0</v>
      </c>
      <c r="H149" s="29">
        <f>E149*G149</f>
        <v>0</v>
      </c>
      <c r="I149" s="54"/>
    </row>
    <row r="150" spans="2:9" x14ac:dyDescent="0.25">
      <c r="B150" s="12" t="s">
        <v>40</v>
      </c>
      <c r="C150" s="11" t="s">
        <v>1</v>
      </c>
      <c r="D150" s="35">
        <v>2027</v>
      </c>
      <c r="E150" s="10">
        <v>10.199999999999999</v>
      </c>
      <c r="F150" s="9" t="s">
        <v>8</v>
      </c>
      <c r="G150" s="168">
        <v>0</v>
      </c>
      <c r="H150" s="29">
        <f>E150*G150</f>
        <v>0</v>
      </c>
      <c r="I150" s="54"/>
    </row>
    <row r="151" spans="2:9" x14ac:dyDescent="0.25">
      <c r="B151" s="12" t="s">
        <v>38</v>
      </c>
      <c r="C151" s="11" t="s">
        <v>1</v>
      </c>
      <c r="D151" s="35">
        <v>2028</v>
      </c>
      <c r="E151" s="10">
        <v>1</v>
      </c>
      <c r="F151" s="9" t="s">
        <v>0</v>
      </c>
      <c r="G151" s="168">
        <v>0</v>
      </c>
      <c r="H151" s="29">
        <f t="shared" ref="H151:H153" si="13">E151*G151</f>
        <v>0</v>
      </c>
      <c r="I151" s="54"/>
    </row>
    <row r="152" spans="2:9" x14ac:dyDescent="0.25">
      <c r="B152" s="12" t="s">
        <v>36</v>
      </c>
      <c r="C152" s="11" t="s">
        <v>1</v>
      </c>
      <c r="D152" s="35">
        <v>2028</v>
      </c>
      <c r="E152" s="10">
        <v>1</v>
      </c>
      <c r="F152" s="9" t="s">
        <v>0</v>
      </c>
      <c r="G152" s="168">
        <v>0</v>
      </c>
      <c r="H152" s="29">
        <f t="shared" si="13"/>
        <v>0</v>
      </c>
      <c r="I152" s="54"/>
    </row>
    <row r="153" spans="2:9" x14ac:dyDescent="0.25">
      <c r="B153" s="8" t="s">
        <v>2</v>
      </c>
      <c r="C153" s="7" t="s">
        <v>1</v>
      </c>
      <c r="D153" s="36">
        <v>2026</v>
      </c>
      <c r="E153" s="6">
        <v>1</v>
      </c>
      <c r="F153" s="5" t="s">
        <v>0</v>
      </c>
      <c r="G153" s="168">
        <v>0</v>
      </c>
      <c r="H153" s="29">
        <f t="shared" si="13"/>
        <v>0</v>
      </c>
      <c r="I153" s="54"/>
    </row>
    <row r="154" spans="2:9" x14ac:dyDescent="0.25">
      <c r="B154" s="77" t="s">
        <v>44</v>
      </c>
      <c r="C154" s="24"/>
      <c r="D154" s="39"/>
      <c r="E154" s="23"/>
      <c r="F154" s="22"/>
      <c r="G154" s="40"/>
      <c r="H154" s="56">
        <f>SUM(H148:H153)</f>
        <v>0</v>
      </c>
      <c r="I154" s="150"/>
    </row>
    <row r="155" spans="2:9" ht="15.75" thickBot="1" x14ac:dyDescent="0.3">
      <c r="B155" s="4"/>
      <c r="C155" s="3"/>
      <c r="D155" s="37"/>
      <c r="E155" s="2"/>
      <c r="F155" s="1"/>
      <c r="G155" s="38"/>
      <c r="H155" s="30"/>
      <c r="I155" s="54"/>
    </row>
    <row r="156" spans="2:9" ht="15.75" thickBot="1" x14ac:dyDescent="0.3"/>
    <row r="157" spans="2:9" ht="15.75" thickBot="1" x14ac:dyDescent="0.3">
      <c r="B157" s="206" t="s">
        <v>158</v>
      </c>
      <c r="C157" s="207"/>
      <c r="D157" s="208"/>
    </row>
    <row r="158" spans="2:9" ht="15.75" thickBot="1" x14ac:dyDescent="0.3">
      <c r="B158" s="19" t="s">
        <v>6</v>
      </c>
      <c r="C158" s="18" t="s">
        <v>5</v>
      </c>
      <c r="D158" s="18" t="s">
        <v>35</v>
      </c>
      <c r="E158" s="204" t="s">
        <v>4</v>
      </c>
      <c r="F158" s="205"/>
      <c r="G158" s="17" t="s">
        <v>377</v>
      </c>
      <c r="H158" s="31" t="s">
        <v>33</v>
      </c>
      <c r="I158" s="139"/>
    </row>
    <row r="159" spans="2:9" x14ac:dyDescent="0.25">
      <c r="B159" s="16" t="s">
        <v>47</v>
      </c>
      <c r="C159" s="15" t="s">
        <v>9</v>
      </c>
      <c r="D159" s="34">
        <v>2026</v>
      </c>
      <c r="E159" s="14">
        <v>2</v>
      </c>
      <c r="F159" s="13" t="s">
        <v>0</v>
      </c>
      <c r="G159" s="167">
        <v>0</v>
      </c>
      <c r="H159" s="27">
        <f>E159*G159</f>
        <v>0</v>
      </c>
      <c r="I159" s="54"/>
    </row>
    <row r="160" spans="2:9" x14ac:dyDescent="0.25">
      <c r="B160" s="12" t="s">
        <v>18</v>
      </c>
      <c r="C160" s="11" t="s">
        <v>1</v>
      </c>
      <c r="D160" s="35">
        <v>2026</v>
      </c>
      <c r="E160" s="10">
        <v>11</v>
      </c>
      <c r="F160" s="9" t="s">
        <v>17</v>
      </c>
      <c r="G160" s="168">
        <v>0</v>
      </c>
      <c r="H160" s="29">
        <f>E160*G160</f>
        <v>0</v>
      </c>
      <c r="I160" s="54"/>
    </row>
    <row r="161" spans="2:9" x14ac:dyDescent="0.25">
      <c r="B161" s="12" t="s">
        <v>66</v>
      </c>
      <c r="C161" s="11" t="s">
        <v>1</v>
      </c>
      <c r="D161" s="35">
        <v>2027</v>
      </c>
      <c r="E161" s="10">
        <v>10.8</v>
      </c>
      <c r="F161" s="9" t="s">
        <v>8</v>
      </c>
      <c r="G161" s="168">
        <v>0</v>
      </c>
      <c r="H161" s="29">
        <f>E161*G161</f>
        <v>0</v>
      </c>
      <c r="I161" s="54"/>
    </row>
    <row r="162" spans="2:9" x14ac:dyDescent="0.25">
      <c r="B162" s="12" t="s">
        <v>40</v>
      </c>
      <c r="C162" s="11" t="s">
        <v>1</v>
      </c>
      <c r="D162" s="35">
        <v>2027</v>
      </c>
      <c r="E162" s="10">
        <v>10.8</v>
      </c>
      <c r="F162" s="9" t="s">
        <v>8</v>
      </c>
      <c r="G162" s="168">
        <v>0</v>
      </c>
      <c r="H162" s="29">
        <f t="shared" ref="H162:H165" si="14">E162*G162</f>
        <v>0</v>
      </c>
      <c r="I162" s="54"/>
    </row>
    <row r="163" spans="2:9" x14ac:dyDescent="0.25">
      <c r="B163" s="12" t="s">
        <v>38</v>
      </c>
      <c r="C163" s="11" t="s">
        <v>1</v>
      </c>
      <c r="D163" s="35">
        <v>2028</v>
      </c>
      <c r="E163" s="10">
        <v>1</v>
      </c>
      <c r="F163" s="9" t="s">
        <v>0</v>
      </c>
      <c r="G163" s="168">
        <v>0</v>
      </c>
      <c r="H163" s="29">
        <f t="shared" si="14"/>
        <v>0</v>
      </c>
      <c r="I163" s="54"/>
    </row>
    <row r="164" spans="2:9" x14ac:dyDescent="0.25">
      <c r="B164" s="8" t="s">
        <v>36</v>
      </c>
      <c r="C164" s="7" t="s">
        <v>1</v>
      </c>
      <c r="D164" s="36">
        <v>2028</v>
      </c>
      <c r="E164" s="6">
        <v>1</v>
      </c>
      <c r="F164" s="5" t="s">
        <v>0</v>
      </c>
      <c r="G164" s="168">
        <v>0</v>
      </c>
      <c r="H164" s="29">
        <f t="shared" si="14"/>
        <v>0</v>
      </c>
      <c r="I164" s="54"/>
    </row>
    <row r="165" spans="2:9" x14ac:dyDescent="0.25">
      <c r="B165" s="8" t="s">
        <v>2</v>
      </c>
      <c r="C165" s="7" t="s">
        <v>1</v>
      </c>
      <c r="D165" s="36">
        <v>2026</v>
      </c>
      <c r="E165" s="6">
        <v>1</v>
      </c>
      <c r="F165" s="5" t="s">
        <v>0</v>
      </c>
      <c r="G165" s="168">
        <v>0</v>
      </c>
      <c r="H165" s="29">
        <f t="shared" si="14"/>
        <v>0</v>
      </c>
      <c r="I165" s="54"/>
    </row>
    <row r="166" spans="2:9" x14ac:dyDescent="0.25">
      <c r="B166" s="77" t="s">
        <v>44</v>
      </c>
      <c r="C166" s="24"/>
      <c r="D166" s="39"/>
      <c r="E166" s="23"/>
      <c r="F166" s="22"/>
      <c r="G166" s="40"/>
      <c r="H166" s="56">
        <f>SUM(H159:H165)</f>
        <v>0</v>
      </c>
      <c r="I166" s="150"/>
    </row>
    <row r="167" spans="2:9" ht="15.75" thickBot="1" x14ac:dyDescent="0.3">
      <c r="B167" s="4"/>
      <c r="C167" s="3"/>
      <c r="D167" s="37"/>
      <c r="E167" s="2"/>
      <c r="F167" s="1"/>
      <c r="G167" s="38"/>
      <c r="H167" s="30"/>
      <c r="I167" s="54"/>
    </row>
    <row r="168" spans="2:9" ht="15.75" thickBot="1" x14ac:dyDescent="0.3"/>
    <row r="169" spans="2:9" ht="15.75" thickBot="1" x14ac:dyDescent="0.3">
      <c r="B169" s="206" t="s">
        <v>159</v>
      </c>
      <c r="C169" s="207"/>
      <c r="D169" s="208"/>
    </row>
    <row r="170" spans="2:9" ht="15.75" thickBot="1" x14ac:dyDescent="0.3">
      <c r="B170" s="19" t="s">
        <v>6</v>
      </c>
      <c r="C170" s="18" t="s">
        <v>5</v>
      </c>
      <c r="D170" s="18" t="s">
        <v>35</v>
      </c>
      <c r="E170" s="204" t="s">
        <v>4</v>
      </c>
      <c r="F170" s="205"/>
      <c r="G170" s="17" t="s">
        <v>377</v>
      </c>
      <c r="H170" s="31" t="s">
        <v>33</v>
      </c>
      <c r="I170" s="139"/>
    </row>
    <row r="171" spans="2:9" x14ac:dyDescent="0.25">
      <c r="B171" s="16" t="s">
        <v>47</v>
      </c>
      <c r="C171" s="15" t="s">
        <v>9</v>
      </c>
      <c r="D171" s="34">
        <v>2026</v>
      </c>
      <c r="E171" s="14">
        <v>2</v>
      </c>
      <c r="F171" s="13" t="s">
        <v>0</v>
      </c>
      <c r="G171" s="167">
        <v>0</v>
      </c>
      <c r="H171" s="27">
        <f>E171*G171</f>
        <v>0</v>
      </c>
      <c r="I171" s="54"/>
    </row>
    <row r="172" spans="2:9" x14ac:dyDescent="0.25">
      <c r="B172" s="12" t="s">
        <v>18</v>
      </c>
      <c r="C172" s="11" t="s">
        <v>1</v>
      </c>
      <c r="D172" s="35">
        <v>2026</v>
      </c>
      <c r="E172" s="10">
        <v>13</v>
      </c>
      <c r="F172" s="9" t="s">
        <v>17</v>
      </c>
      <c r="G172" s="168">
        <v>0</v>
      </c>
      <c r="H172" s="29">
        <f>E172*G172</f>
        <v>0</v>
      </c>
      <c r="I172" s="54"/>
    </row>
    <row r="173" spans="2:9" x14ac:dyDescent="0.25">
      <c r="B173" s="12" t="s">
        <v>66</v>
      </c>
      <c r="C173" s="11" t="s">
        <v>1</v>
      </c>
      <c r="D173" s="35">
        <v>2027</v>
      </c>
      <c r="E173" s="10">
        <v>13</v>
      </c>
      <c r="F173" s="9" t="s">
        <v>8</v>
      </c>
      <c r="G173" s="168">
        <v>0</v>
      </c>
      <c r="H173" s="29">
        <f>E173*G173</f>
        <v>0</v>
      </c>
      <c r="I173" s="54"/>
    </row>
    <row r="174" spans="2:9" x14ac:dyDescent="0.25">
      <c r="B174" s="12" t="s">
        <v>40</v>
      </c>
      <c r="C174" s="11" t="s">
        <v>1</v>
      </c>
      <c r="D174" s="35">
        <v>2027</v>
      </c>
      <c r="E174" s="10">
        <v>13</v>
      </c>
      <c r="F174" s="9" t="s">
        <v>8</v>
      </c>
      <c r="G174" s="168">
        <v>0</v>
      </c>
      <c r="H174" s="29">
        <f t="shared" ref="H174:H177" si="15">E174*G174</f>
        <v>0</v>
      </c>
      <c r="I174" s="54"/>
    </row>
    <row r="175" spans="2:9" x14ac:dyDescent="0.25">
      <c r="B175" s="12" t="s">
        <v>38</v>
      </c>
      <c r="C175" s="11" t="s">
        <v>1</v>
      </c>
      <c r="D175" s="35">
        <v>2028</v>
      </c>
      <c r="E175" s="10">
        <v>1</v>
      </c>
      <c r="F175" s="9" t="s">
        <v>0</v>
      </c>
      <c r="G175" s="168">
        <v>0</v>
      </c>
      <c r="H175" s="29">
        <f t="shared" si="15"/>
        <v>0</v>
      </c>
      <c r="I175" s="54"/>
    </row>
    <row r="176" spans="2:9" x14ac:dyDescent="0.25">
      <c r="B176" s="12" t="s">
        <v>36</v>
      </c>
      <c r="C176" s="11" t="s">
        <v>1</v>
      </c>
      <c r="D176" s="35">
        <v>2028</v>
      </c>
      <c r="E176" s="10">
        <v>1</v>
      </c>
      <c r="F176" s="9" t="s">
        <v>0</v>
      </c>
      <c r="G176" s="168">
        <v>0</v>
      </c>
      <c r="H176" s="29">
        <f t="shared" si="15"/>
        <v>0</v>
      </c>
      <c r="I176" s="54"/>
    </row>
    <row r="177" spans="2:9" x14ac:dyDescent="0.25">
      <c r="B177" s="8" t="s">
        <v>2</v>
      </c>
      <c r="C177" s="7" t="s">
        <v>1</v>
      </c>
      <c r="D177" s="36">
        <v>2026</v>
      </c>
      <c r="E177" s="6">
        <v>1</v>
      </c>
      <c r="F177" s="5" t="s">
        <v>0</v>
      </c>
      <c r="G177" s="168">
        <v>0</v>
      </c>
      <c r="H177" s="29">
        <f t="shared" si="15"/>
        <v>0</v>
      </c>
      <c r="I177" s="54"/>
    </row>
    <row r="178" spans="2:9" x14ac:dyDescent="0.25">
      <c r="B178" s="77" t="s">
        <v>44</v>
      </c>
      <c r="C178" s="24"/>
      <c r="D178" s="39"/>
      <c r="E178" s="23"/>
      <c r="F178" s="22"/>
      <c r="G178" s="40"/>
      <c r="H178" s="56">
        <f>SUM(H171:H177)</f>
        <v>0</v>
      </c>
      <c r="I178" s="150"/>
    </row>
    <row r="179" spans="2:9" ht="15.75" thickBot="1" x14ac:dyDescent="0.3">
      <c r="B179" s="4"/>
      <c r="C179" s="3"/>
      <c r="D179" s="37"/>
      <c r="E179" s="2"/>
      <c r="F179" s="1"/>
      <c r="G179" s="38"/>
      <c r="H179" s="30"/>
      <c r="I179" s="54"/>
    </row>
    <row r="180" spans="2:9" ht="16.5" thickBot="1" x14ac:dyDescent="0.3">
      <c r="B180" s="20"/>
    </row>
    <row r="181" spans="2:9" ht="15.75" thickBot="1" x14ac:dyDescent="0.3">
      <c r="B181" s="206" t="s">
        <v>160</v>
      </c>
      <c r="C181" s="207"/>
      <c r="D181" s="208"/>
    </row>
    <row r="182" spans="2:9" ht="15.75" thickBot="1" x14ac:dyDescent="0.3">
      <c r="B182" s="19" t="s">
        <v>6</v>
      </c>
      <c r="C182" s="18" t="s">
        <v>5</v>
      </c>
      <c r="D182" s="18" t="s">
        <v>35</v>
      </c>
      <c r="E182" s="204" t="s">
        <v>4</v>
      </c>
      <c r="F182" s="205"/>
      <c r="G182" s="17" t="s">
        <v>377</v>
      </c>
      <c r="H182" s="31" t="s">
        <v>33</v>
      </c>
      <c r="I182" s="139"/>
    </row>
    <row r="183" spans="2:9" x14ac:dyDescent="0.25">
      <c r="B183" s="16" t="s">
        <v>47</v>
      </c>
      <c r="C183" s="15" t="s">
        <v>9</v>
      </c>
      <c r="D183" s="34">
        <v>2026</v>
      </c>
      <c r="E183" s="14">
        <v>2</v>
      </c>
      <c r="F183" s="13" t="s">
        <v>0</v>
      </c>
      <c r="G183" s="167">
        <v>0</v>
      </c>
      <c r="H183" s="27">
        <f>E183*G183</f>
        <v>0</v>
      </c>
      <c r="I183" s="54"/>
    </row>
    <row r="184" spans="2:9" x14ac:dyDescent="0.25">
      <c r="B184" s="12" t="s">
        <v>38</v>
      </c>
      <c r="C184" s="11" t="s">
        <v>1</v>
      </c>
      <c r="D184" s="35">
        <v>2029</v>
      </c>
      <c r="E184" s="10">
        <v>1</v>
      </c>
      <c r="F184" s="9" t="s">
        <v>0</v>
      </c>
      <c r="G184" s="168">
        <v>0</v>
      </c>
      <c r="H184" s="29">
        <f>E184*G184</f>
        <v>0</v>
      </c>
      <c r="I184" s="54"/>
    </row>
    <row r="185" spans="2:9" x14ac:dyDescent="0.25">
      <c r="B185" s="12" t="s">
        <v>36</v>
      </c>
      <c r="C185" s="11" t="s">
        <v>1</v>
      </c>
      <c r="D185" s="35">
        <v>2029</v>
      </c>
      <c r="E185" s="10">
        <v>1</v>
      </c>
      <c r="F185" s="9" t="s">
        <v>0</v>
      </c>
      <c r="G185" s="168">
        <v>0</v>
      </c>
      <c r="H185" s="29">
        <f>E185*G185</f>
        <v>0</v>
      </c>
      <c r="I185" s="54"/>
    </row>
    <row r="186" spans="2:9" x14ac:dyDescent="0.25">
      <c r="B186" s="12" t="s">
        <v>2</v>
      </c>
      <c r="C186" s="11" t="s">
        <v>1</v>
      </c>
      <c r="D186" s="35">
        <v>2026</v>
      </c>
      <c r="E186" s="10">
        <v>1</v>
      </c>
      <c r="F186" s="9" t="s">
        <v>0</v>
      </c>
      <c r="G186" s="168">
        <v>0</v>
      </c>
      <c r="H186" s="29">
        <f t="shared" ref="H186" si="16">E186*G186</f>
        <v>0</v>
      </c>
      <c r="I186" s="54"/>
    </row>
    <row r="187" spans="2:9" x14ac:dyDescent="0.25">
      <c r="B187" s="77" t="s">
        <v>44</v>
      </c>
      <c r="C187" s="43"/>
      <c r="D187" s="44"/>
      <c r="E187" s="45"/>
      <c r="F187" s="46"/>
      <c r="G187" s="69"/>
      <c r="H187" s="56">
        <f>SUM(H183:H186)</f>
        <v>0</v>
      </c>
      <c r="I187" s="150"/>
    </row>
    <row r="188" spans="2:9" ht="15.75" thickBot="1" x14ac:dyDescent="0.3">
      <c r="B188" s="4"/>
      <c r="C188" s="3"/>
      <c r="D188" s="37"/>
      <c r="E188" s="2"/>
      <c r="F188" s="1"/>
      <c r="G188" s="55"/>
      <c r="H188" s="38"/>
    </row>
    <row r="189" spans="2:9" ht="15.75" thickBot="1" x14ac:dyDescent="0.3"/>
    <row r="190" spans="2:9" ht="15.75" thickBot="1" x14ac:dyDescent="0.3">
      <c r="B190" s="206" t="s">
        <v>161</v>
      </c>
      <c r="C190" s="207"/>
      <c r="D190" s="208"/>
    </row>
    <row r="191" spans="2:9" ht="15.75" thickBot="1" x14ac:dyDescent="0.3">
      <c r="B191" s="19" t="s">
        <v>6</v>
      </c>
      <c r="C191" s="18" t="s">
        <v>5</v>
      </c>
      <c r="D191" s="18" t="s">
        <v>35</v>
      </c>
      <c r="E191" s="204" t="s">
        <v>4</v>
      </c>
      <c r="F191" s="205"/>
      <c r="G191" s="17" t="s">
        <v>377</v>
      </c>
      <c r="H191" s="31" t="s">
        <v>33</v>
      </c>
      <c r="I191" s="139"/>
    </row>
    <row r="192" spans="2:9" x14ac:dyDescent="0.25">
      <c r="B192" s="16" t="s">
        <v>47</v>
      </c>
      <c r="C192" s="15" t="s">
        <v>9</v>
      </c>
      <c r="D192" s="34">
        <v>2026</v>
      </c>
      <c r="E192" s="14">
        <v>2</v>
      </c>
      <c r="F192" s="13" t="s">
        <v>0</v>
      </c>
      <c r="G192" s="167">
        <v>0</v>
      </c>
      <c r="H192" s="27">
        <f>E192*G192</f>
        <v>0</v>
      </c>
      <c r="I192" s="54"/>
    </row>
    <row r="193" spans="2:9" x14ac:dyDescent="0.25">
      <c r="B193" s="12" t="s">
        <v>22</v>
      </c>
      <c r="C193" s="11" t="s">
        <v>1</v>
      </c>
      <c r="D193" s="35">
        <v>2029</v>
      </c>
      <c r="E193" s="10">
        <v>26</v>
      </c>
      <c r="F193" s="9" t="s">
        <v>0</v>
      </c>
      <c r="G193" s="168">
        <v>0</v>
      </c>
      <c r="H193" s="29">
        <f>E193*G193</f>
        <v>0</v>
      </c>
      <c r="I193" s="54"/>
    </row>
    <row r="194" spans="2:9" x14ac:dyDescent="0.25">
      <c r="B194" s="12" t="s">
        <v>38</v>
      </c>
      <c r="C194" s="11" t="s">
        <v>1</v>
      </c>
      <c r="D194" s="35">
        <v>2029</v>
      </c>
      <c r="E194" s="10">
        <v>1</v>
      </c>
      <c r="F194" s="9" t="s">
        <v>0</v>
      </c>
      <c r="G194" s="168">
        <v>0</v>
      </c>
      <c r="H194" s="29">
        <f>E194*G194</f>
        <v>0</v>
      </c>
      <c r="I194" s="54"/>
    </row>
    <row r="195" spans="2:9" x14ac:dyDescent="0.25">
      <c r="B195" s="12" t="s">
        <v>2</v>
      </c>
      <c r="C195" s="11" t="s">
        <v>1</v>
      </c>
      <c r="D195" s="35">
        <v>2026</v>
      </c>
      <c r="E195" s="10">
        <v>1</v>
      </c>
      <c r="F195" s="9" t="s">
        <v>0</v>
      </c>
      <c r="G195" s="168">
        <v>0</v>
      </c>
      <c r="H195" s="29">
        <f t="shared" ref="H195" si="17">E195*G195</f>
        <v>0</v>
      </c>
      <c r="I195" s="54"/>
    </row>
    <row r="196" spans="2:9" x14ac:dyDescent="0.25">
      <c r="B196" s="77" t="s">
        <v>44</v>
      </c>
      <c r="C196" s="43"/>
      <c r="D196" s="44"/>
      <c r="E196" s="45"/>
      <c r="F196" s="46"/>
      <c r="G196" s="69"/>
      <c r="H196" s="56">
        <f>SUM(H192:H195)</f>
        <v>0</v>
      </c>
      <c r="I196" s="150"/>
    </row>
    <row r="197" spans="2:9" ht="15.75" thickBot="1" x14ac:dyDescent="0.3">
      <c r="B197" s="4"/>
      <c r="C197" s="3"/>
      <c r="D197" s="37"/>
      <c r="E197" s="2"/>
      <c r="F197" s="1"/>
      <c r="G197" s="55"/>
      <c r="H197" s="38"/>
    </row>
    <row r="198" spans="2:9" ht="16.5" thickBot="1" x14ac:dyDescent="0.3">
      <c r="B198" s="20"/>
    </row>
    <row r="199" spans="2:9" ht="15.75" thickBot="1" x14ac:dyDescent="0.3">
      <c r="B199" s="206" t="s">
        <v>162</v>
      </c>
      <c r="C199" s="207"/>
      <c r="D199" s="208"/>
    </row>
    <row r="200" spans="2:9" ht="15.75" thickBot="1" x14ac:dyDescent="0.3">
      <c r="B200" s="19" t="s">
        <v>6</v>
      </c>
      <c r="C200" s="18" t="s">
        <v>5</v>
      </c>
      <c r="D200" s="18" t="s">
        <v>35</v>
      </c>
      <c r="E200" s="204" t="s">
        <v>4</v>
      </c>
      <c r="F200" s="205"/>
      <c r="G200" s="17" t="s">
        <v>377</v>
      </c>
      <c r="H200" s="31" t="s">
        <v>33</v>
      </c>
      <c r="I200" s="139"/>
    </row>
    <row r="201" spans="2:9" x14ac:dyDescent="0.25">
      <c r="B201" s="16" t="s">
        <v>47</v>
      </c>
      <c r="C201" s="15" t="s">
        <v>9</v>
      </c>
      <c r="D201" s="34">
        <v>2026</v>
      </c>
      <c r="E201" s="14">
        <v>2</v>
      </c>
      <c r="F201" s="13" t="s">
        <v>0</v>
      </c>
      <c r="G201" s="167">
        <v>0</v>
      </c>
      <c r="H201" s="27">
        <f>E201*G201</f>
        <v>0</v>
      </c>
      <c r="I201" s="54"/>
    </row>
    <row r="202" spans="2:9" x14ac:dyDescent="0.25">
      <c r="B202" s="12" t="s">
        <v>18</v>
      </c>
      <c r="C202" s="11" t="s">
        <v>1</v>
      </c>
      <c r="D202" s="35">
        <v>2026</v>
      </c>
      <c r="E202" s="10">
        <v>2</v>
      </c>
      <c r="F202" s="9" t="s">
        <v>17</v>
      </c>
      <c r="G202" s="168">
        <v>0</v>
      </c>
      <c r="H202" s="29">
        <f>E202*G202</f>
        <v>0</v>
      </c>
      <c r="I202" s="54"/>
    </row>
    <row r="203" spans="2:9" x14ac:dyDescent="0.25">
      <c r="B203" s="12" t="s">
        <v>22</v>
      </c>
      <c r="C203" s="11" t="s">
        <v>1</v>
      </c>
      <c r="D203" s="35">
        <v>2029</v>
      </c>
      <c r="E203" s="10">
        <v>11</v>
      </c>
      <c r="F203" s="9" t="s">
        <v>8</v>
      </c>
      <c r="G203" s="168">
        <v>0</v>
      </c>
      <c r="H203" s="29">
        <f>E203*G203</f>
        <v>0</v>
      </c>
      <c r="I203" s="54"/>
    </row>
    <row r="204" spans="2:9" x14ac:dyDescent="0.25">
      <c r="B204" s="12" t="s">
        <v>38</v>
      </c>
      <c r="C204" s="11" t="s">
        <v>1</v>
      </c>
      <c r="D204" s="35">
        <v>2029</v>
      </c>
      <c r="E204" s="10">
        <v>1</v>
      </c>
      <c r="F204" s="9" t="s">
        <v>0</v>
      </c>
      <c r="G204" s="168">
        <v>0</v>
      </c>
      <c r="H204" s="29">
        <f t="shared" ref="H204:H206" si="18">E204*G204</f>
        <v>0</v>
      </c>
      <c r="I204" s="54"/>
    </row>
    <row r="205" spans="2:9" x14ac:dyDescent="0.25">
      <c r="B205" s="12" t="s">
        <v>36</v>
      </c>
      <c r="C205" s="11" t="s">
        <v>1</v>
      </c>
      <c r="D205" s="35">
        <v>2029</v>
      </c>
      <c r="E205" s="10">
        <v>1</v>
      </c>
      <c r="F205" s="9" t="s">
        <v>0</v>
      </c>
      <c r="G205" s="168">
        <v>0</v>
      </c>
      <c r="H205" s="29">
        <f t="shared" si="18"/>
        <v>0</v>
      </c>
      <c r="I205" s="54"/>
    </row>
    <row r="206" spans="2:9" x14ac:dyDescent="0.25">
      <c r="B206" s="8" t="s">
        <v>2</v>
      </c>
      <c r="C206" s="7" t="s">
        <v>1</v>
      </c>
      <c r="D206" s="36">
        <v>2026</v>
      </c>
      <c r="E206" s="6">
        <v>1</v>
      </c>
      <c r="F206" s="5" t="s">
        <v>0</v>
      </c>
      <c r="G206" s="168">
        <v>0</v>
      </c>
      <c r="H206" s="29">
        <f t="shared" si="18"/>
        <v>0</v>
      </c>
      <c r="I206" s="54"/>
    </row>
    <row r="207" spans="2:9" x14ac:dyDescent="0.25">
      <c r="B207" s="77" t="s">
        <v>44</v>
      </c>
      <c r="C207" s="24"/>
      <c r="D207" s="39"/>
      <c r="E207" s="23"/>
      <c r="F207" s="22"/>
      <c r="G207" s="40"/>
      <c r="H207" s="56">
        <f>SUM(H201:H206)</f>
        <v>0</v>
      </c>
      <c r="I207" s="150"/>
    </row>
    <row r="208" spans="2:9" ht="15.75" thickBot="1" x14ac:dyDescent="0.3">
      <c r="B208" s="4"/>
      <c r="C208" s="3"/>
      <c r="D208" s="37"/>
      <c r="E208" s="2"/>
      <c r="F208" s="1"/>
      <c r="G208" s="38"/>
      <c r="H208" s="30"/>
      <c r="I208" s="54"/>
    </row>
    <row r="209" spans="2:9" ht="15.75" thickBot="1" x14ac:dyDescent="0.3"/>
    <row r="210" spans="2:9" ht="15.75" thickBot="1" x14ac:dyDescent="0.3">
      <c r="B210" s="206" t="s">
        <v>163</v>
      </c>
      <c r="C210" s="207"/>
      <c r="D210" s="208"/>
    </row>
    <row r="211" spans="2:9" ht="15.75" thickBot="1" x14ac:dyDescent="0.3">
      <c r="B211" s="19" t="s">
        <v>6</v>
      </c>
      <c r="C211" s="18" t="s">
        <v>5</v>
      </c>
      <c r="D211" s="18" t="s">
        <v>35</v>
      </c>
      <c r="E211" s="204" t="s">
        <v>4</v>
      </c>
      <c r="F211" s="205"/>
      <c r="G211" s="17" t="s">
        <v>377</v>
      </c>
      <c r="H211" s="31" t="s">
        <v>33</v>
      </c>
      <c r="I211" s="139"/>
    </row>
    <row r="212" spans="2:9" x14ac:dyDescent="0.25">
      <c r="B212" s="16" t="s">
        <v>47</v>
      </c>
      <c r="C212" s="15" t="s">
        <v>9</v>
      </c>
      <c r="D212" s="34">
        <v>2026</v>
      </c>
      <c r="E212" s="14">
        <v>2</v>
      </c>
      <c r="F212" s="13" t="s">
        <v>0</v>
      </c>
      <c r="G212" s="167">
        <v>0</v>
      </c>
      <c r="H212" s="27">
        <f>E212*G212</f>
        <v>0</v>
      </c>
      <c r="I212" s="54"/>
    </row>
    <row r="213" spans="2:9" x14ac:dyDescent="0.25">
      <c r="B213" s="12" t="s">
        <v>38</v>
      </c>
      <c r="C213" s="11" t="s">
        <v>1</v>
      </c>
      <c r="D213" s="35">
        <v>2029</v>
      </c>
      <c r="E213" s="10">
        <v>1</v>
      </c>
      <c r="F213" s="9" t="s">
        <v>0</v>
      </c>
      <c r="G213" s="168">
        <v>0</v>
      </c>
      <c r="H213" s="29">
        <f>E213*G213</f>
        <v>0</v>
      </c>
      <c r="I213" s="54"/>
    </row>
    <row r="214" spans="2:9" x14ac:dyDescent="0.25">
      <c r="B214" s="12" t="s">
        <v>2</v>
      </c>
      <c r="C214" s="11" t="s">
        <v>1</v>
      </c>
      <c r="D214" s="35">
        <v>2026</v>
      </c>
      <c r="E214" s="10">
        <v>1</v>
      </c>
      <c r="F214" s="9" t="s">
        <v>0</v>
      </c>
      <c r="G214" s="168">
        <v>0</v>
      </c>
      <c r="H214" s="29">
        <f>E214*G214</f>
        <v>0</v>
      </c>
      <c r="I214" s="54"/>
    </row>
    <row r="215" spans="2:9" x14ac:dyDescent="0.25">
      <c r="B215" s="77" t="s">
        <v>44</v>
      </c>
      <c r="C215" s="43"/>
      <c r="D215" s="44"/>
      <c r="E215" s="45"/>
      <c r="F215" s="46"/>
      <c r="G215" s="32"/>
      <c r="H215" s="56">
        <f>SUM(H212:H214)</f>
        <v>0</v>
      </c>
      <c r="I215" s="150"/>
    </row>
    <row r="216" spans="2:9" ht="15.75" thickBot="1" x14ac:dyDescent="0.3">
      <c r="B216" s="4"/>
      <c r="C216" s="3"/>
      <c r="D216" s="37"/>
      <c r="E216" s="2"/>
      <c r="F216" s="1"/>
      <c r="G216" s="38"/>
      <c r="H216" s="84"/>
    </row>
    <row r="217" spans="2:9" ht="15.75" thickBot="1" x14ac:dyDescent="0.3"/>
    <row r="218" spans="2:9" ht="15.75" thickBot="1" x14ac:dyDescent="0.3">
      <c r="B218" s="206" t="s">
        <v>164</v>
      </c>
      <c r="C218" s="207"/>
      <c r="D218" s="208"/>
    </row>
    <row r="219" spans="2:9" ht="15.75" thickBot="1" x14ac:dyDescent="0.3">
      <c r="B219" s="19" t="s">
        <v>6</v>
      </c>
      <c r="C219" s="18" t="s">
        <v>5</v>
      </c>
      <c r="D219" s="18" t="s">
        <v>35</v>
      </c>
      <c r="E219" s="204" t="s">
        <v>4</v>
      </c>
      <c r="F219" s="205"/>
      <c r="G219" s="17" t="s">
        <v>377</v>
      </c>
      <c r="H219" s="31" t="s">
        <v>33</v>
      </c>
      <c r="I219" s="139"/>
    </row>
    <row r="220" spans="2:9" x14ac:dyDescent="0.25">
      <c r="B220" s="16" t="s">
        <v>47</v>
      </c>
      <c r="C220" s="15" t="s">
        <v>9</v>
      </c>
      <c r="D220" s="34">
        <v>2026</v>
      </c>
      <c r="E220" s="14">
        <v>2</v>
      </c>
      <c r="F220" s="13" t="s">
        <v>0</v>
      </c>
      <c r="G220" s="167">
        <v>0</v>
      </c>
      <c r="H220" s="27">
        <f>E220*G220</f>
        <v>0</v>
      </c>
      <c r="I220" s="54"/>
    </row>
    <row r="221" spans="2:9" x14ac:dyDescent="0.25">
      <c r="B221" s="12" t="s">
        <v>66</v>
      </c>
      <c r="C221" s="11" t="s">
        <v>1</v>
      </c>
      <c r="D221" s="35">
        <v>2029</v>
      </c>
      <c r="E221" s="10">
        <v>19</v>
      </c>
      <c r="F221" s="9" t="s">
        <v>8</v>
      </c>
      <c r="G221" s="168">
        <v>0</v>
      </c>
      <c r="H221" s="29">
        <f>E221*G221</f>
        <v>0</v>
      </c>
      <c r="I221" s="54"/>
    </row>
    <row r="222" spans="2:9" x14ac:dyDescent="0.25">
      <c r="B222" s="12" t="s">
        <v>38</v>
      </c>
      <c r="C222" s="11" t="s">
        <v>1</v>
      </c>
      <c r="D222" s="35">
        <v>2029</v>
      </c>
      <c r="E222" s="10">
        <v>1</v>
      </c>
      <c r="F222" s="9" t="s">
        <v>0</v>
      </c>
      <c r="G222" s="168">
        <v>0</v>
      </c>
      <c r="H222" s="29">
        <f>E222*G222</f>
        <v>0</v>
      </c>
      <c r="I222" s="54"/>
    </row>
    <row r="223" spans="2:9" x14ac:dyDescent="0.25">
      <c r="B223" s="12" t="s">
        <v>2</v>
      </c>
      <c r="C223" s="11" t="s">
        <v>1</v>
      </c>
      <c r="D223" s="35">
        <v>2026</v>
      </c>
      <c r="E223" s="10">
        <v>1</v>
      </c>
      <c r="F223" s="9" t="s">
        <v>0</v>
      </c>
      <c r="G223" s="168">
        <v>0</v>
      </c>
      <c r="H223" s="29">
        <f t="shared" ref="H223" si="19">E223*G223</f>
        <v>0</v>
      </c>
      <c r="I223" s="54"/>
    </row>
    <row r="224" spans="2:9" x14ac:dyDescent="0.25">
      <c r="B224" s="77" t="s">
        <v>44</v>
      </c>
      <c r="C224" s="43"/>
      <c r="D224" s="44"/>
      <c r="E224" s="45"/>
      <c r="F224" s="46"/>
      <c r="G224" s="69"/>
      <c r="H224" s="56">
        <f>SUM(H220:H223)</f>
        <v>0</v>
      </c>
      <c r="I224" s="150"/>
    </row>
    <row r="225" spans="2:9" ht="15.75" thickBot="1" x14ac:dyDescent="0.3">
      <c r="B225" s="4"/>
      <c r="C225" s="3"/>
      <c r="D225" s="37"/>
      <c r="E225" s="2"/>
      <c r="F225" s="1"/>
      <c r="G225" s="55"/>
      <c r="H225" s="38"/>
    </row>
    <row r="226" spans="2:9" ht="15.75" thickBot="1" x14ac:dyDescent="0.3"/>
    <row r="227" spans="2:9" ht="15.75" thickBot="1" x14ac:dyDescent="0.3">
      <c r="B227" s="206" t="s">
        <v>165</v>
      </c>
      <c r="C227" s="207"/>
      <c r="D227" s="208"/>
    </row>
    <row r="228" spans="2:9" ht="15.75" thickBot="1" x14ac:dyDescent="0.3">
      <c r="B228" s="19" t="s">
        <v>6</v>
      </c>
      <c r="C228" s="18" t="s">
        <v>5</v>
      </c>
      <c r="D228" s="18" t="s">
        <v>35</v>
      </c>
      <c r="E228" s="204" t="s">
        <v>4</v>
      </c>
      <c r="F228" s="205"/>
      <c r="G228" s="17" t="s">
        <v>377</v>
      </c>
      <c r="H228" s="31" t="s">
        <v>33</v>
      </c>
      <c r="I228" s="139"/>
    </row>
    <row r="229" spans="2:9" x14ac:dyDescent="0.25">
      <c r="B229" s="16" t="s">
        <v>47</v>
      </c>
      <c r="C229" s="15" t="s">
        <v>9</v>
      </c>
      <c r="D229" s="34">
        <v>2026</v>
      </c>
      <c r="E229" s="14">
        <v>2</v>
      </c>
      <c r="F229" s="13" t="s">
        <v>0</v>
      </c>
      <c r="G229" s="167">
        <v>0</v>
      </c>
      <c r="H229" s="27">
        <f>E229*G229</f>
        <v>0</v>
      </c>
      <c r="I229" s="54"/>
    </row>
    <row r="230" spans="2:9" x14ac:dyDescent="0.25">
      <c r="B230" s="12" t="s">
        <v>66</v>
      </c>
      <c r="C230" s="11" t="s">
        <v>1</v>
      </c>
      <c r="D230" s="35">
        <v>2026</v>
      </c>
      <c r="E230" s="10">
        <v>8.5</v>
      </c>
      <c r="F230" s="9" t="s">
        <v>8</v>
      </c>
      <c r="G230" s="168">
        <v>0</v>
      </c>
      <c r="H230" s="29">
        <f>E230*G230</f>
        <v>0</v>
      </c>
      <c r="I230" s="54"/>
    </row>
    <row r="231" spans="2:9" x14ac:dyDescent="0.25">
      <c r="B231" s="12" t="s">
        <v>38</v>
      </c>
      <c r="C231" s="11" t="s">
        <v>1</v>
      </c>
      <c r="D231" s="35">
        <v>2029</v>
      </c>
      <c r="E231" s="10">
        <v>1</v>
      </c>
      <c r="F231" s="9" t="s">
        <v>0</v>
      </c>
      <c r="G231" s="168">
        <v>0</v>
      </c>
      <c r="H231" s="29">
        <f>E231*G231</f>
        <v>0</v>
      </c>
      <c r="I231" s="54"/>
    </row>
    <row r="232" spans="2:9" x14ac:dyDescent="0.25">
      <c r="B232" s="12" t="s">
        <v>36</v>
      </c>
      <c r="C232" s="11" t="s">
        <v>1</v>
      </c>
      <c r="D232" s="35">
        <v>2029</v>
      </c>
      <c r="E232" s="10">
        <v>1</v>
      </c>
      <c r="F232" s="9" t="s">
        <v>0</v>
      </c>
      <c r="G232" s="168">
        <v>0</v>
      </c>
      <c r="H232" s="29">
        <f t="shared" ref="H232:H233" si="20">E232*G232</f>
        <v>0</v>
      </c>
      <c r="I232" s="54"/>
    </row>
    <row r="233" spans="2:9" x14ac:dyDescent="0.25">
      <c r="B233" s="12" t="s">
        <v>2</v>
      </c>
      <c r="C233" s="11" t="s">
        <v>1</v>
      </c>
      <c r="D233" s="35">
        <v>2029</v>
      </c>
      <c r="E233" s="10">
        <v>1</v>
      </c>
      <c r="F233" s="9" t="s">
        <v>0</v>
      </c>
      <c r="G233" s="168">
        <v>0</v>
      </c>
      <c r="H233" s="29">
        <f t="shared" si="20"/>
        <v>0</v>
      </c>
      <c r="I233" s="54"/>
    </row>
    <row r="234" spans="2:9" x14ac:dyDescent="0.25">
      <c r="B234" s="77" t="s">
        <v>44</v>
      </c>
      <c r="C234" s="43"/>
      <c r="D234" s="44"/>
      <c r="E234" s="45"/>
      <c r="F234" s="46"/>
      <c r="G234" s="80"/>
      <c r="H234" s="56">
        <f>SUM(H229:H233)</f>
        <v>0</v>
      </c>
      <c r="I234" s="150"/>
    </row>
    <row r="235" spans="2:9" ht="15.75" thickBot="1" x14ac:dyDescent="0.3">
      <c r="B235" s="4"/>
      <c r="C235" s="3"/>
      <c r="D235" s="37"/>
      <c r="E235" s="2"/>
      <c r="F235" s="1"/>
      <c r="G235" s="38"/>
      <c r="H235" s="30"/>
      <c r="I235" s="54"/>
    </row>
    <row r="236" spans="2:9" ht="16.5" thickBot="1" x14ac:dyDescent="0.3">
      <c r="B236" s="20"/>
    </row>
    <row r="237" spans="2:9" ht="15.75" thickBot="1" x14ac:dyDescent="0.3">
      <c r="B237" s="206" t="s">
        <v>166</v>
      </c>
      <c r="C237" s="207"/>
      <c r="D237" s="208"/>
    </row>
    <row r="238" spans="2:9" ht="15.75" thickBot="1" x14ac:dyDescent="0.3">
      <c r="B238" s="19" t="s">
        <v>6</v>
      </c>
      <c r="C238" s="18" t="s">
        <v>5</v>
      </c>
      <c r="D238" s="18" t="s">
        <v>35</v>
      </c>
      <c r="E238" s="204" t="s">
        <v>4</v>
      </c>
      <c r="F238" s="205"/>
      <c r="G238" s="17" t="s">
        <v>377</v>
      </c>
      <c r="H238" s="31" t="s">
        <v>33</v>
      </c>
      <c r="I238" s="139"/>
    </row>
    <row r="239" spans="2:9" x14ac:dyDescent="0.25">
      <c r="B239" s="16" t="s">
        <v>47</v>
      </c>
      <c r="C239" s="15" t="s">
        <v>9</v>
      </c>
      <c r="D239" s="34">
        <v>2026</v>
      </c>
      <c r="E239" s="14">
        <v>2</v>
      </c>
      <c r="F239" s="13" t="s">
        <v>0</v>
      </c>
      <c r="G239" s="167">
        <v>0</v>
      </c>
      <c r="H239" s="27">
        <f>E239*G239</f>
        <v>0</v>
      </c>
      <c r="I239" s="54"/>
    </row>
    <row r="240" spans="2:9" x14ac:dyDescent="0.25">
      <c r="B240" s="12" t="s">
        <v>66</v>
      </c>
      <c r="C240" s="11" t="s">
        <v>1</v>
      </c>
      <c r="D240" s="35">
        <v>2026</v>
      </c>
      <c r="E240" s="10">
        <v>6.1</v>
      </c>
      <c r="F240" s="9" t="s">
        <v>8</v>
      </c>
      <c r="G240" s="168">
        <v>0</v>
      </c>
      <c r="H240" s="29">
        <f>E240*G240</f>
        <v>0</v>
      </c>
      <c r="I240" s="54"/>
    </row>
    <row r="241" spans="2:9" x14ac:dyDescent="0.25">
      <c r="B241" s="12" t="s">
        <v>22</v>
      </c>
      <c r="C241" s="11" t="s">
        <v>1</v>
      </c>
      <c r="D241" s="35">
        <v>2026</v>
      </c>
      <c r="E241" s="10">
        <v>2</v>
      </c>
      <c r="F241" s="9" t="s">
        <v>0</v>
      </c>
      <c r="G241" s="168">
        <v>0</v>
      </c>
      <c r="H241" s="29">
        <f>E241*G241</f>
        <v>0</v>
      </c>
      <c r="I241" s="54"/>
    </row>
    <row r="242" spans="2:9" x14ac:dyDescent="0.25">
      <c r="B242" s="12" t="s">
        <v>38</v>
      </c>
      <c r="C242" s="11" t="s">
        <v>1</v>
      </c>
      <c r="D242" s="35">
        <v>2029</v>
      </c>
      <c r="E242" s="10">
        <v>1</v>
      </c>
      <c r="F242" s="9" t="s">
        <v>0</v>
      </c>
      <c r="G242" s="168">
        <v>0</v>
      </c>
      <c r="H242" s="29">
        <f t="shared" ref="H242:H244" si="21">E242*G242</f>
        <v>0</v>
      </c>
      <c r="I242" s="54"/>
    </row>
    <row r="243" spans="2:9" x14ac:dyDescent="0.25">
      <c r="B243" s="12" t="s">
        <v>36</v>
      </c>
      <c r="C243" s="11" t="s">
        <v>1</v>
      </c>
      <c r="D243" s="35">
        <v>2029</v>
      </c>
      <c r="E243" s="10">
        <v>1</v>
      </c>
      <c r="F243" s="9" t="s">
        <v>0</v>
      </c>
      <c r="G243" s="168">
        <v>0</v>
      </c>
      <c r="H243" s="29">
        <f t="shared" si="21"/>
        <v>0</v>
      </c>
      <c r="I243" s="54"/>
    </row>
    <row r="244" spans="2:9" x14ac:dyDescent="0.25">
      <c r="B244" s="8" t="s">
        <v>2</v>
      </c>
      <c r="C244" s="7" t="s">
        <v>1</v>
      </c>
      <c r="D244" s="36">
        <v>2026</v>
      </c>
      <c r="E244" s="6">
        <v>1</v>
      </c>
      <c r="F244" s="5" t="s">
        <v>0</v>
      </c>
      <c r="G244" s="168">
        <v>0</v>
      </c>
      <c r="H244" s="29">
        <f t="shared" si="21"/>
        <v>0</v>
      </c>
      <c r="I244" s="54"/>
    </row>
    <row r="245" spans="2:9" x14ac:dyDescent="0.25">
      <c r="B245" s="77" t="s">
        <v>44</v>
      </c>
      <c r="C245" s="24"/>
      <c r="D245" s="39"/>
      <c r="E245" s="23"/>
      <c r="F245" s="22"/>
      <c r="G245" s="40"/>
      <c r="H245" s="56">
        <f>SUM(H239:H244)</f>
        <v>0</v>
      </c>
      <c r="I245" s="150"/>
    </row>
    <row r="246" spans="2:9" ht="15.75" thickBot="1" x14ac:dyDescent="0.3">
      <c r="B246" s="4"/>
      <c r="C246" s="3"/>
      <c r="D246" s="37"/>
      <c r="E246" s="2"/>
      <c r="F246" s="1"/>
      <c r="G246" s="38"/>
      <c r="H246" s="30"/>
      <c r="I246" s="54"/>
    </row>
    <row r="247" spans="2:9" ht="15.75" thickBot="1" x14ac:dyDescent="0.3"/>
    <row r="248" spans="2:9" ht="15.75" thickBot="1" x14ac:dyDescent="0.3">
      <c r="B248" s="206" t="s">
        <v>167</v>
      </c>
      <c r="C248" s="207"/>
      <c r="D248" s="208"/>
    </row>
    <row r="249" spans="2:9" ht="15.75" thickBot="1" x14ac:dyDescent="0.3">
      <c r="B249" s="19" t="s">
        <v>6</v>
      </c>
      <c r="C249" s="18" t="s">
        <v>5</v>
      </c>
      <c r="D249" s="18" t="s">
        <v>35</v>
      </c>
      <c r="E249" s="204" t="s">
        <v>4</v>
      </c>
      <c r="F249" s="205"/>
      <c r="G249" s="17" t="s">
        <v>377</v>
      </c>
      <c r="H249" s="31" t="s">
        <v>33</v>
      </c>
      <c r="I249" s="139"/>
    </row>
    <row r="250" spans="2:9" x14ac:dyDescent="0.25">
      <c r="B250" s="16" t="s">
        <v>47</v>
      </c>
      <c r="C250" s="15" t="s">
        <v>9</v>
      </c>
      <c r="D250" s="34">
        <v>2026</v>
      </c>
      <c r="E250" s="14">
        <v>2</v>
      </c>
      <c r="F250" s="13" t="s">
        <v>0</v>
      </c>
      <c r="G250" s="167">
        <v>0</v>
      </c>
      <c r="H250" s="27">
        <f>E250*G250</f>
        <v>0</v>
      </c>
      <c r="I250" s="54"/>
    </row>
    <row r="251" spans="2:9" x14ac:dyDescent="0.25">
      <c r="B251" s="12" t="s">
        <v>38</v>
      </c>
      <c r="C251" s="11" t="s">
        <v>1</v>
      </c>
      <c r="D251" s="35">
        <v>2029</v>
      </c>
      <c r="E251" s="10">
        <v>1</v>
      </c>
      <c r="F251" s="9" t="s">
        <v>0</v>
      </c>
      <c r="G251" s="168">
        <v>0</v>
      </c>
      <c r="H251" s="29">
        <f>E251*G251</f>
        <v>0</v>
      </c>
      <c r="I251" s="54"/>
    </row>
    <row r="252" spans="2:9" x14ac:dyDescent="0.25">
      <c r="B252" s="12" t="s">
        <v>2</v>
      </c>
      <c r="C252" s="11" t="s">
        <v>1</v>
      </c>
      <c r="D252" s="35">
        <v>2026</v>
      </c>
      <c r="E252" s="10">
        <v>1</v>
      </c>
      <c r="F252" s="9" t="s">
        <v>0</v>
      </c>
      <c r="G252" s="168">
        <v>0</v>
      </c>
      <c r="H252" s="29">
        <f>E252*G252</f>
        <v>0</v>
      </c>
      <c r="I252" s="54"/>
    </row>
    <row r="253" spans="2:9" x14ac:dyDescent="0.25">
      <c r="B253" s="77" t="s">
        <v>44</v>
      </c>
      <c r="C253" s="43"/>
      <c r="D253" s="44"/>
      <c r="E253" s="45"/>
      <c r="F253" s="46"/>
      <c r="G253" s="32"/>
      <c r="H253" s="56">
        <f>SUM(H250:H252)</f>
        <v>0</v>
      </c>
      <c r="I253" s="150"/>
    </row>
    <row r="254" spans="2:9" ht="15.75" thickBot="1" x14ac:dyDescent="0.3">
      <c r="B254" s="4"/>
      <c r="C254" s="3"/>
      <c r="D254" s="37"/>
      <c r="E254" s="2"/>
      <c r="F254" s="1"/>
      <c r="G254" s="38"/>
      <c r="H254" s="84"/>
    </row>
    <row r="255" spans="2:9" ht="15.75" thickBot="1" x14ac:dyDescent="0.3">
      <c r="B255" s="21"/>
      <c r="C255" s="21"/>
      <c r="D255" s="41"/>
    </row>
    <row r="256" spans="2:9" ht="15.75" thickBot="1" x14ac:dyDescent="0.3">
      <c r="B256" s="206" t="s">
        <v>168</v>
      </c>
      <c r="C256" s="207"/>
      <c r="D256" s="208"/>
    </row>
    <row r="257" spans="2:9" ht="15.75" thickBot="1" x14ac:dyDescent="0.3">
      <c r="B257" s="19" t="s">
        <v>6</v>
      </c>
      <c r="C257" s="18" t="s">
        <v>5</v>
      </c>
      <c r="D257" s="18" t="s">
        <v>35</v>
      </c>
      <c r="E257" s="204" t="s">
        <v>4</v>
      </c>
      <c r="F257" s="205"/>
      <c r="G257" s="17" t="s">
        <v>377</v>
      </c>
      <c r="H257" s="31" t="s">
        <v>33</v>
      </c>
      <c r="I257" s="139"/>
    </row>
    <row r="258" spans="2:9" x14ac:dyDescent="0.25">
      <c r="B258" s="16" t="s">
        <v>47</v>
      </c>
      <c r="C258" s="15" t="s">
        <v>9</v>
      </c>
      <c r="D258" s="34">
        <v>2026</v>
      </c>
      <c r="E258" s="14">
        <v>2</v>
      </c>
      <c r="F258" s="13" t="s">
        <v>0</v>
      </c>
      <c r="G258" s="167">
        <v>0</v>
      </c>
      <c r="H258" s="27">
        <f>E258*G258</f>
        <v>0</v>
      </c>
      <c r="I258" s="54"/>
    </row>
    <row r="259" spans="2:9" x14ac:dyDescent="0.25">
      <c r="B259" s="12" t="s">
        <v>38</v>
      </c>
      <c r="C259" s="11" t="s">
        <v>1</v>
      </c>
      <c r="D259" s="35">
        <v>2029</v>
      </c>
      <c r="E259" s="10">
        <v>1</v>
      </c>
      <c r="F259" s="9" t="s">
        <v>0</v>
      </c>
      <c r="G259" s="168">
        <v>0</v>
      </c>
      <c r="H259" s="29">
        <f>E259*G259</f>
        <v>0</v>
      </c>
      <c r="I259" s="54"/>
    </row>
    <row r="260" spans="2:9" x14ac:dyDescent="0.25">
      <c r="B260" s="12" t="s">
        <v>2</v>
      </c>
      <c r="C260" s="11" t="s">
        <v>1</v>
      </c>
      <c r="D260" s="35">
        <v>2026</v>
      </c>
      <c r="E260" s="10">
        <v>1</v>
      </c>
      <c r="F260" s="9" t="s">
        <v>0</v>
      </c>
      <c r="G260" s="168">
        <v>0</v>
      </c>
      <c r="H260" s="29">
        <f>E260*G260</f>
        <v>0</v>
      </c>
      <c r="I260" s="54"/>
    </row>
    <row r="261" spans="2:9" x14ac:dyDescent="0.25">
      <c r="B261" s="77" t="s">
        <v>44</v>
      </c>
      <c r="C261" s="43"/>
      <c r="D261" s="44"/>
      <c r="E261" s="45"/>
      <c r="F261" s="46"/>
      <c r="G261" s="32"/>
      <c r="H261" s="56">
        <f>SUM(H258:H260)</f>
        <v>0</v>
      </c>
      <c r="I261" s="150"/>
    </row>
    <row r="262" spans="2:9" ht="15.75" thickBot="1" x14ac:dyDescent="0.3">
      <c r="B262" s="4"/>
      <c r="C262" s="3"/>
      <c r="D262" s="37"/>
      <c r="E262" s="2"/>
      <c r="F262" s="1"/>
      <c r="G262" s="38"/>
      <c r="H262" s="84"/>
    </row>
    <row r="263" spans="2:9" ht="16.5" thickBot="1" x14ac:dyDescent="0.3">
      <c r="B263" s="20"/>
    </row>
    <row r="264" spans="2:9" ht="15.75" thickBot="1" x14ac:dyDescent="0.3">
      <c r="B264" s="206" t="s">
        <v>169</v>
      </c>
      <c r="C264" s="207"/>
      <c r="D264" s="208"/>
    </row>
    <row r="265" spans="2:9" ht="15.75" thickBot="1" x14ac:dyDescent="0.3">
      <c r="B265" s="19" t="s">
        <v>6</v>
      </c>
      <c r="C265" s="18" t="s">
        <v>5</v>
      </c>
      <c r="D265" s="18" t="s">
        <v>35</v>
      </c>
      <c r="E265" s="204" t="s">
        <v>4</v>
      </c>
      <c r="F265" s="205"/>
      <c r="G265" s="17" t="s">
        <v>377</v>
      </c>
      <c r="H265" s="31" t="s">
        <v>33</v>
      </c>
      <c r="I265" s="139"/>
    </row>
    <row r="266" spans="2:9" x14ac:dyDescent="0.25">
      <c r="B266" s="16" t="s">
        <v>47</v>
      </c>
      <c r="C266" s="15" t="s">
        <v>9</v>
      </c>
      <c r="D266" s="34">
        <v>2026</v>
      </c>
      <c r="E266" s="14">
        <v>2</v>
      </c>
      <c r="F266" s="13" t="s">
        <v>0</v>
      </c>
      <c r="G266" s="167">
        <v>0</v>
      </c>
      <c r="H266" s="27">
        <f>E266*G266</f>
        <v>0</v>
      </c>
      <c r="I266" s="54"/>
    </row>
    <row r="267" spans="2:9" x14ac:dyDescent="0.25">
      <c r="B267" s="12" t="s">
        <v>66</v>
      </c>
      <c r="C267" s="11" t="s">
        <v>1</v>
      </c>
      <c r="D267" s="35">
        <v>2026</v>
      </c>
      <c r="E267" s="10">
        <v>15.5</v>
      </c>
      <c r="F267" s="9" t="s">
        <v>8</v>
      </c>
      <c r="G267" s="168">
        <v>0</v>
      </c>
      <c r="H267" s="29">
        <f>E267*G267</f>
        <v>0</v>
      </c>
      <c r="I267" s="54"/>
    </row>
    <row r="268" spans="2:9" x14ac:dyDescent="0.25">
      <c r="B268" s="12" t="s">
        <v>38</v>
      </c>
      <c r="C268" s="11" t="s">
        <v>1</v>
      </c>
      <c r="D268" s="35">
        <v>2029</v>
      </c>
      <c r="E268" s="10">
        <v>1</v>
      </c>
      <c r="F268" s="9" t="s">
        <v>0</v>
      </c>
      <c r="G268" s="168">
        <v>0</v>
      </c>
      <c r="H268" s="29">
        <f>E268*G268</f>
        <v>0</v>
      </c>
      <c r="I268" s="54"/>
    </row>
    <row r="269" spans="2:9" x14ac:dyDescent="0.25">
      <c r="B269" s="12" t="s">
        <v>2</v>
      </c>
      <c r="C269" s="11" t="s">
        <v>1</v>
      </c>
      <c r="D269" s="35">
        <v>2026</v>
      </c>
      <c r="E269" s="10">
        <v>1</v>
      </c>
      <c r="F269" s="9" t="s">
        <v>0</v>
      </c>
      <c r="G269" s="168">
        <v>0</v>
      </c>
      <c r="H269" s="29">
        <f t="shared" ref="H269" si="22">E269*G269</f>
        <v>0</v>
      </c>
      <c r="I269" s="54"/>
    </row>
    <row r="270" spans="2:9" x14ac:dyDescent="0.25">
      <c r="B270" s="77" t="s">
        <v>44</v>
      </c>
      <c r="C270" s="43"/>
      <c r="D270" s="44"/>
      <c r="E270" s="45"/>
      <c r="F270" s="46"/>
      <c r="G270" s="80"/>
      <c r="H270" s="56">
        <f>SUM(H266:H269)</f>
        <v>0</v>
      </c>
      <c r="I270" s="150"/>
    </row>
    <row r="271" spans="2:9" ht="15.75" thickBot="1" x14ac:dyDescent="0.3">
      <c r="B271" s="4"/>
      <c r="C271" s="3"/>
      <c r="D271" s="37"/>
      <c r="E271" s="2"/>
      <c r="F271" s="1"/>
      <c r="G271" s="38"/>
      <c r="H271" s="30"/>
      <c r="I271" s="54"/>
    </row>
    <row r="272" spans="2:9" ht="15.75" thickBot="1" x14ac:dyDescent="0.3"/>
    <row r="273" spans="2:9" ht="15.75" thickBot="1" x14ac:dyDescent="0.3">
      <c r="B273" s="206" t="s">
        <v>170</v>
      </c>
      <c r="C273" s="207"/>
      <c r="D273" s="208"/>
    </row>
    <row r="274" spans="2:9" ht="15.75" thickBot="1" x14ac:dyDescent="0.3">
      <c r="B274" s="19" t="s">
        <v>6</v>
      </c>
      <c r="C274" s="18" t="s">
        <v>5</v>
      </c>
      <c r="D274" s="18" t="s">
        <v>35</v>
      </c>
      <c r="E274" s="204" t="s">
        <v>4</v>
      </c>
      <c r="F274" s="205"/>
      <c r="G274" s="17" t="s">
        <v>377</v>
      </c>
      <c r="H274" s="31" t="s">
        <v>33</v>
      </c>
      <c r="I274" s="139"/>
    </row>
    <row r="275" spans="2:9" x14ac:dyDescent="0.25">
      <c r="B275" s="16" t="s">
        <v>47</v>
      </c>
      <c r="C275" s="15" t="s">
        <v>9</v>
      </c>
      <c r="D275" s="34">
        <v>2026</v>
      </c>
      <c r="E275" s="14">
        <v>2</v>
      </c>
      <c r="F275" s="13" t="s">
        <v>0</v>
      </c>
      <c r="G275" s="169">
        <v>0</v>
      </c>
      <c r="H275" s="27">
        <f>E275*G275</f>
        <v>0</v>
      </c>
      <c r="I275" s="54"/>
    </row>
    <row r="276" spans="2:9" x14ac:dyDescent="0.25">
      <c r="B276" s="12" t="s">
        <v>2</v>
      </c>
      <c r="C276" s="11" t="s">
        <v>1</v>
      </c>
      <c r="D276" s="35">
        <v>2026</v>
      </c>
      <c r="E276" s="10">
        <v>1</v>
      </c>
      <c r="F276" s="9" t="s">
        <v>0</v>
      </c>
      <c r="G276" s="170">
        <v>0</v>
      </c>
      <c r="H276" s="29">
        <f>E276*G276</f>
        <v>0</v>
      </c>
      <c r="I276" s="54"/>
    </row>
    <row r="277" spans="2:9" x14ac:dyDescent="0.25">
      <c r="B277" s="77" t="s">
        <v>44</v>
      </c>
      <c r="C277" s="43"/>
      <c r="D277" s="44"/>
      <c r="E277" s="45"/>
      <c r="F277" s="46"/>
      <c r="G277" s="28"/>
      <c r="H277" s="56">
        <f>SUM(H275:H276)</f>
        <v>0</v>
      </c>
      <c r="I277" s="150"/>
    </row>
    <row r="278" spans="2:9" ht="15.75" thickBot="1" x14ac:dyDescent="0.3">
      <c r="B278" s="4"/>
      <c r="C278" s="3"/>
      <c r="D278" s="37"/>
      <c r="E278" s="2"/>
      <c r="F278" s="1"/>
      <c r="G278" s="75"/>
      <c r="H278" s="30"/>
      <c r="I278" s="54"/>
    </row>
    <row r="279" spans="2:9" ht="15.75" thickBot="1" x14ac:dyDescent="0.3"/>
    <row r="280" spans="2:9" ht="15.75" thickBot="1" x14ac:dyDescent="0.3">
      <c r="B280" s="206" t="s">
        <v>171</v>
      </c>
      <c r="C280" s="207"/>
      <c r="D280" s="208"/>
    </row>
    <row r="281" spans="2:9" ht="15.75" thickBot="1" x14ac:dyDescent="0.3">
      <c r="B281" s="19" t="s">
        <v>6</v>
      </c>
      <c r="C281" s="18" t="s">
        <v>5</v>
      </c>
      <c r="D281" s="18" t="s">
        <v>35</v>
      </c>
      <c r="E281" s="204" t="s">
        <v>4</v>
      </c>
      <c r="F281" s="205"/>
      <c r="G281" s="17" t="s">
        <v>377</v>
      </c>
      <c r="H281" s="31" t="s">
        <v>33</v>
      </c>
      <c r="I281" s="139"/>
    </row>
    <row r="282" spans="2:9" x14ac:dyDescent="0.25">
      <c r="B282" s="16" t="s">
        <v>47</v>
      </c>
      <c r="C282" s="15" t="s">
        <v>9</v>
      </c>
      <c r="D282" s="34">
        <v>2026</v>
      </c>
      <c r="E282" s="14">
        <v>2</v>
      </c>
      <c r="F282" s="13" t="s">
        <v>0</v>
      </c>
      <c r="G282" s="167">
        <v>0</v>
      </c>
      <c r="H282" s="27">
        <f>E282*G282</f>
        <v>0</v>
      </c>
      <c r="I282" s="54"/>
    </row>
    <row r="283" spans="2:9" x14ac:dyDescent="0.25">
      <c r="B283" s="12" t="s">
        <v>18</v>
      </c>
      <c r="C283" s="11" t="s">
        <v>1</v>
      </c>
      <c r="D283" s="35">
        <v>2026</v>
      </c>
      <c r="E283" s="10">
        <v>2.5</v>
      </c>
      <c r="F283" s="9" t="s">
        <v>17</v>
      </c>
      <c r="G283" s="168">
        <v>0</v>
      </c>
      <c r="H283" s="29">
        <f>E283*G283</f>
        <v>0</v>
      </c>
      <c r="I283" s="54"/>
    </row>
    <row r="284" spans="2:9" x14ac:dyDescent="0.25">
      <c r="B284" s="12" t="s">
        <v>66</v>
      </c>
      <c r="C284" s="11" t="s">
        <v>1</v>
      </c>
      <c r="D284" s="35">
        <v>2027</v>
      </c>
      <c r="E284" s="10">
        <v>8</v>
      </c>
      <c r="F284" s="9" t="s">
        <v>8</v>
      </c>
      <c r="G284" s="168">
        <v>0</v>
      </c>
      <c r="H284" s="29">
        <f>E284*G284</f>
        <v>0</v>
      </c>
      <c r="I284" s="54"/>
    </row>
    <row r="285" spans="2:9" x14ac:dyDescent="0.25">
      <c r="B285" s="12" t="s">
        <v>38</v>
      </c>
      <c r="C285" s="11" t="s">
        <v>1</v>
      </c>
      <c r="D285" s="35">
        <v>2029</v>
      </c>
      <c r="E285" s="10">
        <v>1</v>
      </c>
      <c r="F285" s="9" t="s">
        <v>0</v>
      </c>
      <c r="G285" s="168">
        <v>0</v>
      </c>
      <c r="H285" s="29">
        <f t="shared" ref="H285:H286" si="23">E285*G285</f>
        <v>0</v>
      </c>
      <c r="I285" s="54"/>
    </row>
    <row r="286" spans="2:9" x14ac:dyDescent="0.25">
      <c r="B286" s="12" t="s">
        <v>2</v>
      </c>
      <c r="C286" s="11" t="s">
        <v>1</v>
      </c>
      <c r="D286" s="35">
        <v>2026</v>
      </c>
      <c r="E286" s="10">
        <v>1</v>
      </c>
      <c r="F286" s="9" t="s">
        <v>0</v>
      </c>
      <c r="G286" s="168">
        <v>0</v>
      </c>
      <c r="H286" s="29">
        <f t="shared" si="23"/>
        <v>0</v>
      </c>
      <c r="I286" s="54"/>
    </row>
    <row r="287" spans="2:9" x14ac:dyDescent="0.25">
      <c r="B287" s="77" t="s">
        <v>44</v>
      </c>
      <c r="C287" s="43"/>
      <c r="D287" s="44"/>
      <c r="E287" s="45"/>
      <c r="F287" s="46"/>
      <c r="G287" s="80"/>
      <c r="H287" s="56">
        <f>SUM(H282:H286)</f>
        <v>0</v>
      </c>
      <c r="I287" s="150"/>
    </row>
    <row r="288" spans="2:9" ht="15.75" thickBot="1" x14ac:dyDescent="0.3">
      <c r="B288" s="4"/>
      <c r="C288" s="3"/>
      <c r="D288" s="37"/>
      <c r="E288" s="2"/>
      <c r="F288" s="1"/>
      <c r="G288" s="38"/>
      <c r="H288" s="30"/>
      <c r="I288" s="54"/>
    </row>
    <row r="289" spans="2:9" ht="16.5" thickBot="1" x14ac:dyDescent="0.3">
      <c r="B289" s="20"/>
    </row>
    <row r="290" spans="2:9" ht="15.75" thickBot="1" x14ac:dyDescent="0.3">
      <c r="B290" s="206" t="s">
        <v>172</v>
      </c>
      <c r="C290" s="207"/>
      <c r="D290" s="208"/>
    </row>
    <row r="291" spans="2:9" ht="15.75" thickBot="1" x14ac:dyDescent="0.3">
      <c r="B291" s="19" t="s">
        <v>6</v>
      </c>
      <c r="C291" s="18" t="s">
        <v>5</v>
      </c>
      <c r="D291" s="18" t="s">
        <v>35</v>
      </c>
      <c r="E291" s="204" t="s">
        <v>4</v>
      </c>
      <c r="F291" s="205"/>
      <c r="G291" s="17" t="s">
        <v>377</v>
      </c>
      <c r="H291" s="31" t="s">
        <v>33</v>
      </c>
      <c r="I291" s="139"/>
    </row>
    <row r="292" spans="2:9" x14ac:dyDescent="0.25">
      <c r="B292" s="16" t="s">
        <v>47</v>
      </c>
      <c r="C292" s="15" t="s">
        <v>9</v>
      </c>
      <c r="D292" s="34">
        <v>2026</v>
      </c>
      <c r="E292" s="14">
        <v>2</v>
      </c>
      <c r="F292" s="13" t="s">
        <v>0</v>
      </c>
      <c r="G292" s="167">
        <v>0</v>
      </c>
      <c r="H292" s="27">
        <f>E292*G292</f>
        <v>0</v>
      </c>
      <c r="I292" s="54"/>
    </row>
    <row r="293" spans="2:9" x14ac:dyDescent="0.25">
      <c r="B293" s="12" t="s">
        <v>38</v>
      </c>
      <c r="C293" s="11" t="s">
        <v>1</v>
      </c>
      <c r="D293" s="35">
        <v>2029</v>
      </c>
      <c r="E293" s="10">
        <v>1</v>
      </c>
      <c r="F293" s="9" t="s">
        <v>0</v>
      </c>
      <c r="G293" s="168">
        <v>0</v>
      </c>
      <c r="H293" s="29">
        <f>E293*G293</f>
        <v>0</v>
      </c>
      <c r="I293" s="54"/>
    </row>
    <row r="294" spans="2:9" x14ac:dyDescent="0.25">
      <c r="B294" s="12" t="s">
        <v>2</v>
      </c>
      <c r="C294" s="11" t="s">
        <v>1</v>
      </c>
      <c r="D294" s="35">
        <v>2026</v>
      </c>
      <c r="E294" s="10">
        <v>1</v>
      </c>
      <c r="F294" s="9" t="s">
        <v>0</v>
      </c>
      <c r="G294" s="168">
        <v>0</v>
      </c>
      <c r="H294" s="29">
        <f>E294*G294</f>
        <v>0</v>
      </c>
      <c r="I294" s="54"/>
    </row>
    <row r="295" spans="2:9" x14ac:dyDescent="0.25">
      <c r="B295" s="77" t="s">
        <v>44</v>
      </c>
      <c r="C295" s="43"/>
      <c r="D295" s="44"/>
      <c r="E295" s="45"/>
      <c r="F295" s="46"/>
      <c r="G295" s="32"/>
      <c r="H295" s="56">
        <f>SUM(H292:H294)</f>
        <v>0</v>
      </c>
      <c r="I295" s="150"/>
    </row>
    <row r="296" spans="2:9" ht="15.75" thickBot="1" x14ac:dyDescent="0.3">
      <c r="B296" s="4"/>
      <c r="C296" s="3"/>
      <c r="D296" s="37"/>
      <c r="E296" s="2"/>
      <c r="F296" s="1"/>
      <c r="G296" s="38"/>
      <c r="H296" s="84"/>
    </row>
    <row r="297" spans="2:9" ht="15.75" thickBot="1" x14ac:dyDescent="0.3"/>
    <row r="298" spans="2:9" ht="15.75" thickBot="1" x14ac:dyDescent="0.3">
      <c r="B298" s="206" t="s">
        <v>173</v>
      </c>
      <c r="C298" s="207"/>
      <c r="D298" s="208"/>
    </row>
    <row r="299" spans="2:9" ht="15.75" thickBot="1" x14ac:dyDescent="0.3">
      <c r="B299" s="19" t="s">
        <v>6</v>
      </c>
      <c r="C299" s="18" t="s">
        <v>5</v>
      </c>
      <c r="D299" s="18" t="s">
        <v>35</v>
      </c>
      <c r="E299" s="204" t="s">
        <v>4</v>
      </c>
      <c r="F299" s="205"/>
      <c r="G299" s="17" t="s">
        <v>377</v>
      </c>
      <c r="H299" s="31" t="s">
        <v>33</v>
      </c>
      <c r="I299" s="139"/>
    </row>
    <row r="300" spans="2:9" x14ac:dyDescent="0.25">
      <c r="B300" s="16" t="s">
        <v>47</v>
      </c>
      <c r="C300" s="15" t="s">
        <v>9</v>
      </c>
      <c r="D300" s="34">
        <v>2026</v>
      </c>
      <c r="E300" s="14">
        <v>2</v>
      </c>
      <c r="F300" s="13" t="s">
        <v>0</v>
      </c>
      <c r="G300" s="167">
        <v>0</v>
      </c>
      <c r="H300" s="27">
        <f>E300*G300</f>
        <v>0</v>
      </c>
      <c r="I300" s="54"/>
    </row>
    <row r="301" spans="2:9" x14ac:dyDescent="0.25">
      <c r="B301" s="12" t="s">
        <v>18</v>
      </c>
      <c r="C301" s="11" t="s">
        <v>1</v>
      </c>
      <c r="D301" s="35">
        <v>2026</v>
      </c>
      <c r="E301" s="10">
        <v>1.2</v>
      </c>
      <c r="F301" s="9" t="s">
        <v>17</v>
      </c>
      <c r="G301" s="168">
        <v>0</v>
      </c>
      <c r="H301" s="29">
        <f>E301*G301</f>
        <v>0</v>
      </c>
      <c r="I301" s="54"/>
    </row>
    <row r="302" spans="2:9" x14ac:dyDescent="0.25">
      <c r="B302" s="12" t="s">
        <v>66</v>
      </c>
      <c r="C302" s="11" t="s">
        <v>1</v>
      </c>
      <c r="D302" s="35">
        <v>2027</v>
      </c>
      <c r="E302" s="10">
        <v>8.4</v>
      </c>
      <c r="F302" s="9" t="s">
        <v>8</v>
      </c>
      <c r="G302" s="168">
        <v>0</v>
      </c>
      <c r="H302" s="29">
        <f>E302*G302</f>
        <v>0</v>
      </c>
      <c r="I302" s="54"/>
    </row>
    <row r="303" spans="2:9" x14ac:dyDescent="0.25">
      <c r="B303" s="12" t="s">
        <v>38</v>
      </c>
      <c r="C303" s="11" t="s">
        <v>1</v>
      </c>
      <c r="D303" s="35">
        <v>2029</v>
      </c>
      <c r="E303" s="10">
        <v>1</v>
      </c>
      <c r="F303" s="9" t="s">
        <v>0</v>
      </c>
      <c r="G303" s="168">
        <v>0</v>
      </c>
      <c r="H303" s="29">
        <f t="shared" ref="H303:H304" si="24">E303*G303</f>
        <v>0</v>
      </c>
      <c r="I303" s="54"/>
    </row>
    <row r="304" spans="2:9" x14ac:dyDescent="0.25">
      <c r="B304" s="12" t="s">
        <v>2</v>
      </c>
      <c r="C304" s="11" t="s">
        <v>1</v>
      </c>
      <c r="D304" s="35">
        <v>2026</v>
      </c>
      <c r="E304" s="10">
        <v>1</v>
      </c>
      <c r="F304" s="9" t="s">
        <v>0</v>
      </c>
      <c r="G304" s="168">
        <v>0</v>
      </c>
      <c r="H304" s="29">
        <f t="shared" si="24"/>
        <v>0</v>
      </c>
      <c r="I304" s="54"/>
    </row>
    <row r="305" spans="2:9" x14ac:dyDescent="0.25">
      <c r="B305" s="77" t="s">
        <v>44</v>
      </c>
      <c r="C305" s="43"/>
      <c r="D305" s="44"/>
      <c r="E305" s="45"/>
      <c r="F305" s="46"/>
      <c r="G305" s="80"/>
      <c r="H305" s="56">
        <f>SUM(H300:H304)</f>
        <v>0</v>
      </c>
      <c r="I305" s="150"/>
    </row>
    <row r="306" spans="2:9" ht="15.75" thickBot="1" x14ac:dyDescent="0.3">
      <c r="B306" s="4"/>
      <c r="C306" s="3"/>
      <c r="D306" s="37"/>
      <c r="E306" s="2"/>
      <c r="F306" s="1"/>
      <c r="G306" s="38"/>
      <c r="H306" s="30"/>
      <c r="I306" s="54"/>
    </row>
    <row r="307" spans="2:9" ht="15.75" thickBot="1" x14ac:dyDescent="0.3"/>
    <row r="308" spans="2:9" ht="15.75" thickBot="1" x14ac:dyDescent="0.3">
      <c r="B308" s="206" t="s">
        <v>174</v>
      </c>
      <c r="C308" s="207"/>
      <c r="D308" s="208"/>
    </row>
    <row r="309" spans="2:9" ht="15.75" thickBot="1" x14ac:dyDescent="0.3">
      <c r="B309" s="19" t="s">
        <v>6</v>
      </c>
      <c r="C309" s="18" t="s">
        <v>5</v>
      </c>
      <c r="D309" s="18" t="s">
        <v>35</v>
      </c>
      <c r="E309" s="204" t="s">
        <v>4</v>
      </c>
      <c r="F309" s="205"/>
      <c r="G309" s="17" t="s">
        <v>377</v>
      </c>
      <c r="H309" s="31" t="s">
        <v>33</v>
      </c>
      <c r="I309" s="139"/>
    </row>
    <row r="310" spans="2:9" x14ac:dyDescent="0.25">
      <c r="B310" s="16" t="s">
        <v>47</v>
      </c>
      <c r="C310" s="15" t="s">
        <v>9</v>
      </c>
      <c r="D310" s="34">
        <v>2026</v>
      </c>
      <c r="E310" s="14">
        <v>2</v>
      </c>
      <c r="F310" s="13" t="s">
        <v>0</v>
      </c>
      <c r="G310" s="167">
        <v>0</v>
      </c>
      <c r="H310" s="27">
        <f>E310*G310</f>
        <v>0</v>
      </c>
      <c r="I310" s="54"/>
    </row>
    <row r="311" spans="2:9" x14ac:dyDescent="0.25">
      <c r="B311" s="12" t="s">
        <v>66</v>
      </c>
      <c r="C311" s="11" t="s">
        <v>1</v>
      </c>
      <c r="D311" s="35">
        <v>2028</v>
      </c>
      <c r="E311" s="10">
        <v>10.199999999999999</v>
      </c>
      <c r="F311" s="9" t="s">
        <v>8</v>
      </c>
      <c r="G311" s="168">
        <v>0</v>
      </c>
      <c r="H311" s="29">
        <f>E311*G311</f>
        <v>0</v>
      </c>
      <c r="I311" s="54"/>
    </row>
    <row r="312" spans="2:9" x14ac:dyDescent="0.25">
      <c r="B312" s="12" t="s">
        <v>38</v>
      </c>
      <c r="C312" s="11" t="s">
        <v>1</v>
      </c>
      <c r="D312" s="35">
        <v>2029</v>
      </c>
      <c r="E312" s="10">
        <v>1</v>
      </c>
      <c r="F312" s="9" t="s">
        <v>0</v>
      </c>
      <c r="G312" s="168">
        <v>0</v>
      </c>
      <c r="H312" s="29">
        <f>E312*G312</f>
        <v>0</v>
      </c>
      <c r="I312" s="54"/>
    </row>
    <row r="313" spans="2:9" x14ac:dyDescent="0.25">
      <c r="B313" s="12" t="s">
        <v>2</v>
      </c>
      <c r="C313" s="11" t="s">
        <v>1</v>
      </c>
      <c r="D313" s="35">
        <v>2026</v>
      </c>
      <c r="E313" s="10">
        <v>1</v>
      </c>
      <c r="F313" s="9" t="s">
        <v>0</v>
      </c>
      <c r="G313" s="168">
        <v>0</v>
      </c>
      <c r="H313" s="29">
        <f t="shared" ref="H313" si="25">E313*G313</f>
        <v>0</v>
      </c>
      <c r="I313" s="54"/>
    </row>
    <row r="314" spans="2:9" x14ac:dyDescent="0.25">
      <c r="B314" s="77" t="s">
        <v>44</v>
      </c>
      <c r="C314" s="43"/>
      <c r="D314" s="44"/>
      <c r="E314" s="45"/>
      <c r="F314" s="46"/>
      <c r="G314" s="69"/>
      <c r="H314" s="56">
        <f>SUM(H310:H313)</f>
        <v>0</v>
      </c>
      <c r="I314" s="150"/>
    </row>
    <row r="315" spans="2:9" ht="15.75" thickBot="1" x14ac:dyDescent="0.3">
      <c r="B315" s="4"/>
      <c r="C315" s="3"/>
      <c r="D315" s="37"/>
      <c r="E315" s="2"/>
      <c r="F315" s="1"/>
      <c r="G315" s="55"/>
      <c r="H315" s="38"/>
    </row>
    <row r="316" spans="2:9" ht="16.5" thickBot="1" x14ac:dyDescent="0.3">
      <c r="B316" s="20"/>
    </row>
    <row r="317" spans="2:9" ht="15.75" thickBot="1" x14ac:dyDescent="0.3">
      <c r="B317" s="206" t="s">
        <v>175</v>
      </c>
      <c r="C317" s="207"/>
      <c r="D317" s="208"/>
    </row>
    <row r="318" spans="2:9" ht="15.75" thickBot="1" x14ac:dyDescent="0.3">
      <c r="B318" s="19" t="s">
        <v>6</v>
      </c>
      <c r="C318" s="18" t="s">
        <v>5</v>
      </c>
      <c r="D318" s="18" t="s">
        <v>35</v>
      </c>
      <c r="E318" s="204" t="s">
        <v>4</v>
      </c>
      <c r="F318" s="205"/>
      <c r="G318" s="17" t="s">
        <v>377</v>
      </c>
      <c r="H318" s="31" t="s">
        <v>33</v>
      </c>
      <c r="I318" s="139"/>
    </row>
    <row r="319" spans="2:9" x14ac:dyDescent="0.25">
      <c r="B319" s="16" t="s">
        <v>47</v>
      </c>
      <c r="C319" s="15" t="s">
        <v>9</v>
      </c>
      <c r="D319" s="34">
        <v>2026</v>
      </c>
      <c r="E319" s="14">
        <v>2</v>
      </c>
      <c r="F319" s="13" t="s">
        <v>0</v>
      </c>
      <c r="G319" s="167">
        <v>0</v>
      </c>
      <c r="H319" s="27">
        <f>E319*G319</f>
        <v>0</v>
      </c>
      <c r="I319" s="54"/>
    </row>
    <row r="320" spans="2:9" x14ac:dyDescent="0.25">
      <c r="B320" s="12" t="s">
        <v>66</v>
      </c>
      <c r="C320" s="11" t="s">
        <v>1</v>
      </c>
      <c r="D320" s="35">
        <v>2028</v>
      </c>
      <c r="E320" s="10">
        <v>9.5</v>
      </c>
      <c r="F320" s="9" t="s">
        <v>8</v>
      </c>
      <c r="G320" s="168">
        <v>0</v>
      </c>
      <c r="H320" s="29">
        <f>E320*G320</f>
        <v>0</v>
      </c>
      <c r="I320" s="54"/>
    </row>
    <row r="321" spans="2:9" x14ac:dyDescent="0.25">
      <c r="B321" s="12" t="s">
        <v>22</v>
      </c>
      <c r="C321" s="11" t="s">
        <v>1</v>
      </c>
      <c r="D321" s="35">
        <v>2026</v>
      </c>
      <c r="E321" s="10">
        <v>2</v>
      </c>
      <c r="F321" s="9" t="s">
        <v>0</v>
      </c>
      <c r="G321" s="168">
        <v>0</v>
      </c>
      <c r="H321" s="29">
        <f>E321*G321</f>
        <v>0</v>
      </c>
      <c r="I321" s="54"/>
    </row>
    <row r="322" spans="2:9" x14ac:dyDescent="0.25">
      <c r="B322" s="12" t="s">
        <v>38</v>
      </c>
      <c r="C322" s="11" t="s">
        <v>1</v>
      </c>
      <c r="D322" s="35">
        <v>2029</v>
      </c>
      <c r="E322" s="10">
        <v>1</v>
      </c>
      <c r="F322" s="9" t="s">
        <v>0</v>
      </c>
      <c r="G322" s="168">
        <v>0</v>
      </c>
      <c r="H322" s="29">
        <f t="shared" ref="H322:H323" si="26">E322*G322</f>
        <v>0</v>
      </c>
      <c r="I322" s="54"/>
    </row>
    <row r="323" spans="2:9" x14ac:dyDescent="0.25">
      <c r="B323" s="12" t="s">
        <v>2</v>
      </c>
      <c r="C323" s="11" t="s">
        <v>1</v>
      </c>
      <c r="D323" s="35">
        <v>2026</v>
      </c>
      <c r="E323" s="10">
        <v>1</v>
      </c>
      <c r="F323" s="9" t="s">
        <v>0</v>
      </c>
      <c r="G323" s="168">
        <v>0</v>
      </c>
      <c r="H323" s="29">
        <f t="shared" si="26"/>
        <v>0</v>
      </c>
      <c r="I323" s="54"/>
    </row>
    <row r="324" spans="2:9" x14ac:dyDescent="0.25">
      <c r="B324" s="77" t="s">
        <v>44</v>
      </c>
      <c r="C324" s="43"/>
      <c r="D324" s="44"/>
      <c r="E324" s="45"/>
      <c r="F324" s="46"/>
      <c r="G324" s="80"/>
      <c r="H324" s="56">
        <f>SUM(H319:H323)</f>
        <v>0</v>
      </c>
      <c r="I324" s="150"/>
    </row>
    <row r="325" spans="2:9" ht="15.75" thickBot="1" x14ac:dyDescent="0.3">
      <c r="B325" s="4"/>
      <c r="C325" s="3"/>
      <c r="D325" s="37"/>
      <c r="E325" s="2"/>
      <c r="F325" s="1"/>
      <c r="G325" s="38"/>
      <c r="H325" s="30"/>
      <c r="I325" s="54"/>
    </row>
    <row r="326" spans="2:9" ht="15.75" thickBot="1" x14ac:dyDescent="0.3"/>
    <row r="327" spans="2:9" ht="15.75" thickBot="1" x14ac:dyDescent="0.3">
      <c r="B327" s="206" t="s">
        <v>176</v>
      </c>
      <c r="C327" s="207"/>
      <c r="D327" s="208"/>
    </row>
    <row r="328" spans="2:9" ht="15.75" thickBot="1" x14ac:dyDescent="0.3">
      <c r="B328" s="19" t="s">
        <v>6</v>
      </c>
      <c r="C328" s="18" t="s">
        <v>5</v>
      </c>
      <c r="D328" s="18" t="s">
        <v>35</v>
      </c>
      <c r="E328" s="204" t="s">
        <v>4</v>
      </c>
      <c r="F328" s="205"/>
      <c r="G328" s="17" t="s">
        <v>377</v>
      </c>
      <c r="H328" s="31" t="s">
        <v>33</v>
      </c>
      <c r="I328" s="139"/>
    </row>
    <row r="329" spans="2:9" x14ac:dyDescent="0.25">
      <c r="B329" s="16" t="s">
        <v>47</v>
      </c>
      <c r="C329" s="15" t="s">
        <v>9</v>
      </c>
      <c r="D329" s="34">
        <v>2026</v>
      </c>
      <c r="E329" s="14">
        <v>2</v>
      </c>
      <c r="F329" s="13" t="s">
        <v>0</v>
      </c>
      <c r="G329" s="167">
        <v>0</v>
      </c>
      <c r="H329" s="27">
        <f>E329*G329</f>
        <v>0</v>
      </c>
      <c r="I329" s="54"/>
    </row>
    <row r="330" spans="2:9" x14ac:dyDescent="0.25">
      <c r="B330" s="12" t="s">
        <v>22</v>
      </c>
      <c r="C330" s="11" t="s">
        <v>1</v>
      </c>
      <c r="D330" s="35">
        <v>2026</v>
      </c>
      <c r="E330" s="10">
        <v>14.5</v>
      </c>
      <c r="F330" s="9" t="s">
        <v>17</v>
      </c>
      <c r="G330" s="168">
        <v>0</v>
      </c>
      <c r="H330" s="29">
        <f>E330*G330</f>
        <v>0</v>
      </c>
      <c r="I330" s="54"/>
    </row>
    <row r="331" spans="2:9" x14ac:dyDescent="0.25">
      <c r="B331" s="12" t="s">
        <v>18</v>
      </c>
      <c r="C331" s="11" t="s">
        <v>1</v>
      </c>
      <c r="D331" s="35">
        <v>2026</v>
      </c>
      <c r="E331" s="10">
        <v>4</v>
      </c>
      <c r="F331" s="9" t="s">
        <v>17</v>
      </c>
      <c r="G331" s="168">
        <v>0</v>
      </c>
      <c r="H331" s="29">
        <f>E331*G331</f>
        <v>0</v>
      </c>
      <c r="I331" s="54"/>
    </row>
    <row r="332" spans="2:9" x14ac:dyDescent="0.25">
      <c r="B332" s="12" t="s">
        <v>40</v>
      </c>
      <c r="C332" s="11" t="s">
        <v>1</v>
      </c>
      <c r="D332" s="35">
        <v>2026</v>
      </c>
      <c r="E332" s="10">
        <v>9.25</v>
      </c>
      <c r="F332" s="9" t="s">
        <v>8</v>
      </c>
      <c r="G332" s="168">
        <v>0</v>
      </c>
      <c r="H332" s="29">
        <f t="shared" ref="H332:H334" si="27">E332*G332</f>
        <v>0</v>
      </c>
      <c r="I332" s="54"/>
    </row>
    <row r="333" spans="2:9" x14ac:dyDescent="0.25">
      <c r="B333" s="12" t="s">
        <v>38</v>
      </c>
      <c r="C333" s="11" t="s">
        <v>1</v>
      </c>
      <c r="D333" s="35">
        <v>2029</v>
      </c>
      <c r="E333" s="10">
        <v>1</v>
      </c>
      <c r="F333" s="9" t="s">
        <v>0</v>
      </c>
      <c r="G333" s="168">
        <v>0</v>
      </c>
      <c r="H333" s="29">
        <f t="shared" si="27"/>
        <v>0</v>
      </c>
      <c r="I333" s="54"/>
    </row>
    <row r="334" spans="2:9" x14ac:dyDescent="0.25">
      <c r="B334" s="12" t="s">
        <v>2</v>
      </c>
      <c r="C334" s="11" t="s">
        <v>1</v>
      </c>
      <c r="D334" s="35">
        <v>2026</v>
      </c>
      <c r="E334" s="10">
        <v>1</v>
      </c>
      <c r="F334" s="9" t="s">
        <v>0</v>
      </c>
      <c r="G334" s="168">
        <v>0</v>
      </c>
      <c r="H334" s="29">
        <f t="shared" si="27"/>
        <v>0</v>
      </c>
      <c r="I334" s="54"/>
    </row>
    <row r="335" spans="2:9" x14ac:dyDescent="0.25">
      <c r="B335" s="77" t="s">
        <v>44</v>
      </c>
      <c r="C335" s="43"/>
      <c r="D335" s="44"/>
      <c r="E335" s="45"/>
      <c r="F335" s="46"/>
      <c r="G335" s="80"/>
      <c r="H335" s="56">
        <f>SUM(H329:H334)</f>
        <v>0</v>
      </c>
      <c r="I335" s="150"/>
    </row>
    <row r="336" spans="2:9" ht="15.75" thickBot="1" x14ac:dyDescent="0.3">
      <c r="B336" s="4"/>
      <c r="C336" s="3"/>
      <c r="D336" s="37"/>
      <c r="E336" s="2"/>
      <c r="F336" s="1"/>
      <c r="G336" s="38"/>
      <c r="H336" s="30"/>
      <c r="I336" s="54"/>
    </row>
    <row r="337" spans="2:9" ht="15.75" thickBot="1" x14ac:dyDescent="0.3">
      <c r="B337" s="21"/>
      <c r="C337" s="21"/>
      <c r="D337" s="41"/>
    </row>
    <row r="338" spans="2:9" ht="15.75" thickBot="1" x14ac:dyDescent="0.3">
      <c r="B338" s="206" t="s">
        <v>177</v>
      </c>
      <c r="C338" s="207"/>
      <c r="D338" s="208"/>
    </row>
    <row r="339" spans="2:9" ht="15.75" thickBot="1" x14ac:dyDescent="0.3">
      <c r="B339" s="19" t="s">
        <v>6</v>
      </c>
      <c r="C339" s="18" t="s">
        <v>5</v>
      </c>
      <c r="D339" s="18" t="s">
        <v>35</v>
      </c>
      <c r="E339" s="204" t="s">
        <v>4</v>
      </c>
      <c r="F339" s="205"/>
      <c r="G339" s="17" t="s">
        <v>377</v>
      </c>
      <c r="H339" s="31" t="s">
        <v>33</v>
      </c>
      <c r="I339" s="139"/>
    </row>
    <row r="340" spans="2:9" x14ac:dyDescent="0.25">
      <c r="B340" s="16" t="s">
        <v>47</v>
      </c>
      <c r="C340" s="15" t="s">
        <v>9</v>
      </c>
      <c r="D340" s="34">
        <v>2026</v>
      </c>
      <c r="E340" s="14">
        <v>2</v>
      </c>
      <c r="F340" s="13" t="s">
        <v>0</v>
      </c>
      <c r="G340" s="167">
        <v>0</v>
      </c>
      <c r="H340" s="27">
        <f>E340*G340</f>
        <v>0</v>
      </c>
      <c r="I340" s="54"/>
    </row>
    <row r="341" spans="2:9" x14ac:dyDescent="0.25">
      <c r="B341" s="12" t="s">
        <v>38</v>
      </c>
      <c r="C341" s="11" t="s">
        <v>1</v>
      </c>
      <c r="D341" s="35">
        <v>2029</v>
      </c>
      <c r="E341" s="10">
        <v>1</v>
      </c>
      <c r="F341" s="9" t="s">
        <v>0</v>
      </c>
      <c r="G341" s="168">
        <v>0</v>
      </c>
      <c r="H341" s="29">
        <f>E341*G341</f>
        <v>0</v>
      </c>
      <c r="I341" s="54"/>
    </row>
    <row r="342" spans="2:9" x14ac:dyDescent="0.25">
      <c r="B342" s="12" t="s">
        <v>2</v>
      </c>
      <c r="C342" s="11" t="s">
        <v>1</v>
      </c>
      <c r="D342" s="35">
        <v>2026</v>
      </c>
      <c r="E342" s="10">
        <v>1</v>
      </c>
      <c r="F342" s="9" t="s">
        <v>0</v>
      </c>
      <c r="G342" s="168">
        <v>0</v>
      </c>
      <c r="H342" s="29">
        <f>E342*G342</f>
        <v>0</v>
      </c>
      <c r="I342" s="54"/>
    </row>
    <row r="343" spans="2:9" x14ac:dyDescent="0.25">
      <c r="B343" s="77" t="s">
        <v>44</v>
      </c>
      <c r="C343" s="43"/>
      <c r="D343" s="44"/>
      <c r="E343" s="45"/>
      <c r="F343" s="46"/>
      <c r="G343" s="32"/>
      <c r="H343" s="56">
        <f>SUM(H340:H342)</f>
        <v>0</v>
      </c>
      <c r="I343" s="150"/>
    </row>
    <row r="344" spans="2:9" ht="15.75" thickBot="1" x14ac:dyDescent="0.3">
      <c r="B344" s="4"/>
      <c r="C344" s="3"/>
      <c r="D344" s="37"/>
      <c r="E344" s="2"/>
      <c r="F344" s="1"/>
      <c r="G344" s="38"/>
      <c r="H344" s="84"/>
    </row>
    <row r="345" spans="2:9" ht="16.5" thickBot="1" x14ac:dyDescent="0.3">
      <c r="B345" s="20"/>
    </row>
    <row r="346" spans="2:9" ht="15.75" thickBot="1" x14ac:dyDescent="0.3">
      <c r="B346" s="206" t="s">
        <v>178</v>
      </c>
      <c r="C346" s="207"/>
      <c r="D346" s="208"/>
    </row>
    <row r="347" spans="2:9" ht="15.75" thickBot="1" x14ac:dyDescent="0.3">
      <c r="B347" s="19" t="s">
        <v>6</v>
      </c>
      <c r="C347" s="18" t="s">
        <v>5</v>
      </c>
      <c r="D347" s="18" t="s">
        <v>35</v>
      </c>
      <c r="E347" s="204" t="s">
        <v>4</v>
      </c>
      <c r="F347" s="205"/>
      <c r="G347" s="17" t="s">
        <v>377</v>
      </c>
      <c r="H347" s="31" t="s">
        <v>33</v>
      </c>
      <c r="I347" s="139"/>
    </row>
    <row r="348" spans="2:9" x14ac:dyDescent="0.25">
      <c r="B348" s="16" t="s">
        <v>47</v>
      </c>
      <c r="C348" s="15" t="s">
        <v>9</v>
      </c>
      <c r="D348" s="34">
        <v>2026</v>
      </c>
      <c r="E348" s="14">
        <v>2</v>
      </c>
      <c r="F348" s="13" t="s">
        <v>0</v>
      </c>
      <c r="G348" s="167">
        <v>0</v>
      </c>
      <c r="H348" s="27">
        <f>E348*G348</f>
        <v>0</v>
      </c>
      <c r="I348" s="54"/>
    </row>
    <row r="349" spans="2:9" x14ac:dyDescent="0.25">
      <c r="B349" s="12" t="s">
        <v>66</v>
      </c>
      <c r="C349" s="11" t="s">
        <v>1</v>
      </c>
      <c r="D349" s="35">
        <v>2027</v>
      </c>
      <c r="E349" s="10">
        <v>5.55</v>
      </c>
      <c r="F349" s="9" t="s">
        <v>8</v>
      </c>
      <c r="G349" s="168">
        <v>0</v>
      </c>
      <c r="H349" s="29">
        <f>E349*G349</f>
        <v>0</v>
      </c>
      <c r="I349" s="54"/>
    </row>
    <row r="350" spans="2:9" x14ac:dyDescent="0.25">
      <c r="B350" s="12" t="s">
        <v>38</v>
      </c>
      <c r="C350" s="11" t="s">
        <v>1</v>
      </c>
      <c r="D350" s="35">
        <v>2029</v>
      </c>
      <c r="E350" s="10">
        <v>1</v>
      </c>
      <c r="F350" s="9" t="s">
        <v>0</v>
      </c>
      <c r="G350" s="168">
        <v>0</v>
      </c>
      <c r="H350" s="29">
        <f>E350*G350</f>
        <v>0</v>
      </c>
      <c r="I350" s="54"/>
    </row>
    <row r="351" spans="2:9" x14ac:dyDescent="0.25">
      <c r="B351" s="12" t="s">
        <v>36</v>
      </c>
      <c r="C351" s="11" t="s">
        <v>1</v>
      </c>
      <c r="D351" s="35">
        <v>2029</v>
      </c>
      <c r="E351" s="10">
        <v>1</v>
      </c>
      <c r="F351" s="9" t="s">
        <v>0</v>
      </c>
      <c r="G351" s="168">
        <v>0</v>
      </c>
      <c r="H351" s="29">
        <f t="shared" ref="H351:H352" si="28">E351*G351</f>
        <v>0</v>
      </c>
      <c r="I351" s="54"/>
    </row>
    <row r="352" spans="2:9" x14ac:dyDescent="0.25">
      <c r="B352" s="12" t="s">
        <v>2</v>
      </c>
      <c r="C352" s="11" t="s">
        <v>1</v>
      </c>
      <c r="D352" s="35">
        <v>2026</v>
      </c>
      <c r="E352" s="10">
        <v>1</v>
      </c>
      <c r="F352" s="9" t="s">
        <v>0</v>
      </c>
      <c r="G352" s="168">
        <v>0</v>
      </c>
      <c r="H352" s="29">
        <f t="shared" si="28"/>
        <v>0</v>
      </c>
      <c r="I352" s="54"/>
    </row>
    <row r="353" spans="2:9" x14ac:dyDescent="0.25">
      <c r="B353" s="77" t="s">
        <v>44</v>
      </c>
      <c r="C353" s="43"/>
      <c r="D353" s="44"/>
      <c r="E353" s="45"/>
      <c r="F353" s="46"/>
      <c r="G353" s="80"/>
      <c r="H353" s="56">
        <f>SUM(H348:H352)</f>
        <v>0</v>
      </c>
      <c r="I353" s="150"/>
    </row>
    <row r="354" spans="2:9" ht="15.75" thickBot="1" x14ac:dyDescent="0.3">
      <c r="B354" s="4"/>
      <c r="C354" s="3"/>
      <c r="D354" s="37"/>
      <c r="E354" s="2"/>
      <c r="F354" s="1"/>
      <c r="G354" s="38"/>
      <c r="H354" s="30"/>
      <c r="I354" s="54"/>
    </row>
    <row r="355" spans="2:9" ht="15.75" thickBot="1" x14ac:dyDescent="0.3">
      <c r="B355" s="21"/>
      <c r="C355" s="21"/>
      <c r="D355" s="41"/>
      <c r="H355" s="54"/>
      <c r="I355" s="54"/>
    </row>
    <row r="356" spans="2:9" ht="15.75" thickBot="1" x14ac:dyDescent="0.3">
      <c r="B356" s="206" t="s">
        <v>380</v>
      </c>
      <c r="C356" s="207"/>
      <c r="D356" s="208"/>
    </row>
    <row r="357" spans="2:9" ht="15.75" thickBot="1" x14ac:dyDescent="0.3">
      <c r="B357" s="19" t="s">
        <v>6</v>
      </c>
      <c r="C357" s="18" t="s">
        <v>5</v>
      </c>
      <c r="D357" s="18" t="s">
        <v>35</v>
      </c>
      <c r="E357" s="204" t="s">
        <v>4</v>
      </c>
      <c r="F357" s="205"/>
      <c r="G357" s="17" t="s">
        <v>377</v>
      </c>
      <c r="H357" s="31" t="s">
        <v>33</v>
      </c>
      <c r="I357" s="139"/>
    </row>
    <row r="358" spans="2:9" x14ac:dyDescent="0.25">
      <c r="B358" s="16" t="s">
        <v>47</v>
      </c>
      <c r="C358" s="15" t="s">
        <v>9</v>
      </c>
      <c r="D358" s="34">
        <v>2026</v>
      </c>
      <c r="E358" s="14">
        <v>2</v>
      </c>
      <c r="F358" s="13" t="s">
        <v>0</v>
      </c>
      <c r="G358" s="169">
        <v>0</v>
      </c>
      <c r="H358" s="27">
        <f>E358*G358</f>
        <v>0</v>
      </c>
      <c r="I358" s="54"/>
    </row>
    <row r="359" spans="2:9" x14ac:dyDescent="0.25">
      <c r="B359" s="12" t="s">
        <v>38</v>
      </c>
      <c r="C359" s="11" t="s">
        <v>1</v>
      </c>
      <c r="D359" s="35">
        <v>2029</v>
      </c>
      <c r="E359" s="10">
        <v>1</v>
      </c>
      <c r="F359" s="9" t="s">
        <v>0</v>
      </c>
      <c r="G359" s="170">
        <v>0</v>
      </c>
      <c r="H359" s="29">
        <f>E359*G359</f>
        <v>0</v>
      </c>
      <c r="I359" s="54"/>
    </row>
    <row r="360" spans="2:9" x14ac:dyDescent="0.25">
      <c r="B360" s="77" t="s">
        <v>44</v>
      </c>
      <c r="C360" s="43"/>
      <c r="D360" s="44"/>
      <c r="E360" s="45"/>
      <c r="F360" s="46"/>
      <c r="G360" s="28"/>
      <c r="H360" s="56">
        <f>SUM(H358:H359)</f>
        <v>0</v>
      </c>
      <c r="I360" s="150"/>
    </row>
    <row r="361" spans="2:9" ht="15.75" thickBot="1" x14ac:dyDescent="0.3">
      <c r="B361" s="4"/>
      <c r="C361" s="3"/>
      <c r="D361" s="37"/>
      <c r="E361" s="2"/>
      <c r="F361" s="1"/>
      <c r="G361" s="75"/>
      <c r="H361" s="30"/>
      <c r="I361" s="54"/>
    </row>
    <row r="362" spans="2:9" ht="15.75" thickBot="1" x14ac:dyDescent="0.3">
      <c r="B362" s="21"/>
      <c r="C362" s="21"/>
      <c r="D362" s="41"/>
      <c r="H362" s="54"/>
      <c r="I362" s="54"/>
    </row>
    <row r="363" spans="2:9" ht="15.75" thickBot="1" x14ac:dyDescent="0.3">
      <c r="B363" s="206" t="s">
        <v>379</v>
      </c>
      <c r="C363" s="207"/>
      <c r="D363" s="208"/>
    </row>
    <row r="364" spans="2:9" ht="15.75" thickBot="1" x14ac:dyDescent="0.3">
      <c r="B364" s="19" t="s">
        <v>6</v>
      </c>
      <c r="C364" s="18" t="s">
        <v>5</v>
      </c>
      <c r="D364" s="18" t="s">
        <v>35</v>
      </c>
      <c r="E364" s="204" t="s">
        <v>4</v>
      </c>
      <c r="F364" s="205"/>
      <c r="G364" s="17" t="s">
        <v>377</v>
      </c>
      <c r="H364" s="31" t="s">
        <v>33</v>
      </c>
      <c r="I364" s="139"/>
    </row>
    <row r="365" spans="2:9" x14ac:dyDescent="0.25">
      <c r="B365" s="16" t="s">
        <v>47</v>
      </c>
      <c r="C365" s="15" t="s">
        <v>9</v>
      </c>
      <c r="D365" s="34">
        <v>2026</v>
      </c>
      <c r="E365" s="14">
        <v>2</v>
      </c>
      <c r="F365" s="13" t="s">
        <v>0</v>
      </c>
      <c r="G365" s="169">
        <v>0</v>
      </c>
      <c r="H365" s="27">
        <f>E365*G365</f>
        <v>0</v>
      </c>
      <c r="I365" s="54"/>
    </row>
    <row r="366" spans="2:9" x14ac:dyDescent="0.25">
      <c r="B366" s="12" t="s">
        <v>38</v>
      </c>
      <c r="C366" s="11" t="s">
        <v>1</v>
      </c>
      <c r="D366" s="35">
        <v>2029</v>
      </c>
      <c r="E366" s="10">
        <v>1</v>
      </c>
      <c r="F366" s="9" t="s">
        <v>0</v>
      </c>
      <c r="G366" s="170">
        <v>0</v>
      </c>
      <c r="H366" s="29">
        <f>E366*G366</f>
        <v>0</v>
      </c>
      <c r="I366" s="54"/>
    </row>
    <row r="367" spans="2:9" x14ac:dyDescent="0.25">
      <c r="B367" s="77" t="s">
        <v>44</v>
      </c>
      <c r="C367" s="43"/>
      <c r="D367" s="44"/>
      <c r="E367" s="45"/>
      <c r="F367" s="46"/>
      <c r="G367" s="28"/>
      <c r="H367" s="56">
        <f>SUM(H365:H366)</f>
        <v>0</v>
      </c>
      <c r="I367" s="150"/>
    </row>
    <row r="368" spans="2:9" ht="15.75" thickBot="1" x14ac:dyDescent="0.3">
      <c r="B368" s="4"/>
      <c r="C368" s="3"/>
      <c r="D368" s="37"/>
      <c r="E368" s="2"/>
      <c r="F368" s="1"/>
      <c r="G368" s="75"/>
      <c r="H368" s="30"/>
      <c r="I368" s="54"/>
    </row>
    <row r="369" spans="2:9" ht="15.75" thickBot="1" x14ac:dyDescent="0.3"/>
    <row r="370" spans="2:9" ht="15.75" thickBot="1" x14ac:dyDescent="0.3">
      <c r="B370" s="206" t="s">
        <v>179</v>
      </c>
      <c r="C370" s="207"/>
      <c r="D370" s="208"/>
    </row>
    <row r="371" spans="2:9" ht="15.75" thickBot="1" x14ac:dyDescent="0.3">
      <c r="B371" s="19" t="s">
        <v>6</v>
      </c>
      <c r="C371" s="18" t="s">
        <v>5</v>
      </c>
      <c r="D371" s="18" t="s">
        <v>35</v>
      </c>
      <c r="E371" s="204" t="s">
        <v>4</v>
      </c>
      <c r="F371" s="205"/>
      <c r="G371" s="17" t="s">
        <v>377</v>
      </c>
      <c r="H371" s="31" t="s">
        <v>33</v>
      </c>
      <c r="I371" s="139"/>
    </row>
    <row r="372" spans="2:9" x14ac:dyDescent="0.25">
      <c r="B372" s="16" t="s">
        <v>47</v>
      </c>
      <c r="C372" s="15" t="s">
        <v>9</v>
      </c>
      <c r="D372" s="34">
        <v>2026</v>
      </c>
      <c r="E372" s="14">
        <v>2</v>
      </c>
      <c r="F372" s="13" t="s">
        <v>0</v>
      </c>
      <c r="G372" s="169">
        <v>0</v>
      </c>
      <c r="H372" s="27">
        <f>E372*G372</f>
        <v>0</v>
      </c>
      <c r="I372" s="54"/>
    </row>
    <row r="373" spans="2:9" x14ac:dyDescent="0.25">
      <c r="B373" s="12" t="s">
        <v>38</v>
      </c>
      <c r="C373" s="11" t="s">
        <v>1</v>
      </c>
      <c r="D373" s="35">
        <v>2029</v>
      </c>
      <c r="E373" s="10">
        <v>1</v>
      </c>
      <c r="F373" s="9" t="s">
        <v>0</v>
      </c>
      <c r="G373" s="170">
        <v>0</v>
      </c>
      <c r="H373" s="29">
        <f>E373*G373</f>
        <v>0</v>
      </c>
      <c r="I373" s="54"/>
    </row>
    <row r="374" spans="2:9" x14ac:dyDescent="0.25">
      <c r="B374" s="77" t="s">
        <v>44</v>
      </c>
      <c r="C374" s="43"/>
      <c r="D374" s="44"/>
      <c r="E374" s="45"/>
      <c r="F374" s="46"/>
      <c r="G374" s="28"/>
      <c r="H374" s="56">
        <f>SUM(H372:H373)</f>
        <v>0</v>
      </c>
      <c r="I374" s="150"/>
    </row>
    <row r="375" spans="2:9" ht="15.75" thickBot="1" x14ac:dyDescent="0.3">
      <c r="B375" s="4"/>
      <c r="C375" s="3"/>
      <c r="D375" s="37"/>
      <c r="E375" s="2"/>
      <c r="F375" s="1"/>
      <c r="G375" s="75"/>
      <c r="H375" s="30"/>
      <c r="I375" s="54"/>
    </row>
    <row r="376" spans="2:9" ht="15.75" thickBot="1" x14ac:dyDescent="0.3"/>
    <row r="377" spans="2:9" ht="15.75" thickBot="1" x14ac:dyDescent="0.3">
      <c r="B377" s="206" t="s">
        <v>180</v>
      </c>
      <c r="C377" s="207"/>
      <c r="D377" s="208"/>
    </row>
    <row r="378" spans="2:9" ht="15.75" thickBot="1" x14ac:dyDescent="0.3">
      <c r="B378" s="19" t="s">
        <v>6</v>
      </c>
      <c r="C378" s="18" t="s">
        <v>5</v>
      </c>
      <c r="D378" s="18" t="s">
        <v>35</v>
      </c>
      <c r="E378" s="204" t="s">
        <v>4</v>
      </c>
      <c r="F378" s="205"/>
      <c r="G378" s="17" t="s">
        <v>377</v>
      </c>
      <c r="H378" s="31" t="s">
        <v>33</v>
      </c>
      <c r="I378" s="139"/>
    </row>
    <row r="379" spans="2:9" x14ac:dyDescent="0.25">
      <c r="B379" s="16" t="s">
        <v>47</v>
      </c>
      <c r="C379" s="15" t="s">
        <v>9</v>
      </c>
      <c r="D379" s="34">
        <v>2026</v>
      </c>
      <c r="E379" s="14">
        <v>2</v>
      </c>
      <c r="F379" s="13" t="s">
        <v>0</v>
      </c>
      <c r="G379" s="167">
        <v>0</v>
      </c>
      <c r="H379" s="27">
        <f>E379*G379</f>
        <v>0</v>
      </c>
      <c r="I379" s="54"/>
    </row>
    <row r="380" spans="2:9" x14ac:dyDescent="0.25">
      <c r="B380" s="12" t="s">
        <v>40</v>
      </c>
      <c r="C380" s="11" t="s">
        <v>1</v>
      </c>
      <c r="D380" s="35">
        <v>2026</v>
      </c>
      <c r="E380" s="10">
        <v>12.6</v>
      </c>
      <c r="F380" s="9" t="s">
        <v>8</v>
      </c>
      <c r="G380" s="168">
        <v>0</v>
      </c>
      <c r="H380" s="29">
        <f>E380*G380</f>
        <v>0</v>
      </c>
      <c r="I380" s="54"/>
    </row>
    <row r="381" spans="2:9" x14ac:dyDescent="0.25">
      <c r="B381" s="12" t="s">
        <v>37</v>
      </c>
      <c r="C381" s="11" t="s">
        <v>1</v>
      </c>
      <c r="D381" s="35">
        <v>2026</v>
      </c>
      <c r="E381" s="10">
        <v>5</v>
      </c>
      <c r="F381" s="9" t="s">
        <v>8</v>
      </c>
      <c r="G381" s="168">
        <v>0</v>
      </c>
      <c r="H381" s="29">
        <f>E381*G381</f>
        <v>0</v>
      </c>
      <c r="I381" s="54"/>
    </row>
    <row r="382" spans="2:9" x14ac:dyDescent="0.25">
      <c r="B382" s="12" t="s">
        <v>38</v>
      </c>
      <c r="C382" s="11" t="s">
        <v>1</v>
      </c>
      <c r="D382" s="35">
        <v>2029</v>
      </c>
      <c r="E382" s="10">
        <v>1</v>
      </c>
      <c r="F382" s="9" t="s">
        <v>0</v>
      </c>
      <c r="G382" s="168">
        <v>0</v>
      </c>
      <c r="H382" s="29">
        <f t="shared" ref="H382" si="29">E382*G382</f>
        <v>0</v>
      </c>
      <c r="I382" s="54"/>
    </row>
    <row r="383" spans="2:9" x14ac:dyDescent="0.25">
      <c r="B383" s="77" t="s">
        <v>44</v>
      </c>
      <c r="C383" s="43"/>
      <c r="D383" s="44"/>
      <c r="E383" s="45"/>
      <c r="F383" s="46"/>
      <c r="G383" s="69"/>
      <c r="H383" s="56">
        <f>SUM(H379:H382)</f>
        <v>0</v>
      </c>
      <c r="I383" s="150"/>
    </row>
    <row r="384" spans="2:9" ht="15.75" thickBot="1" x14ac:dyDescent="0.3">
      <c r="B384" s="4"/>
      <c r="C384" s="3"/>
      <c r="D384" s="37"/>
      <c r="E384" s="2"/>
      <c r="F384" s="1"/>
      <c r="G384" s="55"/>
      <c r="H384" s="38"/>
    </row>
    <row r="385" spans="2:9" ht="16.5" thickBot="1" x14ac:dyDescent="0.3">
      <c r="B385" s="20"/>
    </row>
    <row r="386" spans="2:9" ht="15.75" thickBot="1" x14ac:dyDescent="0.3">
      <c r="B386" s="206" t="s">
        <v>181</v>
      </c>
      <c r="C386" s="207"/>
      <c r="D386" s="208"/>
    </row>
    <row r="387" spans="2:9" ht="15.75" thickBot="1" x14ac:dyDescent="0.3">
      <c r="B387" s="19" t="s">
        <v>6</v>
      </c>
      <c r="C387" s="18" t="s">
        <v>5</v>
      </c>
      <c r="D387" s="18" t="s">
        <v>35</v>
      </c>
      <c r="E387" s="204" t="s">
        <v>4</v>
      </c>
      <c r="F387" s="205"/>
      <c r="G387" s="17" t="s">
        <v>377</v>
      </c>
      <c r="H387" s="31" t="s">
        <v>33</v>
      </c>
      <c r="I387" s="139"/>
    </row>
    <row r="388" spans="2:9" x14ac:dyDescent="0.25">
      <c r="B388" s="16" t="s">
        <v>47</v>
      </c>
      <c r="C388" s="15" t="s">
        <v>9</v>
      </c>
      <c r="D388" s="34">
        <v>2026</v>
      </c>
      <c r="E388" s="14">
        <v>2</v>
      </c>
      <c r="F388" s="13" t="s">
        <v>0</v>
      </c>
      <c r="G388" s="169">
        <v>0</v>
      </c>
      <c r="H388" s="27">
        <f>E388*G388</f>
        <v>0</v>
      </c>
      <c r="I388" s="54"/>
    </row>
    <row r="389" spans="2:9" x14ac:dyDescent="0.25">
      <c r="B389" s="12" t="s">
        <v>38</v>
      </c>
      <c r="C389" s="11" t="s">
        <v>1</v>
      </c>
      <c r="D389" s="35">
        <v>2029</v>
      </c>
      <c r="E389" s="10">
        <v>1</v>
      </c>
      <c r="F389" s="9" t="s">
        <v>0</v>
      </c>
      <c r="G389" s="170">
        <v>0</v>
      </c>
      <c r="H389" s="29">
        <f>E389*G389</f>
        <v>0</v>
      </c>
      <c r="I389" s="54"/>
    </row>
    <row r="390" spans="2:9" x14ac:dyDescent="0.25">
      <c r="B390" s="77" t="s">
        <v>44</v>
      </c>
      <c r="C390" s="43"/>
      <c r="D390" s="44"/>
      <c r="E390" s="45"/>
      <c r="F390" s="46"/>
      <c r="G390" s="28"/>
      <c r="H390" s="56">
        <f>SUM(H388:H389)</f>
        <v>0</v>
      </c>
      <c r="I390" s="150"/>
    </row>
    <row r="391" spans="2:9" ht="15.75" thickBot="1" x14ac:dyDescent="0.3">
      <c r="B391" s="4"/>
      <c r="C391" s="3"/>
      <c r="D391" s="37"/>
      <c r="E391" s="2"/>
      <c r="F391" s="1"/>
      <c r="G391" s="75"/>
      <c r="H391" s="30"/>
      <c r="I391" s="54"/>
    </row>
    <row r="392" spans="2:9" ht="15.75" thickBot="1" x14ac:dyDescent="0.3"/>
    <row r="393" spans="2:9" ht="15.75" thickBot="1" x14ac:dyDescent="0.3">
      <c r="B393" s="206" t="s">
        <v>182</v>
      </c>
      <c r="C393" s="207"/>
      <c r="D393" s="208"/>
    </row>
    <row r="394" spans="2:9" ht="15.75" thickBot="1" x14ac:dyDescent="0.3">
      <c r="B394" s="19" t="s">
        <v>6</v>
      </c>
      <c r="C394" s="18" t="s">
        <v>5</v>
      </c>
      <c r="D394" s="18" t="s">
        <v>35</v>
      </c>
      <c r="E394" s="204" t="s">
        <v>4</v>
      </c>
      <c r="F394" s="205"/>
      <c r="G394" s="17" t="s">
        <v>377</v>
      </c>
      <c r="H394" s="31" t="s">
        <v>33</v>
      </c>
      <c r="I394" s="139"/>
    </row>
    <row r="395" spans="2:9" x14ac:dyDescent="0.25">
      <c r="B395" s="16" t="s">
        <v>47</v>
      </c>
      <c r="C395" s="15" t="s">
        <v>9</v>
      </c>
      <c r="D395" s="34">
        <v>2026</v>
      </c>
      <c r="E395" s="14">
        <v>2</v>
      </c>
      <c r="F395" s="13" t="s">
        <v>0</v>
      </c>
      <c r="G395" s="167">
        <v>0</v>
      </c>
      <c r="H395" s="27">
        <f>E395*G395</f>
        <v>0</v>
      </c>
      <c r="I395" s="54"/>
    </row>
    <row r="396" spans="2:9" x14ac:dyDescent="0.25">
      <c r="B396" s="12" t="s">
        <v>66</v>
      </c>
      <c r="C396" s="11" t="s">
        <v>1</v>
      </c>
      <c r="D396" s="35">
        <v>2026</v>
      </c>
      <c r="E396" s="10">
        <v>5</v>
      </c>
      <c r="F396" s="9" t="s">
        <v>8</v>
      </c>
      <c r="G396" s="168">
        <v>0</v>
      </c>
      <c r="H396" s="29">
        <f>E396*G396</f>
        <v>0</v>
      </c>
      <c r="I396" s="54"/>
    </row>
    <row r="397" spans="2:9" x14ac:dyDescent="0.25">
      <c r="B397" s="12" t="s">
        <v>38</v>
      </c>
      <c r="C397" s="11" t="s">
        <v>1</v>
      </c>
      <c r="D397" s="35">
        <v>2029</v>
      </c>
      <c r="E397" s="10">
        <v>1</v>
      </c>
      <c r="F397" s="9" t="s">
        <v>0</v>
      </c>
      <c r="G397" s="168">
        <v>0</v>
      </c>
      <c r="H397" s="29">
        <f>E397*G397</f>
        <v>0</v>
      </c>
      <c r="I397" s="54"/>
    </row>
    <row r="398" spans="2:9" x14ac:dyDescent="0.25">
      <c r="B398" s="12" t="s">
        <v>2</v>
      </c>
      <c r="C398" s="11" t="s">
        <v>1</v>
      </c>
      <c r="D398" s="35">
        <v>2026</v>
      </c>
      <c r="E398" s="10">
        <v>1</v>
      </c>
      <c r="F398" s="9" t="s">
        <v>0</v>
      </c>
      <c r="G398" s="168">
        <v>0</v>
      </c>
      <c r="H398" s="29">
        <f t="shared" ref="H398" si="30">E398*G398</f>
        <v>0</v>
      </c>
      <c r="I398" s="54"/>
    </row>
    <row r="399" spans="2:9" x14ac:dyDescent="0.25">
      <c r="B399" s="77" t="s">
        <v>44</v>
      </c>
      <c r="C399" s="43"/>
      <c r="D399" s="44"/>
      <c r="E399" s="45"/>
      <c r="F399" s="46"/>
      <c r="G399" s="69"/>
      <c r="H399" s="56">
        <f>SUM(H395:H398)</f>
        <v>0</v>
      </c>
      <c r="I399" s="150"/>
    </row>
    <row r="400" spans="2:9" ht="15.75" thickBot="1" x14ac:dyDescent="0.3">
      <c r="B400" s="4"/>
      <c r="C400" s="3"/>
      <c r="D400" s="37"/>
      <c r="E400" s="2"/>
      <c r="F400" s="1"/>
      <c r="G400" s="55"/>
      <c r="H400" s="38"/>
    </row>
    <row r="401" spans="2:9" ht="15.75" thickBot="1" x14ac:dyDescent="0.3"/>
    <row r="402" spans="2:9" ht="15.75" thickBot="1" x14ac:dyDescent="0.3">
      <c r="B402" s="206" t="s">
        <v>183</v>
      </c>
      <c r="C402" s="207"/>
      <c r="D402" s="208"/>
    </row>
    <row r="403" spans="2:9" ht="15.75" thickBot="1" x14ac:dyDescent="0.3">
      <c r="B403" s="19" t="s">
        <v>6</v>
      </c>
      <c r="C403" s="18" t="s">
        <v>5</v>
      </c>
      <c r="D403" s="18" t="s">
        <v>35</v>
      </c>
      <c r="E403" s="204" t="s">
        <v>4</v>
      </c>
      <c r="F403" s="205"/>
      <c r="G403" s="17" t="s">
        <v>377</v>
      </c>
      <c r="H403" s="31" t="s">
        <v>33</v>
      </c>
      <c r="I403" s="139"/>
    </row>
    <row r="404" spans="2:9" x14ac:dyDescent="0.25">
      <c r="B404" s="16" t="s">
        <v>47</v>
      </c>
      <c r="C404" s="15" t="s">
        <v>9</v>
      </c>
      <c r="D404" s="34">
        <v>2026</v>
      </c>
      <c r="E404" s="14">
        <v>2</v>
      </c>
      <c r="F404" s="13" t="s">
        <v>0</v>
      </c>
      <c r="G404" s="167">
        <v>0</v>
      </c>
      <c r="H404" s="27">
        <f>E404*G404</f>
        <v>0</v>
      </c>
      <c r="I404" s="54"/>
    </row>
    <row r="405" spans="2:9" x14ac:dyDescent="0.25">
      <c r="B405" s="12" t="s">
        <v>66</v>
      </c>
      <c r="C405" s="11" t="s">
        <v>1</v>
      </c>
      <c r="D405" s="35">
        <v>2026</v>
      </c>
      <c r="E405" s="10">
        <v>6.85</v>
      </c>
      <c r="F405" s="9" t="s">
        <v>8</v>
      </c>
      <c r="G405" s="168">
        <v>0</v>
      </c>
      <c r="H405" s="29">
        <f>E405*G405</f>
        <v>0</v>
      </c>
      <c r="I405" s="54"/>
    </row>
    <row r="406" spans="2:9" x14ac:dyDescent="0.25">
      <c r="B406" s="12" t="s">
        <v>38</v>
      </c>
      <c r="C406" s="11" t="s">
        <v>1</v>
      </c>
      <c r="D406" s="35">
        <v>2029</v>
      </c>
      <c r="E406" s="10">
        <v>1</v>
      </c>
      <c r="F406" s="9" t="s">
        <v>0</v>
      </c>
      <c r="G406" s="168">
        <v>0</v>
      </c>
      <c r="H406" s="29">
        <f>E406*G406</f>
        <v>0</v>
      </c>
      <c r="I406" s="54"/>
    </row>
    <row r="407" spans="2:9" x14ac:dyDescent="0.25">
      <c r="B407" s="12" t="s">
        <v>2</v>
      </c>
      <c r="C407" s="11" t="s">
        <v>1</v>
      </c>
      <c r="D407" s="35">
        <v>2026</v>
      </c>
      <c r="E407" s="10">
        <v>1</v>
      </c>
      <c r="F407" s="9" t="s">
        <v>0</v>
      </c>
      <c r="G407" s="168">
        <v>0</v>
      </c>
      <c r="H407" s="29">
        <f t="shared" ref="H407" si="31">E407*G407</f>
        <v>0</v>
      </c>
      <c r="I407" s="54"/>
    </row>
    <row r="408" spans="2:9" x14ac:dyDescent="0.25">
      <c r="B408" s="77" t="s">
        <v>44</v>
      </c>
      <c r="C408" s="43"/>
      <c r="D408" s="44"/>
      <c r="E408" s="45"/>
      <c r="F408" s="46"/>
      <c r="G408" s="69"/>
      <c r="H408" s="56">
        <f>SUM(H404:H407)</f>
        <v>0</v>
      </c>
      <c r="I408" s="150"/>
    </row>
    <row r="409" spans="2:9" ht="15.75" thickBot="1" x14ac:dyDescent="0.3">
      <c r="B409" s="4"/>
      <c r="C409" s="3"/>
      <c r="D409" s="37"/>
      <c r="E409" s="2"/>
      <c r="F409" s="1"/>
      <c r="G409" s="55"/>
      <c r="H409" s="38"/>
    </row>
    <row r="410" spans="2:9" ht="16.5" thickBot="1" x14ac:dyDescent="0.3">
      <c r="B410" s="20"/>
    </row>
    <row r="411" spans="2:9" ht="15.75" thickBot="1" x14ac:dyDescent="0.3">
      <c r="B411" s="206" t="s">
        <v>184</v>
      </c>
      <c r="C411" s="207"/>
      <c r="D411" s="208"/>
    </row>
    <row r="412" spans="2:9" ht="15.75" thickBot="1" x14ac:dyDescent="0.3">
      <c r="B412" s="19" t="s">
        <v>6</v>
      </c>
      <c r="C412" s="18" t="s">
        <v>5</v>
      </c>
      <c r="D412" s="18" t="s">
        <v>35</v>
      </c>
      <c r="E412" s="204" t="s">
        <v>4</v>
      </c>
      <c r="F412" s="205"/>
      <c r="G412" s="17" t="s">
        <v>377</v>
      </c>
      <c r="H412" s="31" t="s">
        <v>33</v>
      </c>
      <c r="I412" s="139"/>
    </row>
    <row r="413" spans="2:9" x14ac:dyDescent="0.25">
      <c r="B413" s="16" t="s">
        <v>47</v>
      </c>
      <c r="C413" s="15" t="s">
        <v>9</v>
      </c>
      <c r="D413" s="34">
        <v>2026</v>
      </c>
      <c r="E413" s="14">
        <v>2</v>
      </c>
      <c r="F413" s="13" t="s">
        <v>0</v>
      </c>
      <c r="G413" s="167">
        <v>0</v>
      </c>
      <c r="H413" s="27">
        <f>E413*G413</f>
        <v>0</v>
      </c>
      <c r="I413" s="54"/>
    </row>
    <row r="414" spans="2:9" x14ac:dyDescent="0.25">
      <c r="B414" s="12" t="s">
        <v>38</v>
      </c>
      <c r="C414" s="11" t="s">
        <v>1</v>
      </c>
      <c r="D414" s="35">
        <v>2029</v>
      </c>
      <c r="E414" s="10">
        <v>1</v>
      </c>
      <c r="F414" s="9" t="s">
        <v>0</v>
      </c>
      <c r="G414" s="168">
        <v>0</v>
      </c>
      <c r="H414" s="29">
        <f>E414*G414</f>
        <v>0</v>
      </c>
      <c r="I414" s="54"/>
    </row>
    <row r="415" spans="2:9" x14ac:dyDescent="0.25">
      <c r="B415" s="12" t="s">
        <v>2</v>
      </c>
      <c r="C415" s="11" t="s">
        <v>1</v>
      </c>
      <c r="D415" s="35">
        <v>2026</v>
      </c>
      <c r="E415" s="10">
        <v>1</v>
      </c>
      <c r="F415" s="9" t="s">
        <v>0</v>
      </c>
      <c r="G415" s="168">
        <v>0</v>
      </c>
      <c r="H415" s="29">
        <f>E415*G415</f>
        <v>0</v>
      </c>
      <c r="I415" s="54"/>
    </row>
    <row r="416" spans="2:9" x14ac:dyDescent="0.25">
      <c r="B416" s="77" t="s">
        <v>44</v>
      </c>
      <c r="C416" s="43"/>
      <c r="D416" s="44"/>
      <c r="E416" s="45"/>
      <c r="F416" s="46"/>
      <c r="G416" s="32"/>
      <c r="H416" s="56">
        <f>SUM(H413:H415)</f>
        <v>0</v>
      </c>
      <c r="I416" s="150"/>
    </row>
    <row r="417" spans="2:9" ht="15.75" thickBot="1" x14ac:dyDescent="0.3">
      <c r="B417" s="4"/>
      <c r="C417" s="3"/>
      <c r="D417" s="37"/>
      <c r="E417" s="2"/>
      <c r="F417" s="1"/>
      <c r="G417" s="55"/>
      <c r="H417" s="38"/>
    </row>
    <row r="418" spans="2:9" ht="15.75" thickBot="1" x14ac:dyDescent="0.3"/>
    <row r="419" spans="2:9" ht="15.75" thickBot="1" x14ac:dyDescent="0.3">
      <c r="B419" s="206" t="s">
        <v>185</v>
      </c>
      <c r="C419" s="207"/>
      <c r="D419" s="208"/>
    </row>
    <row r="420" spans="2:9" ht="15.75" thickBot="1" x14ac:dyDescent="0.3">
      <c r="B420" s="19" t="s">
        <v>6</v>
      </c>
      <c r="C420" s="18" t="s">
        <v>5</v>
      </c>
      <c r="D420" s="18" t="s">
        <v>35</v>
      </c>
      <c r="E420" s="204" t="s">
        <v>4</v>
      </c>
      <c r="F420" s="205"/>
      <c r="G420" s="17" t="s">
        <v>377</v>
      </c>
      <c r="H420" s="31" t="s">
        <v>33</v>
      </c>
      <c r="I420" s="139"/>
    </row>
    <row r="421" spans="2:9" x14ac:dyDescent="0.25">
      <c r="B421" s="16" t="s">
        <v>47</v>
      </c>
      <c r="C421" s="15" t="s">
        <v>9</v>
      </c>
      <c r="D421" s="34">
        <v>2026</v>
      </c>
      <c r="E421" s="14">
        <v>2</v>
      </c>
      <c r="F421" s="13" t="s">
        <v>0</v>
      </c>
      <c r="G421" s="167">
        <v>0</v>
      </c>
      <c r="H421" s="27">
        <f>E421*G421</f>
        <v>0</v>
      </c>
      <c r="I421" s="54"/>
    </row>
    <row r="422" spans="2:9" x14ac:dyDescent="0.25">
      <c r="B422" s="12" t="s">
        <v>66</v>
      </c>
      <c r="C422" s="11" t="s">
        <v>1</v>
      </c>
      <c r="D422" s="35">
        <v>2026</v>
      </c>
      <c r="E422" s="10">
        <v>8.1999999999999993</v>
      </c>
      <c r="F422" s="9" t="s">
        <v>8</v>
      </c>
      <c r="G422" s="168">
        <v>0</v>
      </c>
      <c r="H422" s="29">
        <f>E422*G422</f>
        <v>0</v>
      </c>
      <c r="I422" s="54"/>
    </row>
    <row r="423" spans="2:9" x14ac:dyDescent="0.25">
      <c r="B423" s="12" t="s">
        <v>38</v>
      </c>
      <c r="C423" s="11" t="s">
        <v>1</v>
      </c>
      <c r="D423" s="35">
        <v>2029</v>
      </c>
      <c r="E423" s="10">
        <v>1</v>
      </c>
      <c r="F423" s="9" t="s">
        <v>0</v>
      </c>
      <c r="G423" s="168">
        <v>0</v>
      </c>
      <c r="H423" s="29">
        <f>E423*G423</f>
        <v>0</v>
      </c>
      <c r="I423" s="54"/>
    </row>
    <row r="424" spans="2:9" x14ac:dyDescent="0.25">
      <c r="B424" s="12" t="s">
        <v>2</v>
      </c>
      <c r="C424" s="11" t="s">
        <v>1</v>
      </c>
      <c r="D424" s="35">
        <v>2026</v>
      </c>
      <c r="E424" s="10">
        <v>1</v>
      </c>
      <c r="F424" s="9" t="s">
        <v>0</v>
      </c>
      <c r="G424" s="168">
        <v>0</v>
      </c>
      <c r="H424" s="29">
        <f t="shared" ref="H424" si="32">E424*G424</f>
        <v>0</v>
      </c>
      <c r="I424" s="54"/>
    </row>
    <row r="425" spans="2:9" x14ac:dyDescent="0.25">
      <c r="B425" s="77" t="s">
        <v>44</v>
      </c>
      <c r="C425" s="43"/>
      <c r="D425" s="44"/>
      <c r="E425" s="45"/>
      <c r="F425" s="46"/>
      <c r="G425" s="69"/>
      <c r="H425" s="56">
        <f>SUM(H421:H424)</f>
        <v>0</v>
      </c>
      <c r="I425" s="150"/>
    </row>
    <row r="426" spans="2:9" ht="15.75" thickBot="1" x14ac:dyDescent="0.3">
      <c r="B426" s="4"/>
      <c r="C426" s="3"/>
      <c r="D426" s="37"/>
      <c r="E426" s="2"/>
      <c r="F426" s="1"/>
      <c r="G426" s="55"/>
      <c r="H426" s="38"/>
    </row>
    <row r="427" spans="2:9" ht="15.75" thickBot="1" x14ac:dyDescent="0.3">
      <c r="B427" s="21"/>
      <c r="C427" s="21"/>
      <c r="D427" s="41"/>
    </row>
    <row r="428" spans="2:9" ht="15.75" thickBot="1" x14ac:dyDescent="0.3">
      <c r="B428" s="206" t="s">
        <v>186</v>
      </c>
      <c r="C428" s="207"/>
      <c r="D428" s="208"/>
    </row>
    <row r="429" spans="2:9" ht="15.75" thickBot="1" x14ac:dyDescent="0.3">
      <c r="B429" s="19" t="s">
        <v>6</v>
      </c>
      <c r="C429" s="18" t="s">
        <v>5</v>
      </c>
      <c r="D429" s="18" t="s">
        <v>35</v>
      </c>
      <c r="E429" s="204" t="s">
        <v>4</v>
      </c>
      <c r="F429" s="205"/>
      <c r="G429" s="17" t="s">
        <v>377</v>
      </c>
      <c r="H429" s="31" t="s">
        <v>33</v>
      </c>
      <c r="I429" s="139"/>
    </row>
    <row r="430" spans="2:9" x14ac:dyDescent="0.25">
      <c r="B430" s="16" t="s">
        <v>47</v>
      </c>
      <c r="C430" s="15" t="s">
        <v>9</v>
      </c>
      <c r="D430" s="34">
        <v>2026</v>
      </c>
      <c r="E430" s="14">
        <v>2</v>
      </c>
      <c r="F430" s="13" t="s">
        <v>0</v>
      </c>
      <c r="G430" s="167">
        <v>0</v>
      </c>
      <c r="H430" s="27">
        <f>E430*G430</f>
        <v>0</v>
      </c>
      <c r="I430" s="54"/>
    </row>
    <row r="431" spans="2:9" x14ac:dyDescent="0.25">
      <c r="B431" s="12" t="s">
        <v>66</v>
      </c>
      <c r="C431" s="11" t="s">
        <v>1</v>
      </c>
      <c r="D431" s="35">
        <v>2027</v>
      </c>
      <c r="E431" s="10">
        <v>8.1999999999999993</v>
      </c>
      <c r="F431" s="9" t="s">
        <v>8</v>
      </c>
      <c r="G431" s="168">
        <v>0</v>
      </c>
      <c r="H431" s="29">
        <f>E431*G431</f>
        <v>0</v>
      </c>
      <c r="I431" s="54"/>
    </row>
    <row r="432" spans="2:9" x14ac:dyDescent="0.25">
      <c r="B432" s="12" t="s">
        <v>2</v>
      </c>
      <c r="C432" s="11" t="s">
        <v>1</v>
      </c>
      <c r="D432" s="35">
        <v>2026</v>
      </c>
      <c r="E432" s="10">
        <v>1</v>
      </c>
      <c r="F432" s="9" t="s">
        <v>0</v>
      </c>
      <c r="G432" s="168">
        <v>0</v>
      </c>
      <c r="H432" s="29">
        <f>E432*G432</f>
        <v>0</v>
      </c>
      <c r="I432" s="54"/>
    </row>
    <row r="433" spans="2:9" x14ac:dyDescent="0.25">
      <c r="B433" s="77" t="s">
        <v>44</v>
      </c>
      <c r="C433" s="43"/>
      <c r="D433" s="44"/>
      <c r="E433" s="45"/>
      <c r="F433" s="46"/>
      <c r="G433" s="32"/>
      <c r="H433" s="56">
        <f>SUM(H430:H432)</f>
        <v>0</v>
      </c>
      <c r="I433" s="150"/>
    </row>
    <row r="434" spans="2:9" ht="15.75" thickBot="1" x14ac:dyDescent="0.3">
      <c r="B434" s="4"/>
      <c r="C434" s="3"/>
      <c r="D434" s="37"/>
      <c r="E434" s="2"/>
      <c r="F434" s="1"/>
      <c r="G434" s="55"/>
      <c r="H434" s="38"/>
    </row>
    <row r="435" spans="2:9" ht="16.5" thickBot="1" x14ac:dyDescent="0.3">
      <c r="B435" s="20"/>
    </row>
    <row r="436" spans="2:9" ht="15.75" thickBot="1" x14ac:dyDescent="0.3">
      <c r="B436" s="206" t="s">
        <v>187</v>
      </c>
      <c r="C436" s="207"/>
      <c r="D436" s="208"/>
    </row>
    <row r="437" spans="2:9" ht="15.75" thickBot="1" x14ac:dyDescent="0.3">
      <c r="B437" s="19" t="s">
        <v>6</v>
      </c>
      <c r="C437" s="18" t="s">
        <v>5</v>
      </c>
      <c r="D437" s="18" t="s">
        <v>35</v>
      </c>
      <c r="E437" s="204" t="s">
        <v>4</v>
      </c>
      <c r="F437" s="205"/>
      <c r="G437" s="17" t="s">
        <v>377</v>
      </c>
      <c r="H437" s="31" t="s">
        <v>33</v>
      </c>
      <c r="I437" s="139"/>
    </row>
    <row r="438" spans="2:9" x14ac:dyDescent="0.25">
      <c r="B438" s="16" t="s">
        <v>47</v>
      </c>
      <c r="C438" s="15" t="s">
        <v>9</v>
      </c>
      <c r="D438" s="34">
        <v>2026</v>
      </c>
      <c r="E438" s="14">
        <v>2</v>
      </c>
      <c r="F438" s="13" t="s">
        <v>0</v>
      </c>
      <c r="G438" s="167">
        <v>0</v>
      </c>
      <c r="H438" s="27">
        <f>E438*G438</f>
        <v>0</v>
      </c>
      <c r="I438" s="54"/>
    </row>
    <row r="439" spans="2:9" x14ac:dyDescent="0.25">
      <c r="B439" s="12" t="s">
        <v>69</v>
      </c>
      <c r="C439" s="11" t="s">
        <v>1</v>
      </c>
      <c r="D439" s="35">
        <v>2026</v>
      </c>
      <c r="E439" s="10">
        <v>0.25</v>
      </c>
      <c r="F439" s="9" t="s">
        <v>116</v>
      </c>
      <c r="G439" s="168">
        <v>0</v>
      </c>
      <c r="H439" s="29">
        <f>E439*G439</f>
        <v>0</v>
      </c>
      <c r="I439" s="54"/>
    </row>
    <row r="440" spans="2:9" x14ac:dyDescent="0.25">
      <c r="B440" s="12" t="s">
        <v>40</v>
      </c>
      <c r="C440" s="11" t="s">
        <v>1</v>
      </c>
      <c r="D440" s="35">
        <v>2028</v>
      </c>
      <c r="E440" s="10">
        <v>5.5</v>
      </c>
      <c r="F440" s="9" t="s">
        <v>8</v>
      </c>
      <c r="G440" s="168">
        <v>0</v>
      </c>
      <c r="H440" s="29">
        <f>E440*G440</f>
        <v>0</v>
      </c>
      <c r="I440" s="54"/>
    </row>
    <row r="441" spans="2:9" x14ac:dyDescent="0.25">
      <c r="B441" s="12" t="s">
        <v>38</v>
      </c>
      <c r="C441" s="11" t="s">
        <v>1</v>
      </c>
      <c r="D441" s="35">
        <v>2029</v>
      </c>
      <c r="E441" s="10">
        <v>1</v>
      </c>
      <c r="F441" s="9" t="s">
        <v>0</v>
      </c>
      <c r="G441" s="168">
        <v>0</v>
      </c>
      <c r="H441" s="29">
        <f t="shared" ref="H441:H443" si="33">E441*G441</f>
        <v>0</v>
      </c>
      <c r="I441" s="54"/>
    </row>
    <row r="442" spans="2:9" x14ac:dyDescent="0.25">
      <c r="B442" s="12" t="s">
        <v>36</v>
      </c>
      <c r="C442" s="11" t="s">
        <v>1</v>
      </c>
      <c r="D442" s="35">
        <v>2029</v>
      </c>
      <c r="E442" s="10">
        <v>1</v>
      </c>
      <c r="F442" s="9" t="s">
        <v>0</v>
      </c>
      <c r="G442" s="168">
        <v>0</v>
      </c>
      <c r="H442" s="29">
        <f t="shared" si="33"/>
        <v>0</v>
      </c>
      <c r="I442" s="54"/>
    </row>
    <row r="443" spans="2:9" x14ac:dyDescent="0.25">
      <c r="B443" s="8" t="s">
        <v>2</v>
      </c>
      <c r="C443" s="7" t="s">
        <v>1</v>
      </c>
      <c r="D443" s="36">
        <v>2026</v>
      </c>
      <c r="E443" s="6">
        <v>1</v>
      </c>
      <c r="F443" s="5" t="s">
        <v>0</v>
      </c>
      <c r="G443" s="168">
        <v>0</v>
      </c>
      <c r="H443" s="29">
        <f t="shared" si="33"/>
        <v>0</v>
      </c>
      <c r="I443" s="54"/>
    </row>
    <row r="444" spans="2:9" x14ac:dyDescent="0.25">
      <c r="B444" s="77" t="s">
        <v>44</v>
      </c>
      <c r="C444" s="24"/>
      <c r="D444" s="39"/>
      <c r="E444" s="23"/>
      <c r="F444" s="22"/>
      <c r="G444" s="40"/>
      <c r="H444" s="56">
        <f>SUM(H438:H443)</f>
        <v>0</v>
      </c>
      <c r="I444" s="150"/>
    </row>
    <row r="445" spans="2:9" ht="15.75" thickBot="1" x14ac:dyDescent="0.3">
      <c r="B445" s="4"/>
      <c r="C445" s="3"/>
      <c r="D445" s="37"/>
      <c r="E445" s="2"/>
      <c r="F445" s="1"/>
      <c r="G445" s="38"/>
      <c r="H445" s="30"/>
      <c r="I445" s="54"/>
    </row>
    <row r="446" spans="2:9" ht="15.75" thickBot="1" x14ac:dyDescent="0.3"/>
    <row r="447" spans="2:9" ht="15.75" thickBot="1" x14ac:dyDescent="0.3">
      <c r="B447" s="206" t="s">
        <v>188</v>
      </c>
      <c r="C447" s="207"/>
      <c r="D447" s="208"/>
    </row>
    <row r="448" spans="2:9" ht="15.75" thickBot="1" x14ac:dyDescent="0.3">
      <c r="B448" s="19" t="s">
        <v>6</v>
      </c>
      <c r="C448" s="18" t="s">
        <v>5</v>
      </c>
      <c r="D448" s="18" t="s">
        <v>35</v>
      </c>
      <c r="E448" s="204" t="s">
        <v>4</v>
      </c>
      <c r="F448" s="205"/>
      <c r="G448" s="17" t="s">
        <v>377</v>
      </c>
      <c r="H448" s="31" t="s">
        <v>33</v>
      </c>
      <c r="I448" s="139"/>
    </row>
    <row r="449" spans="2:9" x14ac:dyDescent="0.25">
      <c r="B449" s="16" t="s">
        <v>47</v>
      </c>
      <c r="C449" s="15" t="s">
        <v>9</v>
      </c>
      <c r="D449" s="34">
        <v>2026</v>
      </c>
      <c r="E449" s="14">
        <v>2</v>
      </c>
      <c r="F449" s="13" t="s">
        <v>0</v>
      </c>
      <c r="G449" s="167">
        <v>0</v>
      </c>
      <c r="H449" s="27">
        <f>E449*G449</f>
        <v>0</v>
      </c>
      <c r="I449" s="54"/>
    </row>
    <row r="450" spans="2:9" x14ac:dyDescent="0.25">
      <c r="B450" s="12" t="s">
        <v>66</v>
      </c>
      <c r="C450" s="11" t="s">
        <v>1</v>
      </c>
      <c r="D450" s="35">
        <v>2026</v>
      </c>
      <c r="E450" s="10">
        <v>11.7</v>
      </c>
      <c r="F450" s="9" t="s">
        <v>8</v>
      </c>
      <c r="G450" s="168">
        <v>0</v>
      </c>
      <c r="H450" s="29">
        <f>E450*G450</f>
        <v>0</v>
      </c>
      <c r="I450" s="54"/>
    </row>
    <row r="451" spans="2:9" x14ac:dyDescent="0.25">
      <c r="B451" s="12" t="s">
        <v>18</v>
      </c>
      <c r="C451" s="11" t="s">
        <v>1</v>
      </c>
      <c r="D451" s="35">
        <v>2026</v>
      </c>
      <c r="E451" s="10">
        <v>8.5</v>
      </c>
      <c r="F451" s="9" t="s">
        <v>17</v>
      </c>
      <c r="G451" s="168">
        <v>0</v>
      </c>
      <c r="H451" s="29">
        <f>E451*G451</f>
        <v>0</v>
      </c>
      <c r="I451" s="54"/>
    </row>
    <row r="452" spans="2:9" x14ac:dyDescent="0.25">
      <c r="B452" s="12" t="s">
        <v>38</v>
      </c>
      <c r="C452" s="11" t="s">
        <v>1</v>
      </c>
      <c r="D452" s="35">
        <v>2029</v>
      </c>
      <c r="E452" s="10">
        <v>1</v>
      </c>
      <c r="F452" s="9" t="s">
        <v>0</v>
      </c>
      <c r="G452" s="168">
        <v>0</v>
      </c>
      <c r="H452" s="29">
        <f t="shared" ref="H452:H453" si="34">E452*G452</f>
        <v>0</v>
      </c>
      <c r="I452" s="54"/>
    </row>
    <row r="453" spans="2:9" x14ac:dyDescent="0.25">
      <c r="B453" s="12" t="s">
        <v>2</v>
      </c>
      <c r="C453" s="11" t="s">
        <v>1</v>
      </c>
      <c r="D453" s="35">
        <v>2026</v>
      </c>
      <c r="E453" s="10">
        <v>1</v>
      </c>
      <c r="F453" s="9" t="s">
        <v>0</v>
      </c>
      <c r="G453" s="168">
        <v>0</v>
      </c>
      <c r="H453" s="29">
        <f t="shared" si="34"/>
        <v>0</v>
      </c>
      <c r="I453" s="54"/>
    </row>
    <row r="454" spans="2:9" x14ac:dyDescent="0.25">
      <c r="B454" s="77" t="s">
        <v>44</v>
      </c>
      <c r="C454" s="43"/>
      <c r="D454" s="44"/>
      <c r="E454" s="45"/>
      <c r="F454" s="46"/>
      <c r="G454" s="80"/>
      <c r="H454" s="56">
        <f>SUM(H449:H453)</f>
        <v>0</v>
      </c>
      <c r="I454" s="150"/>
    </row>
    <row r="455" spans="2:9" ht="15.75" thickBot="1" x14ac:dyDescent="0.3">
      <c r="B455" s="4"/>
      <c r="C455" s="3"/>
      <c r="D455" s="37"/>
      <c r="E455" s="2"/>
      <c r="F455" s="1"/>
      <c r="G455" s="38"/>
      <c r="H455" s="30"/>
      <c r="I455" s="54"/>
    </row>
    <row r="456" spans="2:9" ht="15.75" thickBot="1" x14ac:dyDescent="0.3"/>
    <row r="457" spans="2:9" ht="15.75" thickBot="1" x14ac:dyDescent="0.3">
      <c r="B457" s="206" t="s">
        <v>189</v>
      </c>
      <c r="C457" s="207"/>
      <c r="D457" s="208"/>
    </row>
    <row r="458" spans="2:9" ht="15.75" thickBot="1" x14ac:dyDescent="0.3">
      <c r="B458" s="19" t="s">
        <v>6</v>
      </c>
      <c r="C458" s="18" t="s">
        <v>5</v>
      </c>
      <c r="D458" s="18" t="s">
        <v>35</v>
      </c>
      <c r="E458" s="204" t="s">
        <v>4</v>
      </c>
      <c r="F458" s="205"/>
      <c r="G458" s="17" t="s">
        <v>377</v>
      </c>
      <c r="H458" s="31" t="s">
        <v>33</v>
      </c>
      <c r="I458" s="139"/>
    </row>
    <row r="459" spans="2:9" x14ac:dyDescent="0.25">
      <c r="B459" s="16" t="s">
        <v>47</v>
      </c>
      <c r="C459" s="15" t="s">
        <v>9</v>
      </c>
      <c r="D459" s="34">
        <v>2026</v>
      </c>
      <c r="E459" s="14">
        <v>2</v>
      </c>
      <c r="F459" s="13" t="s">
        <v>0</v>
      </c>
      <c r="G459" s="167">
        <v>0</v>
      </c>
      <c r="H459" s="27">
        <f>E459*G459</f>
        <v>0</v>
      </c>
      <c r="I459" s="54"/>
    </row>
    <row r="460" spans="2:9" x14ac:dyDescent="0.25">
      <c r="B460" s="12" t="s">
        <v>18</v>
      </c>
      <c r="C460" s="11" t="s">
        <v>1</v>
      </c>
      <c r="D460" s="35">
        <v>2026</v>
      </c>
      <c r="E460" s="10">
        <v>7</v>
      </c>
      <c r="F460" s="9" t="s">
        <v>0</v>
      </c>
      <c r="G460" s="168">
        <v>0</v>
      </c>
      <c r="H460" s="29">
        <f>E460*G460</f>
        <v>0</v>
      </c>
      <c r="I460" s="54"/>
    </row>
    <row r="461" spans="2:9" x14ac:dyDescent="0.25">
      <c r="B461" s="12" t="s">
        <v>18</v>
      </c>
      <c r="C461" s="11" t="s">
        <v>1</v>
      </c>
      <c r="D461" s="35">
        <v>2026</v>
      </c>
      <c r="E461" s="10">
        <v>0.6</v>
      </c>
      <c r="F461" s="9" t="s">
        <v>17</v>
      </c>
      <c r="G461" s="168">
        <v>0</v>
      </c>
      <c r="H461" s="29">
        <f>E461*G461</f>
        <v>0</v>
      </c>
      <c r="I461" s="54"/>
    </row>
    <row r="462" spans="2:9" x14ac:dyDescent="0.25">
      <c r="B462" s="12" t="s">
        <v>38</v>
      </c>
      <c r="C462" s="11" t="s">
        <v>1</v>
      </c>
      <c r="D462" s="35">
        <v>2029</v>
      </c>
      <c r="E462" s="10">
        <v>1</v>
      </c>
      <c r="F462" s="9" t="s">
        <v>0</v>
      </c>
      <c r="G462" s="168">
        <v>0</v>
      </c>
      <c r="H462" s="29">
        <f t="shared" ref="H462:H463" si="35">E462*G462</f>
        <v>0</v>
      </c>
      <c r="I462" s="54"/>
    </row>
    <row r="463" spans="2:9" x14ac:dyDescent="0.25">
      <c r="B463" s="12" t="s">
        <v>2</v>
      </c>
      <c r="C463" s="11" t="s">
        <v>1</v>
      </c>
      <c r="D463" s="35">
        <v>2026</v>
      </c>
      <c r="E463" s="10">
        <v>1</v>
      </c>
      <c r="F463" s="9" t="s">
        <v>0</v>
      </c>
      <c r="G463" s="168">
        <v>0</v>
      </c>
      <c r="H463" s="29">
        <f t="shared" si="35"/>
        <v>0</v>
      </c>
      <c r="I463" s="54"/>
    </row>
    <row r="464" spans="2:9" x14ac:dyDescent="0.25">
      <c r="B464" s="77" t="s">
        <v>44</v>
      </c>
      <c r="C464" s="43"/>
      <c r="D464" s="44"/>
      <c r="E464" s="45"/>
      <c r="F464" s="46"/>
      <c r="G464" s="80"/>
      <c r="H464" s="56">
        <f>SUM(H459:H463)</f>
        <v>0</v>
      </c>
      <c r="I464" s="150"/>
    </row>
    <row r="465" spans="2:9" ht="15.75" thickBot="1" x14ac:dyDescent="0.3">
      <c r="B465" s="4"/>
      <c r="C465" s="3"/>
      <c r="D465" s="37"/>
      <c r="E465" s="2"/>
      <c r="F465" s="1"/>
      <c r="G465" s="38"/>
      <c r="H465" s="30"/>
      <c r="I465" s="54"/>
    </row>
    <row r="466" spans="2:9" ht="16.5" thickBot="1" x14ac:dyDescent="0.3">
      <c r="B466" s="20"/>
    </row>
    <row r="467" spans="2:9" ht="15.75" thickBot="1" x14ac:dyDescent="0.3">
      <c r="B467" s="206" t="s">
        <v>190</v>
      </c>
      <c r="C467" s="207"/>
      <c r="D467" s="208"/>
    </row>
    <row r="468" spans="2:9" ht="15.75" thickBot="1" x14ac:dyDescent="0.3">
      <c r="B468" s="19" t="s">
        <v>6</v>
      </c>
      <c r="C468" s="18" t="s">
        <v>5</v>
      </c>
      <c r="D468" s="18" t="s">
        <v>35</v>
      </c>
      <c r="E468" s="204" t="s">
        <v>4</v>
      </c>
      <c r="F468" s="205"/>
      <c r="G468" s="17" t="s">
        <v>377</v>
      </c>
      <c r="H468" s="31" t="s">
        <v>33</v>
      </c>
      <c r="I468" s="139"/>
    </row>
    <row r="469" spans="2:9" x14ac:dyDescent="0.25">
      <c r="B469" s="16" t="s">
        <v>47</v>
      </c>
      <c r="C469" s="15" t="s">
        <v>9</v>
      </c>
      <c r="D469" s="34">
        <v>2026</v>
      </c>
      <c r="E469" s="14">
        <v>2</v>
      </c>
      <c r="F469" s="13" t="s">
        <v>0</v>
      </c>
      <c r="G469" s="167">
        <v>0</v>
      </c>
      <c r="H469" s="27">
        <f>E469*G469</f>
        <v>0</v>
      </c>
      <c r="I469" s="54"/>
    </row>
    <row r="470" spans="2:9" x14ac:dyDescent="0.25">
      <c r="B470" s="12" t="s">
        <v>18</v>
      </c>
      <c r="C470" s="11" t="s">
        <v>1</v>
      </c>
      <c r="D470" s="35">
        <v>2026</v>
      </c>
      <c r="E470" s="10">
        <v>0.6</v>
      </c>
      <c r="F470" s="9" t="s">
        <v>17</v>
      </c>
      <c r="G470" s="168">
        <v>0</v>
      </c>
      <c r="H470" s="29">
        <f>E470*G470</f>
        <v>0</v>
      </c>
      <c r="I470" s="54"/>
    </row>
    <row r="471" spans="2:9" x14ac:dyDescent="0.25">
      <c r="B471" s="12" t="s">
        <v>38</v>
      </c>
      <c r="C471" s="11" t="s">
        <v>1</v>
      </c>
      <c r="D471" s="35">
        <v>2029</v>
      </c>
      <c r="E471" s="10">
        <v>1</v>
      </c>
      <c r="F471" s="9" t="s">
        <v>0</v>
      </c>
      <c r="G471" s="168">
        <v>0</v>
      </c>
      <c r="H471" s="29">
        <f>E471*G471</f>
        <v>0</v>
      </c>
      <c r="I471" s="54"/>
    </row>
    <row r="472" spans="2:9" x14ac:dyDescent="0.25">
      <c r="B472" s="12" t="s">
        <v>2</v>
      </c>
      <c r="C472" s="11" t="s">
        <v>1</v>
      </c>
      <c r="D472" s="35">
        <v>2026</v>
      </c>
      <c r="E472" s="10">
        <v>1</v>
      </c>
      <c r="F472" s="9" t="s">
        <v>0</v>
      </c>
      <c r="G472" s="168">
        <v>0</v>
      </c>
      <c r="H472" s="29">
        <f t="shared" ref="H472" si="36">E472*G472</f>
        <v>0</v>
      </c>
      <c r="I472" s="54"/>
    </row>
    <row r="473" spans="2:9" x14ac:dyDescent="0.25">
      <c r="B473" s="77" t="s">
        <v>44</v>
      </c>
      <c r="C473" s="43"/>
      <c r="D473" s="44"/>
      <c r="E473" s="45"/>
      <c r="F473" s="46"/>
      <c r="G473" s="69"/>
      <c r="H473" s="56">
        <f>SUM(H469:H472)</f>
        <v>0</v>
      </c>
      <c r="I473" s="150"/>
    </row>
    <row r="474" spans="2:9" ht="15.75" thickBot="1" x14ac:dyDescent="0.3">
      <c r="B474" s="4"/>
      <c r="C474" s="3"/>
      <c r="D474" s="37"/>
      <c r="E474" s="2"/>
      <c r="F474" s="1"/>
      <c r="G474" s="55"/>
      <c r="H474" s="38"/>
    </row>
    <row r="475" spans="2:9" ht="15.75" thickBot="1" x14ac:dyDescent="0.3"/>
    <row r="476" spans="2:9" ht="15.75" thickBot="1" x14ac:dyDescent="0.3">
      <c r="B476" s="206" t="s">
        <v>191</v>
      </c>
      <c r="C476" s="207"/>
      <c r="D476" s="208"/>
    </row>
    <row r="477" spans="2:9" ht="15.75" thickBot="1" x14ac:dyDescent="0.3">
      <c r="B477" s="19" t="s">
        <v>6</v>
      </c>
      <c r="C477" s="18" t="s">
        <v>5</v>
      </c>
      <c r="D477" s="18" t="s">
        <v>35</v>
      </c>
      <c r="E477" s="204" t="s">
        <v>4</v>
      </c>
      <c r="F477" s="205"/>
      <c r="G477" s="17" t="s">
        <v>377</v>
      </c>
      <c r="H477" s="31" t="s">
        <v>33</v>
      </c>
      <c r="I477" s="139"/>
    </row>
    <row r="478" spans="2:9" x14ac:dyDescent="0.25">
      <c r="B478" s="16" t="s">
        <v>47</v>
      </c>
      <c r="C478" s="15" t="s">
        <v>9</v>
      </c>
      <c r="D478" s="34">
        <v>2026</v>
      </c>
      <c r="E478" s="14">
        <v>2</v>
      </c>
      <c r="F478" s="13" t="s">
        <v>0</v>
      </c>
      <c r="G478" s="167">
        <v>0</v>
      </c>
      <c r="H478" s="27">
        <f>E478*G478</f>
        <v>0</v>
      </c>
      <c r="I478" s="54"/>
    </row>
    <row r="479" spans="2:9" x14ac:dyDescent="0.25">
      <c r="B479" s="12" t="s">
        <v>18</v>
      </c>
      <c r="C479" s="11" t="s">
        <v>1</v>
      </c>
      <c r="D479" s="35">
        <v>2026</v>
      </c>
      <c r="E479" s="10">
        <v>0.6</v>
      </c>
      <c r="F479" s="9" t="s">
        <v>17</v>
      </c>
      <c r="G479" s="168">
        <v>0</v>
      </c>
      <c r="H479" s="29">
        <f>E479*G479</f>
        <v>0</v>
      </c>
      <c r="I479" s="54"/>
    </row>
    <row r="480" spans="2:9" x14ac:dyDescent="0.25">
      <c r="B480" s="12" t="s">
        <v>38</v>
      </c>
      <c r="C480" s="11" t="s">
        <v>1</v>
      </c>
      <c r="D480" s="35">
        <v>2029</v>
      </c>
      <c r="E480" s="10">
        <v>1</v>
      </c>
      <c r="F480" s="9" t="s">
        <v>0</v>
      </c>
      <c r="G480" s="168">
        <v>0</v>
      </c>
      <c r="H480" s="29">
        <f>E480*G480</f>
        <v>0</v>
      </c>
      <c r="I480" s="54"/>
    </row>
    <row r="481" spans="2:9" x14ac:dyDescent="0.25">
      <c r="B481" s="12" t="s">
        <v>2</v>
      </c>
      <c r="C481" s="11" t="s">
        <v>1</v>
      </c>
      <c r="D481" s="35">
        <v>2026</v>
      </c>
      <c r="E481" s="10">
        <v>1</v>
      </c>
      <c r="F481" s="9" t="s">
        <v>0</v>
      </c>
      <c r="G481" s="168">
        <v>0</v>
      </c>
      <c r="H481" s="29">
        <f t="shared" ref="H481" si="37">E481*G481</f>
        <v>0</v>
      </c>
      <c r="I481" s="54"/>
    </row>
    <row r="482" spans="2:9" x14ac:dyDescent="0.25">
      <c r="B482" s="77" t="s">
        <v>44</v>
      </c>
      <c r="C482" s="43"/>
      <c r="D482" s="44"/>
      <c r="E482" s="45"/>
      <c r="F482" s="46"/>
      <c r="G482" s="69"/>
      <c r="H482" s="56">
        <f>SUM(H478:H481)</f>
        <v>0</v>
      </c>
      <c r="I482" s="150"/>
    </row>
    <row r="483" spans="2:9" ht="15.75" thickBot="1" x14ac:dyDescent="0.3">
      <c r="B483" s="4"/>
      <c r="C483" s="3"/>
      <c r="D483" s="37"/>
      <c r="E483" s="2"/>
      <c r="F483" s="1"/>
      <c r="G483" s="55"/>
      <c r="H483" s="38"/>
    </row>
    <row r="484" spans="2:9" ht="15.75" thickBot="1" x14ac:dyDescent="0.3"/>
    <row r="485" spans="2:9" ht="15.75" thickBot="1" x14ac:dyDescent="0.3">
      <c r="B485" s="206" t="s">
        <v>192</v>
      </c>
      <c r="C485" s="207"/>
      <c r="D485" s="208"/>
    </row>
    <row r="486" spans="2:9" ht="15.75" thickBot="1" x14ac:dyDescent="0.3">
      <c r="B486" s="19" t="s">
        <v>6</v>
      </c>
      <c r="C486" s="18" t="s">
        <v>5</v>
      </c>
      <c r="D486" s="18" t="s">
        <v>35</v>
      </c>
      <c r="E486" s="204" t="s">
        <v>4</v>
      </c>
      <c r="F486" s="205"/>
      <c r="G486" s="17" t="s">
        <v>377</v>
      </c>
      <c r="H486" s="31" t="s">
        <v>33</v>
      </c>
      <c r="I486" s="139"/>
    </row>
    <row r="487" spans="2:9" x14ac:dyDescent="0.25">
      <c r="B487" s="16" t="s">
        <v>47</v>
      </c>
      <c r="C487" s="15" t="s">
        <v>9</v>
      </c>
      <c r="D487" s="34">
        <v>2026</v>
      </c>
      <c r="E487" s="14">
        <v>2</v>
      </c>
      <c r="F487" s="13" t="s">
        <v>0</v>
      </c>
      <c r="G487" s="167">
        <v>0</v>
      </c>
      <c r="H487" s="27">
        <f>E487*G487</f>
        <v>0</v>
      </c>
      <c r="I487" s="54"/>
    </row>
    <row r="488" spans="2:9" x14ac:dyDescent="0.25">
      <c r="B488" s="12" t="s">
        <v>22</v>
      </c>
      <c r="C488" s="11" t="s">
        <v>1</v>
      </c>
      <c r="D488" s="35">
        <v>2026</v>
      </c>
      <c r="E488" s="10">
        <v>8</v>
      </c>
      <c r="F488" s="9" t="s">
        <v>0</v>
      </c>
      <c r="G488" s="168">
        <v>0</v>
      </c>
      <c r="H488" s="29">
        <f>E488*G488</f>
        <v>0</v>
      </c>
      <c r="I488" s="54"/>
    </row>
    <row r="489" spans="2:9" x14ac:dyDescent="0.25">
      <c r="B489" s="12" t="s">
        <v>18</v>
      </c>
      <c r="C489" s="11" t="s">
        <v>1</v>
      </c>
      <c r="D489" s="35">
        <v>2026</v>
      </c>
      <c r="E489" s="10">
        <v>1</v>
      </c>
      <c r="F489" s="9" t="s">
        <v>17</v>
      </c>
      <c r="G489" s="168">
        <v>0</v>
      </c>
      <c r="H489" s="29">
        <f>E489*G489</f>
        <v>0</v>
      </c>
      <c r="I489" s="54"/>
    </row>
    <row r="490" spans="2:9" x14ac:dyDescent="0.25">
      <c r="B490" s="12" t="s">
        <v>38</v>
      </c>
      <c r="C490" s="11" t="s">
        <v>1</v>
      </c>
      <c r="D490" s="35">
        <v>2029</v>
      </c>
      <c r="E490" s="10">
        <v>1</v>
      </c>
      <c r="F490" s="9" t="s">
        <v>0</v>
      </c>
      <c r="G490" s="168">
        <v>0</v>
      </c>
      <c r="H490" s="29">
        <f t="shared" ref="H490:H491" si="38">E490*G490</f>
        <v>0</v>
      </c>
      <c r="I490" s="54"/>
    </row>
    <row r="491" spans="2:9" x14ac:dyDescent="0.25">
      <c r="B491" s="12" t="s">
        <v>2</v>
      </c>
      <c r="C491" s="11" t="s">
        <v>1</v>
      </c>
      <c r="D491" s="35">
        <v>2026</v>
      </c>
      <c r="E491" s="10">
        <v>1</v>
      </c>
      <c r="F491" s="9" t="s">
        <v>0</v>
      </c>
      <c r="G491" s="168">
        <v>0</v>
      </c>
      <c r="H491" s="29">
        <f t="shared" si="38"/>
        <v>0</v>
      </c>
      <c r="I491" s="54"/>
    </row>
    <row r="492" spans="2:9" x14ac:dyDescent="0.25">
      <c r="B492" s="77" t="s">
        <v>44</v>
      </c>
      <c r="C492" s="43"/>
      <c r="D492" s="44"/>
      <c r="E492" s="45"/>
      <c r="F492" s="46"/>
      <c r="G492" s="80"/>
      <c r="H492" s="56">
        <f>SUM(H487:H491)</f>
        <v>0</v>
      </c>
      <c r="I492" s="150"/>
    </row>
    <row r="493" spans="2:9" ht="15.75" thickBot="1" x14ac:dyDescent="0.3">
      <c r="B493" s="4"/>
      <c r="C493" s="3"/>
      <c r="D493" s="37"/>
      <c r="E493" s="2"/>
      <c r="F493" s="1"/>
      <c r="G493" s="38"/>
      <c r="H493" s="30"/>
      <c r="I493" s="54"/>
    </row>
    <row r="494" spans="2:9" ht="16.5" thickBot="1" x14ac:dyDescent="0.3">
      <c r="B494" s="20"/>
    </row>
    <row r="495" spans="2:9" ht="15.75" thickBot="1" x14ac:dyDescent="0.3">
      <c r="B495" s="206" t="s">
        <v>193</v>
      </c>
      <c r="C495" s="207"/>
      <c r="D495" s="208"/>
    </row>
    <row r="496" spans="2:9" ht="15.75" thickBot="1" x14ac:dyDescent="0.3">
      <c r="B496" s="19" t="s">
        <v>6</v>
      </c>
      <c r="C496" s="18" t="s">
        <v>5</v>
      </c>
      <c r="D496" s="18" t="s">
        <v>35</v>
      </c>
      <c r="E496" s="204" t="s">
        <v>4</v>
      </c>
      <c r="F496" s="205"/>
      <c r="G496" s="17" t="s">
        <v>377</v>
      </c>
      <c r="H496" s="31" t="s">
        <v>33</v>
      </c>
      <c r="I496" s="139"/>
    </row>
    <row r="497" spans="2:9" x14ac:dyDescent="0.25">
      <c r="B497" s="16" t="s">
        <v>47</v>
      </c>
      <c r="C497" s="15" t="s">
        <v>9</v>
      </c>
      <c r="D497" s="34">
        <v>2026</v>
      </c>
      <c r="E497" s="14">
        <v>2</v>
      </c>
      <c r="F497" s="13" t="s">
        <v>0</v>
      </c>
      <c r="G497" s="167">
        <v>0</v>
      </c>
      <c r="H497" s="27">
        <f>E497*G497</f>
        <v>0</v>
      </c>
      <c r="I497" s="54"/>
    </row>
    <row r="498" spans="2:9" x14ac:dyDescent="0.25">
      <c r="B498" s="12" t="s">
        <v>18</v>
      </c>
      <c r="C498" s="11" t="s">
        <v>1</v>
      </c>
      <c r="D498" s="35">
        <v>2026</v>
      </c>
      <c r="E498" s="10">
        <v>8</v>
      </c>
      <c r="F498" s="9" t="s">
        <v>0</v>
      </c>
      <c r="G498" s="168">
        <v>0</v>
      </c>
      <c r="H498" s="29">
        <f>E498*G498</f>
        <v>0</v>
      </c>
      <c r="I498" s="54"/>
    </row>
    <row r="499" spans="2:9" x14ac:dyDescent="0.25">
      <c r="B499" s="12" t="s">
        <v>18</v>
      </c>
      <c r="C499" s="11" t="s">
        <v>1</v>
      </c>
      <c r="D499" s="35">
        <v>2026</v>
      </c>
      <c r="E499" s="10">
        <v>0.6</v>
      </c>
      <c r="F499" s="9" t="s">
        <v>17</v>
      </c>
      <c r="G499" s="168">
        <v>0</v>
      </c>
      <c r="H499" s="29">
        <f>E499*G499</f>
        <v>0</v>
      </c>
      <c r="I499" s="54"/>
    </row>
    <row r="500" spans="2:9" x14ac:dyDescent="0.25">
      <c r="B500" s="12" t="s">
        <v>38</v>
      </c>
      <c r="C500" s="11" t="s">
        <v>1</v>
      </c>
      <c r="D500" s="35">
        <v>2029</v>
      </c>
      <c r="E500" s="10">
        <v>1</v>
      </c>
      <c r="F500" s="9" t="s">
        <v>0</v>
      </c>
      <c r="G500" s="168">
        <v>0</v>
      </c>
      <c r="H500" s="29">
        <f t="shared" ref="H500:H501" si="39">E500*G500</f>
        <v>0</v>
      </c>
      <c r="I500" s="54"/>
    </row>
    <row r="501" spans="2:9" x14ac:dyDescent="0.25">
      <c r="B501" s="12" t="s">
        <v>2</v>
      </c>
      <c r="C501" s="11" t="s">
        <v>1</v>
      </c>
      <c r="D501" s="35">
        <v>2026</v>
      </c>
      <c r="E501" s="10">
        <v>1</v>
      </c>
      <c r="F501" s="9" t="s">
        <v>0</v>
      </c>
      <c r="G501" s="168">
        <v>0</v>
      </c>
      <c r="H501" s="29">
        <f t="shared" si="39"/>
        <v>0</v>
      </c>
      <c r="I501" s="54"/>
    </row>
    <row r="502" spans="2:9" x14ac:dyDescent="0.25">
      <c r="B502" s="77" t="s">
        <v>44</v>
      </c>
      <c r="C502" s="43"/>
      <c r="D502" s="44"/>
      <c r="E502" s="45"/>
      <c r="F502" s="46"/>
      <c r="G502" s="80"/>
      <c r="H502" s="56">
        <f>SUM(H497:H501)</f>
        <v>0</v>
      </c>
      <c r="I502" s="150"/>
    </row>
    <row r="503" spans="2:9" ht="15.75" thickBot="1" x14ac:dyDescent="0.3">
      <c r="B503" s="4"/>
      <c r="C503" s="3"/>
      <c r="D503" s="37"/>
      <c r="E503" s="2"/>
      <c r="F503" s="1"/>
      <c r="G503" s="38"/>
      <c r="H503" s="30"/>
      <c r="I503" s="54"/>
    </row>
    <row r="504" spans="2:9" ht="15.75" thickBot="1" x14ac:dyDescent="0.3"/>
    <row r="505" spans="2:9" ht="15.75" thickBot="1" x14ac:dyDescent="0.3">
      <c r="B505" s="206" t="s">
        <v>194</v>
      </c>
      <c r="C505" s="207"/>
      <c r="D505" s="208"/>
    </row>
    <row r="506" spans="2:9" ht="15.75" thickBot="1" x14ac:dyDescent="0.3">
      <c r="B506" s="19" t="s">
        <v>6</v>
      </c>
      <c r="C506" s="18" t="s">
        <v>5</v>
      </c>
      <c r="D506" s="18" t="s">
        <v>35</v>
      </c>
      <c r="E506" s="204" t="s">
        <v>4</v>
      </c>
      <c r="F506" s="205"/>
      <c r="G506" s="17" t="s">
        <v>377</v>
      </c>
      <c r="H506" s="31" t="s">
        <v>33</v>
      </c>
      <c r="I506" s="139"/>
    </row>
    <row r="507" spans="2:9" x14ac:dyDescent="0.25">
      <c r="B507" s="16" t="s">
        <v>47</v>
      </c>
      <c r="C507" s="15" t="s">
        <v>9</v>
      </c>
      <c r="D507" s="34">
        <v>2026</v>
      </c>
      <c r="E507" s="14">
        <v>2</v>
      </c>
      <c r="F507" s="13" t="s">
        <v>0</v>
      </c>
      <c r="G507" s="167">
        <v>0</v>
      </c>
      <c r="H507" s="27">
        <f>E507*G507</f>
        <v>0</v>
      </c>
      <c r="I507" s="54"/>
    </row>
    <row r="508" spans="2:9" x14ac:dyDescent="0.25">
      <c r="B508" s="12" t="s">
        <v>66</v>
      </c>
      <c r="C508" s="11" t="s">
        <v>1</v>
      </c>
      <c r="D508" s="35">
        <v>2029</v>
      </c>
      <c r="E508" s="10">
        <v>1.7</v>
      </c>
      <c r="F508" s="9" t="s">
        <v>8</v>
      </c>
      <c r="G508" s="168">
        <v>0</v>
      </c>
      <c r="H508" s="29">
        <f>E508*G508</f>
        <v>0</v>
      </c>
      <c r="I508" s="54"/>
    </row>
    <row r="509" spans="2:9" x14ac:dyDescent="0.25">
      <c r="B509" s="12" t="s">
        <v>38</v>
      </c>
      <c r="C509" s="11" t="s">
        <v>1</v>
      </c>
      <c r="D509" s="35">
        <v>2029</v>
      </c>
      <c r="E509" s="10">
        <v>1</v>
      </c>
      <c r="F509" s="9" t="s">
        <v>0</v>
      </c>
      <c r="G509" s="168">
        <v>0</v>
      </c>
      <c r="H509" s="29">
        <f>E509*G509</f>
        <v>0</v>
      </c>
      <c r="I509" s="54"/>
    </row>
    <row r="510" spans="2:9" x14ac:dyDescent="0.25">
      <c r="B510" s="12" t="s">
        <v>2</v>
      </c>
      <c r="C510" s="11" t="s">
        <v>1</v>
      </c>
      <c r="D510" s="35">
        <v>2026</v>
      </c>
      <c r="E510" s="10">
        <v>1</v>
      </c>
      <c r="F510" s="9" t="s">
        <v>0</v>
      </c>
      <c r="G510" s="168">
        <v>0</v>
      </c>
      <c r="H510" s="29">
        <f t="shared" ref="H510" si="40">E510*G510</f>
        <v>0</v>
      </c>
      <c r="I510" s="54"/>
    </row>
    <row r="511" spans="2:9" x14ac:dyDescent="0.25">
      <c r="B511" s="77" t="s">
        <v>44</v>
      </c>
      <c r="C511" s="43"/>
      <c r="D511" s="44"/>
      <c r="E511" s="45"/>
      <c r="F511" s="46"/>
      <c r="G511" s="69"/>
      <c r="H511" s="56">
        <f>SUM(H507:H510)</f>
        <v>0</v>
      </c>
      <c r="I511" s="150"/>
    </row>
    <row r="512" spans="2:9" ht="15.75" thickBot="1" x14ac:dyDescent="0.3">
      <c r="B512" s="4"/>
      <c r="C512" s="3"/>
      <c r="D512" s="37"/>
      <c r="E512" s="2"/>
      <c r="F512" s="1"/>
      <c r="G512" s="55"/>
      <c r="H512" s="38"/>
    </row>
    <row r="513" spans="2:9" ht="15.75" thickBot="1" x14ac:dyDescent="0.3">
      <c r="B513" s="21"/>
      <c r="C513" s="21"/>
      <c r="D513" s="41"/>
    </row>
    <row r="514" spans="2:9" ht="15.75" thickBot="1" x14ac:dyDescent="0.3">
      <c r="B514" s="206" t="s">
        <v>195</v>
      </c>
      <c r="C514" s="207"/>
      <c r="D514" s="208"/>
    </row>
    <row r="515" spans="2:9" ht="15.75" thickBot="1" x14ac:dyDescent="0.3">
      <c r="B515" s="19" t="s">
        <v>6</v>
      </c>
      <c r="C515" s="18" t="s">
        <v>5</v>
      </c>
      <c r="D515" s="18" t="s">
        <v>35</v>
      </c>
      <c r="E515" s="204" t="s">
        <v>4</v>
      </c>
      <c r="F515" s="205"/>
      <c r="G515" s="17" t="s">
        <v>377</v>
      </c>
      <c r="H515" s="31" t="s">
        <v>33</v>
      </c>
      <c r="I515" s="139"/>
    </row>
    <row r="516" spans="2:9" x14ac:dyDescent="0.25">
      <c r="B516" s="16" t="s">
        <v>47</v>
      </c>
      <c r="C516" s="15" t="s">
        <v>9</v>
      </c>
      <c r="D516" s="34">
        <v>2026</v>
      </c>
      <c r="E516" s="14">
        <v>2</v>
      </c>
      <c r="F516" s="13" t="s">
        <v>0</v>
      </c>
      <c r="G516" s="167">
        <v>0</v>
      </c>
      <c r="H516" s="27">
        <f>E516*G516</f>
        <v>0</v>
      </c>
      <c r="I516" s="54"/>
    </row>
    <row r="517" spans="2:9" x14ac:dyDescent="0.25">
      <c r="B517" s="12" t="s">
        <v>66</v>
      </c>
      <c r="C517" s="11" t="s">
        <v>1</v>
      </c>
      <c r="D517" s="35">
        <v>2029</v>
      </c>
      <c r="E517" s="10">
        <v>1.4</v>
      </c>
      <c r="F517" s="9" t="s">
        <v>8</v>
      </c>
      <c r="G517" s="168">
        <v>0</v>
      </c>
      <c r="H517" s="29">
        <f>E517*G517</f>
        <v>0</v>
      </c>
      <c r="I517" s="54"/>
    </row>
    <row r="518" spans="2:9" x14ac:dyDescent="0.25">
      <c r="B518" s="12" t="s">
        <v>38</v>
      </c>
      <c r="C518" s="11" t="s">
        <v>1</v>
      </c>
      <c r="D518" s="35">
        <v>2029</v>
      </c>
      <c r="E518" s="10">
        <v>1</v>
      </c>
      <c r="F518" s="9" t="s">
        <v>0</v>
      </c>
      <c r="G518" s="168">
        <v>0</v>
      </c>
      <c r="H518" s="29">
        <f>E518*G518</f>
        <v>0</v>
      </c>
      <c r="I518" s="54"/>
    </row>
    <row r="519" spans="2:9" x14ac:dyDescent="0.25">
      <c r="B519" s="12" t="s">
        <v>2</v>
      </c>
      <c r="C519" s="11" t="s">
        <v>1</v>
      </c>
      <c r="D519" s="35">
        <v>2026</v>
      </c>
      <c r="E519" s="10">
        <v>1</v>
      </c>
      <c r="F519" s="9" t="s">
        <v>0</v>
      </c>
      <c r="G519" s="168">
        <v>0</v>
      </c>
      <c r="H519" s="29">
        <f t="shared" ref="H519" si="41">E519*G519</f>
        <v>0</v>
      </c>
      <c r="I519" s="54"/>
    </row>
    <row r="520" spans="2:9" x14ac:dyDescent="0.25">
      <c r="B520" s="77" t="s">
        <v>44</v>
      </c>
      <c r="C520" s="43"/>
      <c r="D520" s="44"/>
      <c r="E520" s="45"/>
      <c r="F520" s="46"/>
      <c r="G520" s="69"/>
      <c r="H520" s="56">
        <f>SUM(H516:H519)</f>
        <v>0</v>
      </c>
      <c r="I520" s="150"/>
    </row>
    <row r="521" spans="2:9" ht="15.75" thickBot="1" x14ac:dyDescent="0.3">
      <c r="B521" s="4"/>
      <c r="C521" s="3"/>
      <c r="D521" s="37"/>
      <c r="E521" s="2"/>
      <c r="F521" s="1"/>
      <c r="G521" s="55"/>
      <c r="H521" s="38"/>
    </row>
    <row r="522" spans="2:9" ht="16.5" thickBot="1" x14ac:dyDescent="0.3">
      <c r="B522" s="20"/>
    </row>
    <row r="523" spans="2:9" ht="15.75" thickBot="1" x14ac:dyDescent="0.3">
      <c r="B523" s="206" t="s">
        <v>196</v>
      </c>
      <c r="C523" s="207"/>
      <c r="D523" s="208"/>
    </row>
    <row r="524" spans="2:9" ht="15.75" thickBot="1" x14ac:dyDescent="0.3">
      <c r="B524" s="19" t="s">
        <v>6</v>
      </c>
      <c r="C524" s="18" t="s">
        <v>5</v>
      </c>
      <c r="D524" s="18" t="s">
        <v>35</v>
      </c>
      <c r="E524" s="204" t="s">
        <v>4</v>
      </c>
      <c r="F524" s="205"/>
      <c r="G524" s="17" t="s">
        <v>377</v>
      </c>
      <c r="H524" s="31" t="s">
        <v>33</v>
      </c>
      <c r="I524" s="139"/>
    </row>
    <row r="525" spans="2:9" x14ac:dyDescent="0.25">
      <c r="B525" s="16" t="s">
        <v>47</v>
      </c>
      <c r="C525" s="15" t="s">
        <v>9</v>
      </c>
      <c r="D525" s="34">
        <v>2026</v>
      </c>
      <c r="E525" s="14">
        <v>2</v>
      </c>
      <c r="F525" s="13" t="s">
        <v>0</v>
      </c>
      <c r="G525" s="167">
        <v>0</v>
      </c>
      <c r="H525" s="27">
        <f>E525*G525</f>
        <v>0</v>
      </c>
      <c r="I525" s="54"/>
    </row>
    <row r="526" spans="2:9" x14ac:dyDescent="0.25">
      <c r="B526" s="12" t="s">
        <v>66</v>
      </c>
      <c r="C526" s="11" t="s">
        <v>1</v>
      </c>
      <c r="D526" s="35">
        <v>2026</v>
      </c>
      <c r="E526" s="10">
        <v>1.7</v>
      </c>
      <c r="F526" s="9" t="s">
        <v>8</v>
      </c>
      <c r="G526" s="168">
        <v>0</v>
      </c>
      <c r="H526" s="29">
        <f>E526*G526</f>
        <v>0</v>
      </c>
      <c r="I526" s="54"/>
    </row>
    <row r="527" spans="2:9" x14ac:dyDescent="0.25">
      <c r="B527" s="12" t="s">
        <v>38</v>
      </c>
      <c r="C527" s="11" t="s">
        <v>1</v>
      </c>
      <c r="D527" s="35">
        <v>2029</v>
      </c>
      <c r="E527" s="10">
        <v>1</v>
      </c>
      <c r="F527" s="9" t="s">
        <v>0</v>
      </c>
      <c r="G527" s="168">
        <v>0</v>
      </c>
      <c r="H527" s="29">
        <f>E527*G527</f>
        <v>0</v>
      </c>
      <c r="I527" s="54"/>
    </row>
    <row r="528" spans="2:9" x14ac:dyDescent="0.25">
      <c r="B528" s="12" t="s">
        <v>2</v>
      </c>
      <c r="C528" s="11" t="s">
        <v>1</v>
      </c>
      <c r="D528" s="35">
        <v>2026</v>
      </c>
      <c r="E528" s="10">
        <v>1</v>
      </c>
      <c r="F528" s="9" t="s">
        <v>0</v>
      </c>
      <c r="G528" s="168">
        <v>0</v>
      </c>
      <c r="H528" s="29">
        <f t="shared" ref="H528" si="42">E528*G528</f>
        <v>0</v>
      </c>
      <c r="I528" s="54"/>
    </row>
    <row r="529" spans="2:9" x14ac:dyDescent="0.25">
      <c r="B529" s="77" t="s">
        <v>44</v>
      </c>
      <c r="C529" s="43"/>
      <c r="D529" s="44"/>
      <c r="E529" s="45"/>
      <c r="F529" s="46"/>
      <c r="G529" s="69"/>
      <c r="H529" s="56">
        <f>SUM(H525:H528)</f>
        <v>0</v>
      </c>
      <c r="I529" s="150"/>
    </row>
    <row r="530" spans="2:9" ht="15.75" thickBot="1" x14ac:dyDescent="0.3">
      <c r="B530" s="4"/>
      <c r="C530" s="3"/>
      <c r="D530" s="37"/>
      <c r="E530" s="2"/>
      <c r="F530" s="1"/>
      <c r="G530" s="55"/>
      <c r="H530" s="38"/>
    </row>
    <row r="531" spans="2:9" ht="15.75" thickBot="1" x14ac:dyDescent="0.3"/>
    <row r="532" spans="2:9" ht="15.75" thickBot="1" x14ac:dyDescent="0.3">
      <c r="B532" s="206" t="s">
        <v>197</v>
      </c>
      <c r="C532" s="207"/>
      <c r="D532" s="208"/>
    </row>
    <row r="533" spans="2:9" ht="15.75" thickBot="1" x14ac:dyDescent="0.3">
      <c r="B533" s="19" t="s">
        <v>6</v>
      </c>
      <c r="C533" s="18" t="s">
        <v>5</v>
      </c>
      <c r="D533" s="18" t="s">
        <v>35</v>
      </c>
      <c r="E533" s="204" t="s">
        <v>4</v>
      </c>
      <c r="F533" s="205"/>
      <c r="G533" s="17" t="s">
        <v>377</v>
      </c>
      <c r="H533" s="31" t="s">
        <v>33</v>
      </c>
      <c r="I533" s="139"/>
    </row>
    <row r="534" spans="2:9" x14ac:dyDescent="0.25">
      <c r="B534" s="81" t="s">
        <v>47</v>
      </c>
      <c r="C534" s="15" t="s">
        <v>9</v>
      </c>
      <c r="D534" s="34">
        <v>2026</v>
      </c>
      <c r="E534" s="14">
        <v>2</v>
      </c>
      <c r="F534" s="13" t="s">
        <v>0</v>
      </c>
      <c r="G534" s="167">
        <v>0</v>
      </c>
      <c r="H534" s="27">
        <f>E534*G534</f>
        <v>0</v>
      </c>
      <c r="I534" s="54"/>
    </row>
    <row r="535" spans="2:9" x14ac:dyDescent="0.25">
      <c r="B535" s="12" t="s">
        <v>66</v>
      </c>
      <c r="C535" s="11" t="s">
        <v>1</v>
      </c>
      <c r="D535" s="35">
        <v>2026</v>
      </c>
      <c r="E535" s="10">
        <v>2.6</v>
      </c>
      <c r="F535" s="9" t="s">
        <v>8</v>
      </c>
      <c r="G535" s="168">
        <v>0</v>
      </c>
      <c r="H535" s="29">
        <f>E535*G535</f>
        <v>0</v>
      </c>
      <c r="I535" s="54"/>
    </row>
    <row r="536" spans="2:9" x14ac:dyDescent="0.25">
      <c r="B536" s="12" t="s">
        <v>38</v>
      </c>
      <c r="C536" s="11" t="s">
        <v>1</v>
      </c>
      <c r="D536" s="35">
        <v>2029</v>
      </c>
      <c r="E536" s="10">
        <v>1</v>
      </c>
      <c r="F536" s="9" t="s">
        <v>0</v>
      </c>
      <c r="G536" s="168">
        <v>0</v>
      </c>
      <c r="H536" s="29">
        <f>E536*G536</f>
        <v>0</v>
      </c>
      <c r="I536" s="54"/>
    </row>
    <row r="537" spans="2:9" x14ac:dyDescent="0.25">
      <c r="B537" s="12" t="s">
        <v>2</v>
      </c>
      <c r="C537" s="11" t="s">
        <v>1</v>
      </c>
      <c r="D537" s="35">
        <v>2026</v>
      </c>
      <c r="E537" s="10">
        <v>1</v>
      </c>
      <c r="F537" s="9" t="s">
        <v>0</v>
      </c>
      <c r="G537" s="168">
        <v>0</v>
      </c>
      <c r="H537" s="29">
        <f t="shared" ref="H537" si="43">E537*G537</f>
        <v>0</v>
      </c>
      <c r="I537" s="54"/>
    </row>
    <row r="538" spans="2:9" x14ac:dyDescent="0.25">
      <c r="B538" s="77" t="s">
        <v>44</v>
      </c>
      <c r="C538" s="43"/>
      <c r="D538" s="44"/>
      <c r="E538" s="45"/>
      <c r="F538" s="46"/>
      <c r="G538" s="69"/>
      <c r="H538" s="56">
        <f>SUM(H534:H537)</f>
        <v>0</v>
      </c>
      <c r="I538" s="150"/>
    </row>
    <row r="539" spans="2:9" ht="15.75" thickBot="1" x14ac:dyDescent="0.3">
      <c r="B539" s="4"/>
      <c r="C539" s="3"/>
      <c r="D539" s="37"/>
      <c r="E539" s="2"/>
      <c r="F539" s="1"/>
      <c r="G539" s="55"/>
      <c r="H539" s="38"/>
    </row>
    <row r="540" spans="2:9" ht="15.75" thickBot="1" x14ac:dyDescent="0.3"/>
    <row r="541" spans="2:9" ht="15.75" thickBot="1" x14ac:dyDescent="0.3">
      <c r="B541" s="206" t="s">
        <v>198</v>
      </c>
      <c r="C541" s="207"/>
      <c r="D541" s="208"/>
    </row>
    <row r="542" spans="2:9" ht="15.75" thickBot="1" x14ac:dyDescent="0.3">
      <c r="B542" s="19" t="s">
        <v>6</v>
      </c>
      <c r="C542" s="18" t="s">
        <v>5</v>
      </c>
      <c r="D542" s="18" t="s">
        <v>35</v>
      </c>
      <c r="E542" s="204" t="s">
        <v>4</v>
      </c>
      <c r="F542" s="205"/>
      <c r="G542" s="17" t="s">
        <v>377</v>
      </c>
      <c r="H542" s="31" t="s">
        <v>33</v>
      </c>
      <c r="I542" s="139"/>
    </row>
    <row r="543" spans="2:9" x14ac:dyDescent="0.25">
      <c r="B543" s="16" t="s">
        <v>47</v>
      </c>
      <c r="C543" s="15" t="s">
        <v>9</v>
      </c>
      <c r="D543" s="34">
        <v>2026</v>
      </c>
      <c r="E543" s="14">
        <v>2</v>
      </c>
      <c r="F543" s="13" t="s">
        <v>0</v>
      </c>
      <c r="G543" s="167">
        <v>0</v>
      </c>
      <c r="H543" s="27">
        <f>E543*G543</f>
        <v>0</v>
      </c>
      <c r="I543" s="54"/>
    </row>
    <row r="544" spans="2:9" x14ac:dyDescent="0.25">
      <c r="B544" s="12" t="s">
        <v>38</v>
      </c>
      <c r="C544" s="11" t="s">
        <v>1</v>
      </c>
      <c r="D544" s="35">
        <v>2029</v>
      </c>
      <c r="E544" s="10">
        <v>1</v>
      </c>
      <c r="F544" s="9" t="s">
        <v>0</v>
      </c>
      <c r="G544" s="168">
        <v>0</v>
      </c>
      <c r="H544" s="29">
        <f>E544*G544</f>
        <v>0</v>
      </c>
      <c r="I544" s="54"/>
    </row>
    <row r="545" spans="2:9" x14ac:dyDescent="0.25">
      <c r="B545" s="12" t="s">
        <v>36</v>
      </c>
      <c r="C545" s="11" t="s">
        <v>1</v>
      </c>
      <c r="D545" s="35">
        <v>2029</v>
      </c>
      <c r="E545" s="10">
        <v>1</v>
      </c>
      <c r="F545" s="9" t="s">
        <v>0</v>
      </c>
      <c r="G545" s="168">
        <v>0</v>
      </c>
      <c r="H545" s="29">
        <f>E545*G545</f>
        <v>0</v>
      </c>
      <c r="I545" s="54"/>
    </row>
    <row r="546" spans="2:9" x14ac:dyDescent="0.25">
      <c r="B546" s="12" t="s">
        <v>2</v>
      </c>
      <c r="C546" s="11" t="s">
        <v>1</v>
      </c>
      <c r="D546" s="35">
        <v>2026</v>
      </c>
      <c r="E546" s="10">
        <v>1</v>
      </c>
      <c r="F546" s="9" t="s">
        <v>0</v>
      </c>
      <c r="G546" s="168">
        <v>0</v>
      </c>
      <c r="H546" s="29">
        <f t="shared" ref="H546" si="44">E546*G546</f>
        <v>0</v>
      </c>
      <c r="I546" s="54"/>
    </row>
    <row r="547" spans="2:9" x14ac:dyDescent="0.25">
      <c r="B547" s="77" t="s">
        <v>44</v>
      </c>
      <c r="C547" s="43"/>
      <c r="D547" s="44"/>
      <c r="E547" s="45"/>
      <c r="F547" s="46"/>
      <c r="G547" s="69"/>
      <c r="H547" s="56">
        <f>SUM(H543:H546)</f>
        <v>0</v>
      </c>
      <c r="I547" s="150"/>
    </row>
    <row r="548" spans="2:9" ht="15.75" thickBot="1" x14ac:dyDescent="0.3">
      <c r="B548" s="4"/>
      <c r="C548" s="3"/>
      <c r="D548" s="37"/>
      <c r="E548" s="2"/>
      <c r="F548" s="1"/>
      <c r="G548" s="55"/>
      <c r="H548" s="38"/>
    </row>
    <row r="549" spans="2:9" ht="16.5" thickBot="1" x14ac:dyDescent="0.3">
      <c r="B549" s="20"/>
    </row>
    <row r="550" spans="2:9" ht="15.75" thickBot="1" x14ac:dyDescent="0.3">
      <c r="B550" s="206" t="s">
        <v>199</v>
      </c>
      <c r="C550" s="207"/>
      <c r="D550" s="208"/>
    </row>
    <row r="551" spans="2:9" ht="15.75" thickBot="1" x14ac:dyDescent="0.3">
      <c r="B551" s="19" t="s">
        <v>6</v>
      </c>
      <c r="C551" s="18" t="s">
        <v>5</v>
      </c>
      <c r="D551" s="18" t="s">
        <v>35</v>
      </c>
      <c r="E551" s="204" t="s">
        <v>4</v>
      </c>
      <c r="F551" s="205"/>
      <c r="G551" s="17" t="s">
        <v>377</v>
      </c>
      <c r="H551" s="31" t="s">
        <v>33</v>
      </c>
      <c r="I551" s="139"/>
    </row>
    <row r="552" spans="2:9" x14ac:dyDescent="0.25">
      <c r="B552" s="16" t="s">
        <v>47</v>
      </c>
      <c r="C552" s="15" t="s">
        <v>9</v>
      </c>
      <c r="D552" s="34">
        <v>2026</v>
      </c>
      <c r="E552" s="14">
        <v>2</v>
      </c>
      <c r="F552" s="13" t="s">
        <v>0</v>
      </c>
      <c r="G552" s="167">
        <v>0</v>
      </c>
      <c r="H552" s="27">
        <f>E552*G552</f>
        <v>0</v>
      </c>
      <c r="I552" s="54"/>
    </row>
    <row r="553" spans="2:9" x14ac:dyDescent="0.25">
      <c r="B553" s="12" t="s">
        <v>69</v>
      </c>
      <c r="C553" s="11" t="s">
        <v>1</v>
      </c>
      <c r="D553" s="35">
        <v>2026</v>
      </c>
      <c r="E553" s="10">
        <v>0.5</v>
      </c>
      <c r="F553" s="9" t="s">
        <v>116</v>
      </c>
      <c r="G553" s="168">
        <v>0</v>
      </c>
      <c r="H553" s="29">
        <f>E553*G553</f>
        <v>0</v>
      </c>
      <c r="I553" s="54"/>
    </row>
    <row r="554" spans="2:9" x14ac:dyDescent="0.25">
      <c r="B554" s="12" t="s">
        <v>38</v>
      </c>
      <c r="C554" s="11" t="s">
        <v>1</v>
      </c>
      <c r="D554" s="35">
        <v>2029</v>
      </c>
      <c r="E554" s="10">
        <v>1</v>
      </c>
      <c r="F554" s="9" t="s">
        <v>0</v>
      </c>
      <c r="G554" s="168">
        <v>0</v>
      </c>
      <c r="H554" s="29">
        <f>E554*G554</f>
        <v>0</v>
      </c>
      <c r="I554" s="54"/>
    </row>
    <row r="555" spans="2:9" x14ac:dyDescent="0.25">
      <c r="B555" s="12" t="s">
        <v>2</v>
      </c>
      <c r="C555" s="11" t="s">
        <v>1</v>
      </c>
      <c r="D555" s="35">
        <v>2026</v>
      </c>
      <c r="E555" s="10">
        <v>1</v>
      </c>
      <c r="F555" s="9" t="s">
        <v>0</v>
      </c>
      <c r="G555" s="168">
        <v>0</v>
      </c>
      <c r="H555" s="29">
        <f t="shared" ref="H555" si="45">E555*G555</f>
        <v>0</v>
      </c>
      <c r="I555" s="54"/>
    </row>
    <row r="556" spans="2:9" x14ac:dyDescent="0.25">
      <c r="B556" s="77" t="s">
        <v>44</v>
      </c>
      <c r="C556" s="43"/>
      <c r="D556" s="44"/>
      <c r="E556" s="45"/>
      <c r="F556" s="46"/>
      <c r="G556" s="69"/>
      <c r="H556" s="56">
        <f>SUM(H552:H555)</f>
        <v>0</v>
      </c>
      <c r="I556" s="150"/>
    </row>
    <row r="557" spans="2:9" ht="15.75" thickBot="1" x14ac:dyDescent="0.3">
      <c r="B557" s="4"/>
      <c r="C557" s="3"/>
      <c r="D557" s="37"/>
      <c r="E557" s="2"/>
      <c r="F557" s="1"/>
      <c r="G557" s="55"/>
      <c r="H557" s="38"/>
    </row>
    <row r="558" spans="2:9" ht="15.75" thickBot="1" x14ac:dyDescent="0.3"/>
    <row r="559" spans="2:9" ht="15.75" thickBot="1" x14ac:dyDescent="0.3">
      <c r="B559" s="206" t="s">
        <v>200</v>
      </c>
      <c r="C559" s="207"/>
      <c r="D559" s="208"/>
    </row>
    <row r="560" spans="2:9" ht="15.75" thickBot="1" x14ac:dyDescent="0.3">
      <c r="B560" s="19" t="s">
        <v>6</v>
      </c>
      <c r="C560" s="18" t="s">
        <v>5</v>
      </c>
      <c r="D560" s="18" t="s">
        <v>35</v>
      </c>
      <c r="E560" s="204" t="s">
        <v>4</v>
      </c>
      <c r="F560" s="205"/>
      <c r="G560" s="17" t="s">
        <v>377</v>
      </c>
      <c r="H560" s="31" t="s">
        <v>33</v>
      </c>
      <c r="I560" s="139"/>
    </row>
    <row r="561" spans="2:9" x14ac:dyDescent="0.25">
      <c r="B561" s="16" t="s">
        <v>47</v>
      </c>
      <c r="C561" s="15" t="s">
        <v>9</v>
      </c>
      <c r="D561" s="34">
        <v>2026</v>
      </c>
      <c r="E561" s="14">
        <v>2</v>
      </c>
      <c r="F561" s="13" t="s">
        <v>0</v>
      </c>
      <c r="G561" s="167">
        <v>0</v>
      </c>
      <c r="H561" s="27">
        <f>E561*G561</f>
        <v>0</v>
      </c>
      <c r="I561" s="54"/>
    </row>
    <row r="562" spans="2:9" x14ac:dyDescent="0.25">
      <c r="B562" s="12" t="s">
        <v>18</v>
      </c>
      <c r="C562" s="11" t="s">
        <v>1</v>
      </c>
      <c r="D562" s="35">
        <v>2026</v>
      </c>
      <c r="E562" s="10">
        <v>5</v>
      </c>
      <c r="F562" s="9" t="s">
        <v>17</v>
      </c>
      <c r="G562" s="168">
        <v>0</v>
      </c>
      <c r="H562" s="29">
        <f>E562*G562</f>
        <v>0</v>
      </c>
      <c r="I562" s="54"/>
    </row>
    <row r="563" spans="2:9" x14ac:dyDescent="0.25">
      <c r="B563" s="12" t="s">
        <v>38</v>
      </c>
      <c r="C563" s="11" t="s">
        <v>1</v>
      </c>
      <c r="D563" s="35">
        <v>2029</v>
      </c>
      <c r="E563" s="10">
        <v>1</v>
      </c>
      <c r="F563" s="9" t="s">
        <v>0</v>
      </c>
      <c r="G563" s="168">
        <v>0</v>
      </c>
      <c r="H563" s="29">
        <f>E563*G563</f>
        <v>0</v>
      </c>
      <c r="I563" s="54"/>
    </row>
    <row r="564" spans="2:9" x14ac:dyDescent="0.25">
      <c r="B564" s="12" t="s">
        <v>36</v>
      </c>
      <c r="C564" s="11" t="s">
        <v>1</v>
      </c>
      <c r="D564" s="35">
        <v>2029</v>
      </c>
      <c r="E564" s="10">
        <v>1</v>
      </c>
      <c r="F564" s="9" t="s">
        <v>0</v>
      </c>
      <c r="G564" s="168">
        <v>0</v>
      </c>
      <c r="H564" s="29">
        <f t="shared" ref="H564:H565" si="46">E564*G564</f>
        <v>0</v>
      </c>
      <c r="I564" s="54"/>
    </row>
    <row r="565" spans="2:9" x14ac:dyDescent="0.25">
      <c r="B565" s="12" t="s">
        <v>2</v>
      </c>
      <c r="C565" s="11" t="s">
        <v>1</v>
      </c>
      <c r="D565" s="35">
        <v>2026</v>
      </c>
      <c r="E565" s="10">
        <v>1</v>
      </c>
      <c r="F565" s="9" t="s">
        <v>0</v>
      </c>
      <c r="G565" s="168">
        <v>0</v>
      </c>
      <c r="H565" s="29">
        <f t="shared" si="46"/>
        <v>0</v>
      </c>
      <c r="I565" s="54"/>
    </row>
    <row r="566" spans="2:9" x14ac:dyDescent="0.25">
      <c r="B566" s="77" t="s">
        <v>44</v>
      </c>
      <c r="C566" s="43"/>
      <c r="D566" s="44"/>
      <c r="E566" s="45"/>
      <c r="F566" s="46"/>
      <c r="G566" s="69"/>
      <c r="H566" s="56">
        <f>SUM(H561:H565)</f>
        <v>0</v>
      </c>
      <c r="I566" s="150"/>
    </row>
    <row r="567" spans="2:9" ht="15.75" thickBot="1" x14ac:dyDescent="0.3">
      <c r="B567" s="4"/>
      <c r="C567" s="3"/>
      <c r="D567" s="37"/>
      <c r="E567" s="2"/>
      <c r="F567" s="1"/>
      <c r="G567" s="55"/>
      <c r="H567" s="38"/>
    </row>
    <row r="568" spans="2:9" ht="15.75" thickBot="1" x14ac:dyDescent="0.3"/>
    <row r="569" spans="2:9" ht="15.75" thickBot="1" x14ac:dyDescent="0.3">
      <c r="B569" s="206" t="s">
        <v>201</v>
      </c>
      <c r="C569" s="207"/>
      <c r="D569" s="208"/>
    </row>
    <row r="570" spans="2:9" ht="15.75" thickBot="1" x14ac:dyDescent="0.3">
      <c r="B570" s="19" t="s">
        <v>6</v>
      </c>
      <c r="C570" s="18" t="s">
        <v>5</v>
      </c>
      <c r="D570" s="18" t="s">
        <v>35</v>
      </c>
      <c r="E570" s="204" t="s">
        <v>4</v>
      </c>
      <c r="F570" s="205"/>
      <c r="G570" s="17" t="s">
        <v>377</v>
      </c>
      <c r="H570" s="31" t="s">
        <v>33</v>
      </c>
      <c r="I570" s="139"/>
    </row>
    <row r="571" spans="2:9" x14ac:dyDescent="0.25">
      <c r="B571" s="16" t="s">
        <v>47</v>
      </c>
      <c r="C571" s="15" t="s">
        <v>9</v>
      </c>
      <c r="D571" s="34">
        <v>2026</v>
      </c>
      <c r="E571" s="14">
        <v>2</v>
      </c>
      <c r="F571" s="13" t="s">
        <v>0</v>
      </c>
      <c r="G571" s="167">
        <v>0</v>
      </c>
      <c r="H571" s="27">
        <f>E571*G571</f>
        <v>0</v>
      </c>
      <c r="I571" s="54"/>
    </row>
    <row r="572" spans="2:9" x14ac:dyDescent="0.25">
      <c r="B572" s="12" t="s">
        <v>38</v>
      </c>
      <c r="C572" s="11" t="s">
        <v>1</v>
      </c>
      <c r="D572" s="35">
        <v>2029</v>
      </c>
      <c r="E572" s="10">
        <v>1</v>
      </c>
      <c r="F572" s="9" t="s">
        <v>0</v>
      </c>
      <c r="G572" s="168">
        <v>0</v>
      </c>
      <c r="H572" s="29">
        <f>E572*G572</f>
        <v>0</v>
      </c>
      <c r="I572" s="54"/>
    </row>
    <row r="573" spans="2:9" x14ac:dyDescent="0.25">
      <c r="B573" s="12" t="s">
        <v>36</v>
      </c>
      <c r="C573" s="11" t="s">
        <v>1</v>
      </c>
      <c r="D573" s="35">
        <v>2029</v>
      </c>
      <c r="E573" s="10">
        <v>1</v>
      </c>
      <c r="F573" s="9" t="s">
        <v>0</v>
      </c>
      <c r="G573" s="168">
        <v>0</v>
      </c>
      <c r="H573" s="29">
        <f>E573*G573</f>
        <v>0</v>
      </c>
      <c r="I573" s="54"/>
    </row>
    <row r="574" spans="2:9" x14ac:dyDescent="0.25">
      <c r="B574" s="12" t="s">
        <v>2</v>
      </c>
      <c r="C574" s="11" t="s">
        <v>1</v>
      </c>
      <c r="D574" s="35">
        <v>2026</v>
      </c>
      <c r="E574" s="10">
        <v>1</v>
      </c>
      <c r="F574" s="9" t="s">
        <v>0</v>
      </c>
      <c r="G574" s="168">
        <v>0</v>
      </c>
      <c r="H574" s="29">
        <f t="shared" ref="H574" si="47">E574*G574</f>
        <v>0</v>
      </c>
      <c r="I574" s="54"/>
    </row>
    <row r="575" spans="2:9" x14ac:dyDescent="0.25">
      <c r="B575" s="77" t="s">
        <v>44</v>
      </c>
      <c r="C575" s="43"/>
      <c r="D575" s="44"/>
      <c r="E575" s="45"/>
      <c r="F575" s="46"/>
      <c r="G575" s="52"/>
      <c r="H575" s="56">
        <f>SUM(H571:H574)</f>
        <v>0</v>
      </c>
      <c r="I575" s="150"/>
    </row>
    <row r="576" spans="2:9" ht="15.75" thickBot="1" x14ac:dyDescent="0.3">
      <c r="B576" s="4"/>
      <c r="C576" s="3"/>
      <c r="D576" s="37"/>
      <c r="E576" s="2"/>
      <c r="F576" s="1"/>
      <c r="G576" s="55"/>
      <c r="H576" s="38"/>
    </row>
    <row r="577" spans="2:9" ht="16.5" thickBot="1" x14ac:dyDescent="0.3">
      <c r="B577" s="20"/>
    </row>
    <row r="578" spans="2:9" ht="15.75" thickBot="1" x14ac:dyDescent="0.3">
      <c r="B578" s="206" t="s">
        <v>202</v>
      </c>
      <c r="C578" s="207"/>
      <c r="D578" s="208"/>
    </row>
    <row r="579" spans="2:9" ht="15.75" thickBot="1" x14ac:dyDescent="0.3">
      <c r="B579" s="19" t="s">
        <v>6</v>
      </c>
      <c r="C579" s="18" t="s">
        <v>5</v>
      </c>
      <c r="D579" s="18" t="s">
        <v>35</v>
      </c>
      <c r="E579" s="204" t="s">
        <v>4</v>
      </c>
      <c r="F579" s="205"/>
      <c r="G579" s="17" t="s">
        <v>377</v>
      </c>
      <c r="H579" s="31" t="s">
        <v>33</v>
      </c>
      <c r="I579" s="139"/>
    </row>
    <row r="580" spans="2:9" x14ac:dyDescent="0.25">
      <c r="B580" s="16" t="s">
        <v>47</v>
      </c>
      <c r="C580" s="15" t="s">
        <v>9</v>
      </c>
      <c r="D580" s="34">
        <v>2026</v>
      </c>
      <c r="E580" s="14">
        <v>2</v>
      </c>
      <c r="F580" s="13" t="s">
        <v>0</v>
      </c>
      <c r="G580" s="169">
        <v>0</v>
      </c>
      <c r="H580" s="27">
        <f>E580*G580</f>
        <v>0</v>
      </c>
      <c r="I580" s="54"/>
    </row>
    <row r="581" spans="2:9" x14ac:dyDescent="0.25">
      <c r="B581" s="12" t="s">
        <v>38</v>
      </c>
      <c r="C581" s="11" t="s">
        <v>1</v>
      </c>
      <c r="D581" s="35">
        <v>2029</v>
      </c>
      <c r="E581" s="10">
        <v>1</v>
      </c>
      <c r="F581" s="9" t="s">
        <v>0</v>
      </c>
      <c r="G581" s="170">
        <v>0</v>
      </c>
      <c r="H581" s="29">
        <f>E581*G581</f>
        <v>0</v>
      </c>
      <c r="I581" s="54"/>
    </row>
    <row r="582" spans="2:9" x14ac:dyDescent="0.25">
      <c r="B582" s="12" t="s">
        <v>2</v>
      </c>
      <c r="C582" s="11" t="s">
        <v>1</v>
      </c>
      <c r="D582" s="35">
        <v>2026</v>
      </c>
      <c r="E582" s="10">
        <v>1</v>
      </c>
      <c r="F582" s="9" t="s">
        <v>0</v>
      </c>
      <c r="G582" s="170">
        <v>0</v>
      </c>
      <c r="H582" s="29">
        <f>E582*G582</f>
        <v>0</v>
      </c>
      <c r="I582" s="54"/>
    </row>
    <row r="583" spans="2:9" x14ac:dyDescent="0.25">
      <c r="B583" s="77" t="s">
        <v>44</v>
      </c>
      <c r="C583" s="43"/>
      <c r="D583" s="44"/>
      <c r="E583" s="45"/>
      <c r="F583" s="46"/>
      <c r="G583" s="28"/>
      <c r="H583" s="56">
        <f>SUM(H580:H582)</f>
        <v>0</v>
      </c>
      <c r="I583" s="150"/>
    </row>
    <row r="584" spans="2:9" ht="15.75" thickBot="1" x14ac:dyDescent="0.3">
      <c r="B584" s="4"/>
      <c r="C584" s="3"/>
      <c r="D584" s="37"/>
      <c r="E584" s="2"/>
      <c r="F584" s="1"/>
      <c r="G584" s="75"/>
      <c r="H584" s="30"/>
      <c r="I584" s="54"/>
    </row>
    <row r="585" spans="2:9" ht="15.75" thickBot="1" x14ac:dyDescent="0.3"/>
    <row r="586" spans="2:9" ht="15.75" thickBot="1" x14ac:dyDescent="0.3">
      <c r="B586" s="206" t="s">
        <v>203</v>
      </c>
      <c r="C586" s="207"/>
      <c r="D586" s="208"/>
    </row>
    <row r="587" spans="2:9" ht="15.75" thickBot="1" x14ac:dyDescent="0.3">
      <c r="B587" s="19" t="s">
        <v>6</v>
      </c>
      <c r="C587" s="18" t="s">
        <v>5</v>
      </c>
      <c r="D587" s="18" t="s">
        <v>35</v>
      </c>
      <c r="E587" s="204" t="s">
        <v>4</v>
      </c>
      <c r="F587" s="205"/>
      <c r="G587" s="17" t="s">
        <v>377</v>
      </c>
      <c r="H587" s="31" t="s">
        <v>33</v>
      </c>
      <c r="I587" s="139"/>
    </row>
    <row r="588" spans="2:9" x14ac:dyDescent="0.25">
      <c r="B588" s="16" t="s">
        <v>47</v>
      </c>
      <c r="C588" s="15" t="s">
        <v>9</v>
      </c>
      <c r="D588" s="34">
        <v>2026</v>
      </c>
      <c r="E588" s="14">
        <v>2</v>
      </c>
      <c r="F588" s="13" t="s">
        <v>0</v>
      </c>
      <c r="G588" s="167">
        <v>0</v>
      </c>
      <c r="H588" s="27">
        <f>E588*G588</f>
        <v>0</v>
      </c>
      <c r="I588" s="54"/>
    </row>
    <row r="589" spans="2:9" x14ac:dyDescent="0.25">
      <c r="B589" s="12" t="s">
        <v>18</v>
      </c>
      <c r="C589" s="11" t="s">
        <v>1</v>
      </c>
      <c r="D589" s="35">
        <v>2026</v>
      </c>
      <c r="E589" s="10">
        <v>1.9</v>
      </c>
      <c r="F589" s="9" t="s">
        <v>17</v>
      </c>
      <c r="G589" s="168">
        <v>0</v>
      </c>
      <c r="H589" s="29">
        <f>E589*G589</f>
        <v>0</v>
      </c>
      <c r="I589" s="54"/>
    </row>
    <row r="590" spans="2:9" x14ac:dyDescent="0.25">
      <c r="B590" s="12" t="s">
        <v>38</v>
      </c>
      <c r="C590" s="11" t="s">
        <v>1</v>
      </c>
      <c r="D590" s="35">
        <v>2029</v>
      </c>
      <c r="E590" s="10">
        <v>1</v>
      </c>
      <c r="F590" s="9" t="s">
        <v>0</v>
      </c>
      <c r="G590" s="168">
        <v>0</v>
      </c>
      <c r="H590" s="29">
        <f>E590*G590</f>
        <v>0</v>
      </c>
      <c r="I590" s="54"/>
    </row>
    <row r="591" spans="2:9" x14ac:dyDescent="0.25">
      <c r="B591" s="12" t="s">
        <v>36</v>
      </c>
      <c r="C591" s="11" t="s">
        <v>1</v>
      </c>
      <c r="D591" s="35">
        <v>2029</v>
      </c>
      <c r="E591" s="10">
        <v>1</v>
      </c>
      <c r="F591" s="9" t="s">
        <v>0</v>
      </c>
      <c r="G591" s="168">
        <v>0</v>
      </c>
      <c r="H591" s="29">
        <f>E591*G591</f>
        <v>0</v>
      </c>
      <c r="I591" s="54"/>
    </row>
    <row r="592" spans="2:9" x14ac:dyDescent="0.25">
      <c r="B592" s="12" t="s">
        <v>2</v>
      </c>
      <c r="C592" s="11" t="s">
        <v>1</v>
      </c>
      <c r="D592" s="35">
        <v>2026</v>
      </c>
      <c r="E592" s="10">
        <v>1</v>
      </c>
      <c r="F592" s="9" t="s">
        <v>0</v>
      </c>
      <c r="G592" s="168">
        <v>0</v>
      </c>
      <c r="H592" s="29">
        <f>E592*G592</f>
        <v>0</v>
      </c>
      <c r="I592" s="54"/>
    </row>
    <row r="593" spans="2:9" x14ac:dyDescent="0.25">
      <c r="B593" s="77" t="s">
        <v>44</v>
      </c>
      <c r="C593" s="43"/>
      <c r="D593" s="44"/>
      <c r="E593" s="45"/>
      <c r="F593" s="46"/>
      <c r="G593" s="69"/>
      <c r="H593" s="56">
        <f>SUM(H588:H592)</f>
        <v>0</v>
      </c>
      <c r="I593" s="150"/>
    </row>
    <row r="594" spans="2:9" ht="15.75" thickBot="1" x14ac:dyDescent="0.3">
      <c r="B594" s="4"/>
      <c r="C594" s="3"/>
      <c r="D594" s="37"/>
      <c r="E594" s="2"/>
      <c r="F594" s="1"/>
      <c r="G594" s="55"/>
      <c r="H594" s="38"/>
    </row>
    <row r="595" spans="2:9" ht="15.75" thickBot="1" x14ac:dyDescent="0.3">
      <c r="B595" s="21"/>
      <c r="C595" s="21"/>
      <c r="D595" s="41"/>
    </row>
    <row r="596" spans="2:9" ht="15.75" thickBot="1" x14ac:dyDescent="0.3">
      <c r="B596" s="206" t="s">
        <v>204</v>
      </c>
      <c r="C596" s="207"/>
      <c r="D596" s="208"/>
    </row>
    <row r="597" spans="2:9" ht="15.75" thickBot="1" x14ac:dyDescent="0.3">
      <c r="B597" s="19" t="s">
        <v>6</v>
      </c>
      <c r="C597" s="18" t="s">
        <v>5</v>
      </c>
      <c r="D597" s="18" t="s">
        <v>35</v>
      </c>
      <c r="E597" s="204" t="s">
        <v>4</v>
      </c>
      <c r="F597" s="205"/>
      <c r="G597" s="17" t="s">
        <v>377</v>
      </c>
      <c r="H597" s="31" t="s">
        <v>33</v>
      </c>
      <c r="I597" s="139"/>
    </row>
    <row r="598" spans="2:9" x14ac:dyDescent="0.25">
      <c r="B598" s="16" t="s">
        <v>47</v>
      </c>
      <c r="C598" s="15" t="s">
        <v>9</v>
      </c>
      <c r="D598" s="34">
        <v>2026</v>
      </c>
      <c r="E598" s="14">
        <v>2</v>
      </c>
      <c r="F598" s="13" t="s">
        <v>0</v>
      </c>
      <c r="G598" s="167">
        <v>0</v>
      </c>
      <c r="H598" s="27">
        <f>E598*G598</f>
        <v>0</v>
      </c>
      <c r="I598" s="54"/>
    </row>
    <row r="599" spans="2:9" x14ac:dyDescent="0.25">
      <c r="B599" s="12" t="s">
        <v>38</v>
      </c>
      <c r="C599" s="11" t="s">
        <v>1</v>
      </c>
      <c r="D599" s="35">
        <v>2029</v>
      </c>
      <c r="E599" s="10">
        <v>1</v>
      </c>
      <c r="F599" s="9" t="s">
        <v>0</v>
      </c>
      <c r="G599" s="168">
        <v>0</v>
      </c>
      <c r="H599" s="29">
        <f>E599*G599</f>
        <v>0</v>
      </c>
      <c r="I599" s="54"/>
    </row>
    <row r="600" spans="2:9" x14ac:dyDescent="0.25">
      <c r="B600" s="12" t="s">
        <v>36</v>
      </c>
      <c r="C600" s="11" t="s">
        <v>1</v>
      </c>
      <c r="D600" s="35">
        <v>2029</v>
      </c>
      <c r="E600" s="10">
        <v>1</v>
      </c>
      <c r="F600" s="9" t="s">
        <v>0</v>
      </c>
      <c r="G600" s="168">
        <v>0</v>
      </c>
      <c r="H600" s="29">
        <f>E600*G600</f>
        <v>0</v>
      </c>
      <c r="I600" s="54"/>
    </row>
    <row r="601" spans="2:9" x14ac:dyDescent="0.25">
      <c r="B601" s="12" t="s">
        <v>2</v>
      </c>
      <c r="C601" s="11" t="s">
        <v>1</v>
      </c>
      <c r="D601" s="35">
        <v>2026</v>
      </c>
      <c r="E601" s="10">
        <v>1</v>
      </c>
      <c r="F601" s="9" t="s">
        <v>0</v>
      </c>
      <c r="G601" s="168">
        <v>0</v>
      </c>
      <c r="H601" s="29">
        <f t="shared" ref="H601" si="48">E601*G601</f>
        <v>0</v>
      </c>
      <c r="I601" s="54"/>
    </row>
    <row r="602" spans="2:9" x14ac:dyDescent="0.25">
      <c r="B602" s="77" t="s">
        <v>44</v>
      </c>
      <c r="C602" s="43"/>
      <c r="D602" s="44"/>
      <c r="E602" s="45"/>
      <c r="F602" s="46"/>
      <c r="G602" s="52"/>
      <c r="H602" s="56">
        <f>SUM(H598:H601)</f>
        <v>0</v>
      </c>
      <c r="I602" s="150"/>
    </row>
    <row r="603" spans="2:9" ht="15.75" thickBot="1" x14ac:dyDescent="0.3">
      <c r="B603" s="4"/>
      <c r="C603" s="3"/>
      <c r="D603" s="37"/>
      <c r="E603" s="2"/>
      <c r="F603" s="1"/>
      <c r="G603" s="55"/>
      <c r="H603" s="38"/>
    </row>
    <row r="604" spans="2:9" ht="16.5" thickBot="1" x14ac:dyDescent="0.3">
      <c r="B604" s="20"/>
    </row>
    <row r="605" spans="2:9" ht="15.75" thickBot="1" x14ac:dyDescent="0.3">
      <c r="B605" s="206" t="s">
        <v>205</v>
      </c>
      <c r="C605" s="207"/>
      <c r="D605" s="208"/>
    </row>
    <row r="606" spans="2:9" ht="15.75" thickBot="1" x14ac:dyDescent="0.3">
      <c r="B606" s="19" t="s">
        <v>6</v>
      </c>
      <c r="C606" s="18" t="s">
        <v>5</v>
      </c>
      <c r="D606" s="18" t="s">
        <v>35</v>
      </c>
      <c r="E606" s="204" t="s">
        <v>4</v>
      </c>
      <c r="F606" s="205"/>
      <c r="G606" s="17" t="s">
        <v>377</v>
      </c>
      <c r="H606" s="31" t="s">
        <v>33</v>
      </c>
      <c r="I606" s="139"/>
    </row>
    <row r="607" spans="2:9" x14ac:dyDescent="0.25">
      <c r="B607" s="16" t="s">
        <v>47</v>
      </c>
      <c r="C607" s="15" t="s">
        <v>9</v>
      </c>
      <c r="D607" s="34">
        <v>2026</v>
      </c>
      <c r="E607" s="14">
        <v>2</v>
      </c>
      <c r="F607" s="13" t="s">
        <v>0</v>
      </c>
      <c r="G607" s="167">
        <v>0</v>
      </c>
      <c r="H607" s="27">
        <f>E607*G607</f>
        <v>0</v>
      </c>
      <c r="I607" s="54"/>
    </row>
    <row r="608" spans="2:9" x14ac:dyDescent="0.25">
      <c r="B608" s="12" t="s">
        <v>18</v>
      </c>
      <c r="C608" s="11" t="s">
        <v>1</v>
      </c>
      <c r="D608" s="35">
        <v>2026</v>
      </c>
      <c r="E608" s="10">
        <v>7</v>
      </c>
      <c r="F608" s="9" t="s">
        <v>0</v>
      </c>
      <c r="G608" s="168">
        <v>0</v>
      </c>
      <c r="H608" s="29">
        <f>E608*G608</f>
        <v>0</v>
      </c>
      <c r="I608" s="54"/>
    </row>
    <row r="609" spans="2:9" x14ac:dyDescent="0.25">
      <c r="B609" s="12" t="s">
        <v>38</v>
      </c>
      <c r="C609" s="11" t="s">
        <v>1</v>
      </c>
      <c r="D609" s="35">
        <v>2029</v>
      </c>
      <c r="E609" s="10">
        <v>1</v>
      </c>
      <c r="F609" s="9" t="s">
        <v>0</v>
      </c>
      <c r="G609" s="168">
        <v>0</v>
      </c>
      <c r="H609" s="29">
        <f>E609*G609</f>
        <v>0</v>
      </c>
      <c r="I609" s="54"/>
    </row>
    <row r="610" spans="2:9" x14ac:dyDescent="0.25">
      <c r="B610" s="12" t="s">
        <v>2</v>
      </c>
      <c r="C610" s="11" t="s">
        <v>1</v>
      </c>
      <c r="D610" s="35">
        <v>2026</v>
      </c>
      <c r="E610" s="10">
        <v>1</v>
      </c>
      <c r="F610" s="9" t="s">
        <v>0</v>
      </c>
      <c r="G610" s="168">
        <v>0</v>
      </c>
      <c r="H610" s="29">
        <f t="shared" ref="H610" si="49">E610*G610</f>
        <v>0</v>
      </c>
      <c r="I610" s="54"/>
    </row>
    <row r="611" spans="2:9" x14ac:dyDescent="0.25">
      <c r="B611" s="77" t="s">
        <v>44</v>
      </c>
      <c r="C611" s="43"/>
      <c r="D611" s="44"/>
      <c r="E611" s="45"/>
      <c r="F611" s="46"/>
      <c r="G611" s="52"/>
      <c r="H611" s="56">
        <f>SUM(H607:H610)</f>
        <v>0</v>
      </c>
      <c r="I611" s="150"/>
    </row>
    <row r="612" spans="2:9" ht="15.75" thickBot="1" x14ac:dyDescent="0.3">
      <c r="B612" s="4"/>
      <c r="C612" s="3"/>
      <c r="D612" s="37"/>
      <c r="E612" s="2"/>
      <c r="F612" s="1"/>
      <c r="G612" s="55"/>
      <c r="H612" s="38"/>
    </row>
    <row r="613" spans="2:9" ht="15.75" thickBot="1" x14ac:dyDescent="0.3"/>
    <row r="614" spans="2:9" ht="15.75" thickBot="1" x14ac:dyDescent="0.3">
      <c r="B614" s="206" t="s">
        <v>206</v>
      </c>
      <c r="C614" s="207"/>
      <c r="D614" s="208"/>
    </row>
    <row r="615" spans="2:9" ht="15.75" thickBot="1" x14ac:dyDescent="0.3">
      <c r="B615" s="19" t="s">
        <v>6</v>
      </c>
      <c r="C615" s="18" t="s">
        <v>5</v>
      </c>
      <c r="D615" s="18" t="s">
        <v>35</v>
      </c>
      <c r="E615" s="204" t="s">
        <v>4</v>
      </c>
      <c r="F615" s="205"/>
      <c r="G615" s="17" t="s">
        <v>377</v>
      </c>
      <c r="H615" s="31" t="s">
        <v>33</v>
      </c>
      <c r="I615" s="139"/>
    </row>
    <row r="616" spans="2:9" x14ac:dyDescent="0.25">
      <c r="B616" s="16" t="s">
        <v>47</v>
      </c>
      <c r="C616" s="15" t="s">
        <v>9</v>
      </c>
      <c r="D616" s="34">
        <v>2026</v>
      </c>
      <c r="E616" s="14">
        <v>2</v>
      </c>
      <c r="F616" s="13" t="s">
        <v>0</v>
      </c>
      <c r="G616" s="167">
        <v>0</v>
      </c>
      <c r="H616" s="27">
        <f>E616*G616</f>
        <v>0</v>
      </c>
      <c r="I616" s="54"/>
    </row>
    <row r="617" spans="2:9" x14ac:dyDescent="0.25">
      <c r="B617" s="12" t="s">
        <v>18</v>
      </c>
      <c r="C617" s="11" t="s">
        <v>1</v>
      </c>
      <c r="D617" s="35">
        <v>2026</v>
      </c>
      <c r="E617" s="10">
        <v>28</v>
      </c>
      <c r="F617" s="9" t="s">
        <v>0</v>
      </c>
      <c r="G617" s="168">
        <v>0</v>
      </c>
      <c r="H617" s="29">
        <f>E617*G617</f>
        <v>0</v>
      </c>
      <c r="I617" s="54"/>
    </row>
    <row r="618" spans="2:9" x14ac:dyDescent="0.25">
      <c r="B618" s="12" t="s">
        <v>18</v>
      </c>
      <c r="C618" s="11" t="s">
        <v>1</v>
      </c>
      <c r="D618" s="35">
        <v>2026</v>
      </c>
      <c r="E618" s="10">
        <v>1</v>
      </c>
      <c r="F618" s="9" t="s">
        <v>17</v>
      </c>
      <c r="G618" s="168">
        <v>0</v>
      </c>
      <c r="H618" s="29">
        <f>E618*G618</f>
        <v>0</v>
      </c>
      <c r="I618" s="54"/>
    </row>
    <row r="619" spans="2:9" x14ac:dyDescent="0.25">
      <c r="B619" s="12" t="s">
        <v>38</v>
      </c>
      <c r="C619" s="11" t="s">
        <v>1</v>
      </c>
      <c r="D619" s="35">
        <v>2029</v>
      </c>
      <c r="E619" s="10">
        <v>1</v>
      </c>
      <c r="F619" s="9" t="s">
        <v>0</v>
      </c>
      <c r="G619" s="168">
        <v>0</v>
      </c>
      <c r="H619" s="29">
        <f t="shared" ref="H619:H620" si="50">E619*G619</f>
        <v>0</v>
      </c>
      <c r="I619" s="54"/>
    </row>
    <row r="620" spans="2:9" x14ac:dyDescent="0.25">
      <c r="B620" s="12" t="s">
        <v>2</v>
      </c>
      <c r="C620" s="11" t="s">
        <v>1</v>
      </c>
      <c r="D620" s="35">
        <v>2026</v>
      </c>
      <c r="E620" s="10">
        <v>1</v>
      </c>
      <c r="F620" s="9" t="s">
        <v>0</v>
      </c>
      <c r="G620" s="168">
        <v>0</v>
      </c>
      <c r="H620" s="29">
        <f t="shared" si="50"/>
        <v>0</v>
      </c>
      <c r="I620" s="54"/>
    </row>
    <row r="621" spans="2:9" x14ac:dyDescent="0.25">
      <c r="B621" s="77" t="s">
        <v>44</v>
      </c>
      <c r="C621" s="43"/>
      <c r="D621" s="44"/>
      <c r="E621" s="45"/>
      <c r="F621" s="46"/>
      <c r="G621" s="80"/>
      <c r="H621" s="56">
        <f>SUM(H616:H620)</f>
        <v>0</v>
      </c>
      <c r="I621" s="150"/>
    </row>
    <row r="622" spans="2:9" ht="15.75" thickBot="1" x14ac:dyDescent="0.3">
      <c r="B622" s="4"/>
      <c r="C622" s="3"/>
      <c r="D622" s="37"/>
      <c r="E622" s="2"/>
      <c r="F622" s="1"/>
      <c r="G622" s="38"/>
      <c r="H622" s="30"/>
      <c r="I622" s="54"/>
    </row>
    <row r="623" spans="2:9" ht="15.75" thickBot="1" x14ac:dyDescent="0.3"/>
    <row r="624" spans="2:9" ht="15.75" thickBot="1" x14ac:dyDescent="0.3">
      <c r="B624" s="206" t="s">
        <v>207</v>
      </c>
      <c r="C624" s="207"/>
      <c r="D624" s="208"/>
    </row>
    <row r="625" spans="2:9" ht="15.75" thickBot="1" x14ac:dyDescent="0.3">
      <c r="B625" s="19" t="s">
        <v>6</v>
      </c>
      <c r="C625" s="18" t="s">
        <v>5</v>
      </c>
      <c r="D625" s="18" t="s">
        <v>35</v>
      </c>
      <c r="E625" s="204" t="s">
        <v>4</v>
      </c>
      <c r="F625" s="205"/>
      <c r="G625" s="17" t="s">
        <v>377</v>
      </c>
      <c r="H625" s="31" t="s">
        <v>33</v>
      </c>
      <c r="I625" s="139"/>
    </row>
    <row r="626" spans="2:9" x14ac:dyDescent="0.25">
      <c r="B626" s="16" t="s">
        <v>47</v>
      </c>
      <c r="C626" s="15" t="s">
        <v>9</v>
      </c>
      <c r="D626" s="34">
        <v>2026</v>
      </c>
      <c r="E626" s="14">
        <v>2</v>
      </c>
      <c r="F626" s="13" t="s">
        <v>0</v>
      </c>
      <c r="G626" s="167">
        <v>0</v>
      </c>
      <c r="H626" s="27">
        <f>E626*G626</f>
        <v>0</v>
      </c>
      <c r="I626" s="54"/>
    </row>
    <row r="627" spans="2:9" x14ac:dyDescent="0.25">
      <c r="B627" s="12" t="s">
        <v>18</v>
      </c>
      <c r="C627" s="11" t="s">
        <v>1</v>
      </c>
      <c r="D627" s="35">
        <v>2026</v>
      </c>
      <c r="E627" s="10">
        <v>26</v>
      </c>
      <c r="F627" s="9" t="s">
        <v>0</v>
      </c>
      <c r="G627" s="168">
        <v>0</v>
      </c>
      <c r="H627" s="29">
        <f>E627*G627</f>
        <v>0</v>
      </c>
      <c r="I627" s="54"/>
    </row>
    <row r="628" spans="2:9" x14ac:dyDescent="0.25">
      <c r="B628" s="12" t="s">
        <v>18</v>
      </c>
      <c r="C628" s="11" t="s">
        <v>1</v>
      </c>
      <c r="D628" s="35">
        <v>2026</v>
      </c>
      <c r="E628" s="10">
        <v>1</v>
      </c>
      <c r="F628" s="9" t="s">
        <v>17</v>
      </c>
      <c r="G628" s="168">
        <v>0</v>
      </c>
      <c r="H628" s="29">
        <f>E628*G628</f>
        <v>0</v>
      </c>
      <c r="I628" s="54"/>
    </row>
    <row r="629" spans="2:9" x14ac:dyDescent="0.25">
      <c r="B629" s="12" t="s">
        <v>38</v>
      </c>
      <c r="C629" s="11" t="s">
        <v>1</v>
      </c>
      <c r="D629" s="35">
        <v>2029</v>
      </c>
      <c r="E629" s="10">
        <v>1</v>
      </c>
      <c r="F629" s="9" t="s">
        <v>0</v>
      </c>
      <c r="G629" s="168">
        <v>0</v>
      </c>
      <c r="H629" s="29">
        <f t="shared" ref="H629:H630" si="51">E629*G629</f>
        <v>0</v>
      </c>
      <c r="I629" s="54"/>
    </row>
    <row r="630" spans="2:9" x14ac:dyDescent="0.25">
      <c r="B630" s="12" t="s">
        <v>2</v>
      </c>
      <c r="C630" s="11" t="s">
        <v>1</v>
      </c>
      <c r="D630" s="35">
        <v>2026</v>
      </c>
      <c r="E630" s="10">
        <v>1</v>
      </c>
      <c r="F630" s="9" t="s">
        <v>0</v>
      </c>
      <c r="G630" s="168">
        <v>0</v>
      </c>
      <c r="H630" s="29">
        <f t="shared" si="51"/>
        <v>0</v>
      </c>
      <c r="I630" s="54"/>
    </row>
    <row r="631" spans="2:9" x14ac:dyDescent="0.25">
      <c r="B631" s="77" t="s">
        <v>44</v>
      </c>
      <c r="C631" s="43"/>
      <c r="D631" s="44"/>
      <c r="E631" s="45"/>
      <c r="F631" s="46"/>
      <c r="G631" s="69"/>
      <c r="H631" s="56">
        <f>SUM(H626:H630)</f>
        <v>0</v>
      </c>
      <c r="I631" s="150"/>
    </row>
    <row r="632" spans="2:9" ht="15.75" thickBot="1" x14ac:dyDescent="0.3">
      <c r="B632" s="4"/>
      <c r="C632" s="3"/>
      <c r="D632" s="37"/>
      <c r="E632" s="2"/>
      <c r="F632" s="1"/>
      <c r="G632" s="55"/>
      <c r="H632" s="38"/>
    </row>
    <row r="633" spans="2:9" ht="16.5" thickBot="1" x14ac:dyDescent="0.3">
      <c r="B633" s="20"/>
    </row>
    <row r="634" spans="2:9" ht="15.75" thickBot="1" x14ac:dyDescent="0.3">
      <c r="B634" s="206" t="s">
        <v>208</v>
      </c>
      <c r="C634" s="207"/>
      <c r="D634" s="208"/>
    </row>
    <row r="635" spans="2:9" ht="15.75" thickBot="1" x14ac:dyDescent="0.3">
      <c r="B635" s="19" t="s">
        <v>6</v>
      </c>
      <c r="C635" s="18" t="s">
        <v>5</v>
      </c>
      <c r="D635" s="18" t="s">
        <v>35</v>
      </c>
      <c r="E635" s="204" t="s">
        <v>4</v>
      </c>
      <c r="F635" s="205"/>
      <c r="G635" s="17" t="s">
        <v>377</v>
      </c>
      <c r="H635" s="31" t="s">
        <v>33</v>
      </c>
      <c r="I635" s="139"/>
    </row>
    <row r="636" spans="2:9" x14ac:dyDescent="0.25">
      <c r="B636" s="16" t="s">
        <v>47</v>
      </c>
      <c r="C636" s="15" t="s">
        <v>9</v>
      </c>
      <c r="D636" s="34">
        <v>2026</v>
      </c>
      <c r="E636" s="14">
        <v>2</v>
      </c>
      <c r="F636" s="13" t="s">
        <v>0</v>
      </c>
      <c r="G636" s="167">
        <v>0</v>
      </c>
      <c r="H636" s="27">
        <f>E636*G636</f>
        <v>0</v>
      </c>
      <c r="I636" s="54"/>
    </row>
    <row r="637" spans="2:9" x14ac:dyDescent="0.25">
      <c r="B637" s="12" t="s">
        <v>18</v>
      </c>
      <c r="C637" s="11" t="s">
        <v>1</v>
      </c>
      <c r="D637" s="35">
        <v>2026</v>
      </c>
      <c r="E637" s="10">
        <v>1</v>
      </c>
      <c r="F637" s="9" t="s">
        <v>17</v>
      </c>
      <c r="G637" s="168">
        <v>0</v>
      </c>
      <c r="H637" s="29">
        <f>E637*G637</f>
        <v>0</v>
      </c>
      <c r="I637" s="54"/>
    </row>
    <row r="638" spans="2:9" x14ac:dyDescent="0.25">
      <c r="B638" s="12" t="s">
        <v>38</v>
      </c>
      <c r="C638" s="11" t="s">
        <v>1</v>
      </c>
      <c r="D638" s="35">
        <v>2029</v>
      </c>
      <c r="E638" s="10">
        <v>1</v>
      </c>
      <c r="F638" s="9" t="s">
        <v>0</v>
      </c>
      <c r="G638" s="168">
        <v>0</v>
      </c>
      <c r="H638" s="29">
        <f>E638*G638</f>
        <v>0</v>
      </c>
      <c r="I638" s="54"/>
    </row>
    <row r="639" spans="2:9" x14ac:dyDescent="0.25">
      <c r="B639" s="12" t="s">
        <v>2</v>
      </c>
      <c r="C639" s="11" t="s">
        <v>1</v>
      </c>
      <c r="D639" s="35">
        <v>2026</v>
      </c>
      <c r="E639" s="10">
        <v>1</v>
      </c>
      <c r="F639" s="9" t="s">
        <v>0</v>
      </c>
      <c r="G639" s="168">
        <v>0</v>
      </c>
      <c r="H639" s="29">
        <f t="shared" ref="H639" si="52">E639*G639</f>
        <v>0</v>
      </c>
      <c r="I639" s="54"/>
    </row>
    <row r="640" spans="2:9" x14ac:dyDescent="0.25">
      <c r="B640" s="77" t="s">
        <v>44</v>
      </c>
      <c r="C640" s="43"/>
      <c r="D640" s="44"/>
      <c r="E640" s="45"/>
      <c r="F640" s="46"/>
      <c r="G640" s="52"/>
      <c r="H640" s="56">
        <f>SUM(H636:H639)</f>
        <v>0</v>
      </c>
      <c r="I640" s="150"/>
    </row>
    <row r="641" spans="2:9" ht="15.75" thickBot="1" x14ac:dyDescent="0.3">
      <c r="B641" s="4"/>
      <c r="C641" s="3"/>
      <c r="D641" s="37"/>
      <c r="E641" s="2"/>
      <c r="F641" s="1"/>
      <c r="G641" s="55"/>
      <c r="H641" s="38"/>
    </row>
    <row r="642" spans="2:9" ht="15.75" thickBot="1" x14ac:dyDescent="0.3"/>
    <row r="643" spans="2:9" ht="15.75" thickBot="1" x14ac:dyDescent="0.3">
      <c r="B643" s="206" t="s">
        <v>209</v>
      </c>
      <c r="C643" s="207"/>
      <c r="D643" s="208"/>
    </row>
    <row r="644" spans="2:9" ht="15.75" thickBot="1" x14ac:dyDescent="0.3">
      <c r="B644" s="19" t="s">
        <v>6</v>
      </c>
      <c r="C644" s="18" t="s">
        <v>5</v>
      </c>
      <c r="D644" s="18" t="s">
        <v>35</v>
      </c>
      <c r="E644" s="204" t="s">
        <v>4</v>
      </c>
      <c r="F644" s="205"/>
      <c r="G644" s="17" t="s">
        <v>377</v>
      </c>
      <c r="H644" s="31" t="s">
        <v>33</v>
      </c>
      <c r="I644" s="139"/>
    </row>
    <row r="645" spans="2:9" x14ac:dyDescent="0.25">
      <c r="B645" s="16" t="s">
        <v>47</v>
      </c>
      <c r="C645" s="15" t="s">
        <v>9</v>
      </c>
      <c r="D645" s="34">
        <v>2026</v>
      </c>
      <c r="E645" s="14">
        <v>2</v>
      </c>
      <c r="F645" s="13" t="s">
        <v>0</v>
      </c>
      <c r="G645" s="167">
        <v>0</v>
      </c>
      <c r="H645" s="27">
        <f>E645*G645</f>
        <v>0</v>
      </c>
      <c r="I645" s="54"/>
    </row>
    <row r="646" spans="2:9" x14ac:dyDescent="0.25">
      <c r="B646" s="12" t="s">
        <v>18</v>
      </c>
      <c r="C646" s="11" t="s">
        <v>1</v>
      </c>
      <c r="D646" s="35">
        <v>2026</v>
      </c>
      <c r="E646" s="10">
        <v>22</v>
      </c>
      <c r="F646" s="9" t="s">
        <v>0</v>
      </c>
      <c r="G646" s="168">
        <v>0</v>
      </c>
      <c r="H646" s="29">
        <f>E646*G646</f>
        <v>0</v>
      </c>
      <c r="I646" s="54"/>
    </row>
    <row r="647" spans="2:9" x14ac:dyDescent="0.25">
      <c r="B647" s="12" t="s">
        <v>38</v>
      </c>
      <c r="C647" s="11" t="s">
        <v>1</v>
      </c>
      <c r="D647" s="35">
        <v>2029</v>
      </c>
      <c r="E647" s="10">
        <v>1</v>
      </c>
      <c r="F647" s="9" t="s">
        <v>0</v>
      </c>
      <c r="G647" s="168">
        <v>0</v>
      </c>
      <c r="H647" s="29">
        <f>E647*G647</f>
        <v>0</v>
      </c>
      <c r="I647" s="54"/>
    </row>
    <row r="648" spans="2:9" x14ac:dyDescent="0.25">
      <c r="B648" s="12" t="s">
        <v>2</v>
      </c>
      <c r="C648" s="11" t="s">
        <v>1</v>
      </c>
      <c r="D648" s="35">
        <v>2026</v>
      </c>
      <c r="E648" s="10">
        <v>1</v>
      </c>
      <c r="F648" s="9" t="s">
        <v>0</v>
      </c>
      <c r="G648" s="168">
        <v>0</v>
      </c>
      <c r="H648" s="29">
        <f t="shared" ref="H648" si="53">E648*G648</f>
        <v>0</v>
      </c>
      <c r="I648" s="54"/>
    </row>
    <row r="649" spans="2:9" x14ac:dyDescent="0.25">
      <c r="B649" s="77" t="s">
        <v>44</v>
      </c>
      <c r="C649" s="43"/>
      <c r="D649" s="44"/>
      <c r="E649" s="45"/>
      <c r="F649" s="46"/>
      <c r="G649" s="52"/>
      <c r="H649" s="56">
        <f>SUM(H645:H648)</f>
        <v>0</v>
      </c>
      <c r="I649" s="150"/>
    </row>
    <row r="650" spans="2:9" ht="15.75" thickBot="1" x14ac:dyDescent="0.3">
      <c r="B650" s="4"/>
      <c r="C650" s="3"/>
      <c r="D650" s="37"/>
      <c r="E650" s="2"/>
      <c r="F650" s="1"/>
      <c r="G650" s="55"/>
      <c r="H650" s="38"/>
    </row>
    <row r="651" spans="2:9" ht="15.75" thickBot="1" x14ac:dyDescent="0.3"/>
    <row r="652" spans="2:9" ht="15.75" thickBot="1" x14ac:dyDescent="0.3">
      <c r="B652" s="206" t="s">
        <v>210</v>
      </c>
      <c r="C652" s="207"/>
      <c r="D652" s="208"/>
    </row>
    <row r="653" spans="2:9" ht="15.75" thickBot="1" x14ac:dyDescent="0.3">
      <c r="B653" s="19" t="s">
        <v>6</v>
      </c>
      <c r="C653" s="18" t="s">
        <v>5</v>
      </c>
      <c r="D653" s="18" t="s">
        <v>35</v>
      </c>
      <c r="E653" s="204" t="s">
        <v>4</v>
      </c>
      <c r="F653" s="205"/>
      <c r="G653" s="17" t="s">
        <v>377</v>
      </c>
      <c r="H653" s="31" t="s">
        <v>33</v>
      </c>
      <c r="I653" s="139"/>
    </row>
    <row r="654" spans="2:9" x14ac:dyDescent="0.25">
      <c r="B654" s="16" t="s">
        <v>47</v>
      </c>
      <c r="C654" s="15" t="s">
        <v>9</v>
      </c>
      <c r="D654" s="34">
        <v>2026</v>
      </c>
      <c r="E654" s="14">
        <v>2</v>
      </c>
      <c r="F654" s="13" t="s">
        <v>0</v>
      </c>
      <c r="G654" s="167">
        <v>0</v>
      </c>
      <c r="H654" s="27">
        <f>E654*G654</f>
        <v>0</v>
      </c>
      <c r="I654" s="54"/>
    </row>
    <row r="655" spans="2:9" x14ac:dyDescent="0.25">
      <c r="B655" s="12" t="s">
        <v>18</v>
      </c>
      <c r="C655" s="11" t="s">
        <v>1</v>
      </c>
      <c r="D655" s="35">
        <v>2026</v>
      </c>
      <c r="E655" s="10">
        <v>1</v>
      </c>
      <c r="F655" s="9" t="s">
        <v>17</v>
      </c>
      <c r="G655" s="168">
        <v>0</v>
      </c>
      <c r="H655" s="29">
        <f>E655*G655</f>
        <v>0</v>
      </c>
      <c r="I655" s="54"/>
    </row>
    <row r="656" spans="2:9" x14ac:dyDescent="0.25">
      <c r="B656" s="12" t="s">
        <v>38</v>
      </c>
      <c r="C656" s="11" t="s">
        <v>1</v>
      </c>
      <c r="D656" s="35">
        <v>2029</v>
      </c>
      <c r="E656" s="10">
        <v>1</v>
      </c>
      <c r="F656" s="9" t="s">
        <v>0</v>
      </c>
      <c r="G656" s="168">
        <v>0</v>
      </c>
      <c r="H656" s="29">
        <f>E656*G656</f>
        <v>0</v>
      </c>
      <c r="I656" s="54"/>
    </row>
    <row r="657" spans="2:9" x14ac:dyDescent="0.25">
      <c r="B657" s="12" t="s">
        <v>2</v>
      </c>
      <c r="C657" s="11" t="s">
        <v>1</v>
      </c>
      <c r="D657" s="35">
        <v>2026</v>
      </c>
      <c r="E657" s="10">
        <v>1</v>
      </c>
      <c r="F657" s="9" t="s">
        <v>0</v>
      </c>
      <c r="G657" s="168">
        <v>0</v>
      </c>
      <c r="H657" s="29">
        <f t="shared" ref="H657" si="54">E657*G657</f>
        <v>0</v>
      </c>
      <c r="I657" s="54"/>
    </row>
    <row r="658" spans="2:9" x14ac:dyDescent="0.25">
      <c r="B658" s="77" t="s">
        <v>44</v>
      </c>
      <c r="C658" s="43"/>
      <c r="D658" s="44"/>
      <c r="E658" s="45"/>
      <c r="F658" s="46"/>
      <c r="G658" s="52"/>
      <c r="H658" s="56">
        <f>SUM(H654:H657)</f>
        <v>0</v>
      </c>
      <c r="I658" s="150"/>
    </row>
    <row r="659" spans="2:9" ht="15.75" thickBot="1" x14ac:dyDescent="0.3">
      <c r="B659" s="4"/>
      <c r="C659" s="3"/>
      <c r="D659" s="37"/>
      <c r="E659" s="2"/>
      <c r="F659" s="1"/>
      <c r="G659" s="55"/>
      <c r="H659" s="38"/>
    </row>
    <row r="660" spans="2:9" ht="16.5" thickBot="1" x14ac:dyDescent="0.3">
      <c r="B660" s="20"/>
    </row>
    <row r="661" spans="2:9" ht="15.75" thickBot="1" x14ac:dyDescent="0.3">
      <c r="B661" s="206" t="s">
        <v>211</v>
      </c>
      <c r="C661" s="207"/>
      <c r="D661" s="208"/>
    </row>
    <row r="662" spans="2:9" ht="15.75" thickBot="1" x14ac:dyDescent="0.3">
      <c r="B662" s="19" t="s">
        <v>6</v>
      </c>
      <c r="C662" s="18" t="s">
        <v>5</v>
      </c>
      <c r="D662" s="18" t="s">
        <v>35</v>
      </c>
      <c r="E662" s="204" t="s">
        <v>4</v>
      </c>
      <c r="F662" s="205"/>
      <c r="G662" s="17" t="s">
        <v>377</v>
      </c>
      <c r="H662" s="31" t="s">
        <v>33</v>
      </c>
      <c r="I662" s="139"/>
    </row>
    <row r="663" spans="2:9" x14ac:dyDescent="0.25">
      <c r="B663" s="16" t="s">
        <v>47</v>
      </c>
      <c r="C663" s="15" t="s">
        <v>9</v>
      </c>
      <c r="D663" s="34">
        <v>2026</v>
      </c>
      <c r="E663" s="14">
        <v>2</v>
      </c>
      <c r="F663" s="13" t="s">
        <v>0</v>
      </c>
      <c r="G663" s="169">
        <v>0</v>
      </c>
      <c r="H663" s="27">
        <f>E663*G663</f>
        <v>0</v>
      </c>
      <c r="I663" s="54"/>
    </row>
    <row r="664" spans="2:9" x14ac:dyDescent="0.25">
      <c r="B664" s="12" t="s">
        <v>38</v>
      </c>
      <c r="C664" s="11" t="s">
        <v>1</v>
      </c>
      <c r="D664" s="35">
        <v>2029</v>
      </c>
      <c r="E664" s="10">
        <v>1</v>
      </c>
      <c r="F664" s="9" t="s">
        <v>0</v>
      </c>
      <c r="G664" s="170">
        <v>0</v>
      </c>
      <c r="H664" s="29">
        <f>E664*G664</f>
        <v>0</v>
      </c>
      <c r="I664" s="54"/>
    </row>
    <row r="665" spans="2:9" x14ac:dyDescent="0.25">
      <c r="B665" s="12" t="s">
        <v>2</v>
      </c>
      <c r="C665" s="11" t="s">
        <v>1</v>
      </c>
      <c r="D665" s="35">
        <v>2026</v>
      </c>
      <c r="E665" s="10">
        <v>1</v>
      </c>
      <c r="F665" s="9" t="s">
        <v>0</v>
      </c>
      <c r="G665" s="170">
        <v>0</v>
      </c>
      <c r="H665" s="29">
        <f>E665*G665</f>
        <v>0</v>
      </c>
      <c r="I665" s="54"/>
    </row>
    <row r="666" spans="2:9" x14ac:dyDescent="0.25">
      <c r="B666" s="77" t="s">
        <v>44</v>
      </c>
      <c r="C666" s="43"/>
      <c r="D666" s="44"/>
      <c r="E666" s="45"/>
      <c r="F666" s="46"/>
      <c r="G666" s="28"/>
      <c r="H666" s="56">
        <f>SUM(H663:H665)</f>
        <v>0</v>
      </c>
      <c r="I666" s="150"/>
    </row>
    <row r="667" spans="2:9" ht="15.75" thickBot="1" x14ac:dyDescent="0.3">
      <c r="B667" s="4"/>
      <c r="C667" s="3"/>
      <c r="D667" s="37"/>
      <c r="E667" s="2"/>
      <c r="F667" s="1"/>
      <c r="G667" s="75"/>
      <c r="H667" s="30"/>
      <c r="I667" s="54"/>
    </row>
    <row r="668" spans="2:9" ht="15.75" thickBot="1" x14ac:dyDescent="0.3"/>
    <row r="669" spans="2:9" ht="15.75" thickBot="1" x14ac:dyDescent="0.3">
      <c r="B669" s="206" t="s">
        <v>212</v>
      </c>
      <c r="C669" s="207"/>
      <c r="D669" s="208"/>
    </row>
    <row r="670" spans="2:9" ht="15.75" thickBot="1" x14ac:dyDescent="0.3">
      <c r="B670" s="19" t="s">
        <v>6</v>
      </c>
      <c r="C670" s="18" t="s">
        <v>5</v>
      </c>
      <c r="D670" s="18" t="s">
        <v>35</v>
      </c>
      <c r="E670" s="204" t="s">
        <v>4</v>
      </c>
      <c r="F670" s="205"/>
      <c r="G670" s="17" t="s">
        <v>377</v>
      </c>
      <c r="H670" s="31" t="s">
        <v>33</v>
      </c>
      <c r="I670" s="139"/>
    </row>
    <row r="671" spans="2:9" x14ac:dyDescent="0.25">
      <c r="B671" s="16" t="s">
        <v>47</v>
      </c>
      <c r="C671" s="15" t="s">
        <v>9</v>
      </c>
      <c r="D671" s="34">
        <v>2026</v>
      </c>
      <c r="E671" s="14">
        <v>2</v>
      </c>
      <c r="F671" s="13" t="s">
        <v>0</v>
      </c>
      <c r="G671" s="167">
        <v>0</v>
      </c>
      <c r="H671" s="27">
        <f>E671*G671</f>
        <v>0</v>
      </c>
      <c r="I671" s="54"/>
    </row>
    <row r="672" spans="2:9" x14ac:dyDescent="0.25">
      <c r="B672" s="12" t="s">
        <v>38</v>
      </c>
      <c r="C672" s="11" t="s">
        <v>1</v>
      </c>
      <c r="D672" s="35">
        <v>2029</v>
      </c>
      <c r="E672" s="10">
        <v>1</v>
      </c>
      <c r="F672" s="9" t="s">
        <v>0</v>
      </c>
      <c r="G672" s="168">
        <v>0</v>
      </c>
      <c r="H672" s="29">
        <f>E672*G672</f>
        <v>0</v>
      </c>
      <c r="I672" s="54"/>
    </row>
    <row r="673" spans="2:9" x14ac:dyDescent="0.25">
      <c r="B673" s="12" t="s">
        <v>2</v>
      </c>
      <c r="C673" s="11" t="s">
        <v>1</v>
      </c>
      <c r="D673" s="35">
        <v>2026</v>
      </c>
      <c r="E673" s="10">
        <v>1</v>
      </c>
      <c r="F673" s="9" t="s">
        <v>0</v>
      </c>
      <c r="G673" s="168">
        <v>0</v>
      </c>
      <c r="H673" s="29">
        <f>E673*G673</f>
        <v>0</v>
      </c>
      <c r="I673" s="54"/>
    </row>
    <row r="674" spans="2:9" x14ac:dyDescent="0.25">
      <c r="B674" s="77" t="s">
        <v>44</v>
      </c>
      <c r="C674" s="43"/>
      <c r="D674" s="44"/>
      <c r="E674" s="45"/>
      <c r="F674" s="46"/>
      <c r="G674" s="32"/>
      <c r="H674" s="56">
        <f>SUM(H671:H673)</f>
        <v>0</v>
      </c>
      <c r="I674" s="150"/>
    </row>
    <row r="675" spans="2:9" ht="15.75" thickBot="1" x14ac:dyDescent="0.3">
      <c r="B675" s="4"/>
      <c r="C675" s="3"/>
      <c r="D675" s="37"/>
      <c r="E675" s="2"/>
      <c r="F675" s="1"/>
      <c r="G675" s="85"/>
      <c r="H675" s="30"/>
      <c r="I675" s="54"/>
    </row>
    <row r="676" spans="2:9" ht="15.75" thickBot="1" x14ac:dyDescent="0.3">
      <c r="B676" s="21"/>
      <c r="C676" s="21"/>
      <c r="D676" s="41"/>
    </row>
    <row r="677" spans="2:9" ht="15.75" thickBot="1" x14ac:dyDescent="0.3">
      <c r="B677" s="206" t="s">
        <v>213</v>
      </c>
      <c r="C677" s="207"/>
      <c r="D677" s="208"/>
    </row>
    <row r="678" spans="2:9" ht="15.75" thickBot="1" x14ac:dyDescent="0.3">
      <c r="B678" s="19" t="s">
        <v>6</v>
      </c>
      <c r="C678" s="18" t="s">
        <v>5</v>
      </c>
      <c r="D678" s="18" t="s">
        <v>35</v>
      </c>
      <c r="E678" s="204" t="s">
        <v>4</v>
      </c>
      <c r="F678" s="205"/>
      <c r="G678" s="17" t="s">
        <v>377</v>
      </c>
      <c r="H678" s="31" t="s">
        <v>33</v>
      </c>
      <c r="I678" s="139"/>
    </row>
    <row r="679" spans="2:9" x14ac:dyDescent="0.25">
      <c r="B679" s="16" t="s">
        <v>47</v>
      </c>
      <c r="C679" s="15" t="s">
        <v>9</v>
      </c>
      <c r="D679" s="34">
        <v>2026</v>
      </c>
      <c r="E679" s="14">
        <v>2</v>
      </c>
      <c r="F679" s="13" t="s">
        <v>0</v>
      </c>
      <c r="G679" s="167">
        <v>0</v>
      </c>
      <c r="H679" s="27">
        <f>E679*G679</f>
        <v>0</v>
      </c>
      <c r="I679" s="54"/>
    </row>
    <row r="680" spans="2:9" x14ac:dyDescent="0.25">
      <c r="B680" s="12" t="s">
        <v>38</v>
      </c>
      <c r="C680" s="11" t="s">
        <v>1</v>
      </c>
      <c r="D680" s="35">
        <v>2029</v>
      </c>
      <c r="E680" s="10">
        <v>1</v>
      </c>
      <c r="F680" s="9" t="s">
        <v>0</v>
      </c>
      <c r="G680" s="168">
        <v>0</v>
      </c>
      <c r="H680" s="29">
        <f>E680*G680</f>
        <v>0</v>
      </c>
      <c r="I680" s="54"/>
    </row>
    <row r="681" spans="2:9" x14ac:dyDescent="0.25">
      <c r="B681" s="12" t="s">
        <v>2</v>
      </c>
      <c r="C681" s="11" t="s">
        <v>1</v>
      </c>
      <c r="D681" s="35">
        <v>2026</v>
      </c>
      <c r="E681" s="10">
        <v>1</v>
      </c>
      <c r="F681" s="9" t="s">
        <v>0</v>
      </c>
      <c r="G681" s="168">
        <v>0</v>
      </c>
      <c r="H681" s="29">
        <f>E681*G681</f>
        <v>0</v>
      </c>
      <c r="I681" s="54"/>
    </row>
    <row r="682" spans="2:9" x14ac:dyDescent="0.25">
      <c r="B682" s="77" t="s">
        <v>44</v>
      </c>
      <c r="C682" s="43"/>
      <c r="D682" s="44"/>
      <c r="E682" s="45"/>
      <c r="F682" s="46"/>
      <c r="G682" s="32"/>
      <c r="H682" s="56">
        <f>SUM(H679:H681)</f>
        <v>0</v>
      </c>
      <c r="I682" s="150"/>
    </row>
    <row r="683" spans="2:9" ht="15.75" thickBot="1" x14ac:dyDescent="0.3">
      <c r="B683" s="4"/>
      <c r="C683" s="3"/>
      <c r="D683" s="37"/>
      <c r="E683" s="2"/>
      <c r="F683" s="1"/>
      <c r="G683" s="85"/>
      <c r="H683" s="30"/>
      <c r="I683" s="54"/>
    </row>
    <row r="684" spans="2:9" ht="16.5" thickBot="1" x14ac:dyDescent="0.3">
      <c r="B684" s="20"/>
    </row>
    <row r="685" spans="2:9" ht="15.75" thickBot="1" x14ac:dyDescent="0.3">
      <c r="B685" s="206" t="s">
        <v>214</v>
      </c>
      <c r="C685" s="207"/>
      <c r="D685" s="208"/>
    </row>
    <row r="686" spans="2:9" ht="15.75" thickBot="1" x14ac:dyDescent="0.3">
      <c r="B686" s="19" t="s">
        <v>6</v>
      </c>
      <c r="C686" s="18" t="s">
        <v>5</v>
      </c>
      <c r="D686" s="18" t="s">
        <v>35</v>
      </c>
      <c r="E686" s="204" t="s">
        <v>4</v>
      </c>
      <c r="F686" s="205"/>
      <c r="G686" s="17" t="s">
        <v>377</v>
      </c>
      <c r="H686" s="31" t="s">
        <v>33</v>
      </c>
      <c r="I686" s="139"/>
    </row>
    <row r="687" spans="2:9" x14ac:dyDescent="0.25">
      <c r="B687" s="16" t="s">
        <v>47</v>
      </c>
      <c r="C687" s="15" t="s">
        <v>9</v>
      </c>
      <c r="D687" s="34">
        <v>2026</v>
      </c>
      <c r="E687" s="14">
        <v>2</v>
      </c>
      <c r="F687" s="13" t="s">
        <v>0</v>
      </c>
      <c r="G687" s="167">
        <v>0</v>
      </c>
      <c r="H687" s="27">
        <f>E687*G687</f>
        <v>0</v>
      </c>
      <c r="I687" s="54"/>
    </row>
    <row r="688" spans="2:9" x14ac:dyDescent="0.25">
      <c r="B688" s="12" t="s">
        <v>38</v>
      </c>
      <c r="C688" s="11" t="s">
        <v>1</v>
      </c>
      <c r="D688" s="35">
        <v>2029</v>
      </c>
      <c r="E688" s="10">
        <v>1</v>
      </c>
      <c r="F688" s="9" t="s">
        <v>0</v>
      </c>
      <c r="G688" s="168">
        <v>0</v>
      </c>
      <c r="H688" s="29">
        <f>E688*G688</f>
        <v>0</v>
      </c>
      <c r="I688" s="54"/>
    </row>
    <row r="689" spans="2:9" x14ac:dyDescent="0.25">
      <c r="B689" s="12" t="s">
        <v>2</v>
      </c>
      <c r="C689" s="11" t="s">
        <v>1</v>
      </c>
      <c r="D689" s="35">
        <v>2026</v>
      </c>
      <c r="E689" s="10">
        <v>1</v>
      </c>
      <c r="F689" s="9" t="s">
        <v>0</v>
      </c>
      <c r="G689" s="168">
        <v>0</v>
      </c>
      <c r="H689" s="29">
        <f>E689*G689</f>
        <v>0</v>
      </c>
      <c r="I689" s="54"/>
    </row>
    <row r="690" spans="2:9" x14ac:dyDescent="0.25">
      <c r="B690" s="77" t="s">
        <v>44</v>
      </c>
      <c r="C690" s="43"/>
      <c r="D690" s="44"/>
      <c r="E690" s="45"/>
      <c r="F690" s="46"/>
      <c r="G690" s="32"/>
      <c r="H690" s="56">
        <f>SUM(H687:H689)</f>
        <v>0</v>
      </c>
      <c r="I690" s="150"/>
    </row>
    <row r="691" spans="2:9" ht="15.75" thickBot="1" x14ac:dyDescent="0.3">
      <c r="B691" s="4"/>
      <c r="C691" s="3"/>
      <c r="D691" s="37"/>
      <c r="E691" s="2"/>
      <c r="F691" s="1"/>
      <c r="G691" s="85"/>
      <c r="H691" s="30"/>
      <c r="I691" s="54"/>
    </row>
    <row r="692" spans="2:9" ht="15.75" thickBot="1" x14ac:dyDescent="0.3"/>
    <row r="693" spans="2:9" ht="15.75" thickBot="1" x14ac:dyDescent="0.3">
      <c r="B693" s="206" t="s">
        <v>215</v>
      </c>
      <c r="C693" s="207"/>
      <c r="D693" s="208"/>
    </row>
    <row r="694" spans="2:9" ht="15.75" thickBot="1" x14ac:dyDescent="0.3">
      <c r="B694" s="19" t="s">
        <v>6</v>
      </c>
      <c r="C694" s="18" t="s">
        <v>5</v>
      </c>
      <c r="D694" s="18" t="s">
        <v>35</v>
      </c>
      <c r="E694" s="204" t="s">
        <v>4</v>
      </c>
      <c r="F694" s="205"/>
      <c r="G694" s="17" t="s">
        <v>377</v>
      </c>
      <c r="H694" s="31" t="s">
        <v>33</v>
      </c>
      <c r="I694" s="139"/>
    </row>
    <row r="695" spans="2:9" x14ac:dyDescent="0.25">
      <c r="B695" s="16" t="s">
        <v>47</v>
      </c>
      <c r="C695" s="15" t="s">
        <v>9</v>
      </c>
      <c r="D695" s="34">
        <v>2026</v>
      </c>
      <c r="E695" s="14">
        <v>2</v>
      </c>
      <c r="F695" s="13" t="s">
        <v>0</v>
      </c>
      <c r="G695" s="167">
        <v>0</v>
      </c>
      <c r="H695" s="27">
        <f>E695*G695</f>
        <v>0</v>
      </c>
      <c r="I695" s="54"/>
    </row>
    <row r="696" spans="2:9" x14ac:dyDescent="0.25">
      <c r="B696" s="12" t="s">
        <v>38</v>
      </c>
      <c r="C696" s="11" t="s">
        <v>1</v>
      </c>
      <c r="D696" s="35">
        <v>2029</v>
      </c>
      <c r="E696" s="10">
        <v>1</v>
      </c>
      <c r="F696" s="9" t="s">
        <v>0</v>
      </c>
      <c r="G696" s="168">
        <v>0</v>
      </c>
      <c r="H696" s="29">
        <f>E696*G696</f>
        <v>0</v>
      </c>
      <c r="I696" s="54"/>
    </row>
    <row r="697" spans="2:9" x14ac:dyDescent="0.25">
      <c r="B697" s="12" t="s">
        <v>2</v>
      </c>
      <c r="C697" s="11" t="s">
        <v>1</v>
      </c>
      <c r="D697" s="35">
        <v>2026</v>
      </c>
      <c r="E697" s="10">
        <v>1</v>
      </c>
      <c r="F697" s="9" t="s">
        <v>0</v>
      </c>
      <c r="G697" s="168">
        <v>0</v>
      </c>
      <c r="H697" s="29">
        <f>E697*G697</f>
        <v>0</v>
      </c>
      <c r="I697" s="54"/>
    </row>
    <row r="698" spans="2:9" x14ac:dyDescent="0.25">
      <c r="B698" s="77" t="s">
        <v>44</v>
      </c>
      <c r="C698" s="43"/>
      <c r="D698" s="44"/>
      <c r="E698" s="45"/>
      <c r="F698" s="46"/>
      <c r="G698" s="32"/>
      <c r="H698" s="56">
        <f>SUM(H695:H697)</f>
        <v>0</v>
      </c>
      <c r="I698" s="150"/>
    </row>
    <row r="699" spans="2:9" ht="15.75" thickBot="1" x14ac:dyDescent="0.3">
      <c r="B699" s="4"/>
      <c r="C699" s="3"/>
      <c r="D699" s="37"/>
      <c r="E699" s="2"/>
      <c r="F699" s="1"/>
      <c r="G699" s="85"/>
      <c r="H699" s="30"/>
      <c r="I699" s="54"/>
    </row>
    <row r="700" spans="2:9" ht="15.75" thickBot="1" x14ac:dyDescent="0.3"/>
    <row r="701" spans="2:9" ht="15.75" thickBot="1" x14ac:dyDescent="0.3">
      <c r="B701" s="206" t="s">
        <v>216</v>
      </c>
      <c r="C701" s="207"/>
      <c r="D701" s="208"/>
    </row>
    <row r="702" spans="2:9" ht="15.75" thickBot="1" x14ac:dyDescent="0.3">
      <c r="B702" s="19" t="s">
        <v>6</v>
      </c>
      <c r="C702" s="18" t="s">
        <v>5</v>
      </c>
      <c r="D702" s="18" t="s">
        <v>35</v>
      </c>
      <c r="E702" s="204" t="s">
        <v>4</v>
      </c>
      <c r="F702" s="205"/>
      <c r="G702" s="17" t="s">
        <v>377</v>
      </c>
      <c r="H702" s="31" t="s">
        <v>33</v>
      </c>
      <c r="I702" s="139"/>
    </row>
    <row r="703" spans="2:9" x14ac:dyDescent="0.25">
      <c r="B703" s="16" t="s">
        <v>47</v>
      </c>
      <c r="C703" s="15" t="s">
        <v>9</v>
      </c>
      <c r="D703" s="34">
        <v>2026</v>
      </c>
      <c r="E703" s="14">
        <v>2</v>
      </c>
      <c r="F703" s="13" t="s">
        <v>0</v>
      </c>
      <c r="G703" s="167">
        <v>0</v>
      </c>
      <c r="H703" s="27">
        <f>E703*G703</f>
        <v>0</v>
      </c>
      <c r="I703" s="54"/>
    </row>
    <row r="704" spans="2:9" x14ac:dyDescent="0.25">
      <c r="B704" s="12" t="s">
        <v>38</v>
      </c>
      <c r="C704" s="11" t="s">
        <v>1</v>
      </c>
      <c r="D704" s="35">
        <v>2029</v>
      </c>
      <c r="E704" s="10">
        <v>1</v>
      </c>
      <c r="F704" s="9" t="s">
        <v>0</v>
      </c>
      <c r="G704" s="168">
        <v>0</v>
      </c>
      <c r="H704" s="29">
        <f>E704*G704</f>
        <v>0</v>
      </c>
      <c r="I704" s="54"/>
    </row>
    <row r="705" spans="2:9" x14ac:dyDescent="0.25">
      <c r="B705" s="12" t="s">
        <v>36</v>
      </c>
      <c r="C705" s="11" t="s">
        <v>1</v>
      </c>
      <c r="D705" s="35">
        <v>2029</v>
      </c>
      <c r="E705" s="10">
        <v>1</v>
      </c>
      <c r="F705" s="9" t="s">
        <v>0</v>
      </c>
      <c r="G705" s="168">
        <v>0</v>
      </c>
      <c r="H705" s="29">
        <f>E705*G705</f>
        <v>0</v>
      </c>
      <c r="I705" s="54"/>
    </row>
    <row r="706" spans="2:9" x14ac:dyDescent="0.25">
      <c r="B706" s="12" t="s">
        <v>2</v>
      </c>
      <c r="C706" s="11" t="s">
        <v>1</v>
      </c>
      <c r="D706" s="35">
        <v>2026</v>
      </c>
      <c r="E706" s="10">
        <v>1</v>
      </c>
      <c r="F706" s="9" t="s">
        <v>0</v>
      </c>
      <c r="G706" s="168">
        <v>0</v>
      </c>
      <c r="H706" s="29">
        <f t="shared" ref="H706" si="55">E706*G706</f>
        <v>0</v>
      </c>
      <c r="I706" s="54"/>
    </row>
    <row r="707" spans="2:9" x14ac:dyDescent="0.25">
      <c r="B707" s="77" t="s">
        <v>44</v>
      </c>
      <c r="C707" s="43"/>
      <c r="D707" s="44"/>
      <c r="E707" s="45"/>
      <c r="F707" s="46"/>
      <c r="G707" s="52"/>
      <c r="H707" s="56">
        <f>SUM(H703:H706)</f>
        <v>0</v>
      </c>
      <c r="I707" s="150"/>
    </row>
    <row r="708" spans="2:9" ht="15.75" thickBot="1" x14ac:dyDescent="0.3">
      <c r="B708" s="4"/>
      <c r="C708" s="3"/>
      <c r="D708" s="37"/>
      <c r="E708" s="2"/>
      <c r="F708" s="1"/>
      <c r="G708" s="55"/>
      <c r="H708" s="38"/>
    </row>
    <row r="709" spans="2:9" ht="16.5" thickBot="1" x14ac:dyDescent="0.3">
      <c r="B709" s="20"/>
    </row>
    <row r="710" spans="2:9" ht="15.75" thickBot="1" x14ac:dyDescent="0.3">
      <c r="B710" s="206" t="s">
        <v>217</v>
      </c>
      <c r="C710" s="207"/>
      <c r="D710" s="208"/>
    </row>
    <row r="711" spans="2:9" ht="15.75" thickBot="1" x14ac:dyDescent="0.3">
      <c r="B711" s="19" t="s">
        <v>6</v>
      </c>
      <c r="C711" s="18" t="s">
        <v>5</v>
      </c>
      <c r="D711" s="18" t="s">
        <v>35</v>
      </c>
      <c r="E711" s="204" t="s">
        <v>4</v>
      </c>
      <c r="F711" s="205"/>
      <c r="G711" s="17" t="s">
        <v>377</v>
      </c>
      <c r="H711" s="31" t="s">
        <v>33</v>
      </c>
      <c r="I711" s="139"/>
    </row>
    <row r="712" spans="2:9" x14ac:dyDescent="0.25">
      <c r="B712" s="16" t="s">
        <v>47</v>
      </c>
      <c r="C712" s="15" t="s">
        <v>9</v>
      </c>
      <c r="D712" s="34">
        <v>2026</v>
      </c>
      <c r="E712" s="14">
        <v>2</v>
      </c>
      <c r="F712" s="13" t="s">
        <v>0</v>
      </c>
      <c r="G712" s="167">
        <v>0</v>
      </c>
      <c r="H712" s="27">
        <f>E712*G712</f>
        <v>0</v>
      </c>
      <c r="I712" s="54"/>
    </row>
    <row r="713" spans="2:9" x14ac:dyDescent="0.25">
      <c r="B713" s="12" t="s">
        <v>66</v>
      </c>
      <c r="C713" s="11" t="s">
        <v>1</v>
      </c>
      <c r="D713" s="35">
        <v>2026</v>
      </c>
      <c r="E713" s="10">
        <v>0.25</v>
      </c>
      <c r="F713" s="9" t="s">
        <v>17</v>
      </c>
      <c r="G713" s="168">
        <v>0</v>
      </c>
      <c r="H713" s="29">
        <f>E713*G713</f>
        <v>0</v>
      </c>
      <c r="I713" s="54"/>
    </row>
    <row r="714" spans="2:9" x14ac:dyDescent="0.25">
      <c r="B714" s="12" t="s">
        <v>22</v>
      </c>
      <c r="C714" s="11" t="s">
        <v>1</v>
      </c>
      <c r="D714" s="35">
        <v>2026</v>
      </c>
      <c r="E714" s="10">
        <v>1</v>
      </c>
      <c r="F714" s="9" t="s">
        <v>0</v>
      </c>
      <c r="G714" s="168">
        <v>0</v>
      </c>
      <c r="H714" s="29">
        <f>E714*G714</f>
        <v>0</v>
      </c>
      <c r="I714" s="54"/>
    </row>
    <row r="715" spans="2:9" x14ac:dyDescent="0.25">
      <c r="B715" s="12" t="s">
        <v>38</v>
      </c>
      <c r="C715" s="11" t="s">
        <v>1</v>
      </c>
      <c r="D715" s="35">
        <v>2029</v>
      </c>
      <c r="E715" s="10">
        <v>1</v>
      </c>
      <c r="F715" s="9" t="s">
        <v>0</v>
      </c>
      <c r="G715" s="168">
        <v>0</v>
      </c>
      <c r="H715" s="29">
        <f t="shared" ref="H715:H717" si="56">E715*G715</f>
        <v>0</v>
      </c>
      <c r="I715" s="54"/>
    </row>
    <row r="716" spans="2:9" x14ac:dyDescent="0.25">
      <c r="B716" s="12" t="s">
        <v>36</v>
      </c>
      <c r="C716" s="11" t="s">
        <v>1</v>
      </c>
      <c r="D716" s="35">
        <v>2029</v>
      </c>
      <c r="E716" s="10">
        <v>1</v>
      </c>
      <c r="F716" s="9" t="s">
        <v>0</v>
      </c>
      <c r="G716" s="168">
        <v>0</v>
      </c>
      <c r="H716" s="29">
        <f t="shared" si="56"/>
        <v>0</v>
      </c>
      <c r="I716" s="54"/>
    </row>
    <row r="717" spans="2:9" x14ac:dyDescent="0.25">
      <c r="B717" s="8" t="s">
        <v>2</v>
      </c>
      <c r="C717" s="7" t="s">
        <v>1</v>
      </c>
      <c r="D717" s="36">
        <v>2026</v>
      </c>
      <c r="E717" s="6">
        <v>1</v>
      </c>
      <c r="F717" s="5" t="s">
        <v>0</v>
      </c>
      <c r="G717" s="168">
        <v>0</v>
      </c>
      <c r="H717" s="29">
        <f t="shared" si="56"/>
        <v>0</v>
      </c>
      <c r="I717" s="54"/>
    </row>
    <row r="718" spans="2:9" x14ac:dyDescent="0.25">
      <c r="B718" s="77" t="s">
        <v>44</v>
      </c>
      <c r="C718" s="24"/>
      <c r="D718" s="39"/>
      <c r="E718" s="23"/>
      <c r="F718" s="22"/>
      <c r="G718" s="57"/>
      <c r="H718" s="56">
        <f>SUM(H712:H717)</f>
        <v>0</v>
      </c>
      <c r="I718" s="150"/>
    </row>
    <row r="719" spans="2:9" ht="15.75" thickBot="1" x14ac:dyDescent="0.3">
      <c r="B719" s="4"/>
      <c r="C719" s="3"/>
      <c r="D719" s="37"/>
      <c r="E719" s="2"/>
      <c r="F719" s="1"/>
      <c r="G719" s="55"/>
      <c r="H719" s="38"/>
    </row>
    <row r="720" spans="2:9" ht="15.75" thickBot="1" x14ac:dyDescent="0.3"/>
    <row r="721" spans="2:9" ht="15.75" thickBot="1" x14ac:dyDescent="0.3">
      <c r="B721" s="206" t="s">
        <v>218</v>
      </c>
      <c r="C721" s="207"/>
      <c r="D721" s="208"/>
    </row>
    <row r="722" spans="2:9" ht="15.75" thickBot="1" x14ac:dyDescent="0.3">
      <c r="B722" s="19" t="s">
        <v>6</v>
      </c>
      <c r="C722" s="18" t="s">
        <v>5</v>
      </c>
      <c r="D722" s="18" t="s">
        <v>35</v>
      </c>
      <c r="E722" s="204" t="s">
        <v>4</v>
      </c>
      <c r="F722" s="205"/>
      <c r="G722" s="17" t="s">
        <v>377</v>
      </c>
      <c r="H722" s="31" t="s">
        <v>33</v>
      </c>
      <c r="I722" s="139"/>
    </row>
    <row r="723" spans="2:9" x14ac:dyDescent="0.25">
      <c r="B723" s="16" t="s">
        <v>47</v>
      </c>
      <c r="C723" s="15" t="s">
        <v>9</v>
      </c>
      <c r="D723" s="34">
        <v>2026</v>
      </c>
      <c r="E723" s="14">
        <v>2</v>
      </c>
      <c r="F723" s="13" t="s">
        <v>0</v>
      </c>
      <c r="G723" s="167">
        <v>0</v>
      </c>
      <c r="H723" s="27">
        <f>E723*G723</f>
        <v>0</v>
      </c>
      <c r="I723" s="54"/>
    </row>
    <row r="724" spans="2:9" x14ac:dyDescent="0.25">
      <c r="B724" s="12" t="s">
        <v>66</v>
      </c>
      <c r="C724" s="11" t="s">
        <v>1</v>
      </c>
      <c r="D724" s="35">
        <v>2026</v>
      </c>
      <c r="E724" s="10">
        <v>0.25</v>
      </c>
      <c r="F724" s="9" t="s">
        <v>17</v>
      </c>
      <c r="G724" s="168">
        <v>0</v>
      </c>
      <c r="H724" s="29">
        <f>E724*G724</f>
        <v>0</v>
      </c>
      <c r="I724" s="54"/>
    </row>
    <row r="725" spans="2:9" x14ac:dyDescent="0.25">
      <c r="B725" s="12" t="s">
        <v>22</v>
      </c>
      <c r="C725" s="11" t="s">
        <v>1</v>
      </c>
      <c r="D725" s="35">
        <v>2026</v>
      </c>
      <c r="E725" s="10">
        <v>1</v>
      </c>
      <c r="F725" s="9" t="s">
        <v>0</v>
      </c>
      <c r="G725" s="168">
        <v>0</v>
      </c>
      <c r="H725" s="29">
        <f>E725*G725</f>
        <v>0</v>
      </c>
      <c r="I725" s="54"/>
    </row>
    <row r="726" spans="2:9" x14ac:dyDescent="0.25">
      <c r="B726" s="12" t="s">
        <v>38</v>
      </c>
      <c r="C726" s="11" t="s">
        <v>1</v>
      </c>
      <c r="D726" s="35">
        <v>2029</v>
      </c>
      <c r="E726" s="10">
        <v>1</v>
      </c>
      <c r="F726" s="9" t="s">
        <v>0</v>
      </c>
      <c r="G726" s="168">
        <v>0</v>
      </c>
      <c r="H726" s="29">
        <f t="shared" ref="H726:H728" si="57">E726*G726</f>
        <v>0</v>
      </c>
      <c r="I726" s="54"/>
    </row>
    <row r="727" spans="2:9" x14ac:dyDescent="0.25">
      <c r="B727" s="12" t="s">
        <v>36</v>
      </c>
      <c r="C727" s="11" t="s">
        <v>1</v>
      </c>
      <c r="D727" s="35">
        <v>2029</v>
      </c>
      <c r="E727" s="10">
        <v>1</v>
      </c>
      <c r="F727" s="9" t="s">
        <v>0</v>
      </c>
      <c r="G727" s="168">
        <v>0</v>
      </c>
      <c r="H727" s="29">
        <f t="shared" si="57"/>
        <v>0</v>
      </c>
      <c r="I727" s="54"/>
    </row>
    <row r="728" spans="2:9" x14ac:dyDescent="0.25">
      <c r="B728" s="8" t="s">
        <v>2</v>
      </c>
      <c r="C728" s="7" t="s">
        <v>1</v>
      </c>
      <c r="D728" s="36">
        <v>2026</v>
      </c>
      <c r="E728" s="6">
        <v>1</v>
      </c>
      <c r="F728" s="5" t="s">
        <v>0</v>
      </c>
      <c r="G728" s="168">
        <v>0</v>
      </c>
      <c r="H728" s="29">
        <f t="shared" si="57"/>
        <v>0</v>
      </c>
      <c r="I728" s="54"/>
    </row>
    <row r="729" spans="2:9" x14ac:dyDescent="0.25">
      <c r="B729" s="77" t="s">
        <v>44</v>
      </c>
      <c r="C729" s="24"/>
      <c r="D729" s="39"/>
      <c r="E729" s="23"/>
      <c r="F729" s="22"/>
      <c r="G729" s="40"/>
      <c r="H729" s="56">
        <f>SUM(H723:H728)</f>
        <v>0</v>
      </c>
      <c r="I729" s="150"/>
    </row>
    <row r="730" spans="2:9" ht="15.75" thickBot="1" x14ac:dyDescent="0.3">
      <c r="B730" s="4"/>
      <c r="C730" s="3"/>
      <c r="D730" s="37"/>
      <c r="E730" s="2"/>
      <c r="F730" s="1"/>
      <c r="G730" s="38"/>
      <c r="H730" s="30"/>
      <c r="I730" s="54"/>
    </row>
    <row r="731" spans="2:9" ht="16.5" thickBot="1" x14ac:dyDescent="0.3">
      <c r="B731" s="20"/>
    </row>
    <row r="732" spans="2:9" ht="15.75" thickBot="1" x14ac:dyDescent="0.3">
      <c r="B732" s="206" t="s">
        <v>219</v>
      </c>
      <c r="C732" s="207"/>
      <c r="D732" s="208"/>
    </row>
    <row r="733" spans="2:9" ht="15.75" thickBot="1" x14ac:dyDescent="0.3">
      <c r="B733" s="19" t="s">
        <v>6</v>
      </c>
      <c r="C733" s="18" t="s">
        <v>5</v>
      </c>
      <c r="D733" s="18" t="s">
        <v>35</v>
      </c>
      <c r="E733" s="204" t="s">
        <v>4</v>
      </c>
      <c r="F733" s="205"/>
      <c r="G733" s="17" t="s">
        <v>377</v>
      </c>
      <c r="H733" s="31" t="s">
        <v>33</v>
      </c>
      <c r="I733" s="139"/>
    </row>
    <row r="734" spans="2:9" x14ac:dyDescent="0.25">
      <c r="B734" s="16" t="s">
        <v>47</v>
      </c>
      <c r="C734" s="15" t="s">
        <v>9</v>
      </c>
      <c r="D734" s="34">
        <v>2026</v>
      </c>
      <c r="E734" s="14">
        <v>2</v>
      </c>
      <c r="F734" s="13" t="s">
        <v>0</v>
      </c>
      <c r="G734" s="167">
        <v>0</v>
      </c>
      <c r="H734" s="27">
        <f>E734*G734</f>
        <v>0</v>
      </c>
      <c r="I734" s="54"/>
    </row>
    <row r="735" spans="2:9" x14ac:dyDescent="0.25">
      <c r="B735" s="12" t="s">
        <v>18</v>
      </c>
      <c r="C735" s="11" t="s">
        <v>1</v>
      </c>
      <c r="D735" s="35">
        <v>2026</v>
      </c>
      <c r="E735" s="10">
        <v>4</v>
      </c>
      <c r="F735" s="9" t="s">
        <v>17</v>
      </c>
      <c r="G735" s="168">
        <v>0</v>
      </c>
      <c r="H735" s="29">
        <f>E735*G735</f>
        <v>0</v>
      </c>
      <c r="I735" s="54"/>
    </row>
    <row r="736" spans="2:9" x14ac:dyDescent="0.25">
      <c r="B736" s="12" t="s">
        <v>18</v>
      </c>
      <c r="C736" s="11" t="s">
        <v>1</v>
      </c>
      <c r="D736" s="35">
        <v>2026</v>
      </c>
      <c r="E736" s="10">
        <v>7</v>
      </c>
      <c r="F736" s="9" t="s">
        <v>17</v>
      </c>
      <c r="G736" s="168">
        <v>0</v>
      </c>
      <c r="H736" s="29">
        <f>E736*G736</f>
        <v>0</v>
      </c>
      <c r="I736" s="54"/>
    </row>
    <row r="737" spans="2:9" x14ac:dyDescent="0.25">
      <c r="B737" s="12" t="s">
        <v>69</v>
      </c>
      <c r="C737" s="11" t="s">
        <v>1</v>
      </c>
      <c r="D737" s="35">
        <v>2026</v>
      </c>
      <c r="E737" s="10">
        <v>16</v>
      </c>
      <c r="F737" s="9" t="s">
        <v>0</v>
      </c>
      <c r="G737" s="168">
        <v>0</v>
      </c>
      <c r="H737" s="29">
        <f t="shared" ref="H737:H745" si="58">E737*G737</f>
        <v>0</v>
      </c>
      <c r="I737" s="54"/>
    </row>
    <row r="738" spans="2:9" x14ac:dyDescent="0.25">
      <c r="B738" s="12" t="s">
        <v>69</v>
      </c>
      <c r="C738" s="11" t="s">
        <v>1</v>
      </c>
      <c r="D738" s="35">
        <v>2026</v>
      </c>
      <c r="E738" s="10">
        <v>1</v>
      </c>
      <c r="F738" s="9" t="s">
        <v>17</v>
      </c>
      <c r="G738" s="168">
        <v>0</v>
      </c>
      <c r="H738" s="29">
        <f t="shared" si="58"/>
        <v>0</v>
      </c>
      <c r="I738" s="54"/>
    </row>
    <row r="739" spans="2:9" x14ac:dyDescent="0.25">
      <c r="B739" s="12" t="s">
        <v>69</v>
      </c>
      <c r="C739" s="11" t="s">
        <v>1</v>
      </c>
      <c r="D739" s="35">
        <v>2026</v>
      </c>
      <c r="E739" s="10">
        <v>35</v>
      </c>
      <c r="F739" s="9" t="s">
        <v>0</v>
      </c>
      <c r="G739" s="168">
        <v>0</v>
      </c>
      <c r="H739" s="29">
        <f t="shared" si="58"/>
        <v>0</v>
      </c>
      <c r="I739" s="54"/>
    </row>
    <row r="740" spans="2:9" x14ac:dyDescent="0.25">
      <c r="B740" s="12" t="s">
        <v>220</v>
      </c>
      <c r="C740" s="11" t="s">
        <v>1</v>
      </c>
      <c r="D740" s="35">
        <v>2026</v>
      </c>
      <c r="E740" s="10">
        <v>32</v>
      </c>
      <c r="F740" s="9" t="s">
        <v>17</v>
      </c>
      <c r="G740" s="168">
        <v>0</v>
      </c>
      <c r="H740" s="29">
        <f t="shared" si="58"/>
        <v>0</v>
      </c>
      <c r="I740" s="54"/>
    </row>
    <row r="741" spans="2:9" x14ac:dyDescent="0.25">
      <c r="B741" s="12" t="s">
        <v>66</v>
      </c>
      <c r="C741" s="11" t="s">
        <v>1</v>
      </c>
      <c r="D741" s="35">
        <v>2026</v>
      </c>
      <c r="E741" s="10">
        <v>31.6</v>
      </c>
      <c r="F741" s="9" t="s">
        <v>8</v>
      </c>
      <c r="G741" s="168">
        <v>0</v>
      </c>
      <c r="H741" s="29">
        <f t="shared" si="58"/>
        <v>0</v>
      </c>
      <c r="I741" s="54"/>
    </row>
    <row r="742" spans="2:9" x14ac:dyDescent="0.25">
      <c r="B742" s="12" t="s">
        <v>22</v>
      </c>
      <c r="C742" s="11" t="s">
        <v>1</v>
      </c>
      <c r="D742" s="35">
        <v>2028</v>
      </c>
      <c r="E742" s="10">
        <v>10</v>
      </c>
      <c r="F742" s="9" t="s">
        <v>8</v>
      </c>
      <c r="G742" s="168">
        <v>0</v>
      </c>
      <c r="H742" s="29">
        <f t="shared" si="58"/>
        <v>0</v>
      </c>
      <c r="I742" s="54"/>
    </row>
    <row r="743" spans="2:9" x14ac:dyDescent="0.25">
      <c r="B743" s="12" t="s">
        <v>38</v>
      </c>
      <c r="C743" s="11" t="s">
        <v>1</v>
      </c>
      <c r="D743" s="35">
        <v>2029</v>
      </c>
      <c r="E743" s="10">
        <v>1</v>
      </c>
      <c r="F743" s="9" t="s">
        <v>0</v>
      </c>
      <c r="G743" s="168">
        <v>0</v>
      </c>
      <c r="H743" s="29">
        <f t="shared" si="58"/>
        <v>0</v>
      </c>
      <c r="I743" s="54"/>
    </row>
    <row r="744" spans="2:9" x14ac:dyDescent="0.25">
      <c r="B744" s="8" t="s">
        <v>36</v>
      </c>
      <c r="C744" s="7" t="s">
        <v>1</v>
      </c>
      <c r="D744" s="36">
        <v>2029</v>
      </c>
      <c r="E744" s="6">
        <v>1</v>
      </c>
      <c r="F744" s="5" t="s">
        <v>0</v>
      </c>
      <c r="G744" s="168">
        <v>0</v>
      </c>
      <c r="H744" s="29">
        <f t="shared" si="58"/>
        <v>0</v>
      </c>
      <c r="I744" s="54"/>
    </row>
    <row r="745" spans="2:9" x14ac:dyDescent="0.25">
      <c r="B745" s="7" t="s">
        <v>2</v>
      </c>
      <c r="C745" s="24" t="s">
        <v>1</v>
      </c>
      <c r="D745" s="39">
        <v>2026</v>
      </c>
      <c r="E745" s="23">
        <v>1</v>
      </c>
      <c r="F745" s="22" t="s">
        <v>0</v>
      </c>
      <c r="G745" s="168">
        <v>0</v>
      </c>
      <c r="H745" s="29">
        <f t="shared" si="58"/>
        <v>0</v>
      </c>
      <c r="I745" s="54"/>
    </row>
    <row r="746" spans="2:9" x14ac:dyDescent="0.25">
      <c r="B746" s="77" t="s">
        <v>44</v>
      </c>
      <c r="C746" s="24"/>
      <c r="D746" s="39"/>
      <c r="E746" s="23"/>
      <c r="F746" s="22"/>
      <c r="G746" s="40"/>
      <c r="H746" s="56">
        <f>SUM(H734:H745)</f>
        <v>0</v>
      </c>
      <c r="I746" s="150"/>
    </row>
    <row r="747" spans="2:9" ht="15.75" thickBot="1" x14ac:dyDescent="0.3">
      <c r="B747" s="4"/>
      <c r="C747" s="3"/>
      <c r="D747" s="37"/>
      <c r="E747" s="2"/>
      <c r="F747" s="1"/>
      <c r="G747" s="38"/>
      <c r="H747" s="30"/>
      <c r="I747" s="54"/>
    </row>
    <row r="748" spans="2:9" ht="15.75" thickBot="1" x14ac:dyDescent="0.3"/>
    <row r="749" spans="2:9" ht="15.75" thickBot="1" x14ac:dyDescent="0.3">
      <c r="B749" s="206" t="s">
        <v>221</v>
      </c>
      <c r="C749" s="207"/>
      <c r="D749" s="208"/>
    </row>
    <row r="750" spans="2:9" ht="15.75" thickBot="1" x14ac:dyDescent="0.3">
      <c r="B750" s="19" t="s">
        <v>6</v>
      </c>
      <c r="C750" s="18" t="s">
        <v>5</v>
      </c>
      <c r="D750" s="18" t="s">
        <v>35</v>
      </c>
      <c r="E750" s="204" t="s">
        <v>4</v>
      </c>
      <c r="F750" s="205"/>
      <c r="G750" s="17" t="s">
        <v>377</v>
      </c>
      <c r="H750" s="31" t="s">
        <v>33</v>
      </c>
      <c r="I750" s="139"/>
    </row>
    <row r="751" spans="2:9" x14ac:dyDescent="0.25">
      <c r="B751" s="16" t="s">
        <v>47</v>
      </c>
      <c r="C751" s="15" t="s">
        <v>9</v>
      </c>
      <c r="D751" s="34">
        <v>2026</v>
      </c>
      <c r="E751" s="14">
        <v>2</v>
      </c>
      <c r="F751" s="13" t="s">
        <v>0</v>
      </c>
      <c r="G751" s="167">
        <v>0</v>
      </c>
      <c r="H751" s="27">
        <f>E751*G751</f>
        <v>0</v>
      </c>
      <c r="I751" s="54"/>
    </row>
    <row r="752" spans="2:9" x14ac:dyDescent="0.25">
      <c r="B752" s="12" t="s">
        <v>118</v>
      </c>
      <c r="C752" s="11" t="s">
        <v>1</v>
      </c>
      <c r="D752" s="35">
        <v>2026</v>
      </c>
      <c r="E752" s="10">
        <v>1</v>
      </c>
      <c r="F752" s="9" t="s">
        <v>0</v>
      </c>
      <c r="G752" s="168">
        <v>0</v>
      </c>
      <c r="H752" s="29">
        <f>E752*G752</f>
        <v>0</v>
      </c>
      <c r="I752" s="54"/>
    </row>
    <row r="753" spans="2:9" x14ac:dyDescent="0.25">
      <c r="B753" s="12" t="s">
        <v>66</v>
      </c>
      <c r="C753" s="11" t="s">
        <v>1</v>
      </c>
      <c r="D753" s="35">
        <v>2027</v>
      </c>
      <c r="E753" s="10">
        <v>33</v>
      </c>
      <c r="F753" s="9" t="s">
        <v>8</v>
      </c>
      <c r="G753" s="168">
        <v>0</v>
      </c>
      <c r="H753" s="29">
        <f>E753*G753</f>
        <v>0</v>
      </c>
      <c r="I753" s="54"/>
    </row>
    <row r="754" spans="2:9" x14ac:dyDescent="0.25">
      <c r="B754" s="12" t="s">
        <v>37</v>
      </c>
      <c r="C754" s="11" t="s">
        <v>1</v>
      </c>
      <c r="D754" s="35">
        <v>2027</v>
      </c>
      <c r="E754" s="10">
        <v>33</v>
      </c>
      <c r="F754" s="9" t="s">
        <v>8</v>
      </c>
      <c r="G754" s="168">
        <v>0</v>
      </c>
      <c r="H754" s="29">
        <f t="shared" ref="H754:H758" si="59">E754*G754</f>
        <v>0</v>
      </c>
      <c r="I754" s="54"/>
    </row>
    <row r="755" spans="2:9" x14ac:dyDescent="0.25">
      <c r="B755" s="12" t="s">
        <v>87</v>
      </c>
      <c r="C755" s="11" t="s">
        <v>1</v>
      </c>
      <c r="D755" s="35">
        <v>2027</v>
      </c>
      <c r="E755" s="10">
        <v>55</v>
      </c>
      <c r="F755" s="9" t="s">
        <v>17</v>
      </c>
      <c r="G755" s="168">
        <v>0</v>
      </c>
      <c r="H755" s="29">
        <f t="shared" si="59"/>
        <v>0</v>
      </c>
      <c r="I755" s="54"/>
    </row>
    <row r="756" spans="2:9" x14ac:dyDescent="0.25">
      <c r="B756" s="12" t="s">
        <v>38</v>
      </c>
      <c r="C756" s="11" t="s">
        <v>1</v>
      </c>
      <c r="D756" s="35">
        <v>2029</v>
      </c>
      <c r="E756" s="10">
        <v>1</v>
      </c>
      <c r="F756" s="9" t="s">
        <v>0</v>
      </c>
      <c r="G756" s="168">
        <v>0</v>
      </c>
      <c r="H756" s="29">
        <f t="shared" si="59"/>
        <v>0</v>
      </c>
      <c r="I756" s="54"/>
    </row>
    <row r="757" spans="2:9" x14ac:dyDescent="0.25">
      <c r="B757" s="8" t="s">
        <v>36</v>
      </c>
      <c r="C757" s="7" t="s">
        <v>1</v>
      </c>
      <c r="D757" s="36">
        <v>2029</v>
      </c>
      <c r="E757" s="6">
        <v>1</v>
      </c>
      <c r="F757" s="5" t="s">
        <v>0</v>
      </c>
      <c r="G757" s="168">
        <v>0</v>
      </c>
      <c r="H757" s="29">
        <f t="shared" si="59"/>
        <v>0</v>
      </c>
      <c r="I757" s="54"/>
    </row>
    <row r="758" spans="2:9" x14ac:dyDescent="0.25">
      <c r="B758" s="8" t="s">
        <v>2</v>
      </c>
      <c r="C758" s="7" t="s">
        <v>1</v>
      </c>
      <c r="D758" s="36">
        <v>2026</v>
      </c>
      <c r="E758" s="6">
        <v>1</v>
      </c>
      <c r="F758" s="5" t="s">
        <v>0</v>
      </c>
      <c r="G758" s="168">
        <v>0</v>
      </c>
      <c r="H758" s="29">
        <f t="shared" si="59"/>
        <v>0</v>
      </c>
      <c r="I758" s="54"/>
    </row>
    <row r="759" spans="2:9" x14ac:dyDescent="0.25">
      <c r="B759" s="77" t="s">
        <v>44</v>
      </c>
      <c r="C759" s="24"/>
      <c r="D759" s="39"/>
      <c r="E759" s="23"/>
      <c r="F759" s="22"/>
      <c r="G759" s="40"/>
      <c r="H759" s="56">
        <f>SUM(H751:H758)</f>
        <v>0</v>
      </c>
      <c r="I759" s="150"/>
    </row>
    <row r="760" spans="2:9" ht="15.75" thickBot="1" x14ac:dyDescent="0.3">
      <c r="B760" s="4"/>
      <c r="C760" s="3"/>
      <c r="D760" s="37"/>
      <c r="E760" s="2"/>
      <c r="F760" s="1"/>
      <c r="G760" s="38"/>
      <c r="H760" s="30"/>
      <c r="I760" s="54"/>
    </row>
    <row r="761" spans="2:9" ht="15.75" thickBot="1" x14ac:dyDescent="0.3">
      <c r="B761" s="21"/>
      <c r="C761" s="21"/>
      <c r="D761" s="41"/>
    </row>
    <row r="762" spans="2:9" ht="15.75" thickBot="1" x14ac:dyDescent="0.3">
      <c r="B762" s="206" t="s">
        <v>222</v>
      </c>
      <c r="C762" s="207"/>
      <c r="D762" s="208"/>
    </row>
    <row r="763" spans="2:9" ht="15.75" thickBot="1" x14ac:dyDescent="0.3">
      <c r="B763" s="19" t="s">
        <v>6</v>
      </c>
      <c r="C763" s="18" t="s">
        <v>5</v>
      </c>
      <c r="D763" s="18" t="s">
        <v>35</v>
      </c>
      <c r="E763" s="204" t="s">
        <v>4</v>
      </c>
      <c r="F763" s="205"/>
      <c r="G763" s="17" t="s">
        <v>377</v>
      </c>
      <c r="H763" s="31" t="s">
        <v>33</v>
      </c>
      <c r="I763" s="139"/>
    </row>
    <row r="764" spans="2:9" x14ac:dyDescent="0.25">
      <c r="B764" s="16" t="s">
        <v>47</v>
      </c>
      <c r="C764" s="15" t="s">
        <v>9</v>
      </c>
      <c r="D764" s="34">
        <v>2026</v>
      </c>
      <c r="E764" s="14">
        <v>2</v>
      </c>
      <c r="F764" s="13" t="s">
        <v>0</v>
      </c>
      <c r="G764" s="167">
        <v>0</v>
      </c>
      <c r="H764" s="27">
        <f>E764*G764</f>
        <v>0</v>
      </c>
      <c r="I764" s="54"/>
    </row>
    <row r="765" spans="2:9" x14ac:dyDescent="0.25">
      <c r="B765" s="12" t="s">
        <v>24</v>
      </c>
      <c r="C765" s="11" t="s">
        <v>11</v>
      </c>
      <c r="D765" s="35">
        <v>2026</v>
      </c>
      <c r="E765" s="10">
        <v>4</v>
      </c>
      <c r="F765" s="9" t="s">
        <v>0</v>
      </c>
      <c r="G765" s="168">
        <v>0</v>
      </c>
      <c r="H765" s="29">
        <f>E765*G765</f>
        <v>0</v>
      </c>
      <c r="I765" s="54"/>
    </row>
    <row r="766" spans="2:9" x14ac:dyDescent="0.25">
      <c r="B766" s="12" t="s">
        <v>18</v>
      </c>
      <c r="C766" s="11" t="s">
        <v>1</v>
      </c>
      <c r="D766" s="35">
        <v>2026</v>
      </c>
      <c r="E766" s="10">
        <v>10</v>
      </c>
      <c r="F766" s="9" t="s">
        <v>17</v>
      </c>
      <c r="G766" s="168">
        <v>0</v>
      </c>
      <c r="H766" s="29">
        <f>E766*G766</f>
        <v>0</v>
      </c>
      <c r="I766" s="54"/>
    </row>
    <row r="767" spans="2:9" x14ac:dyDescent="0.25">
      <c r="B767" s="12" t="s">
        <v>43</v>
      </c>
      <c r="C767" s="11" t="s">
        <v>1</v>
      </c>
      <c r="D767" s="35">
        <v>2026</v>
      </c>
      <c r="E767" s="10">
        <v>0.5</v>
      </c>
      <c r="F767" s="9" t="s">
        <v>17</v>
      </c>
      <c r="G767" s="168">
        <v>0</v>
      </c>
      <c r="H767" s="29">
        <f t="shared" ref="H767:H772" si="60">E767*G767</f>
        <v>0</v>
      </c>
      <c r="I767" s="54"/>
    </row>
    <row r="768" spans="2:9" x14ac:dyDescent="0.25">
      <c r="B768" s="12" t="s">
        <v>66</v>
      </c>
      <c r="C768" s="11" t="s">
        <v>1</v>
      </c>
      <c r="D768" s="35">
        <v>2028</v>
      </c>
      <c r="E768" s="10">
        <v>31.6</v>
      </c>
      <c r="F768" s="9" t="s">
        <v>8</v>
      </c>
      <c r="G768" s="168">
        <v>0</v>
      </c>
      <c r="H768" s="29">
        <f t="shared" si="60"/>
        <v>0</v>
      </c>
      <c r="I768" s="54"/>
    </row>
    <row r="769" spans="2:9" x14ac:dyDescent="0.25">
      <c r="B769" s="12" t="s">
        <v>120</v>
      </c>
      <c r="C769" s="11" t="s">
        <v>1</v>
      </c>
      <c r="D769" s="35">
        <v>2028</v>
      </c>
      <c r="E769" s="10">
        <v>83</v>
      </c>
      <c r="F769" s="9" t="s">
        <v>17</v>
      </c>
      <c r="G769" s="168">
        <v>0</v>
      </c>
      <c r="H769" s="29">
        <f t="shared" si="60"/>
        <v>0</v>
      </c>
      <c r="I769" s="54"/>
    </row>
    <row r="770" spans="2:9" x14ac:dyDescent="0.25">
      <c r="B770" s="12" t="s">
        <v>38</v>
      </c>
      <c r="C770" s="11" t="s">
        <v>1</v>
      </c>
      <c r="D770" s="35">
        <v>2029</v>
      </c>
      <c r="E770" s="10">
        <v>1</v>
      </c>
      <c r="F770" s="9" t="s">
        <v>0</v>
      </c>
      <c r="G770" s="168">
        <v>0</v>
      </c>
      <c r="H770" s="29">
        <f t="shared" si="60"/>
        <v>0</v>
      </c>
      <c r="I770" s="54"/>
    </row>
    <row r="771" spans="2:9" x14ac:dyDescent="0.25">
      <c r="B771" s="8" t="s">
        <v>36</v>
      </c>
      <c r="C771" s="7" t="s">
        <v>1</v>
      </c>
      <c r="D771" s="36">
        <v>2029</v>
      </c>
      <c r="E771" s="6">
        <v>1</v>
      </c>
      <c r="F771" s="5" t="s">
        <v>0</v>
      </c>
      <c r="G771" s="168">
        <v>0</v>
      </c>
      <c r="H771" s="29">
        <f t="shared" si="60"/>
        <v>0</v>
      </c>
      <c r="I771" s="54"/>
    </row>
    <row r="772" spans="2:9" x14ac:dyDescent="0.25">
      <c r="B772" s="8" t="s">
        <v>2</v>
      </c>
      <c r="C772" s="7" t="s">
        <v>1</v>
      </c>
      <c r="D772" s="36">
        <v>2026</v>
      </c>
      <c r="E772" s="6">
        <v>1</v>
      </c>
      <c r="F772" s="5" t="s">
        <v>0</v>
      </c>
      <c r="G772" s="168">
        <v>0</v>
      </c>
      <c r="H772" s="29">
        <f t="shared" si="60"/>
        <v>0</v>
      </c>
      <c r="I772" s="54"/>
    </row>
    <row r="773" spans="2:9" x14ac:dyDescent="0.25">
      <c r="B773" s="77" t="s">
        <v>44</v>
      </c>
      <c r="C773" s="24"/>
      <c r="D773" s="39"/>
      <c r="E773" s="23"/>
      <c r="F773" s="22"/>
      <c r="G773" s="40"/>
      <c r="H773" s="56">
        <f>SUM(H764:H772)</f>
        <v>0</v>
      </c>
      <c r="I773" s="150"/>
    </row>
    <row r="774" spans="2:9" ht="15.75" thickBot="1" x14ac:dyDescent="0.3">
      <c r="B774" s="4"/>
      <c r="C774" s="3"/>
      <c r="D774" s="37"/>
      <c r="E774" s="2"/>
      <c r="F774" s="1"/>
      <c r="G774" s="38"/>
      <c r="H774" s="30"/>
      <c r="I774" s="54"/>
    </row>
    <row r="775" spans="2:9" ht="16.5" thickBot="1" x14ac:dyDescent="0.3">
      <c r="B775" s="20"/>
    </row>
    <row r="776" spans="2:9" ht="15.75" thickBot="1" x14ac:dyDescent="0.3">
      <c r="B776" s="206" t="s">
        <v>223</v>
      </c>
      <c r="C776" s="207"/>
      <c r="D776" s="208"/>
    </row>
    <row r="777" spans="2:9" ht="15.75" thickBot="1" x14ac:dyDescent="0.3">
      <c r="B777" s="19" t="s">
        <v>6</v>
      </c>
      <c r="C777" s="18" t="s">
        <v>5</v>
      </c>
      <c r="D777" s="18" t="s">
        <v>35</v>
      </c>
      <c r="E777" s="204" t="s">
        <v>4</v>
      </c>
      <c r="F777" s="205"/>
      <c r="G777" s="17" t="s">
        <v>377</v>
      </c>
      <c r="H777" s="31" t="s">
        <v>33</v>
      </c>
      <c r="I777" s="139"/>
    </row>
    <row r="778" spans="2:9" x14ac:dyDescent="0.25">
      <c r="B778" s="16" t="s">
        <v>47</v>
      </c>
      <c r="C778" s="15" t="s">
        <v>9</v>
      </c>
      <c r="D778" s="34">
        <v>2026</v>
      </c>
      <c r="E778" s="14">
        <v>2</v>
      </c>
      <c r="F778" s="13" t="s">
        <v>0</v>
      </c>
      <c r="G778" s="167">
        <v>0</v>
      </c>
      <c r="H778" s="27">
        <f>E778*G778</f>
        <v>0</v>
      </c>
      <c r="I778" s="54"/>
    </row>
    <row r="779" spans="2:9" x14ac:dyDescent="0.25">
      <c r="B779" s="12" t="s">
        <v>24</v>
      </c>
      <c r="C779" s="11" t="s">
        <v>11</v>
      </c>
      <c r="D779" s="35">
        <v>2026</v>
      </c>
      <c r="E779" s="10">
        <v>4</v>
      </c>
      <c r="F779" s="9" t="s">
        <v>0</v>
      </c>
      <c r="G779" s="168">
        <v>0</v>
      </c>
      <c r="H779" s="29">
        <f>E779*G779</f>
        <v>0</v>
      </c>
      <c r="I779" s="54"/>
    </row>
    <row r="780" spans="2:9" x14ac:dyDescent="0.25">
      <c r="B780" s="12" t="s">
        <v>38</v>
      </c>
      <c r="C780" s="11" t="s">
        <v>1</v>
      </c>
      <c r="D780" s="35">
        <v>2029</v>
      </c>
      <c r="E780" s="10">
        <v>1</v>
      </c>
      <c r="F780" s="9" t="s">
        <v>0</v>
      </c>
      <c r="G780" s="168">
        <v>0</v>
      </c>
      <c r="H780" s="29">
        <f>E780*G780</f>
        <v>0</v>
      </c>
      <c r="I780" s="54"/>
    </row>
    <row r="781" spans="2:9" x14ac:dyDescent="0.25">
      <c r="B781" s="12" t="s">
        <v>36</v>
      </c>
      <c r="C781" s="11" t="s">
        <v>1</v>
      </c>
      <c r="D781" s="35">
        <v>2029</v>
      </c>
      <c r="E781" s="10">
        <v>1</v>
      </c>
      <c r="F781" s="9" t="s">
        <v>0</v>
      </c>
      <c r="G781" s="168">
        <v>0</v>
      </c>
      <c r="H781" s="29">
        <f t="shared" ref="H781:H782" si="61">E781*G781</f>
        <v>0</v>
      </c>
      <c r="I781" s="54"/>
    </row>
    <row r="782" spans="2:9" x14ac:dyDescent="0.25">
      <c r="B782" s="12" t="s">
        <v>2</v>
      </c>
      <c r="C782" s="11" t="s">
        <v>1</v>
      </c>
      <c r="D782" s="35">
        <v>2026</v>
      </c>
      <c r="E782" s="10">
        <v>1</v>
      </c>
      <c r="F782" s="9" t="s">
        <v>0</v>
      </c>
      <c r="G782" s="168">
        <v>0</v>
      </c>
      <c r="H782" s="29">
        <f t="shared" si="61"/>
        <v>0</v>
      </c>
      <c r="I782" s="54"/>
    </row>
    <row r="783" spans="2:9" x14ac:dyDescent="0.25">
      <c r="B783" s="77" t="s">
        <v>44</v>
      </c>
      <c r="C783" s="43"/>
      <c r="D783" s="44"/>
      <c r="E783" s="45"/>
      <c r="F783" s="46"/>
      <c r="G783" s="32"/>
      <c r="H783" s="56">
        <f>SUM(H778:H782)</f>
        <v>0</v>
      </c>
      <c r="I783" s="150"/>
    </row>
    <row r="784" spans="2:9" ht="15.75" thickBot="1" x14ac:dyDescent="0.3">
      <c r="B784" s="4"/>
      <c r="C784" s="3"/>
      <c r="D784" s="37"/>
      <c r="E784" s="2"/>
      <c r="F784" s="1"/>
      <c r="G784" s="55"/>
      <c r="H784" s="38"/>
    </row>
    <row r="785" spans="2:9" ht="15.75" thickBot="1" x14ac:dyDescent="0.3"/>
    <row r="786" spans="2:9" ht="15.75" thickBot="1" x14ac:dyDescent="0.3">
      <c r="B786" s="206" t="s">
        <v>224</v>
      </c>
      <c r="C786" s="207"/>
      <c r="D786" s="208"/>
    </row>
    <row r="787" spans="2:9" ht="15.75" thickBot="1" x14ac:dyDescent="0.3">
      <c r="B787" s="19" t="s">
        <v>6</v>
      </c>
      <c r="C787" s="18" t="s">
        <v>5</v>
      </c>
      <c r="D787" s="18" t="s">
        <v>35</v>
      </c>
      <c r="E787" s="204" t="s">
        <v>4</v>
      </c>
      <c r="F787" s="205"/>
      <c r="G787" s="17" t="s">
        <v>377</v>
      </c>
      <c r="H787" s="31" t="s">
        <v>33</v>
      </c>
      <c r="I787" s="139"/>
    </row>
    <row r="788" spans="2:9" x14ac:dyDescent="0.25">
      <c r="B788" s="16" t="s">
        <v>47</v>
      </c>
      <c r="C788" s="15" t="s">
        <v>9</v>
      </c>
      <c r="D788" s="34">
        <v>2026</v>
      </c>
      <c r="E788" s="14">
        <v>2</v>
      </c>
      <c r="F788" s="13" t="s">
        <v>0</v>
      </c>
      <c r="G788" s="167">
        <v>0</v>
      </c>
      <c r="H788" s="27">
        <f>E788*G788</f>
        <v>0</v>
      </c>
      <c r="I788" s="54"/>
    </row>
    <row r="789" spans="2:9" x14ac:dyDescent="0.25">
      <c r="B789" s="12" t="s">
        <v>24</v>
      </c>
      <c r="C789" s="11" t="s">
        <v>11</v>
      </c>
      <c r="D789" s="35">
        <v>2026</v>
      </c>
      <c r="E789" s="10">
        <v>4</v>
      </c>
      <c r="F789" s="9" t="s">
        <v>0</v>
      </c>
      <c r="G789" s="168">
        <v>0</v>
      </c>
      <c r="H789" s="29">
        <f>E789*G789</f>
        <v>0</v>
      </c>
      <c r="I789" s="54"/>
    </row>
    <row r="790" spans="2:9" x14ac:dyDescent="0.25">
      <c r="B790" s="12" t="s">
        <v>18</v>
      </c>
      <c r="C790" s="11" t="s">
        <v>1</v>
      </c>
      <c r="D790" s="35">
        <v>2026</v>
      </c>
      <c r="E790" s="10">
        <v>5</v>
      </c>
      <c r="F790" s="9" t="s">
        <v>17</v>
      </c>
      <c r="G790" s="168">
        <v>0</v>
      </c>
      <c r="H790" s="29">
        <f>E790*G790</f>
        <v>0</v>
      </c>
      <c r="I790" s="54"/>
    </row>
    <row r="791" spans="2:9" x14ac:dyDescent="0.25">
      <c r="B791" s="12" t="s">
        <v>66</v>
      </c>
      <c r="C791" s="11" t="s">
        <v>1</v>
      </c>
      <c r="D791" s="35">
        <v>2029</v>
      </c>
      <c r="E791" s="10">
        <v>27.1</v>
      </c>
      <c r="F791" s="9" t="s">
        <v>8</v>
      </c>
      <c r="G791" s="168">
        <v>0</v>
      </c>
      <c r="H791" s="29">
        <f t="shared" ref="H791:H794" si="62">E791*G791</f>
        <v>0</v>
      </c>
      <c r="I791" s="54"/>
    </row>
    <row r="792" spans="2:9" x14ac:dyDescent="0.25">
      <c r="B792" s="12" t="s">
        <v>38</v>
      </c>
      <c r="C792" s="11" t="s">
        <v>1</v>
      </c>
      <c r="D792" s="35">
        <v>2029</v>
      </c>
      <c r="E792" s="10">
        <v>1</v>
      </c>
      <c r="F792" s="9" t="s">
        <v>0</v>
      </c>
      <c r="G792" s="168">
        <v>0</v>
      </c>
      <c r="H792" s="29">
        <f t="shared" si="62"/>
        <v>0</v>
      </c>
      <c r="I792" s="54"/>
    </row>
    <row r="793" spans="2:9" x14ac:dyDescent="0.25">
      <c r="B793" s="8" t="s">
        <v>36</v>
      </c>
      <c r="C793" s="7" t="s">
        <v>1</v>
      </c>
      <c r="D793" s="36">
        <v>2029</v>
      </c>
      <c r="E793" s="6">
        <v>1</v>
      </c>
      <c r="F793" s="5" t="s">
        <v>0</v>
      </c>
      <c r="G793" s="168">
        <v>0</v>
      </c>
      <c r="H793" s="29">
        <f t="shared" si="62"/>
        <v>0</v>
      </c>
      <c r="I793" s="54"/>
    </row>
    <row r="794" spans="2:9" x14ac:dyDescent="0.25">
      <c r="B794" s="8" t="s">
        <v>2</v>
      </c>
      <c r="C794" s="7" t="s">
        <v>1</v>
      </c>
      <c r="D794" s="36">
        <v>2026</v>
      </c>
      <c r="E794" s="6">
        <v>1</v>
      </c>
      <c r="F794" s="5" t="s">
        <v>0</v>
      </c>
      <c r="G794" s="168">
        <v>0</v>
      </c>
      <c r="H794" s="29">
        <f t="shared" si="62"/>
        <v>0</v>
      </c>
      <c r="I794" s="54"/>
    </row>
    <row r="795" spans="2:9" x14ac:dyDescent="0.25">
      <c r="B795" s="77" t="s">
        <v>44</v>
      </c>
      <c r="C795" s="24"/>
      <c r="D795" s="39"/>
      <c r="E795" s="23"/>
      <c r="F795" s="22"/>
      <c r="G795" s="40"/>
      <c r="H795" s="56">
        <f>SUM(H788:H794)</f>
        <v>0</v>
      </c>
      <c r="I795" s="150"/>
    </row>
    <row r="796" spans="2:9" ht="15.75" thickBot="1" x14ac:dyDescent="0.3">
      <c r="B796" s="4"/>
      <c r="C796" s="3"/>
      <c r="D796" s="37"/>
      <c r="E796" s="2"/>
      <c r="F796" s="1"/>
      <c r="G796" s="38"/>
      <c r="H796" s="30"/>
      <c r="I796" s="54"/>
    </row>
    <row r="797" spans="2:9" ht="15.75" thickBot="1" x14ac:dyDescent="0.3"/>
    <row r="798" spans="2:9" ht="15.75" thickBot="1" x14ac:dyDescent="0.3">
      <c r="B798" s="206" t="s">
        <v>225</v>
      </c>
      <c r="C798" s="207"/>
      <c r="D798" s="208"/>
    </row>
    <row r="799" spans="2:9" ht="15.75" thickBot="1" x14ac:dyDescent="0.3">
      <c r="B799" s="19" t="s">
        <v>6</v>
      </c>
      <c r="C799" s="18" t="s">
        <v>5</v>
      </c>
      <c r="D799" s="18" t="s">
        <v>35</v>
      </c>
      <c r="E799" s="204" t="s">
        <v>4</v>
      </c>
      <c r="F799" s="205"/>
      <c r="G799" s="17" t="s">
        <v>377</v>
      </c>
      <c r="H799" s="31" t="s">
        <v>33</v>
      </c>
      <c r="I799" s="139"/>
    </row>
    <row r="800" spans="2:9" x14ac:dyDescent="0.25">
      <c r="B800" s="16" t="s">
        <v>47</v>
      </c>
      <c r="C800" s="15" t="s">
        <v>9</v>
      </c>
      <c r="D800" s="34">
        <v>2026</v>
      </c>
      <c r="E800" s="14">
        <v>2</v>
      </c>
      <c r="F800" s="13" t="s">
        <v>0</v>
      </c>
      <c r="G800" s="167">
        <v>0</v>
      </c>
      <c r="H800" s="27">
        <f>E800*G800</f>
        <v>0</v>
      </c>
      <c r="I800" s="54"/>
    </row>
    <row r="801" spans="2:9" x14ac:dyDescent="0.25">
      <c r="B801" s="12" t="s">
        <v>24</v>
      </c>
      <c r="C801" s="11" t="s">
        <v>11</v>
      </c>
      <c r="D801" s="35">
        <v>2026</v>
      </c>
      <c r="E801" s="10">
        <v>4</v>
      </c>
      <c r="F801" s="9" t="s">
        <v>0</v>
      </c>
      <c r="G801" s="168">
        <v>0</v>
      </c>
      <c r="H801" s="29">
        <f>E801*G801</f>
        <v>0</v>
      </c>
      <c r="I801" s="54"/>
    </row>
    <row r="802" spans="2:9" x14ac:dyDescent="0.25">
      <c r="B802" s="12" t="s">
        <v>18</v>
      </c>
      <c r="C802" s="11" t="s">
        <v>1</v>
      </c>
      <c r="D802" s="35">
        <v>2026</v>
      </c>
      <c r="E802" s="10">
        <v>3</v>
      </c>
      <c r="F802" s="9" t="s">
        <v>17</v>
      </c>
      <c r="G802" s="168">
        <v>0</v>
      </c>
      <c r="H802" s="29">
        <f>E802*G802</f>
        <v>0</v>
      </c>
      <c r="I802" s="54"/>
    </row>
    <row r="803" spans="2:9" x14ac:dyDescent="0.25">
      <c r="B803" s="12" t="s">
        <v>43</v>
      </c>
      <c r="C803" s="11" t="s">
        <v>1</v>
      </c>
      <c r="D803" s="35">
        <v>2026</v>
      </c>
      <c r="E803" s="10">
        <v>0.5</v>
      </c>
      <c r="F803" s="9" t="s">
        <v>17</v>
      </c>
      <c r="G803" s="168">
        <v>0</v>
      </c>
      <c r="H803" s="29">
        <f t="shared" ref="H803:H808" si="63">E803*G803</f>
        <v>0</v>
      </c>
      <c r="I803" s="54"/>
    </row>
    <row r="804" spans="2:9" x14ac:dyDescent="0.25">
      <c r="B804" s="12" t="s">
        <v>66</v>
      </c>
      <c r="C804" s="11" t="s">
        <v>1</v>
      </c>
      <c r="D804" s="35">
        <v>2029</v>
      </c>
      <c r="E804" s="10">
        <v>36</v>
      </c>
      <c r="F804" s="9" t="s">
        <v>8</v>
      </c>
      <c r="G804" s="168">
        <v>0</v>
      </c>
      <c r="H804" s="29">
        <f t="shared" si="63"/>
        <v>0</v>
      </c>
      <c r="I804" s="54"/>
    </row>
    <row r="805" spans="2:9" x14ac:dyDescent="0.25">
      <c r="B805" s="12" t="s">
        <v>120</v>
      </c>
      <c r="C805" s="11" t="s">
        <v>1</v>
      </c>
      <c r="D805" s="35">
        <v>2029</v>
      </c>
      <c r="E805" s="10">
        <v>58</v>
      </c>
      <c r="F805" s="9" t="s">
        <v>17</v>
      </c>
      <c r="G805" s="168">
        <v>0</v>
      </c>
      <c r="H805" s="29">
        <f t="shared" si="63"/>
        <v>0</v>
      </c>
      <c r="I805" s="54"/>
    </row>
    <row r="806" spans="2:9" x14ac:dyDescent="0.25">
      <c r="B806" s="12" t="s">
        <v>38</v>
      </c>
      <c r="C806" s="11" t="s">
        <v>1</v>
      </c>
      <c r="D806" s="35">
        <v>2029</v>
      </c>
      <c r="E806" s="10">
        <v>1</v>
      </c>
      <c r="F806" s="9" t="s">
        <v>0</v>
      </c>
      <c r="G806" s="168">
        <v>0</v>
      </c>
      <c r="H806" s="29">
        <f t="shared" si="63"/>
        <v>0</v>
      </c>
      <c r="I806" s="54"/>
    </row>
    <row r="807" spans="2:9" x14ac:dyDescent="0.25">
      <c r="B807" s="8" t="s">
        <v>36</v>
      </c>
      <c r="C807" s="7" t="s">
        <v>1</v>
      </c>
      <c r="D807" s="36">
        <v>2029</v>
      </c>
      <c r="E807" s="6">
        <v>1</v>
      </c>
      <c r="F807" s="5" t="s">
        <v>0</v>
      </c>
      <c r="G807" s="168">
        <v>0</v>
      </c>
      <c r="H807" s="29">
        <f t="shared" si="63"/>
        <v>0</v>
      </c>
      <c r="I807" s="54"/>
    </row>
    <row r="808" spans="2:9" x14ac:dyDescent="0.25">
      <c r="B808" s="8" t="s">
        <v>2</v>
      </c>
      <c r="C808" s="7" t="s">
        <v>1</v>
      </c>
      <c r="D808" s="36">
        <v>2026</v>
      </c>
      <c r="E808" s="6">
        <v>1</v>
      </c>
      <c r="F808" s="5" t="s">
        <v>0</v>
      </c>
      <c r="G808" s="168">
        <v>0</v>
      </c>
      <c r="H808" s="29">
        <f t="shared" si="63"/>
        <v>0</v>
      </c>
      <c r="I808" s="54"/>
    </row>
    <row r="809" spans="2:9" x14ac:dyDescent="0.25">
      <c r="B809" s="77" t="s">
        <v>44</v>
      </c>
      <c r="C809" s="24"/>
      <c r="D809" s="39"/>
      <c r="E809" s="23"/>
      <c r="F809" s="22"/>
      <c r="G809" s="40"/>
      <c r="H809" s="56">
        <f>SUM(H800:H808)</f>
        <v>0</v>
      </c>
      <c r="I809" s="150"/>
    </row>
    <row r="810" spans="2:9" ht="15.75" thickBot="1" x14ac:dyDescent="0.3">
      <c r="B810" s="4"/>
      <c r="C810" s="3"/>
      <c r="D810" s="37"/>
      <c r="E810" s="2"/>
      <c r="F810" s="1"/>
      <c r="G810" s="38"/>
      <c r="H810" s="30"/>
      <c r="I810" s="54"/>
    </row>
    <row r="811" spans="2:9" ht="16.5" thickBot="1" x14ac:dyDescent="0.3">
      <c r="B811" s="20"/>
    </row>
    <row r="812" spans="2:9" ht="15.75" thickBot="1" x14ac:dyDescent="0.3">
      <c r="B812" s="206" t="s">
        <v>226</v>
      </c>
      <c r="C812" s="207"/>
      <c r="D812" s="208"/>
    </row>
    <row r="813" spans="2:9" ht="15.75" thickBot="1" x14ac:dyDescent="0.3">
      <c r="B813" s="19" t="s">
        <v>6</v>
      </c>
      <c r="C813" s="18" t="s">
        <v>5</v>
      </c>
      <c r="D813" s="18" t="s">
        <v>35</v>
      </c>
      <c r="E813" s="204" t="s">
        <v>4</v>
      </c>
      <c r="F813" s="205"/>
      <c r="G813" s="17" t="s">
        <v>377</v>
      </c>
      <c r="H813" s="31" t="s">
        <v>33</v>
      </c>
      <c r="I813" s="139"/>
    </row>
    <row r="814" spans="2:9" x14ac:dyDescent="0.25">
      <c r="B814" s="16" t="s">
        <v>47</v>
      </c>
      <c r="C814" s="15" t="s">
        <v>9</v>
      </c>
      <c r="D814" s="34">
        <v>2026</v>
      </c>
      <c r="E814" s="14">
        <v>2</v>
      </c>
      <c r="F814" s="13"/>
      <c r="G814" s="167">
        <v>0</v>
      </c>
      <c r="H814" s="27">
        <f>E814*G814</f>
        <v>0</v>
      </c>
      <c r="I814" s="54"/>
    </row>
    <row r="815" spans="2:9" x14ac:dyDescent="0.25">
      <c r="B815" s="12" t="s">
        <v>22</v>
      </c>
      <c r="C815" s="11" t="s">
        <v>1</v>
      </c>
      <c r="D815" s="35">
        <v>2026</v>
      </c>
      <c r="E815" s="10">
        <v>38</v>
      </c>
      <c r="F815" s="9" t="s">
        <v>8</v>
      </c>
      <c r="G815" s="168">
        <v>0</v>
      </c>
      <c r="H815" s="29">
        <f>E815*G815</f>
        <v>0</v>
      </c>
      <c r="I815" s="54"/>
    </row>
    <row r="816" spans="2:9" x14ac:dyDescent="0.25">
      <c r="B816" s="12" t="s">
        <v>22</v>
      </c>
      <c r="C816" s="11" t="s">
        <v>1</v>
      </c>
      <c r="D816" s="35">
        <v>2026</v>
      </c>
      <c r="E816" s="10">
        <v>6</v>
      </c>
      <c r="F816" s="9" t="s">
        <v>0</v>
      </c>
      <c r="G816" s="168">
        <v>0</v>
      </c>
      <c r="H816" s="29">
        <f>E816*G816</f>
        <v>0</v>
      </c>
      <c r="I816" s="54"/>
    </row>
    <row r="817" spans="2:9" x14ac:dyDescent="0.25">
      <c r="B817" s="12" t="s">
        <v>38</v>
      </c>
      <c r="C817" s="11" t="s">
        <v>1</v>
      </c>
      <c r="D817" s="35">
        <v>2029</v>
      </c>
      <c r="E817" s="10">
        <v>1</v>
      </c>
      <c r="F817" s="9" t="s">
        <v>0</v>
      </c>
      <c r="G817" s="168">
        <v>0</v>
      </c>
      <c r="H817" s="29">
        <f t="shared" ref="H817:H819" si="64">E817*G817</f>
        <v>0</v>
      </c>
      <c r="I817" s="54"/>
    </row>
    <row r="818" spans="2:9" x14ac:dyDescent="0.25">
      <c r="B818" s="12" t="s">
        <v>36</v>
      </c>
      <c r="C818" s="11" t="s">
        <v>1</v>
      </c>
      <c r="D818" s="35">
        <v>2029</v>
      </c>
      <c r="E818" s="10">
        <v>1</v>
      </c>
      <c r="F818" s="9" t="s">
        <v>0</v>
      </c>
      <c r="G818" s="168">
        <v>0</v>
      </c>
      <c r="H818" s="29">
        <f t="shared" si="64"/>
        <v>0</v>
      </c>
      <c r="I818" s="54"/>
    </row>
    <row r="819" spans="2:9" x14ac:dyDescent="0.25">
      <c r="B819" s="8" t="s">
        <v>2</v>
      </c>
      <c r="C819" s="7" t="s">
        <v>1</v>
      </c>
      <c r="D819" s="36">
        <v>2026</v>
      </c>
      <c r="E819" s="6">
        <v>1</v>
      </c>
      <c r="F819" s="5" t="s">
        <v>0</v>
      </c>
      <c r="G819" s="168">
        <v>0</v>
      </c>
      <c r="H819" s="29">
        <f t="shared" si="64"/>
        <v>0</v>
      </c>
      <c r="I819" s="54"/>
    </row>
    <row r="820" spans="2:9" x14ac:dyDescent="0.25">
      <c r="B820" s="77" t="s">
        <v>44</v>
      </c>
      <c r="C820" s="24"/>
      <c r="D820" s="39"/>
      <c r="E820" s="23"/>
      <c r="F820" s="22"/>
      <c r="G820" s="57"/>
      <c r="H820" s="56">
        <f>SUM(H814:H819)</f>
        <v>0</v>
      </c>
      <c r="I820" s="150"/>
    </row>
    <row r="821" spans="2:9" ht="15.75" thickBot="1" x14ac:dyDescent="0.3">
      <c r="B821" s="4"/>
      <c r="C821" s="3"/>
      <c r="D821" s="37"/>
      <c r="E821" s="2"/>
      <c r="F821" s="1"/>
      <c r="G821" s="55"/>
      <c r="H821" s="38"/>
    </row>
    <row r="822" spans="2:9" ht="15.75" thickBot="1" x14ac:dyDescent="0.3"/>
    <row r="823" spans="2:9" ht="15.75" thickBot="1" x14ac:dyDescent="0.3">
      <c r="B823" s="206" t="s">
        <v>227</v>
      </c>
      <c r="C823" s="207"/>
      <c r="D823" s="208"/>
    </row>
    <row r="824" spans="2:9" ht="15.75" thickBot="1" x14ac:dyDescent="0.3">
      <c r="B824" s="19" t="s">
        <v>6</v>
      </c>
      <c r="C824" s="18" t="s">
        <v>5</v>
      </c>
      <c r="D824" s="18" t="s">
        <v>35</v>
      </c>
      <c r="E824" s="204" t="s">
        <v>4</v>
      </c>
      <c r="F824" s="205"/>
      <c r="G824" s="17" t="s">
        <v>377</v>
      </c>
      <c r="H824" s="31" t="s">
        <v>33</v>
      </c>
      <c r="I824" s="139"/>
    </row>
    <row r="825" spans="2:9" x14ac:dyDescent="0.25">
      <c r="B825" s="16" t="s">
        <v>47</v>
      </c>
      <c r="C825" s="15" t="s">
        <v>9</v>
      </c>
      <c r="D825" s="34">
        <v>2026</v>
      </c>
      <c r="E825" s="14">
        <v>2</v>
      </c>
      <c r="F825" s="13" t="s">
        <v>0</v>
      </c>
      <c r="G825" s="167">
        <v>0</v>
      </c>
      <c r="H825" s="27">
        <f>E825*G825</f>
        <v>0</v>
      </c>
      <c r="I825" s="54"/>
    </row>
    <row r="826" spans="2:9" x14ac:dyDescent="0.25">
      <c r="B826" s="12" t="s">
        <v>24</v>
      </c>
      <c r="C826" s="11" t="s">
        <v>11</v>
      </c>
      <c r="D826" s="35">
        <v>2026</v>
      </c>
      <c r="E826" s="10">
        <v>4</v>
      </c>
      <c r="F826" s="9" t="s">
        <v>0</v>
      </c>
      <c r="G826" s="168">
        <v>0</v>
      </c>
      <c r="H826" s="29">
        <f>E826*G826</f>
        <v>0</v>
      </c>
      <c r="I826" s="54"/>
    </row>
    <row r="827" spans="2:9" x14ac:dyDescent="0.25">
      <c r="B827" s="12" t="s">
        <v>18</v>
      </c>
      <c r="C827" s="11" t="s">
        <v>1</v>
      </c>
      <c r="D827" s="35">
        <v>2026</v>
      </c>
      <c r="E827" s="10">
        <v>8</v>
      </c>
      <c r="F827" s="9" t="s">
        <v>17</v>
      </c>
      <c r="G827" s="168">
        <v>0</v>
      </c>
      <c r="H827" s="29">
        <f>E827*G827</f>
        <v>0</v>
      </c>
      <c r="I827" s="54"/>
    </row>
    <row r="828" spans="2:9" x14ac:dyDescent="0.25">
      <c r="B828" s="12" t="s">
        <v>66</v>
      </c>
      <c r="C828" s="11" t="s">
        <v>1</v>
      </c>
      <c r="D828" s="35">
        <v>2026</v>
      </c>
      <c r="E828" s="10">
        <v>25</v>
      </c>
      <c r="F828" s="9" t="s">
        <v>8</v>
      </c>
      <c r="G828" s="168">
        <v>0</v>
      </c>
      <c r="H828" s="29">
        <f t="shared" ref="H828:H833" si="65">E828*G828</f>
        <v>0</v>
      </c>
      <c r="I828" s="54"/>
    </row>
    <row r="829" spans="2:9" x14ac:dyDescent="0.25">
      <c r="B829" s="12" t="s">
        <v>21</v>
      </c>
      <c r="C829" s="11" t="s">
        <v>1</v>
      </c>
      <c r="D829" s="35">
        <v>2026</v>
      </c>
      <c r="E829" s="10">
        <v>6</v>
      </c>
      <c r="F829" s="9" t="s">
        <v>8</v>
      </c>
      <c r="G829" s="168">
        <v>0</v>
      </c>
      <c r="H829" s="29">
        <f t="shared" si="65"/>
        <v>0</v>
      </c>
      <c r="I829" s="54"/>
    </row>
    <row r="830" spans="2:9" x14ac:dyDescent="0.25">
      <c r="B830" s="12" t="s">
        <v>69</v>
      </c>
      <c r="C830" s="11" t="s">
        <v>1</v>
      </c>
      <c r="D830" s="35">
        <v>2026</v>
      </c>
      <c r="E830" s="10">
        <v>0.75</v>
      </c>
      <c r="F830" s="9" t="s">
        <v>17</v>
      </c>
      <c r="G830" s="168">
        <v>0</v>
      </c>
      <c r="H830" s="29">
        <f t="shared" si="65"/>
        <v>0</v>
      </c>
      <c r="I830" s="54"/>
    </row>
    <row r="831" spans="2:9" x14ac:dyDescent="0.25">
      <c r="B831" s="12" t="s">
        <v>38</v>
      </c>
      <c r="C831" s="11" t="s">
        <v>1</v>
      </c>
      <c r="D831" s="35">
        <v>2028</v>
      </c>
      <c r="E831" s="10">
        <v>1</v>
      </c>
      <c r="F831" s="9" t="s">
        <v>0</v>
      </c>
      <c r="G831" s="168">
        <v>0</v>
      </c>
      <c r="H831" s="29">
        <f t="shared" si="65"/>
        <v>0</v>
      </c>
      <c r="I831" s="54"/>
    </row>
    <row r="832" spans="2:9" x14ac:dyDescent="0.25">
      <c r="B832" s="8" t="s">
        <v>36</v>
      </c>
      <c r="C832" s="7" t="s">
        <v>1</v>
      </c>
      <c r="D832" s="36">
        <v>2028</v>
      </c>
      <c r="E832" s="6">
        <v>1</v>
      </c>
      <c r="F832" s="5" t="s">
        <v>0</v>
      </c>
      <c r="G832" s="168">
        <v>0</v>
      </c>
      <c r="H832" s="29">
        <f t="shared" si="65"/>
        <v>0</v>
      </c>
      <c r="I832" s="54"/>
    </row>
    <row r="833" spans="2:9" x14ac:dyDescent="0.25">
      <c r="B833" s="8" t="s">
        <v>2</v>
      </c>
      <c r="C833" s="7" t="s">
        <v>1</v>
      </c>
      <c r="D833" s="36">
        <v>2026</v>
      </c>
      <c r="E833" s="6">
        <v>1</v>
      </c>
      <c r="F833" s="5" t="s">
        <v>0</v>
      </c>
      <c r="G833" s="168">
        <v>0</v>
      </c>
      <c r="H833" s="29">
        <f t="shared" si="65"/>
        <v>0</v>
      </c>
      <c r="I833" s="54"/>
    </row>
    <row r="834" spans="2:9" x14ac:dyDescent="0.25">
      <c r="B834" s="77" t="s">
        <v>44</v>
      </c>
      <c r="C834" s="24"/>
      <c r="D834" s="39"/>
      <c r="E834" s="23"/>
      <c r="F834" s="22"/>
      <c r="G834" s="40"/>
      <c r="H834" s="56">
        <f>SUM(H825:H833)</f>
        <v>0</v>
      </c>
      <c r="I834" s="150"/>
    </row>
    <row r="835" spans="2:9" ht="15.75" thickBot="1" x14ac:dyDescent="0.3">
      <c r="B835" s="4"/>
      <c r="C835" s="3"/>
      <c r="D835" s="37"/>
      <c r="E835" s="2"/>
      <c r="F835" s="1"/>
      <c r="G835" s="38"/>
      <c r="H835" s="30"/>
      <c r="I835" s="54"/>
    </row>
    <row r="836" spans="2:9" ht="15.75" thickBot="1" x14ac:dyDescent="0.3"/>
    <row r="837" spans="2:9" ht="15.75" thickBot="1" x14ac:dyDescent="0.3">
      <c r="B837" s="206" t="s">
        <v>228</v>
      </c>
      <c r="C837" s="207"/>
      <c r="D837" s="208"/>
    </row>
    <row r="838" spans="2:9" ht="15.75" thickBot="1" x14ac:dyDescent="0.3">
      <c r="B838" s="19" t="s">
        <v>6</v>
      </c>
      <c r="C838" s="18" t="s">
        <v>5</v>
      </c>
      <c r="D838" s="18" t="s">
        <v>35</v>
      </c>
      <c r="E838" s="204" t="s">
        <v>4</v>
      </c>
      <c r="F838" s="205"/>
      <c r="G838" s="17" t="s">
        <v>377</v>
      </c>
      <c r="H838" s="31" t="s">
        <v>33</v>
      </c>
      <c r="I838" s="139"/>
    </row>
    <row r="839" spans="2:9" x14ac:dyDescent="0.25">
      <c r="B839" s="16" t="s">
        <v>47</v>
      </c>
      <c r="C839" s="15" t="s">
        <v>9</v>
      </c>
      <c r="D839" s="34">
        <v>2026</v>
      </c>
      <c r="E839" s="14">
        <v>2</v>
      </c>
      <c r="F839" s="13" t="s">
        <v>0</v>
      </c>
      <c r="G839" s="167">
        <v>0</v>
      </c>
      <c r="H839" s="27">
        <f>E839*G839</f>
        <v>0</v>
      </c>
      <c r="I839" s="54"/>
    </row>
    <row r="840" spans="2:9" x14ac:dyDescent="0.25">
      <c r="B840" s="12" t="s">
        <v>18</v>
      </c>
      <c r="C840" s="11" t="s">
        <v>1</v>
      </c>
      <c r="D840" s="35">
        <v>2026</v>
      </c>
      <c r="E840" s="10">
        <v>12</v>
      </c>
      <c r="F840" s="9" t="s">
        <v>17</v>
      </c>
      <c r="G840" s="168">
        <v>0</v>
      </c>
      <c r="H840" s="29">
        <f>E840*G840</f>
        <v>0</v>
      </c>
      <c r="I840" s="54"/>
    </row>
    <row r="841" spans="2:9" x14ac:dyDescent="0.25">
      <c r="B841" s="12" t="s">
        <v>18</v>
      </c>
      <c r="C841" s="11" t="s">
        <v>1</v>
      </c>
      <c r="D841" s="35">
        <v>2026</v>
      </c>
      <c r="E841" s="10">
        <v>4</v>
      </c>
      <c r="F841" s="9" t="s">
        <v>17</v>
      </c>
      <c r="G841" s="168">
        <v>0</v>
      </c>
      <c r="H841" s="29">
        <f>E841*G841</f>
        <v>0</v>
      </c>
      <c r="I841" s="54"/>
    </row>
    <row r="842" spans="2:9" x14ac:dyDescent="0.25">
      <c r="B842" s="12" t="s">
        <v>24</v>
      </c>
      <c r="C842" s="11" t="s">
        <v>11</v>
      </c>
      <c r="D842" s="35">
        <v>2026</v>
      </c>
      <c r="E842" s="10">
        <v>4</v>
      </c>
      <c r="F842" s="9" t="s">
        <v>0</v>
      </c>
      <c r="G842" s="168">
        <v>0</v>
      </c>
      <c r="H842" s="29">
        <f t="shared" ref="H842:H847" si="66">E842*G842</f>
        <v>0</v>
      </c>
      <c r="I842" s="54"/>
    </row>
    <row r="843" spans="2:9" x14ac:dyDescent="0.25">
      <c r="B843" s="12" t="s">
        <v>69</v>
      </c>
      <c r="C843" s="11" t="s">
        <v>1</v>
      </c>
      <c r="D843" s="35">
        <v>2026</v>
      </c>
      <c r="E843" s="10">
        <v>0.5</v>
      </c>
      <c r="F843" s="9" t="s">
        <v>17</v>
      </c>
      <c r="G843" s="168">
        <v>0</v>
      </c>
      <c r="H843" s="29">
        <f t="shared" si="66"/>
        <v>0</v>
      </c>
      <c r="I843" s="54"/>
    </row>
    <row r="844" spans="2:9" x14ac:dyDescent="0.25">
      <c r="B844" s="12" t="s">
        <v>22</v>
      </c>
      <c r="C844" s="11" t="s">
        <v>1</v>
      </c>
      <c r="D844" s="35">
        <v>2026</v>
      </c>
      <c r="E844" s="10">
        <v>11.6</v>
      </c>
      <c r="F844" s="9" t="s">
        <v>8</v>
      </c>
      <c r="G844" s="168">
        <v>0</v>
      </c>
      <c r="H844" s="29">
        <f t="shared" si="66"/>
        <v>0</v>
      </c>
      <c r="I844" s="54"/>
    </row>
    <row r="845" spans="2:9" x14ac:dyDescent="0.25">
      <c r="B845" s="12" t="s">
        <v>38</v>
      </c>
      <c r="C845" s="11" t="s">
        <v>1</v>
      </c>
      <c r="D845" s="35">
        <v>2026</v>
      </c>
      <c r="E845" s="10">
        <v>1</v>
      </c>
      <c r="F845" s="9" t="s">
        <v>0</v>
      </c>
      <c r="G845" s="168">
        <v>0</v>
      </c>
      <c r="H845" s="29">
        <f t="shared" si="66"/>
        <v>0</v>
      </c>
      <c r="I845" s="54"/>
    </row>
    <row r="846" spans="2:9" x14ac:dyDescent="0.25">
      <c r="B846" s="12" t="s">
        <v>36</v>
      </c>
      <c r="C846" s="11" t="s">
        <v>1</v>
      </c>
      <c r="D846" s="35">
        <v>2026</v>
      </c>
      <c r="E846" s="10">
        <v>1</v>
      </c>
      <c r="F846" s="9" t="s">
        <v>0</v>
      </c>
      <c r="G846" s="168">
        <v>0</v>
      </c>
      <c r="H846" s="29">
        <f t="shared" si="66"/>
        <v>0</v>
      </c>
      <c r="I846" s="54"/>
    </row>
    <row r="847" spans="2:9" x14ac:dyDescent="0.25">
      <c r="B847" s="12" t="s">
        <v>2</v>
      </c>
      <c r="C847" s="11" t="s">
        <v>1</v>
      </c>
      <c r="D847" s="35">
        <v>2026</v>
      </c>
      <c r="E847" s="10">
        <v>1</v>
      </c>
      <c r="F847" s="9" t="s">
        <v>0</v>
      </c>
      <c r="G847" s="168">
        <v>0</v>
      </c>
      <c r="H847" s="29">
        <f t="shared" si="66"/>
        <v>0</v>
      </c>
      <c r="I847" s="54"/>
    </row>
    <row r="848" spans="2:9" x14ac:dyDescent="0.25">
      <c r="B848" s="77" t="s">
        <v>44</v>
      </c>
      <c r="C848" s="43"/>
      <c r="D848" s="44"/>
      <c r="E848" s="45"/>
      <c r="F848" s="46"/>
      <c r="G848" s="80"/>
      <c r="H848" s="56">
        <f>SUM(H839:H847)</f>
        <v>0</v>
      </c>
      <c r="I848" s="150"/>
    </row>
    <row r="849" spans="2:9" ht="15.75" thickBot="1" x14ac:dyDescent="0.3">
      <c r="B849" s="4"/>
      <c r="C849" s="3"/>
      <c r="D849" s="37"/>
      <c r="E849" s="2"/>
      <c r="F849" s="1"/>
      <c r="G849" s="38"/>
      <c r="H849" s="30"/>
      <c r="I849" s="54"/>
    </row>
    <row r="850" spans="2:9" ht="15.75" thickBot="1" x14ac:dyDescent="0.3"/>
    <row r="851" spans="2:9" ht="15.75" thickBot="1" x14ac:dyDescent="0.3">
      <c r="B851" s="206" t="s">
        <v>229</v>
      </c>
      <c r="C851" s="207"/>
      <c r="D851" s="208"/>
    </row>
    <row r="852" spans="2:9" ht="15.75" thickBot="1" x14ac:dyDescent="0.3">
      <c r="B852" s="19" t="s">
        <v>6</v>
      </c>
      <c r="C852" s="18" t="s">
        <v>5</v>
      </c>
      <c r="D852" s="18" t="s">
        <v>35</v>
      </c>
      <c r="E852" s="204" t="s">
        <v>4</v>
      </c>
      <c r="F852" s="205"/>
      <c r="G852" s="17" t="s">
        <v>377</v>
      </c>
      <c r="H852" s="31" t="s">
        <v>33</v>
      </c>
      <c r="I852" s="139"/>
    </row>
    <row r="853" spans="2:9" x14ac:dyDescent="0.25">
      <c r="B853" s="16" t="s">
        <v>47</v>
      </c>
      <c r="C853" s="15" t="s">
        <v>9</v>
      </c>
      <c r="D853" s="34">
        <v>2026</v>
      </c>
      <c r="E853" s="14">
        <v>2</v>
      </c>
      <c r="F853" s="13" t="s">
        <v>0</v>
      </c>
      <c r="G853" s="167">
        <v>0</v>
      </c>
      <c r="H853" s="27">
        <f>E853*G853</f>
        <v>0</v>
      </c>
      <c r="I853" s="54"/>
    </row>
    <row r="854" spans="2:9" x14ac:dyDescent="0.25">
      <c r="B854" s="12" t="s">
        <v>18</v>
      </c>
      <c r="C854" s="11" t="s">
        <v>1</v>
      </c>
      <c r="D854" s="35">
        <v>2026</v>
      </c>
      <c r="E854" s="10">
        <v>3</v>
      </c>
      <c r="F854" s="9" t="s">
        <v>17</v>
      </c>
      <c r="G854" s="168">
        <v>0</v>
      </c>
      <c r="H854" s="29">
        <f>E854*G854</f>
        <v>0</v>
      </c>
      <c r="I854" s="54"/>
    </row>
    <row r="855" spans="2:9" x14ac:dyDescent="0.25">
      <c r="B855" s="12" t="s">
        <v>18</v>
      </c>
      <c r="C855" s="11" t="s">
        <v>1</v>
      </c>
      <c r="D855" s="35">
        <v>2026</v>
      </c>
      <c r="E855" s="10">
        <v>3</v>
      </c>
      <c r="F855" s="9" t="s">
        <v>17</v>
      </c>
      <c r="G855" s="168">
        <v>0</v>
      </c>
      <c r="H855" s="29">
        <f>E855*G855</f>
        <v>0</v>
      </c>
      <c r="I855" s="54"/>
    </row>
    <row r="856" spans="2:9" x14ac:dyDescent="0.25">
      <c r="B856" s="12" t="s">
        <v>43</v>
      </c>
      <c r="C856" s="11" t="s">
        <v>1</v>
      </c>
      <c r="D856" s="35">
        <v>2026</v>
      </c>
      <c r="E856" s="10">
        <v>3.3</v>
      </c>
      <c r="F856" s="9" t="s">
        <v>17</v>
      </c>
      <c r="G856" s="168">
        <v>0</v>
      </c>
      <c r="H856" s="29">
        <f t="shared" ref="H856:H858" si="67">E856*G856</f>
        <v>0</v>
      </c>
      <c r="I856" s="54"/>
    </row>
    <row r="857" spans="2:9" x14ac:dyDescent="0.25">
      <c r="B857" s="12" t="s">
        <v>38</v>
      </c>
      <c r="C857" s="11" t="s">
        <v>1</v>
      </c>
      <c r="D857" s="35">
        <v>2029</v>
      </c>
      <c r="E857" s="10">
        <v>1</v>
      </c>
      <c r="F857" s="9" t="s">
        <v>0</v>
      </c>
      <c r="G857" s="168">
        <v>0</v>
      </c>
      <c r="H857" s="29">
        <f t="shared" si="67"/>
        <v>0</v>
      </c>
      <c r="I857" s="54"/>
    </row>
    <row r="858" spans="2:9" x14ac:dyDescent="0.25">
      <c r="B858" s="12" t="s">
        <v>36</v>
      </c>
      <c r="C858" s="11" t="s">
        <v>1</v>
      </c>
      <c r="D858" s="35">
        <v>2029</v>
      </c>
      <c r="E858" s="10">
        <v>1</v>
      </c>
      <c r="F858" s="9" t="s">
        <v>0</v>
      </c>
      <c r="G858" s="168">
        <v>0</v>
      </c>
      <c r="H858" s="29">
        <f t="shared" si="67"/>
        <v>0</v>
      </c>
      <c r="I858" s="54"/>
    </row>
    <row r="859" spans="2:9" x14ac:dyDescent="0.25">
      <c r="B859" s="8" t="s">
        <v>2</v>
      </c>
      <c r="C859" s="7" t="s">
        <v>1</v>
      </c>
      <c r="D859" s="36">
        <v>2026</v>
      </c>
      <c r="E859" s="6">
        <v>1</v>
      </c>
      <c r="F859" s="5" t="s">
        <v>0</v>
      </c>
      <c r="G859" s="168">
        <v>0</v>
      </c>
      <c r="H859" s="56">
        <f>SUM(H853:H858)</f>
        <v>0</v>
      </c>
      <c r="I859" s="150"/>
    </row>
    <row r="860" spans="2:9" x14ac:dyDescent="0.25">
      <c r="B860" s="77" t="s">
        <v>44</v>
      </c>
      <c r="C860" s="24"/>
      <c r="D860" s="39"/>
      <c r="E860" s="23"/>
      <c r="F860" s="22"/>
      <c r="G860" s="40"/>
      <c r="H860" s="29"/>
      <c r="I860" s="54"/>
    </row>
    <row r="861" spans="2:9" ht="15.75" thickBot="1" x14ac:dyDescent="0.3">
      <c r="B861" s="4"/>
      <c r="C861" s="3"/>
      <c r="D861" s="37"/>
      <c r="E861" s="2"/>
      <c r="F861" s="1"/>
      <c r="G861" s="38"/>
      <c r="H861" s="30"/>
      <c r="I861" s="54"/>
    </row>
    <row r="862" spans="2:9" ht="15.75" thickBot="1" x14ac:dyDescent="0.3">
      <c r="B862" s="21"/>
      <c r="C862" s="21"/>
      <c r="D862" s="41"/>
    </row>
    <row r="863" spans="2:9" ht="15.75" thickBot="1" x14ac:dyDescent="0.3">
      <c r="B863" s="206" t="s">
        <v>230</v>
      </c>
      <c r="C863" s="207"/>
      <c r="D863" s="208"/>
    </row>
    <row r="864" spans="2:9" ht="15.75" thickBot="1" x14ac:dyDescent="0.3">
      <c r="B864" s="19" t="s">
        <v>6</v>
      </c>
      <c r="C864" s="18" t="s">
        <v>5</v>
      </c>
      <c r="D864" s="18" t="s">
        <v>35</v>
      </c>
      <c r="E864" s="204" t="s">
        <v>4</v>
      </c>
      <c r="F864" s="205"/>
      <c r="G864" s="17" t="s">
        <v>377</v>
      </c>
      <c r="H864" s="31" t="s">
        <v>33</v>
      </c>
      <c r="I864" s="139"/>
    </row>
    <row r="865" spans="2:9" x14ac:dyDescent="0.25">
      <c r="B865" s="16" t="s">
        <v>47</v>
      </c>
      <c r="C865" s="15" t="s">
        <v>9</v>
      </c>
      <c r="D865" s="34">
        <v>2026</v>
      </c>
      <c r="E865" s="14">
        <v>2</v>
      </c>
      <c r="F865" s="13" t="s">
        <v>0</v>
      </c>
      <c r="G865" s="167">
        <v>0</v>
      </c>
      <c r="H865" s="27">
        <f>E865*G865</f>
        <v>0</v>
      </c>
      <c r="I865" s="54"/>
    </row>
    <row r="866" spans="2:9" x14ac:dyDescent="0.25">
      <c r="B866" s="12" t="s">
        <v>69</v>
      </c>
      <c r="C866" s="11" t="s">
        <v>1</v>
      </c>
      <c r="D866" s="35">
        <v>2026</v>
      </c>
      <c r="E866" s="10">
        <v>1</v>
      </c>
      <c r="F866" s="9" t="s">
        <v>17</v>
      </c>
      <c r="G866" s="168">
        <v>0</v>
      </c>
      <c r="H866" s="29">
        <f>E866*G866</f>
        <v>0</v>
      </c>
      <c r="I866" s="54"/>
    </row>
    <row r="867" spans="2:9" x14ac:dyDescent="0.25">
      <c r="B867" s="12" t="s">
        <v>24</v>
      </c>
      <c r="C867" s="11" t="s">
        <v>11</v>
      </c>
      <c r="D867" s="35">
        <v>2026</v>
      </c>
      <c r="E867" s="10">
        <v>4</v>
      </c>
      <c r="F867" s="9" t="s">
        <v>0</v>
      </c>
      <c r="G867" s="168">
        <v>0</v>
      </c>
      <c r="H867" s="29">
        <f>E867*G867</f>
        <v>0</v>
      </c>
      <c r="I867" s="54"/>
    </row>
    <row r="868" spans="2:9" x14ac:dyDescent="0.25">
      <c r="B868" s="12" t="s">
        <v>18</v>
      </c>
      <c r="C868" s="11" t="s">
        <v>1</v>
      </c>
      <c r="D868" s="35">
        <v>2026</v>
      </c>
      <c r="E868" s="10">
        <v>6</v>
      </c>
      <c r="F868" s="9" t="s">
        <v>17</v>
      </c>
      <c r="G868" s="168">
        <v>0</v>
      </c>
      <c r="H868" s="29">
        <f t="shared" ref="H868:H872" si="68">E868*G868</f>
        <v>0</v>
      </c>
      <c r="I868" s="54"/>
    </row>
    <row r="869" spans="2:9" x14ac:dyDescent="0.25">
      <c r="B869" s="12" t="s">
        <v>66</v>
      </c>
      <c r="C869" s="11" t="s">
        <v>1</v>
      </c>
      <c r="D869" s="35">
        <v>2027</v>
      </c>
      <c r="E869" s="10">
        <v>50</v>
      </c>
      <c r="F869" s="9" t="s">
        <v>8</v>
      </c>
      <c r="G869" s="168">
        <v>0</v>
      </c>
      <c r="H869" s="29">
        <f t="shared" si="68"/>
        <v>0</v>
      </c>
      <c r="I869" s="54"/>
    </row>
    <row r="870" spans="2:9" x14ac:dyDescent="0.25">
      <c r="B870" s="12" t="s">
        <v>38</v>
      </c>
      <c r="C870" s="11" t="s">
        <v>1</v>
      </c>
      <c r="D870" s="35">
        <v>2029</v>
      </c>
      <c r="E870" s="10">
        <v>1</v>
      </c>
      <c r="F870" s="9" t="s">
        <v>0</v>
      </c>
      <c r="G870" s="168">
        <v>0</v>
      </c>
      <c r="H870" s="29">
        <f t="shared" si="68"/>
        <v>0</v>
      </c>
      <c r="I870" s="54"/>
    </row>
    <row r="871" spans="2:9" x14ac:dyDescent="0.25">
      <c r="B871" s="8" t="s">
        <v>36</v>
      </c>
      <c r="C871" s="7" t="s">
        <v>1</v>
      </c>
      <c r="D871" s="36">
        <v>2029</v>
      </c>
      <c r="E871" s="6">
        <v>1</v>
      </c>
      <c r="F871" s="5" t="s">
        <v>0</v>
      </c>
      <c r="G871" s="168">
        <v>0</v>
      </c>
      <c r="H871" s="29">
        <f t="shared" si="68"/>
        <v>0</v>
      </c>
      <c r="I871" s="54"/>
    </row>
    <row r="872" spans="2:9" x14ac:dyDescent="0.25">
      <c r="B872" s="8" t="s">
        <v>2</v>
      </c>
      <c r="C872" s="7" t="s">
        <v>1</v>
      </c>
      <c r="D872" s="36">
        <v>2026</v>
      </c>
      <c r="E872" s="6">
        <v>1</v>
      </c>
      <c r="F872" s="5" t="s">
        <v>0</v>
      </c>
      <c r="G872" s="168">
        <v>0</v>
      </c>
      <c r="H872" s="29">
        <f t="shared" si="68"/>
        <v>0</v>
      </c>
      <c r="I872" s="54"/>
    </row>
    <row r="873" spans="2:9" x14ac:dyDescent="0.25">
      <c r="B873" s="77" t="s">
        <v>44</v>
      </c>
      <c r="C873" s="24"/>
      <c r="D873" s="39"/>
      <c r="E873" s="23"/>
      <c r="F873" s="22"/>
      <c r="G873" s="40"/>
      <c r="H873" s="56">
        <f>SUM(H865:H872)</f>
        <v>0</v>
      </c>
      <c r="I873" s="150"/>
    </row>
    <row r="874" spans="2:9" ht="15.75" thickBot="1" x14ac:dyDescent="0.3">
      <c r="B874" s="4"/>
      <c r="C874" s="3"/>
      <c r="D874" s="37"/>
      <c r="E874" s="2"/>
      <c r="F874" s="1"/>
      <c r="G874" s="38"/>
      <c r="H874" s="30"/>
      <c r="I874" s="54"/>
    </row>
    <row r="875" spans="2:9" ht="16.5" thickBot="1" x14ac:dyDescent="0.3">
      <c r="B875" s="20"/>
    </row>
    <row r="876" spans="2:9" ht="15.75" thickBot="1" x14ac:dyDescent="0.3">
      <c r="B876" s="206" t="s">
        <v>231</v>
      </c>
      <c r="C876" s="207"/>
      <c r="D876" s="208"/>
    </row>
    <row r="877" spans="2:9" ht="15.75" thickBot="1" x14ac:dyDescent="0.3">
      <c r="B877" s="19" t="s">
        <v>6</v>
      </c>
      <c r="C877" s="18" t="s">
        <v>5</v>
      </c>
      <c r="D877" s="18" t="s">
        <v>35</v>
      </c>
      <c r="E877" s="204" t="s">
        <v>4</v>
      </c>
      <c r="F877" s="205"/>
      <c r="G877" s="17" t="s">
        <v>377</v>
      </c>
      <c r="H877" s="31" t="s">
        <v>33</v>
      </c>
      <c r="I877" s="139"/>
    </row>
    <row r="878" spans="2:9" x14ac:dyDescent="0.25">
      <c r="B878" s="16" t="s">
        <v>42</v>
      </c>
      <c r="C878" s="15" t="s">
        <v>1</v>
      </c>
      <c r="D878" s="34">
        <v>2026</v>
      </c>
      <c r="E878" s="14">
        <v>1</v>
      </c>
      <c r="F878" s="13" t="s">
        <v>0</v>
      </c>
      <c r="G878" s="167">
        <v>0</v>
      </c>
      <c r="H878" s="27">
        <f>E878*G878</f>
        <v>0</v>
      </c>
      <c r="I878" s="54"/>
    </row>
    <row r="879" spans="2:9" x14ac:dyDescent="0.25">
      <c r="B879" s="12" t="s">
        <v>66</v>
      </c>
      <c r="C879" s="11" t="s">
        <v>1</v>
      </c>
      <c r="D879" s="35">
        <v>2026</v>
      </c>
      <c r="E879" s="10">
        <v>20.3</v>
      </c>
      <c r="F879" s="9" t="s">
        <v>8</v>
      </c>
      <c r="G879" s="168">
        <v>0</v>
      </c>
      <c r="H879" s="29">
        <f>E879*G879</f>
        <v>0</v>
      </c>
      <c r="I879" s="54"/>
    </row>
    <row r="880" spans="2:9" x14ac:dyDescent="0.25">
      <c r="B880" s="12" t="s">
        <v>39</v>
      </c>
      <c r="C880" s="11" t="s">
        <v>1</v>
      </c>
      <c r="D880" s="35">
        <v>2026</v>
      </c>
      <c r="E880" s="10">
        <v>66</v>
      </c>
      <c r="F880" s="9" t="s">
        <v>17</v>
      </c>
      <c r="G880" s="168">
        <v>0</v>
      </c>
      <c r="H880" s="29">
        <f>E880*G880</f>
        <v>0</v>
      </c>
      <c r="I880" s="54"/>
    </row>
    <row r="881" spans="2:9" x14ac:dyDescent="0.25">
      <c r="B881" s="12" t="s">
        <v>120</v>
      </c>
      <c r="C881" s="11" t="s">
        <v>1</v>
      </c>
      <c r="D881" s="35">
        <v>2026</v>
      </c>
      <c r="E881" s="10">
        <v>166</v>
      </c>
      <c r="F881" s="9" t="s">
        <v>17</v>
      </c>
      <c r="G881" s="168">
        <v>0</v>
      </c>
      <c r="H881" s="29">
        <f t="shared" ref="H881:H894" si="69">E881*G881</f>
        <v>0</v>
      </c>
      <c r="I881" s="54"/>
    </row>
    <row r="882" spans="2:9" x14ac:dyDescent="0.25">
      <c r="B882" s="12" t="s">
        <v>87</v>
      </c>
      <c r="C882" s="11" t="s">
        <v>1</v>
      </c>
      <c r="D882" s="35">
        <v>2026</v>
      </c>
      <c r="E882" s="10">
        <v>150</v>
      </c>
      <c r="F882" s="9" t="s">
        <v>17</v>
      </c>
      <c r="G882" s="168">
        <v>0</v>
      </c>
      <c r="H882" s="29">
        <f t="shared" si="69"/>
        <v>0</v>
      </c>
      <c r="I882" s="54"/>
    </row>
    <row r="883" spans="2:9" x14ac:dyDescent="0.25">
      <c r="B883" s="12" t="s">
        <v>22</v>
      </c>
      <c r="C883" s="11" t="s">
        <v>1</v>
      </c>
      <c r="D883" s="35">
        <v>2026</v>
      </c>
      <c r="E883" s="10">
        <v>30</v>
      </c>
      <c r="F883" s="9" t="s">
        <v>8</v>
      </c>
      <c r="G883" s="168">
        <v>0</v>
      </c>
      <c r="H883" s="29">
        <f t="shared" si="69"/>
        <v>0</v>
      </c>
      <c r="I883" s="54"/>
    </row>
    <row r="884" spans="2:9" x14ac:dyDescent="0.25">
      <c r="B884" s="12" t="s">
        <v>22</v>
      </c>
      <c r="C884" s="11" t="s">
        <v>1</v>
      </c>
      <c r="D884" s="35">
        <v>2026</v>
      </c>
      <c r="E884" s="10">
        <v>17</v>
      </c>
      <c r="F884" s="9" t="s">
        <v>17</v>
      </c>
      <c r="G884" s="168">
        <v>0</v>
      </c>
      <c r="H884" s="29">
        <f t="shared" si="69"/>
        <v>0</v>
      </c>
      <c r="I884" s="54"/>
    </row>
    <row r="885" spans="2:9" x14ac:dyDescent="0.25">
      <c r="B885" s="12" t="s">
        <v>22</v>
      </c>
      <c r="C885" s="11" t="s">
        <v>1</v>
      </c>
      <c r="D885" s="35">
        <v>2026</v>
      </c>
      <c r="E885" s="10">
        <v>1</v>
      </c>
      <c r="F885" s="9" t="s">
        <v>0</v>
      </c>
      <c r="G885" s="168">
        <v>0</v>
      </c>
      <c r="H885" s="29">
        <f t="shared" si="69"/>
        <v>0</v>
      </c>
      <c r="I885" s="54"/>
    </row>
    <row r="886" spans="2:9" x14ac:dyDescent="0.25">
      <c r="B886" s="12" t="s">
        <v>22</v>
      </c>
      <c r="C886" s="11" t="s">
        <v>1</v>
      </c>
      <c r="D886" s="35">
        <v>2026</v>
      </c>
      <c r="E886" s="10">
        <v>2</v>
      </c>
      <c r="F886" s="9" t="s">
        <v>0</v>
      </c>
      <c r="G886" s="168">
        <v>0</v>
      </c>
      <c r="H886" s="29">
        <f t="shared" si="69"/>
        <v>0</v>
      </c>
      <c r="I886" s="54"/>
    </row>
    <row r="887" spans="2:9" x14ac:dyDescent="0.25">
      <c r="B887" s="12" t="s">
        <v>41</v>
      </c>
      <c r="C887" s="11" t="s">
        <v>1</v>
      </c>
      <c r="D887" s="35">
        <v>2026</v>
      </c>
      <c r="E887" s="10">
        <v>27.1</v>
      </c>
      <c r="F887" s="9" t="s">
        <v>8</v>
      </c>
      <c r="G887" s="168">
        <v>0</v>
      </c>
      <c r="H887" s="29">
        <f t="shared" si="69"/>
        <v>0</v>
      </c>
      <c r="I887" s="54"/>
    </row>
    <row r="888" spans="2:9" x14ac:dyDescent="0.25">
      <c r="B888" s="12" t="s">
        <v>41</v>
      </c>
      <c r="C888" s="11" t="s">
        <v>1</v>
      </c>
      <c r="D888" s="35">
        <v>2026</v>
      </c>
      <c r="E888" s="10">
        <v>15.5</v>
      </c>
      <c r="F888" s="9" t="s">
        <v>17</v>
      </c>
      <c r="G888" s="168">
        <v>0</v>
      </c>
      <c r="H888" s="29">
        <f t="shared" si="69"/>
        <v>0</v>
      </c>
      <c r="I888" s="54"/>
    </row>
    <row r="889" spans="2:9" x14ac:dyDescent="0.25">
      <c r="B889" s="12" t="s">
        <v>41</v>
      </c>
      <c r="C889" s="11" t="s">
        <v>1</v>
      </c>
      <c r="D889" s="35">
        <v>2026</v>
      </c>
      <c r="E889" s="10">
        <v>4.25</v>
      </c>
      <c r="F889" s="9" t="s">
        <v>8</v>
      </c>
      <c r="G889" s="168">
        <v>0</v>
      </c>
      <c r="H889" s="29">
        <f t="shared" si="69"/>
        <v>0</v>
      </c>
      <c r="I889" s="54"/>
    </row>
    <row r="890" spans="2:9" x14ac:dyDescent="0.25">
      <c r="B890" s="12" t="s">
        <v>18</v>
      </c>
      <c r="C890" s="11" t="s">
        <v>1</v>
      </c>
      <c r="D890" s="35">
        <v>2026</v>
      </c>
      <c r="E890" s="10">
        <v>12</v>
      </c>
      <c r="F890" s="9" t="s">
        <v>17</v>
      </c>
      <c r="G890" s="168">
        <v>0</v>
      </c>
      <c r="H890" s="29">
        <f t="shared" si="69"/>
        <v>0</v>
      </c>
      <c r="I890" s="54"/>
    </row>
    <row r="891" spans="2:9" x14ac:dyDescent="0.25">
      <c r="B891" s="12" t="s">
        <v>47</v>
      </c>
      <c r="C891" s="11" t="s">
        <v>1</v>
      </c>
      <c r="D891" s="35">
        <v>2028</v>
      </c>
      <c r="E891" s="10">
        <v>1</v>
      </c>
      <c r="F891" s="9" t="s">
        <v>0</v>
      </c>
      <c r="G891" s="168">
        <v>0</v>
      </c>
      <c r="H891" s="29">
        <f t="shared" si="69"/>
        <v>0</v>
      </c>
      <c r="I891" s="54"/>
    </row>
    <row r="892" spans="2:9" x14ac:dyDescent="0.25">
      <c r="B892" s="12" t="s">
        <v>38</v>
      </c>
      <c r="C892" s="11" t="s">
        <v>1</v>
      </c>
      <c r="D892" s="35">
        <v>2029</v>
      </c>
      <c r="E892" s="10">
        <v>1</v>
      </c>
      <c r="F892" s="9" t="s">
        <v>0</v>
      </c>
      <c r="G892" s="168">
        <v>0</v>
      </c>
      <c r="H892" s="29">
        <f t="shared" si="69"/>
        <v>0</v>
      </c>
      <c r="I892" s="54"/>
    </row>
    <row r="893" spans="2:9" x14ac:dyDescent="0.25">
      <c r="B893" s="12" t="s">
        <v>36</v>
      </c>
      <c r="C893" s="11" t="s">
        <v>1</v>
      </c>
      <c r="D893" s="35">
        <v>2029</v>
      </c>
      <c r="E893" s="10">
        <v>1</v>
      </c>
      <c r="F893" s="9" t="s">
        <v>0</v>
      </c>
      <c r="G893" s="168">
        <v>0</v>
      </c>
      <c r="H893" s="29">
        <f t="shared" si="69"/>
        <v>0</v>
      </c>
      <c r="I893" s="54"/>
    </row>
    <row r="894" spans="2:9" x14ac:dyDescent="0.25">
      <c r="B894" s="8" t="s">
        <v>2</v>
      </c>
      <c r="C894" s="7" t="s">
        <v>1</v>
      </c>
      <c r="D894" s="36">
        <v>2026</v>
      </c>
      <c r="E894" s="6">
        <v>1</v>
      </c>
      <c r="F894" s="5" t="s">
        <v>0</v>
      </c>
      <c r="G894" s="168">
        <v>0</v>
      </c>
      <c r="H894" s="29">
        <f t="shared" si="69"/>
        <v>0</v>
      </c>
      <c r="I894" s="54"/>
    </row>
    <row r="895" spans="2:9" x14ac:dyDescent="0.25">
      <c r="B895" s="77" t="s">
        <v>44</v>
      </c>
      <c r="C895" s="24"/>
      <c r="D895" s="39"/>
      <c r="E895" s="23"/>
      <c r="F895" s="22"/>
      <c r="G895" s="32"/>
      <c r="H895" s="56">
        <f>SUM(H878:H894)</f>
        <v>0</v>
      </c>
      <c r="I895" s="150"/>
    </row>
    <row r="896" spans="2:9" ht="15.75" thickBot="1" x14ac:dyDescent="0.3">
      <c r="B896" s="4"/>
      <c r="C896" s="3"/>
      <c r="D896" s="37"/>
      <c r="E896" s="2"/>
      <c r="F896" s="1"/>
      <c r="G896" s="38"/>
      <c r="H896" s="30"/>
      <c r="I896" s="54"/>
    </row>
    <row r="897" spans="2:9" ht="15.75" thickBot="1" x14ac:dyDescent="0.3"/>
    <row r="898" spans="2:9" ht="15.75" thickBot="1" x14ac:dyDescent="0.3">
      <c r="B898" s="206" t="s">
        <v>232</v>
      </c>
      <c r="C898" s="207"/>
      <c r="D898" s="208"/>
    </row>
    <row r="899" spans="2:9" ht="15.75" thickBot="1" x14ac:dyDescent="0.3">
      <c r="B899" s="19" t="s">
        <v>6</v>
      </c>
      <c r="C899" s="18" t="s">
        <v>5</v>
      </c>
      <c r="D899" s="18" t="s">
        <v>35</v>
      </c>
      <c r="E899" s="204" t="s">
        <v>4</v>
      </c>
      <c r="F899" s="205"/>
      <c r="G899" s="17" t="s">
        <v>377</v>
      </c>
      <c r="H899" s="31" t="s">
        <v>33</v>
      </c>
      <c r="I899" s="139"/>
    </row>
    <row r="900" spans="2:9" x14ac:dyDescent="0.25">
      <c r="B900" s="16" t="s">
        <v>47</v>
      </c>
      <c r="C900" s="15" t="s">
        <v>9</v>
      </c>
      <c r="D900" s="34">
        <v>2026</v>
      </c>
      <c r="E900" s="14">
        <v>2</v>
      </c>
      <c r="F900" s="13" t="s">
        <v>0</v>
      </c>
      <c r="G900" s="167">
        <v>0</v>
      </c>
      <c r="H900" s="27">
        <f>E900*G900</f>
        <v>0</v>
      </c>
      <c r="I900" s="54"/>
    </row>
    <row r="901" spans="2:9" x14ac:dyDescent="0.25">
      <c r="B901" s="12" t="s">
        <v>87</v>
      </c>
      <c r="C901" s="11" t="s">
        <v>1</v>
      </c>
      <c r="D901" s="35">
        <v>2026</v>
      </c>
      <c r="E901" s="10">
        <v>10</v>
      </c>
      <c r="F901" s="9" t="s">
        <v>17</v>
      </c>
      <c r="G901" s="168">
        <v>0</v>
      </c>
      <c r="H901" s="29">
        <f>E901*G901</f>
        <v>0</v>
      </c>
      <c r="I901" s="54"/>
    </row>
    <row r="902" spans="2:9" x14ac:dyDescent="0.25">
      <c r="B902" s="12" t="s">
        <v>24</v>
      </c>
      <c r="C902" s="11" t="s">
        <v>11</v>
      </c>
      <c r="D902" s="35">
        <v>2026</v>
      </c>
      <c r="E902" s="10">
        <v>4</v>
      </c>
      <c r="F902" s="9" t="s">
        <v>0</v>
      </c>
      <c r="G902" s="168">
        <v>0</v>
      </c>
      <c r="H902" s="29">
        <f>E902*G902</f>
        <v>0</v>
      </c>
      <c r="I902" s="54"/>
    </row>
    <row r="903" spans="2:9" x14ac:dyDescent="0.25">
      <c r="B903" s="12" t="s">
        <v>40</v>
      </c>
      <c r="C903" s="11" t="s">
        <v>1</v>
      </c>
      <c r="D903" s="35">
        <v>2026</v>
      </c>
      <c r="E903" s="10">
        <v>84</v>
      </c>
      <c r="F903" s="9" t="s">
        <v>8</v>
      </c>
      <c r="G903" s="168">
        <v>0</v>
      </c>
      <c r="H903" s="29">
        <f t="shared" ref="H903:H908" si="70">E903*G903</f>
        <v>0</v>
      </c>
      <c r="I903" s="54"/>
    </row>
    <row r="904" spans="2:9" x14ac:dyDescent="0.25">
      <c r="B904" s="12" t="s">
        <v>28</v>
      </c>
      <c r="C904" s="11" t="s">
        <v>1</v>
      </c>
      <c r="D904" s="35">
        <v>2026</v>
      </c>
      <c r="E904" s="10">
        <v>88</v>
      </c>
      <c r="F904" s="9" t="s">
        <v>17</v>
      </c>
      <c r="G904" s="168">
        <v>0</v>
      </c>
      <c r="H904" s="29">
        <f t="shared" si="70"/>
        <v>0</v>
      </c>
      <c r="I904" s="54"/>
    </row>
    <row r="905" spans="2:9" x14ac:dyDescent="0.25">
      <c r="B905" s="12" t="s">
        <v>37</v>
      </c>
      <c r="C905" s="11" t="s">
        <v>1</v>
      </c>
      <c r="D905" s="35">
        <v>2026</v>
      </c>
      <c r="E905" s="10">
        <v>25</v>
      </c>
      <c r="F905" s="9" t="s">
        <v>8</v>
      </c>
      <c r="G905" s="168">
        <v>0</v>
      </c>
      <c r="H905" s="29">
        <f t="shared" si="70"/>
        <v>0</v>
      </c>
      <c r="I905" s="54"/>
    </row>
    <row r="906" spans="2:9" x14ac:dyDescent="0.25">
      <c r="B906" s="12" t="s">
        <v>22</v>
      </c>
      <c r="C906" s="11" t="s">
        <v>1</v>
      </c>
      <c r="D906" s="35">
        <v>2026</v>
      </c>
      <c r="E906" s="10">
        <v>15</v>
      </c>
      <c r="F906" s="9" t="s">
        <v>17</v>
      </c>
      <c r="G906" s="168">
        <v>0</v>
      </c>
      <c r="H906" s="29">
        <f t="shared" si="70"/>
        <v>0</v>
      </c>
      <c r="I906" s="54"/>
    </row>
    <row r="907" spans="2:9" x14ac:dyDescent="0.25">
      <c r="B907" s="12" t="s">
        <v>38</v>
      </c>
      <c r="C907" s="11" t="s">
        <v>1</v>
      </c>
      <c r="D907" s="35">
        <v>2029</v>
      </c>
      <c r="E907" s="10">
        <v>1</v>
      </c>
      <c r="F907" s="9" t="s">
        <v>0</v>
      </c>
      <c r="G907" s="168">
        <v>0</v>
      </c>
      <c r="H907" s="29">
        <f t="shared" si="70"/>
        <v>0</v>
      </c>
      <c r="I907" s="54"/>
    </row>
    <row r="908" spans="2:9" x14ac:dyDescent="0.25">
      <c r="B908" s="12" t="s">
        <v>36</v>
      </c>
      <c r="C908" s="11" t="s">
        <v>1</v>
      </c>
      <c r="D908" s="35">
        <v>2026</v>
      </c>
      <c r="E908" s="10">
        <v>1</v>
      </c>
      <c r="F908" s="9" t="s">
        <v>0</v>
      </c>
      <c r="G908" s="168">
        <v>0</v>
      </c>
      <c r="H908" s="29">
        <f t="shared" si="70"/>
        <v>0</v>
      </c>
      <c r="I908" s="54"/>
    </row>
    <row r="909" spans="2:9" x14ac:dyDescent="0.25">
      <c r="B909" s="12" t="s">
        <v>2</v>
      </c>
      <c r="C909" s="11" t="s">
        <v>1</v>
      </c>
      <c r="D909" s="35">
        <v>2026</v>
      </c>
      <c r="E909" s="10">
        <v>1</v>
      </c>
      <c r="F909" s="9" t="s">
        <v>0</v>
      </c>
      <c r="G909" s="168">
        <v>0</v>
      </c>
      <c r="H909" s="29">
        <f>SUM(H900:H908)</f>
        <v>0</v>
      </c>
      <c r="I909" s="54"/>
    </row>
    <row r="910" spans="2:9" x14ac:dyDescent="0.25">
      <c r="B910" s="77" t="s">
        <v>44</v>
      </c>
      <c r="C910" s="43"/>
      <c r="D910" s="44"/>
      <c r="E910" s="45"/>
      <c r="F910" s="46"/>
      <c r="G910" s="80"/>
      <c r="H910" s="56">
        <f>SUM(H909)</f>
        <v>0</v>
      </c>
      <c r="I910" s="150"/>
    </row>
    <row r="911" spans="2:9" ht="15.75" thickBot="1" x14ac:dyDescent="0.3">
      <c r="B911" s="4"/>
      <c r="C911" s="3"/>
      <c r="D911" s="37"/>
      <c r="E911" s="2"/>
      <c r="F911" s="1"/>
      <c r="G911" s="38"/>
      <c r="H911" s="30"/>
      <c r="I911" s="54"/>
    </row>
    <row r="912" spans="2:9" ht="15.75" thickBot="1" x14ac:dyDescent="0.3"/>
    <row r="913" spans="2:9" ht="15.75" thickBot="1" x14ac:dyDescent="0.3">
      <c r="B913" s="206" t="s">
        <v>233</v>
      </c>
      <c r="C913" s="207"/>
      <c r="D913" s="208"/>
    </row>
    <row r="914" spans="2:9" ht="15.75" thickBot="1" x14ac:dyDescent="0.3">
      <c r="B914" s="19" t="s">
        <v>6</v>
      </c>
      <c r="C914" s="18" t="s">
        <v>5</v>
      </c>
      <c r="D914" s="18" t="s">
        <v>35</v>
      </c>
      <c r="E914" s="204" t="s">
        <v>4</v>
      </c>
      <c r="F914" s="205"/>
      <c r="G914" s="17" t="s">
        <v>377</v>
      </c>
      <c r="H914" s="31" t="s">
        <v>33</v>
      </c>
      <c r="I914" s="139"/>
    </row>
    <row r="915" spans="2:9" x14ac:dyDescent="0.25">
      <c r="B915" s="16" t="s">
        <v>47</v>
      </c>
      <c r="C915" s="15" t="s">
        <v>9</v>
      </c>
      <c r="D915" s="34">
        <v>2026</v>
      </c>
      <c r="E915" s="14">
        <v>2</v>
      </c>
      <c r="F915" s="13" t="s">
        <v>0</v>
      </c>
      <c r="G915" s="167">
        <v>0</v>
      </c>
      <c r="H915" s="27">
        <f>E915*G915</f>
        <v>0</v>
      </c>
      <c r="I915" s="54"/>
    </row>
    <row r="916" spans="2:9" x14ac:dyDescent="0.25">
      <c r="B916" s="12" t="s">
        <v>40</v>
      </c>
      <c r="C916" s="11" t="s">
        <v>1</v>
      </c>
      <c r="D916" s="35">
        <v>2028</v>
      </c>
      <c r="E916" s="10">
        <v>85</v>
      </c>
      <c r="F916" s="9" t="s">
        <v>8</v>
      </c>
      <c r="G916" s="168">
        <v>0</v>
      </c>
      <c r="H916" s="29">
        <f>E916*G916</f>
        <v>0</v>
      </c>
      <c r="I916" s="54"/>
    </row>
    <row r="917" spans="2:9" x14ac:dyDescent="0.25">
      <c r="B917" s="12" t="s">
        <v>38</v>
      </c>
      <c r="C917" s="11" t="s">
        <v>1</v>
      </c>
      <c r="D917" s="35">
        <v>2029</v>
      </c>
      <c r="E917" s="10">
        <v>1</v>
      </c>
      <c r="F917" s="9" t="s">
        <v>0</v>
      </c>
      <c r="G917" s="168">
        <v>0</v>
      </c>
      <c r="H917" s="29">
        <f>E917*G917</f>
        <v>0</v>
      </c>
      <c r="I917" s="54"/>
    </row>
    <row r="918" spans="2:9" x14ac:dyDescent="0.25">
      <c r="B918" s="12" t="s">
        <v>36</v>
      </c>
      <c r="C918" s="11" t="s">
        <v>1</v>
      </c>
      <c r="D918" s="35">
        <v>2029</v>
      </c>
      <c r="E918" s="10">
        <v>1</v>
      </c>
      <c r="F918" s="9" t="s">
        <v>0</v>
      </c>
      <c r="G918" s="168">
        <v>0</v>
      </c>
      <c r="H918" s="29">
        <f t="shared" ref="H918:H919" si="71">E918*G918</f>
        <v>0</v>
      </c>
      <c r="I918" s="54"/>
    </row>
    <row r="919" spans="2:9" x14ac:dyDescent="0.25">
      <c r="B919" s="12" t="s">
        <v>2</v>
      </c>
      <c r="C919" s="11" t="s">
        <v>1</v>
      </c>
      <c r="D919" s="35">
        <v>2026</v>
      </c>
      <c r="E919" s="10">
        <v>1</v>
      </c>
      <c r="F919" s="9" t="s">
        <v>0</v>
      </c>
      <c r="G919" s="168">
        <v>0</v>
      </c>
      <c r="H919" s="29">
        <f t="shared" si="71"/>
        <v>0</v>
      </c>
      <c r="I919" s="54"/>
    </row>
    <row r="920" spans="2:9" x14ac:dyDescent="0.25">
      <c r="B920" s="77" t="s">
        <v>44</v>
      </c>
      <c r="C920" s="43"/>
      <c r="D920" s="44"/>
      <c r="E920" s="45"/>
      <c r="F920" s="46"/>
      <c r="G920" s="32"/>
      <c r="H920" s="56">
        <f>SUM(H915:H919)</f>
        <v>0</v>
      </c>
      <c r="I920" s="150"/>
    </row>
    <row r="921" spans="2:9" ht="15.75" thickBot="1" x14ac:dyDescent="0.3">
      <c r="B921" s="4"/>
      <c r="C921" s="3"/>
      <c r="D921" s="37"/>
      <c r="E921" s="2"/>
      <c r="F921" s="1"/>
      <c r="G921" s="38"/>
      <c r="H921" s="84"/>
    </row>
    <row r="922" spans="2:9" ht="16.5" thickBot="1" x14ac:dyDescent="0.3">
      <c r="B922" s="20"/>
    </row>
    <row r="923" spans="2:9" ht="15.75" thickBot="1" x14ac:dyDescent="0.3">
      <c r="B923" s="206" t="s">
        <v>234</v>
      </c>
      <c r="C923" s="207"/>
      <c r="D923" s="208"/>
    </row>
    <row r="924" spans="2:9" ht="15.75" thickBot="1" x14ac:dyDescent="0.3">
      <c r="B924" s="19" t="s">
        <v>6</v>
      </c>
      <c r="C924" s="18" t="s">
        <v>5</v>
      </c>
      <c r="D924" s="18" t="s">
        <v>35</v>
      </c>
      <c r="E924" s="204" t="s">
        <v>4</v>
      </c>
      <c r="F924" s="205"/>
      <c r="G924" s="17" t="s">
        <v>377</v>
      </c>
      <c r="H924" s="31" t="s">
        <v>33</v>
      </c>
      <c r="I924" s="139"/>
    </row>
    <row r="925" spans="2:9" x14ac:dyDescent="0.25">
      <c r="B925" s="16" t="s">
        <v>47</v>
      </c>
      <c r="C925" s="15" t="s">
        <v>9</v>
      </c>
      <c r="D925" s="34">
        <v>2026</v>
      </c>
      <c r="E925" s="14">
        <v>2</v>
      </c>
      <c r="F925" s="13" t="s">
        <v>0</v>
      </c>
      <c r="G925" s="167">
        <v>0</v>
      </c>
      <c r="H925" s="27">
        <f>E925*G925</f>
        <v>0</v>
      </c>
      <c r="I925" s="54"/>
    </row>
    <row r="926" spans="2:9" x14ac:dyDescent="0.25">
      <c r="B926" s="12" t="s">
        <v>24</v>
      </c>
      <c r="C926" s="11" t="s">
        <v>11</v>
      </c>
      <c r="D926" s="35">
        <v>2026</v>
      </c>
      <c r="E926" s="10">
        <v>4</v>
      </c>
      <c r="F926" s="9" t="s">
        <v>0</v>
      </c>
      <c r="G926" s="168">
        <v>0</v>
      </c>
      <c r="H926" s="29">
        <f>E926*G926</f>
        <v>0</v>
      </c>
      <c r="I926" s="54"/>
    </row>
    <row r="927" spans="2:9" x14ac:dyDescent="0.25">
      <c r="B927" s="12" t="s">
        <v>22</v>
      </c>
      <c r="C927" s="11" t="s">
        <v>1</v>
      </c>
      <c r="D927" s="35">
        <v>2026</v>
      </c>
      <c r="E927" s="10">
        <v>1</v>
      </c>
      <c r="F927" s="9" t="s">
        <v>0</v>
      </c>
      <c r="G927" s="168">
        <v>0</v>
      </c>
      <c r="H927" s="29">
        <f>E927*G927</f>
        <v>0</v>
      </c>
      <c r="I927" s="54"/>
    </row>
    <row r="928" spans="2:9" x14ac:dyDescent="0.25">
      <c r="B928" s="12" t="s">
        <v>41</v>
      </c>
      <c r="C928" s="11" t="s">
        <v>1</v>
      </c>
      <c r="D928" s="35">
        <v>2026</v>
      </c>
      <c r="E928" s="10">
        <v>42</v>
      </c>
      <c r="F928" s="9" t="s">
        <v>0</v>
      </c>
      <c r="G928" s="168">
        <v>0</v>
      </c>
      <c r="H928" s="29">
        <f t="shared" ref="H928:H934" si="72">E928*G928</f>
        <v>0</v>
      </c>
      <c r="I928" s="54"/>
    </row>
    <row r="929" spans="2:9" x14ac:dyDescent="0.25">
      <c r="B929" s="12" t="s">
        <v>41</v>
      </c>
      <c r="C929" s="11" t="s">
        <v>1</v>
      </c>
      <c r="D929" s="35">
        <v>2026</v>
      </c>
      <c r="E929" s="10">
        <v>90.5</v>
      </c>
      <c r="F929" s="9" t="s">
        <v>8</v>
      </c>
      <c r="G929" s="168">
        <v>0</v>
      </c>
      <c r="H929" s="29">
        <f t="shared" si="72"/>
        <v>0</v>
      </c>
      <c r="I929" s="54"/>
    </row>
    <row r="930" spans="2:9" x14ac:dyDescent="0.25">
      <c r="B930" s="12" t="s">
        <v>41</v>
      </c>
      <c r="C930" s="11" t="s">
        <v>1</v>
      </c>
      <c r="D930" s="35">
        <v>2026</v>
      </c>
      <c r="E930" s="10">
        <v>4.6500000000000004</v>
      </c>
      <c r="F930" s="9" t="s">
        <v>8</v>
      </c>
      <c r="G930" s="168">
        <v>0</v>
      </c>
      <c r="H930" s="29">
        <f t="shared" si="72"/>
        <v>0</v>
      </c>
      <c r="I930" s="54"/>
    </row>
    <row r="931" spans="2:9" x14ac:dyDescent="0.25">
      <c r="B931" s="12" t="s">
        <v>28</v>
      </c>
      <c r="C931" s="11" t="s">
        <v>1</v>
      </c>
      <c r="D931" s="35">
        <v>2026</v>
      </c>
      <c r="E931" s="10">
        <v>108</v>
      </c>
      <c r="F931" s="9" t="s">
        <v>17</v>
      </c>
      <c r="G931" s="168">
        <v>0</v>
      </c>
      <c r="H931" s="29">
        <f t="shared" si="72"/>
        <v>0</v>
      </c>
      <c r="I931" s="54"/>
    </row>
    <row r="932" spans="2:9" x14ac:dyDescent="0.25">
      <c r="B932" s="12" t="s">
        <v>38</v>
      </c>
      <c r="C932" s="11" t="s">
        <v>1</v>
      </c>
      <c r="D932" s="35">
        <v>2028</v>
      </c>
      <c r="E932" s="10">
        <v>1</v>
      </c>
      <c r="F932" s="9" t="s">
        <v>0</v>
      </c>
      <c r="G932" s="168">
        <v>0</v>
      </c>
      <c r="H932" s="29">
        <f t="shared" si="72"/>
        <v>0</v>
      </c>
      <c r="I932" s="54"/>
    </row>
    <row r="933" spans="2:9" x14ac:dyDescent="0.25">
      <c r="B933" s="12" t="s">
        <v>36</v>
      </c>
      <c r="C933" s="11" t="s">
        <v>1</v>
      </c>
      <c r="D933" s="35">
        <v>2028</v>
      </c>
      <c r="E933" s="10">
        <v>1</v>
      </c>
      <c r="F933" s="9" t="s">
        <v>0</v>
      </c>
      <c r="G933" s="168">
        <v>0</v>
      </c>
      <c r="H933" s="29">
        <f t="shared" si="72"/>
        <v>0</v>
      </c>
      <c r="I933" s="54"/>
    </row>
    <row r="934" spans="2:9" x14ac:dyDescent="0.25">
      <c r="B934" s="12" t="s">
        <v>2</v>
      </c>
      <c r="C934" s="11" t="s">
        <v>1</v>
      </c>
      <c r="D934" s="35">
        <v>2026</v>
      </c>
      <c r="E934" s="10">
        <v>1</v>
      </c>
      <c r="F934" s="9" t="s">
        <v>0</v>
      </c>
      <c r="G934" s="168">
        <v>0</v>
      </c>
      <c r="H934" s="29">
        <f t="shared" si="72"/>
        <v>0</v>
      </c>
      <c r="I934" s="54"/>
    </row>
    <row r="935" spans="2:9" x14ac:dyDescent="0.25">
      <c r="B935" s="77" t="s">
        <v>44</v>
      </c>
      <c r="C935" s="43"/>
      <c r="D935" s="44"/>
      <c r="E935" s="45"/>
      <c r="F935" s="46"/>
      <c r="G935" s="80"/>
      <c r="H935" s="56">
        <f>SUM(H925:H934)</f>
        <v>0</v>
      </c>
      <c r="I935" s="150"/>
    </row>
    <row r="936" spans="2:9" ht="15.75" thickBot="1" x14ac:dyDescent="0.3">
      <c r="B936" s="4"/>
      <c r="C936" s="3"/>
      <c r="D936" s="37"/>
      <c r="E936" s="2"/>
      <c r="F936" s="1"/>
      <c r="G936" s="38"/>
      <c r="H936" s="30"/>
      <c r="I936" s="54"/>
    </row>
    <row r="937" spans="2:9" ht="15.75" thickBot="1" x14ac:dyDescent="0.3"/>
    <row r="938" spans="2:9" ht="15.75" thickBot="1" x14ac:dyDescent="0.3">
      <c r="B938" s="206" t="s">
        <v>235</v>
      </c>
      <c r="C938" s="207"/>
      <c r="D938" s="208"/>
    </row>
    <row r="939" spans="2:9" ht="15.75" thickBot="1" x14ac:dyDescent="0.3">
      <c r="B939" s="19" t="s">
        <v>6</v>
      </c>
      <c r="C939" s="18" t="s">
        <v>5</v>
      </c>
      <c r="D939" s="18" t="s">
        <v>35</v>
      </c>
      <c r="E939" s="204" t="s">
        <v>4</v>
      </c>
      <c r="F939" s="205"/>
      <c r="G939" s="17" t="s">
        <v>377</v>
      </c>
      <c r="H939" s="31" t="s">
        <v>33</v>
      </c>
      <c r="I939" s="139"/>
    </row>
    <row r="940" spans="2:9" x14ac:dyDescent="0.25">
      <c r="B940" s="16" t="s">
        <v>47</v>
      </c>
      <c r="C940" s="15" t="s">
        <v>9</v>
      </c>
      <c r="D940" s="34">
        <v>2026</v>
      </c>
      <c r="E940" s="14">
        <v>2</v>
      </c>
      <c r="F940" s="13" t="s">
        <v>0</v>
      </c>
      <c r="G940" s="167">
        <v>0</v>
      </c>
      <c r="H940" s="27">
        <f>E940*G940</f>
        <v>0</v>
      </c>
      <c r="I940" s="54"/>
    </row>
    <row r="941" spans="2:9" x14ac:dyDescent="0.25">
      <c r="B941" s="12" t="s">
        <v>18</v>
      </c>
      <c r="C941" s="11" t="s">
        <v>1</v>
      </c>
      <c r="D941" s="35">
        <v>2026</v>
      </c>
      <c r="E941" s="10">
        <v>6</v>
      </c>
      <c r="F941" s="9" t="s">
        <v>17</v>
      </c>
      <c r="G941" s="168">
        <v>0</v>
      </c>
      <c r="H941" s="29">
        <f>E941*G941</f>
        <v>0</v>
      </c>
      <c r="I941" s="54"/>
    </row>
    <row r="942" spans="2:9" x14ac:dyDescent="0.25">
      <c r="B942" s="12" t="s">
        <v>66</v>
      </c>
      <c r="C942" s="11" t="s">
        <v>1</v>
      </c>
      <c r="D942" s="35">
        <v>2026</v>
      </c>
      <c r="E942" s="10">
        <v>0.5</v>
      </c>
      <c r="F942" s="9" t="s">
        <v>17</v>
      </c>
      <c r="G942" s="168">
        <v>0</v>
      </c>
      <c r="H942" s="29">
        <f>E942*G942</f>
        <v>0</v>
      </c>
      <c r="I942" s="54"/>
    </row>
    <row r="943" spans="2:9" x14ac:dyDescent="0.25">
      <c r="B943" s="12" t="s">
        <v>66</v>
      </c>
      <c r="C943" s="11" t="s">
        <v>1</v>
      </c>
      <c r="D943" s="35">
        <v>2029</v>
      </c>
      <c r="E943" s="10">
        <v>32</v>
      </c>
      <c r="F943" s="9" t="s">
        <v>8</v>
      </c>
      <c r="G943" s="168">
        <v>0</v>
      </c>
      <c r="H943" s="29">
        <f t="shared" ref="H943:H946" si="73">E943*G943</f>
        <v>0</v>
      </c>
      <c r="I943" s="54"/>
    </row>
    <row r="944" spans="2:9" x14ac:dyDescent="0.25">
      <c r="B944" s="12" t="s">
        <v>38</v>
      </c>
      <c r="C944" s="11" t="s">
        <v>1</v>
      </c>
      <c r="D944" s="35">
        <v>2029</v>
      </c>
      <c r="E944" s="10">
        <v>1</v>
      </c>
      <c r="F944" s="9" t="s">
        <v>0</v>
      </c>
      <c r="G944" s="168">
        <v>0</v>
      </c>
      <c r="H944" s="29">
        <f t="shared" si="73"/>
        <v>0</v>
      </c>
      <c r="I944" s="54"/>
    </row>
    <row r="945" spans="2:9" x14ac:dyDescent="0.25">
      <c r="B945" s="12" t="s">
        <v>36</v>
      </c>
      <c r="C945" s="11" t="s">
        <v>1</v>
      </c>
      <c r="D945" s="35">
        <v>2029</v>
      </c>
      <c r="E945" s="10">
        <v>1</v>
      </c>
      <c r="F945" s="9" t="s">
        <v>0</v>
      </c>
      <c r="G945" s="168">
        <v>0</v>
      </c>
      <c r="H945" s="29">
        <f t="shared" si="73"/>
        <v>0</v>
      </c>
      <c r="I945" s="54"/>
    </row>
    <row r="946" spans="2:9" x14ac:dyDescent="0.25">
      <c r="B946" s="8" t="s">
        <v>2</v>
      </c>
      <c r="C946" s="7" t="s">
        <v>1</v>
      </c>
      <c r="D946" s="36">
        <v>2029</v>
      </c>
      <c r="E946" s="6">
        <v>1</v>
      </c>
      <c r="F946" s="5" t="s">
        <v>0</v>
      </c>
      <c r="G946" s="168">
        <v>0</v>
      </c>
      <c r="H946" s="29">
        <f t="shared" si="73"/>
        <v>0</v>
      </c>
      <c r="I946" s="54"/>
    </row>
    <row r="947" spans="2:9" x14ac:dyDescent="0.25">
      <c r="B947" s="77" t="s">
        <v>44</v>
      </c>
      <c r="C947" s="24"/>
      <c r="D947" s="39"/>
      <c r="E947" s="23"/>
      <c r="F947" s="22"/>
      <c r="G947" s="40"/>
      <c r="H947" s="56">
        <f>SUM(H940:H946)</f>
        <v>0</v>
      </c>
      <c r="I947" s="150"/>
    </row>
    <row r="948" spans="2:9" ht="15.75" thickBot="1" x14ac:dyDescent="0.3">
      <c r="B948" s="4"/>
      <c r="C948" s="3"/>
      <c r="D948" s="37"/>
      <c r="E948" s="2"/>
      <c r="F948" s="1"/>
      <c r="G948" s="38"/>
      <c r="H948" s="30"/>
      <c r="I948" s="54"/>
    </row>
    <row r="949" spans="2:9" ht="15.75" thickBot="1" x14ac:dyDescent="0.3"/>
    <row r="950" spans="2:9" ht="15.75" thickBot="1" x14ac:dyDescent="0.3">
      <c r="B950" s="206" t="s">
        <v>236</v>
      </c>
      <c r="C950" s="207"/>
      <c r="D950" s="208"/>
    </row>
    <row r="951" spans="2:9" ht="15.75" thickBot="1" x14ac:dyDescent="0.3">
      <c r="B951" s="19" t="s">
        <v>6</v>
      </c>
      <c r="C951" s="18" t="s">
        <v>5</v>
      </c>
      <c r="D951" s="18" t="s">
        <v>35</v>
      </c>
      <c r="E951" s="204" t="s">
        <v>4</v>
      </c>
      <c r="F951" s="205"/>
      <c r="G951" s="17" t="s">
        <v>377</v>
      </c>
      <c r="H951" s="31" t="s">
        <v>33</v>
      </c>
      <c r="I951" s="139"/>
    </row>
    <row r="952" spans="2:9" x14ac:dyDescent="0.25">
      <c r="B952" s="16" t="s">
        <v>47</v>
      </c>
      <c r="C952" s="15" t="s">
        <v>9</v>
      </c>
      <c r="D952" s="34">
        <v>2026</v>
      </c>
      <c r="E952" s="14">
        <v>2</v>
      </c>
      <c r="F952" s="13" t="s">
        <v>0</v>
      </c>
      <c r="G952" s="167">
        <v>0</v>
      </c>
      <c r="H952" s="27">
        <f>E952*G952</f>
        <v>0</v>
      </c>
      <c r="I952" s="54"/>
    </row>
    <row r="953" spans="2:9" x14ac:dyDescent="0.25">
      <c r="B953" s="12" t="s">
        <v>24</v>
      </c>
      <c r="C953" s="11" t="s">
        <v>11</v>
      </c>
      <c r="D953" s="35">
        <v>2026</v>
      </c>
      <c r="E953" s="10">
        <v>4</v>
      </c>
      <c r="F953" s="9" t="s">
        <v>0</v>
      </c>
      <c r="G953" s="168">
        <v>0</v>
      </c>
      <c r="H953" s="29">
        <f>E953*G953</f>
        <v>0</v>
      </c>
      <c r="I953" s="54"/>
    </row>
    <row r="954" spans="2:9" x14ac:dyDescent="0.25">
      <c r="B954" s="12" t="s">
        <v>18</v>
      </c>
      <c r="C954" s="11" t="s">
        <v>1</v>
      </c>
      <c r="D954" s="35">
        <v>2026</v>
      </c>
      <c r="E954" s="10">
        <v>6.5</v>
      </c>
      <c r="F954" s="9" t="s">
        <v>17</v>
      </c>
      <c r="G954" s="168">
        <v>0</v>
      </c>
      <c r="H954" s="29">
        <f>E954*G954</f>
        <v>0</v>
      </c>
      <c r="I954" s="54"/>
    </row>
    <row r="955" spans="2:9" x14ac:dyDescent="0.25">
      <c r="B955" s="12" t="s">
        <v>66</v>
      </c>
      <c r="C955" s="11" t="s">
        <v>1</v>
      </c>
      <c r="D955" s="35">
        <v>2026</v>
      </c>
      <c r="E955" s="10">
        <v>0.5</v>
      </c>
      <c r="F955" s="9" t="s">
        <v>17</v>
      </c>
      <c r="G955" s="168">
        <v>0</v>
      </c>
      <c r="H955" s="29">
        <f t="shared" ref="H955:H960" si="74">E955*G955</f>
        <v>0</v>
      </c>
      <c r="I955" s="54"/>
    </row>
    <row r="956" spans="2:9" x14ac:dyDescent="0.25">
      <c r="B956" s="12" t="s">
        <v>66</v>
      </c>
      <c r="C956" s="11" t="s">
        <v>1</v>
      </c>
      <c r="D956" s="35">
        <v>2028</v>
      </c>
      <c r="E956" s="10">
        <v>38.6</v>
      </c>
      <c r="F956" s="9" t="s">
        <v>8</v>
      </c>
      <c r="G956" s="168">
        <v>0</v>
      </c>
      <c r="H956" s="29">
        <f t="shared" si="74"/>
        <v>0</v>
      </c>
      <c r="I956" s="54"/>
    </row>
    <row r="957" spans="2:9" x14ac:dyDescent="0.25">
      <c r="B957" s="12" t="s">
        <v>120</v>
      </c>
      <c r="C957" s="11" t="s">
        <v>1</v>
      </c>
      <c r="D957" s="35">
        <v>2028</v>
      </c>
      <c r="E957" s="10">
        <v>60</v>
      </c>
      <c r="F957" s="9" t="s">
        <v>17</v>
      </c>
      <c r="G957" s="168">
        <v>0</v>
      </c>
      <c r="H957" s="29">
        <f t="shared" si="74"/>
        <v>0</v>
      </c>
      <c r="I957" s="54"/>
    </row>
    <row r="958" spans="2:9" x14ac:dyDescent="0.25">
      <c r="B958" s="12" t="s">
        <v>38</v>
      </c>
      <c r="C958" s="11" t="s">
        <v>1</v>
      </c>
      <c r="D958" s="35">
        <v>2029</v>
      </c>
      <c r="E958" s="10">
        <v>1</v>
      </c>
      <c r="F958" s="9" t="s">
        <v>0</v>
      </c>
      <c r="G958" s="168">
        <v>0</v>
      </c>
      <c r="H958" s="29">
        <f t="shared" si="74"/>
        <v>0</v>
      </c>
      <c r="I958" s="54"/>
    </row>
    <row r="959" spans="2:9" x14ac:dyDescent="0.25">
      <c r="B959" s="12" t="s">
        <v>36</v>
      </c>
      <c r="C959" s="11" t="s">
        <v>1</v>
      </c>
      <c r="D959" s="35">
        <v>2029</v>
      </c>
      <c r="E959" s="10">
        <v>1</v>
      </c>
      <c r="F959" s="9" t="s">
        <v>0</v>
      </c>
      <c r="G959" s="168">
        <v>0</v>
      </c>
      <c r="H959" s="29">
        <f t="shared" si="74"/>
        <v>0</v>
      </c>
      <c r="I959" s="54"/>
    </row>
    <row r="960" spans="2:9" x14ac:dyDescent="0.25">
      <c r="B960" s="12" t="s">
        <v>2</v>
      </c>
      <c r="C960" s="11" t="s">
        <v>1</v>
      </c>
      <c r="D960" s="35">
        <v>2026</v>
      </c>
      <c r="E960" s="10">
        <v>1</v>
      </c>
      <c r="F960" s="9" t="s">
        <v>0</v>
      </c>
      <c r="G960" s="168">
        <v>0</v>
      </c>
      <c r="H960" s="29">
        <f t="shared" si="74"/>
        <v>0</v>
      </c>
      <c r="I960" s="54"/>
    </row>
    <row r="961" spans="2:9" x14ac:dyDescent="0.25">
      <c r="B961" s="77" t="s">
        <v>44</v>
      </c>
      <c r="C961" s="43"/>
      <c r="D961" s="44"/>
      <c r="E961" s="45"/>
      <c r="F961" s="46"/>
      <c r="G961" s="80"/>
      <c r="H961" s="56">
        <f>SUM(H952:H960)</f>
        <v>0</v>
      </c>
      <c r="I961" s="150"/>
    </row>
    <row r="962" spans="2:9" ht="15.75" thickBot="1" x14ac:dyDescent="0.3">
      <c r="B962" s="4"/>
      <c r="C962" s="3"/>
      <c r="D962" s="37"/>
      <c r="E962" s="2"/>
      <c r="F962" s="1"/>
      <c r="G962" s="38"/>
      <c r="H962" s="30"/>
      <c r="I962" s="54"/>
    </row>
    <row r="963" spans="2:9" ht="16.5" thickBot="1" x14ac:dyDescent="0.3">
      <c r="B963" s="20"/>
    </row>
    <row r="964" spans="2:9" ht="15.75" thickBot="1" x14ac:dyDescent="0.3">
      <c r="B964" s="206" t="s">
        <v>237</v>
      </c>
      <c r="C964" s="207"/>
      <c r="D964" s="208"/>
    </row>
    <row r="965" spans="2:9" ht="15.75" thickBot="1" x14ac:dyDescent="0.3">
      <c r="B965" s="19" t="s">
        <v>6</v>
      </c>
      <c r="C965" s="18" t="s">
        <v>5</v>
      </c>
      <c r="D965" s="18" t="s">
        <v>35</v>
      </c>
      <c r="E965" s="204" t="s">
        <v>4</v>
      </c>
      <c r="F965" s="205"/>
      <c r="G965" s="17" t="s">
        <v>377</v>
      </c>
      <c r="H965" s="31" t="s">
        <v>33</v>
      </c>
      <c r="I965" s="139"/>
    </row>
    <row r="966" spans="2:9" x14ac:dyDescent="0.25">
      <c r="B966" s="16" t="s">
        <v>47</v>
      </c>
      <c r="C966" s="15" t="s">
        <v>9</v>
      </c>
      <c r="D966" s="34">
        <v>2026</v>
      </c>
      <c r="E966" s="14">
        <v>2</v>
      </c>
      <c r="F966" s="13" t="s">
        <v>0</v>
      </c>
      <c r="G966" s="167">
        <v>0</v>
      </c>
      <c r="H966" s="27">
        <f>E966*G966</f>
        <v>0</v>
      </c>
      <c r="I966" s="54"/>
    </row>
    <row r="967" spans="2:9" x14ac:dyDescent="0.25">
      <c r="B967" s="12" t="s">
        <v>24</v>
      </c>
      <c r="C967" s="11" t="s">
        <v>11</v>
      </c>
      <c r="D967" s="35">
        <v>2026</v>
      </c>
      <c r="E967" s="10">
        <v>4</v>
      </c>
      <c r="F967" s="9" t="s">
        <v>0</v>
      </c>
      <c r="G967" s="168">
        <v>0</v>
      </c>
      <c r="H967" s="29">
        <f>E967*G967</f>
        <v>0</v>
      </c>
      <c r="I967" s="54"/>
    </row>
    <row r="968" spans="2:9" x14ac:dyDescent="0.25">
      <c r="B968" s="12" t="s">
        <v>66</v>
      </c>
      <c r="C968" s="11" t="s">
        <v>1</v>
      </c>
      <c r="D968" s="35">
        <v>2027</v>
      </c>
      <c r="E968" s="10">
        <v>34.799999999999997</v>
      </c>
      <c r="F968" s="9" t="s">
        <v>8</v>
      </c>
      <c r="G968" s="168">
        <v>0</v>
      </c>
      <c r="H968" s="29">
        <f>E968*G968</f>
        <v>0</v>
      </c>
      <c r="I968" s="54"/>
    </row>
    <row r="969" spans="2:9" x14ac:dyDescent="0.25">
      <c r="B969" s="12" t="s">
        <v>120</v>
      </c>
      <c r="C969" s="11" t="s">
        <v>1</v>
      </c>
      <c r="D969" s="35">
        <v>2027</v>
      </c>
      <c r="E969" s="10">
        <v>60</v>
      </c>
      <c r="F969" s="9" t="s">
        <v>17</v>
      </c>
      <c r="G969" s="168">
        <v>0</v>
      </c>
      <c r="H969" s="29">
        <f t="shared" ref="H969:H973" si="75">E969*G969</f>
        <v>0</v>
      </c>
      <c r="I969" s="54"/>
    </row>
    <row r="970" spans="2:9" x14ac:dyDescent="0.25">
      <c r="B970" s="12" t="s">
        <v>43</v>
      </c>
      <c r="C970" s="11" t="s">
        <v>1</v>
      </c>
      <c r="D970" s="35">
        <v>2029</v>
      </c>
      <c r="E970" s="10">
        <v>57</v>
      </c>
      <c r="F970" s="9" t="s">
        <v>17</v>
      </c>
      <c r="G970" s="168">
        <v>0</v>
      </c>
      <c r="H970" s="29">
        <f t="shared" si="75"/>
        <v>0</v>
      </c>
      <c r="I970" s="54"/>
    </row>
    <row r="971" spans="2:9" x14ac:dyDescent="0.25">
      <c r="B971" s="12" t="s">
        <v>38</v>
      </c>
      <c r="C971" s="11" t="s">
        <v>1</v>
      </c>
      <c r="D971" s="35">
        <v>2029</v>
      </c>
      <c r="E971" s="10">
        <v>1</v>
      </c>
      <c r="F971" s="9" t="s">
        <v>0</v>
      </c>
      <c r="G971" s="168">
        <v>0</v>
      </c>
      <c r="H971" s="29">
        <f t="shared" si="75"/>
        <v>0</v>
      </c>
      <c r="I971" s="54"/>
    </row>
    <row r="972" spans="2:9" x14ac:dyDescent="0.25">
      <c r="B972" s="8" t="s">
        <v>36</v>
      </c>
      <c r="C972" s="7" t="s">
        <v>1</v>
      </c>
      <c r="D972" s="36">
        <v>2029</v>
      </c>
      <c r="E972" s="6">
        <v>1</v>
      </c>
      <c r="F972" s="5" t="s">
        <v>0</v>
      </c>
      <c r="G972" s="168">
        <v>0</v>
      </c>
      <c r="H972" s="29">
        <f t="shared" si="75"/>
        <v>0</v>
      </c>
      <c r="I972" s="54"/>
    </row>
    <row r="973" spans="2:9" x14ac:dyDescent="0.25">
      <c r="B973" s="8" t="s">
        <v>2</v>
      </c>
      <c r="C973" s="7" t="s">
        <v>1</v>
      </c>
      <c r="D973" s="36">
        <v>2026</v>
      </c>
      <c r="E973" s="6">
        <v>1</v>
      </c>
      <c r="F973" s="5" t="s">
        <v>0</v>
      </c>
      <c r="G973" s="168">
        <v>0</v>
      </c>
      <c r="H973" s="29">
        <f t="shared" si="75"/>
        <v>0</v>
      </c>
      <c r="I973" s="54"/>
    </row>
    <row r="974" spans="2:9" x14ac:dyDescent="0.25">
      <c r="B974" s="77" t="s">
        <v>44</v>
      </c>
      <c r="C974" s="24"/>
      <c r="D974" s="39"/>
      <c r="E974" s="23"/>
      <c r="F974" s="22"/>
      <c r="G974" s="40"/>
      <c r="H974" s="56">
        <f>SUM(H966:H973)</f>
        <v>0</v>
      </c>
      <c r="I974" s="150"/>
    </row>
    <row r="975" spans="2:9" ht="15.75" thickBot="1" x14ac:dyDescent="0.3">
      <c r="B975" s="4"/>
      <c r="C975" s="3"/>
      <c r="D975" s="37"/>
      <c r="E975" s="2"/>
      <c r="F975" s="1"/>
      <c r="G975" s="38"/>
      <c r="H975" s="30"/>
      <c r="I975" s="54"/>
    </row>
    <row r="976" spans="2:9" ht="15.75" thickBot="1" x14ac:dyDescent="0.3">
      <c r="B976" s="21"/>
      <c r="C976" s="21"/>
      <c r="D976" s="41"/>
    </row>
    <row r="977" spans="2:9" ht="15.75" thickBot="1" x14ac:dyDescent="0.3">
      <c r="B977" s="206" t="s">
        <v>238</v>
      </c>
      <c r="C977" s="207"/>
      <c r="D977" s="208"/>
    </row>
    <row r="978" spans="2:9" ht="15.75" thickBot="1" x14ac:dyDescent="0.3">
      <c r="B978" s="19" t="s">
        <v>6</v>
      </c>
      <c r="C978" s="18" t="s">
        <v>5</v>
      </c>
      <c r="D978" s="18" t="s">
        <v>35</v>
      </c>
      <c r="E978" s="204" t="s">
        <v>4</v>
      </c>
      <c r="F978" s="205"/>
      <c r="G978" s="17" t="s">
        <v>377</v>
      </c>
      <c r="H978" s="31" t="s">
        <v>33</v>
      </c>
      <c r="I978" s="139"/>
    </row>
    <row r="979" spans="2:9" x14ac:dyDescent="0.25">
      <c r="B979" s="16" t="s">
        <v>47</v>
      </c>
      <c r="C979" s="15" t="s">
        <v>9</v>
      </c>
      <c r="D979" s="34">
        <v>2026</v>
      </c>
      <c r="E979" s="14">
        <v>2</v>
      </c>
      <c r="F979" s="13" t="s">
        <v>0</v>
      </c>
      <c r="G979" s="167">
        <v>0</v>
      </c>
      <c r="H979" s="27">
        <f>E979*G979</f>
        <v>0</v>
      </c>
      <c r="I979" s="54"/>
    </row>
    <row r="980" spans="2:9" x14ac:dyDescent="0.25">
      <c r="B980" s="12" t="s">
        <v>118</v>
      </c>
      <c r="C980" s="11" t="s">
        <v>1</v>
      </c>
      <c r="D980" s="35">
        <v>2026</v>
      </c>
      <c r="E980" s="10">
        <v>1</v>
      </c>
      <c r="F980" s="9" t="s">
        <v>0</v>
      </c>
      <c r="G980" s="168">
        <v>0</v>
      </c>
      <c r="H980" s="29">
        <f>E980*G980</f>
        <v>0</v>
      </c>
      <c r="I980" s="54"/>
    </row>
    <row r="981" spans="2:9" x14ac:dyDescent="0.25">
      <c r="B981" s="12" t="s">
        <v>87</v>
      </c>
      <c r="C981" s="11" t="s">
        <v>1</v>
      </c>
      <c r="D981" s="35">
        <v>2027</v>
      </c>
      <c r="E981" s="10">
        <v>10</v>
      </c>
      <c r="F981" s="9" t="s">
        <v>17</v>
      </c>
      <c r="G981" s="168">
        <v>0</v>
      </c>
      <c r="H981" s="29">
        <f>E981*G981</f>
        <v>0</v>
      </c>
      <c r="I981" s="54"/>
    </row>
    <row r="982" spans="2:9" x14ac:dyDescent="0.25">
      <c r="B982" s="12" t="s">
        <v>38</v>
      </c>
      <c r="C982" s="11" t="s">
        <v>1</v>
      </c>
      <c r="D982" s="35">
        <v>2028</v>
      </c>
      <c r="E982" s="10">
        <v>1</v>
      </c>
      <c r="F982" s="9" t="s">
        <v>0</v>
      </c>
      <c r="G982" s="168">
        <v>0</v>
      </c>
      <c r="H982" s="29">
        <f t="shared" ref="H982:H984" si="76">E982*G982</f>
        <v>0</v>
      </c>
      <c r="I982" s="54"/>
    </row>
    <row r="983" spans="2:9" x14ac:dyDescent="0.25">
      <c r="B983" s="12" t="s">
        <v>36</v>
      </c>
      <c r="C983" s="11" t="s">
        <v>1</v>
      </c>
      <c r="D983" s="35">
        <v>2028</v>
      </c>
      <c r="E983" s="10">
        <v>1</v>
      </c>
      <c r="F983" s="9" t="s">
        <v>0</v>
      </c>
      <c r="G983" s="168">
        <v>0</v>
      </c>
      <c r="H983" s="29">
        <f t="shared" si="76"/>
        <v>0</v>
      </c>
      <c r="I983" s="54"/>
    </row>
    <row r="984" spans="2:9" x14ac:dyDescent="0.25">
      <c r="B984" s="8" t="s">
        <v>2</v>
      </c>
      <c r="C984" s="7" t="s">
        <v>1</v>
      </c>
      <c r="D984" s="36">
        <v>2026</v>
      </c>
      <c r="E984" s="6">
        <v>1</v>
      </c>
      <c r="F984" s="5" t="s">
        <v>0</v>
      </c>
      <c r="G984" s="168">
        <v>0</v>
      </c>
      <c r="H984" s="29">
        <f t="shared" si="76"/>
        <v>0</v>
      </c>
      <c r="I984" s="54"/>
    </row>
    <row r="985" spans="2:9" x14ac:dyDescent="0.25">
      <c r="B985" s="77" t="s">
        <v>44</v>
      </c>
      <c r="C985" s="24"/>
      <c r="D985" s="39"/>
      <c r="E985" s="23"/>
      <c r="F985" s="22"/>
      <c r="G985" s="57"/>
      <c r="H985" s="56">
        <f>SUM(H979:H984)</f>
        <v>0</v>
      </c>
      <c r="I985" s="150"/>
    </row>
    <row r="986" spans="2:9" ht="15.75" thickBot="1" x14ac:dyDescent="0.3">
      <c r="B986" s="4"/>
      <c r="C986" s="3"/>
      <c r="D986" s="37"/>
      <c r="E986" s="2"/>
      <c r="F986" s="1"/>
      <c r="G986" s="55"/>
      <c r="H986" s="38"/>
    </row>
    <row r="987" spans="2:9" ht="16.5" thickBot="1" x14ac:dyDescent="0.3">
      <c r="B987" s="20"/>
    </row>
    <row r="988" spans="2:9" ht="15.75" thickBot="1" x14ac:dyDescent="0.3">
      <c r="B988" s="206" t="s">
        <v>239</v>
      </c>
      <c r="C988" s="207"/>
      <c r="D988" s="208"/>
    </row>
    <row r="989" spans="2:9" ht="15.75" thickBot="1" x14ac:dyDescent="0.3">
      <c r="B989" s="19" t="s">
        <v>6</v>
      </c>
      <c r="C989" s="18" t="s">
        <v>5</v>
      </c>
      <c r="D989" s="18" t="s">
        <v>35</v>
      </c>
      <c r="E989" s="204" t="s">
        <v>4</v>
      </c>
      <c r="F989" s="205"/>
      <c r="G989" s="17" t="s">
        <v>377</v>
      </c>
      <c r="H989" s="31" t="s">
        <v>33</v>
      </c>
      <c r="I989" s="139"/>
    </row>
    <row r="990" spans="2:9" x14ac:dyDescent="0.25">
      <c r="B990" s="16" t="s">
        <v>47</v>
      </c>
      <c r="C990" s="15" t="s">
        <v>9</v>
      </c>
      <c r="D990" s="34">
        <v>2026</v>
      </c>
      <c r="E990" s="14">
        <v>2</v>
      </c>
      <c r="F990" s="13" t="s">
        <v>0</v>
      </c>
      <c r="G990" s="167">
        <v>0</v>
      </c>
      <c r="H990" s="27">
        <f>E990*G990</f>
        <v>0</v>
      </c>
      <c r="I990" s="54"/>
    </row>
    <row r="991" spans="2:9" x14ac:dyDescent="0.25">
      <c r="B991" s="12" t="s">
        <v>118</v>
      </c>
      <c r="C991" s="11" t="s">
        <v>1</v>
      </c>
      <c r="D991" s="35">
        <v>2026</v>
      </c>
      <c r="E991" s="10">
        <v>1</v>
      </c>
      <c r="F991" s="9" t="s">
        <v>0</v>
      </c>
      <c r="G991" s="168">
        <v>0</v>
      </c>
      <c r="H991" s="29">
        <f>E991*G991</f>
        <v>0</v>
      </c>
      <c r="I991" s="54"/>
    </row>
    <row r="992" spans="2:9" x14ac:dyDescent="0.25">
      <c r="B992" s="12" t="s">
        <v>24</v>
      </c>
      <c r="C992" s="11" t="s">
        <v>11</v>
      </c>
      <c r="D992" s="35">
        <v>2026</v>
      </c>
      <c r="E992" s="10">
        <v>4</v>
      </c>
      <c r="F992" s="9" t="s">
        <v>0</v>
      </c>
      <c r="G992" s="168">
        <v>0</v>
      </c>
      <c r="H992" s="29">
        <f>E992*G992</f>
        <v>0</v>
      </c>
      <c r="I992" s="54"/>
    </row>
    <row r="993" spans="2:9" x14ac:dyDescent="0.25">
      <c r="B993" s="12" t="s">
        <v>87</v>
      </c>
      <c r="C993" s="11" t="s">
        <v>1</v>
      </c>
      <c r="D993" s="35">
        <v>2026</v>
      </c>
      <c r="E993" s="10">
        <v>20</v>
      </c>
      <c r="F993" s="9" t="s">
        <v>17</v>
      </c>
      <c r="G993" s="168">
        <v>0</v>
      </c>
      <c r="H993" s="29">
        <f t="shared" ref="H993:H999" si="77">E993*G993</f>
        <v>0</v>
      </c>
      <c r="I993" s="54"/>
    </row>
    <row r="994" spans="2:9" x14ac:dyDescent="0.25">
      <c r="B994" s="12" t="s">
        <v>66</v>
      </c>
      <c r="C994" s="11" t="s">
        <v>1</v>
      </c>
      <c r="D994" s="35">
        <v>2026</v>
      </c>
      <c r="E994" s="10">
        <v>72.2</v>
      </c>
      <c r="F994" s="9" t="s">
        <v>8</v>
      </c>
      <c r="G994" s="168">
        <v>0</v>
      </c>
      <c r="H994" s="29">
        <f t="shared" si="77"/>
        <v>0</v>
      </c>
      <c r="I994" s="54"/>
    </row>
    <row r="995" spans="2:9" x14ac:dyDescent="0.25">
      <c r="B995" s="12" t="s">
        <v>37</v>
      </c>
      <c r="C995" s="11" t="s">
        <v>1</v>
      </c>
      <c r="D995" s="35">
        <v>2026</v>
      </c>
      <c r="E995" s="10">
        <v>73.2</v>
      </c>
      <c r="F995" s="9" t="s">
        <v>8</v>
      </c>
      <c r="G995" s="168">
        <v>0</v>
      </c>
      <c r="H995" s="29">
        <f t="shared" si="77"/>
        <v>0</v>
      </c>
      <c r="I995" s="54"/>
    </row>
    <row r="996" spans="2:9" x14ac:dyDescent="0.25">
      <c r="B996" s="12" t="s">
        <v>90</v>
      </c>
      <c r="C996" s="11" t="s">
        <v>1</v>
      </c>
      <c r="D996" s="35">
        <v>2026</v>
      </c>
      <c r="E996" s="10">
        <v>2</v>
      </c>
      <c r="F996" s="9" t="s">
        <v>0</v>
      </c>
      <c r="G996" s="168">
        <v>0</v>
      </c>
      <c r="H996" s="29">
        <f t="shared" si="77"/>
        <v>0</v>
      </c>
      <c r="I996" s="54"/>
    </row>
    <row r="997" spans="2:9" x14ac:dyDescent="0.25">
      <c r="B997" s="12" t="s">
        <v>38</v>
      </c>
      <c r="C997" s="11" t="s">
        <v>1</v>
      </c>
      <c r="D997" s="35">
        <v>2028</v>
      </c>
      <c r="E997" s="10">
        <v>1</v>
      </c>
      <c r="F997" s="9" t="s">
        <v>0</v>
      </c>
      <c r="G997" s="168">
        <v>0</v>
      </c>
      <c r="H997" s="29">
        <f t="shared" si="77"/>
        <v>0</v>
      </c>
      <c r="I997" s="54"/>
    </row>
    <row r="998" spans="2:9" x14ac:dyDescent="0.25">
      <c r="B998" s="12" t="s">
        <v>36</v>
      </c>
      <c r="C998" s="11" t="s">
        <v>1</v>
      </c>
      <c r="D998" s="35">
        <v>2028</v>
      </c>
      <c r="E998" s="10">
        <v>1</v>
      </c>
      <c r="F998" s="9" t="s">
        <v>0</v>
      </c>
      <c r="G998" s="168">
        <v>0</v>
      </c>
      <c r="H998" s="29">
        <f t="shared" si="77"/>
        <v>0</v>
      </c>
      <c r="I998" s="54"/>
    </row>
    <row r="999" spans="2:9" x14ac:dyDescent="0.25">
      <c r="B999" s="12" t="s">
        <v>2</v>
      </c>
      <c r="C999" s="11" t="s">
        <v>1</v>
      </c>
      <c r="D999" s="35">
        <v>2026</v>
      </c>
      <c r="E999" s="10">
        <v>1</v>
      </c>
      <c r="F999" s="9" t="s">
        <v>0</v>
      </c>
      <c r="G999" s="168">
        <v>0</v>
      </c>
      <c r="H999" s="29">
        <f t="shared" si="77"/>
        <v>0</v>
      </c>
      <c r="I999" s="54"/>
    </row>
    <row r="1000" spans="2:9" x14ac:dyDescent="0.25">
      <c r="B1000" s="77" t="s">
        <v>44</v>
      </c>
      <c r="C1000" s="43"/>
      <c r="D1000" s="44"/>
      <c r="E1000" s="45"/>
      <c r="F1000" s="46"/>
      <c r="G1000" s="80"/>
      <c r="H1000" s="56">
        <f>SUM(H990:H999)</f>
        <v>0</v>
      </c>
      <c r="I1000" s="150"/>
    </row>
    <row r="1001" spans="2:9" ht="15.75" thickBot="1" x14ac:dyDescent="0.3">
      <c r="B1001" s="4"/>
      <c r="C1001" s="3"/>
      <c r="D1001" s="37"/>
      <c r="E1001" s="2"/>
      <c r="F1001" s="1"/>
      <c r="G1001" s="38"/>
      <c r="H1001" s="30"/>
      <c r="I1001" s="54"/>
    </row>
    <row r="1002" spans="2:9" ht="15.75" thickBot="1" x14ac:dyDescent="0.3"/>
    <row r="1003" spans="2:9" ht="15.75" thickBot="1" x14ac:dyDescent="0.3">
      <c r="B1003" s="206" t="s">
        <v>240</v>
      </c>
      <c r="C1003" s="207"/>
      <c r="D1003" s="208"/>
    </row>
    <row r="1004" spans="2:9" ht="15.75" thickBot="1" x14ac:dyDescent="0.3">
      <c r="B1004" s="19" t="s">
        <v>6</v>
      </c>
      <c r="C1004" s="18" t="s">
        <v>5</v>
      </c>
      <c r="D1004" s="18" t="s">
        <v>35</v>
      </c>
      <c r="E1004" s="204" t="s">
        <v>4</v>
      </c>
      <c r="F1004" s="205"/>
      <c r="G1004" s="17" t="s">
        <v>377</v>
      </c>
      <c r="H1004" s="31" t="s">
        <v>33</v>
      </c>
      <c r="I1004" s="139"/>
    </row>
    <row r="1005" spans="2:9" x14ac:dyDescent="0.25">
      <c r="B1005" s="16" t="s">
        <v>47</v>
      </c>
      <c r="C1005" s="15" t="s">
        <v>9</v>
      </c>
      <c r="D1005" s="34">
        <v>2026</v>
      </c>
      <c r="E1005" s="14">
        <v>2</v>
      </c>
      <c r="F1005" s="13" t="s">
        <v>0</v>
      </c>
      <c r="G1005" s="167">
        <v>0</v>
      </c>
      <c r="H1005" s="27">
        <f>E1005*G1005</f>
        <v>0</v>
      </c>
      <c r="I1005" s="54"/>
    </row>
    <row r="1006" spans="2:9" x14ac:dyDescent="0.25">
      <c r="B1006" s="12" t="s">
        <v>24</v>
      </c>
      <c r="C1006" s="11" t="s">
        <v>11</v>
      </c>
      <c r="D1006" s="35">
        <v>2026</v>
      </c>
      <c r="E1006" s="10">
        <v>4</v>
      </c>
      <c r="F1006" s="9" t="s">
        <v>0</v>
      </c>
      <c r="G1006" s="168">
        <v>0</v>
      </c>
      <c r="H1006" s="29">
        <f>E1006*G1006</f>
        <v>0</v>
      </c>
      <c r="I1006" s="54"/>
    </row>
    <row r="1007" spans="2:9" x14ac:dyDescent="0.25">
      <c r="B1007" s="12" t="s">
        <v>66</v>
      </c>
      <c r="C1007" s="11" t="s">
        <v>1</v>
      </c>
      <c r="D1007" s="35">
        <v>2028</v>
      </c>
      <c r="E1007" s="10">
        <v>22.2</v>
      </c>
      <c r="F1007" s="9" t="s">
        <v>8</v>
      </c>
      <c r="G1007" s="168">
        <v>0</v>
      </c>
      <c r="H1007" s="29">
        <f>E1007*G1007</f>
        <v>0</v>
      </c>
      <c r="I1007" s="54"/>
    </row>
    <row r="1008" spans="2:9" x14ac:dyDescent="0.25">
      <c r="B1008" s="12" t="s">
        <v>38</v>
      </c>
      <c r="C1008" s="11" t="s">
        <v>1</v>
      </c>
      <c r="D1008" s="35">
        <v>2029</v>
      </c>
      <c r="E1008" s="10">
        <v>1</v>
      </c>
      <c r="F1008" s="9" t="s">
        <v>0</v>
      </c>
      <c r="G1008" s="168">
        <v>0</v>
      </c>
      <c r="H1008" s="29">
        <f t="shared" ref="H1008:H1010" si="78">E1008*G1008</f>
        <v>0</v>
      </c>
      <c r="I1008" s="54"/>
    </row>
    <row r="1009" spans="2:9" x14ac:dyDescent="0.25">
      <c r="B1009" s="12" t="s">
        <v>36</v>
      </c>
      <c r="C1009" s="11" t="s">
        <v>1</v>
      </c>
      <c r="D1009" s="35">
        <v>2029</v>
      </c>
      <c r="E1009" s="10">
        <v>1</v>
      </c>
      <c r="F1009" s="9" t="s">
        <v>0</v>
      </c>
      <c r="G1009" s="168">
        <v>0</v>
      </c>
      <c r="H1009" s="29">
        <f t="shared" si="78"/>
        <v>0</v>
      </c>
      <c r="I1009" s="54"/>
    </row>
    <row r="1010" spans="2:9" x14ac:dyDescent="0.25">
      <c r="B1010" s="8" t="s">
        <v>2</v>
      </c>
      <c r="C1010" s="7" t="s">
        <v>1</v>
      </c>
      <c r="D1010" s="36">
        <v>2026</v>
      </c>
      <c r="E1010" s="6">
        <v>1</v>
      </c>
      <c r="F1010" s="5" t="s">
        <v>0</v>
      </c>
      <c r="G1010" s="168">
        <v>0</v>
      </c>
      <c r="H1010" s="29">
        <f t="shared" si="78"/>
        <v>0</v>
      </c>
      <c r="I1010" s="54"/>
    </row>
    <row r="1011" spans="2:9" x14ac:dyDescent="0.25">
      <c r="B1011" s="77" t="s">
        <v>44</v>
      </c>
      <c r="C1011" s="24"/>
      <c r="D1011" s="39"/>
      <c r="E1011" s="23"/>
      <c r="F1011" s="22"/>
      <c r="G1011" s="57"/>
      <c r="H1011" s="56">
        <f>SUM(H1005:H1010)</f>
        <v>0</v>
      </c>
      <c r="I1011" s="150"/>
    </row>
    <row r="1012" spans="2:9" ht="15.75" thickBot="1" x14ac:dyDescent="0.3">
      <c r="B1012" s="4"/>
      <c r="C1012" s="3"/>
      <c r="D1012" s="37"/>
      <c r="E1012" s="2"/>
      <c r="F1012" s="1"/>
      <c r="G1012" s="55"/>
      <c r="H1012" s="38"/>
    </row>
    <row r="1013" spans="2:9" ht="15.75" thickBot="1" x14ac:dyDescent="0.3"/>
    <row r="1014" spans="2:9" ht="15.75" thickBot="1" x14ac:dyDescent="0.3">
      <c r="B1014" s="206" t="s">
        <v>241</v>
      </c>
      <c r="C1014" s="207"/>
      <c r="D1014" s="208"/>
    </row>
    <row r="1015" spans="2:9" ht="15.75" thickBot="1" x14ac:dyDescent="0.3">
      <c r="B1015" s="19" t="s">
        <v>6</v>
      </c>
      <c r="C1015" s="18" t="s">
        <v>5</v>
      </c>
      <c r="D1015" s="18" t="s">
        <v>35</v>
      </c>
      <c r="E1015" s="204" t="s">
        <v>4</v>
      </c>
      <c r="F1015" s="205"/>
      <c r="G1015" s="17" t="s">
        <v>377</v>
      </c>
      <c r="H1015" s="31" t="s">
        <v>33</v>
      </c>
      <c r="I1015" s="139"/>
    </row>
    <row r="1016" spans="2:9" x14ac:dyDescent="0.25">
      <c r="B1016" s="16" t="s">
        <v>47</v>
      </c>
      <c r="C1016" s="15" t="s">
        <v>9</v>
      </c>
      <c r="D1016" s="34">
        <v>2026</v>
      </c>
      <c r="E1016" s="14">
        <v>2</v>
      </c>
      <c r="F1016" s="13" t="s">
        <v>0</v>
      </c>
      <c r="G1016" s="167">
        <v>0</v>
      </c>
      <c r="H1016" s="27">
        <f>E1016*G1016</f>
        <v>0</v>
      </c>
      <c r="I1016" s="54"/>
    </row>
    <row r="1017" spans="2:9" x14ac:dyDescent="0.25">
      <c r="B1017" s="12" t="s">
        <v>24</v>
      </c>
      <c r="C1017" s="11" t="s">
        <v>11</v>
      </c>
      <c r="D1017" s="35">
        <v>2026</v>
      </c>
      <c r="E1017" s="10">
        <v>4</v>
      </c>
      <c r="F1017" s="9" t="s">
        <v>0</v>
      </c>
      <c r="G1017" s="168">
        <v>0</v>
      </c>
      <c r="H1017" s="29">
        <f>E1017*G1017</f>
        <v>0</v>
      </c>
      <c r="I1017" s="54"/>
    </row>
    <row r="1018" spans="2:9" x14ac:dyDescent="0.25">
      <c r="B1018" s="12" t="s">
        <v>18</v>
      </c>
      <c r="C1018" s="11" t="s">
        <v>1</v>
      </c>
      <c r="D1018" s="35">
        <v>2026</v>
      </c>
      <c r="E1018" s="10">
        <v>6.5</v>
      </c>
      <c r="F1018" s="9" t="s">
        <v>17</v>
      </c>
      <c r="G1018" s="168">
        <v>0</v>
      </c>
      <c r="H1018" s="29">
        <f>E1018*G1018</f>
        <v>0</v>
      </c>
      <c r="I1018" s="54"/>
    </row>
    <row r="1019" spans="2:9" x14ac:dyDescent="0.25">
      <c r="B1019" s="12" t="s">
        <v>66</v>
      </c>
      <c r="C1019" s="11" t="s">
        <v>1</v>
      </c>
      <c r="D1019" s="35">
        <v>2026</v>
      </c>
      <c r="E1019" s="10">
        <v>37.5</v>
      </c>
      <c r="F1019" s="9" t="s">
        <v>8</v>
      </c>
      <c r="G1019" s="168">
        <v>0</v>
      </c>
      <c r="H1019" s="29">
        <f t="shared" ref="H1019:H1024" si="79">E1019*G1019</f>
        <v>0</v>
      </c>
      <c r="I1019" s="54"/>
    </row>
    <row r="1020" spans="2:9" x14ac:dyDescent="0.25">
      <c r="B1020" s="12" t="s">
        <v>43</v>
      </c>
      <c r="C1020" s="11" t="s">
        <v>1</v>
      </c>
      <c r="D1020" s="35">
        <v>2026</v>
      </c>
      <c r="E1020" s="10">
        <v>4</v>
      </c>
      <c r="F1020" s="9" t="s">
        <v>17</v>
      </c>
      <c r="G1020" s="168">
        <v>0</v>
      </c>
      <c r="H1020" s="29">
        <f t="shared" si="79"/>
        <v>0</v>
      </c>
      <c r="I1020" s="54"/>
    </row>
    <row r="1021" spans="2:9" x14ac:dyDescent="0.25">
      <c r="B1021" s="12" t="s">
        <v>120</v>
      </c>
      <c r="C1021" s="11" t="s">
        <v>1</v>
      </c>
      <c r="D1021" s="35">
        <v>2029</v>
      </c>
      <c r="E1021" s="10">
        <v>60</v>
      </c>
      <c r="F1021" s="9" t="s">
        <v>17</v>
      </c>
      <c r="G1021" s="168">
        <v>0</v>
      </c>
      <c r="H1021" s="29">
        <f t="shared" si="79"/>
        <v>0</v>
      </c>
      <c r="I1021" s="54"/>
    </row>
    <row r="1022" spans="2:9" x14ac:dyDescent="0.25">
      <c r="B1022" s="12" t="s">
        <v>38</v>
      </c>
      <c r="C1022" s="11" t="s">
        <v>1</v>
      </c>
      <c r="D1022" s="35">
        <v>2029</v>
      </c>
      <c r="E1022" s="10">
        <v>1</v>
      </c>
      <c r="F1022" s="9" t="s">
        <v>0</v>
      </c>
      <c r="G1022" s="168">
        <v>0</v>
      </c>
      <c r="H1022" s="29">
        <f t="shared" si="79"/>
        <v>0</v>
      </c>
      <c r="I1022" s="54"/>
    </row>
    <row r="1023" spans="2:9" x14ac:dyDescent="0.25">
      <c r="B1023" s="8" t="s">
        <v>36</v>
      </c>
      <c r="C1023" s="7" t="s">
        <v>1</v>
      </c>
      <c r="D1023" s="36">
        <v>2029</v>
      </c>
      <c r="E1023" s="6">
        <v>1</v>
      </c>
      <c r="F1023" s="5" t="s">
        <v>0</v>
      </c>
      <c r="G1023" s="168">
        <v>0</v>
      </c>
      <c r="H1023" s="29">
        <f t="shared" si="79"/>
        <v>0</v>
      </c>
      <c r="I1023" s="54"/>
    </row>
    <row r="1024" spans="2:9" x14ac:dyDescent="0.25">
      <c r="B1024" s="8" t="s">
        <v>2</v>
      </c>
      <c r="C1024" s="7" t="s">
        <v>1</v>
      </c>
      <c r="D1024" s="36">
        <v>2026</v>
      </c>
      <c r="E1024" s="6">
        <v>1</v>
      </c>
      <c r="F1024" s="5" t="s">
        <v>0</v>
      </c>
      <c r="G1024" s="168">
        <v>0</v>
      </c>
      <c r="H1024" s="29">
        <f t="shared" si="79"/>
        <v>0</v>
      </c>
      <c r="I1024" s="54"/>
    </row>
    <row r="1025" spans="2:9" x14ac:dyDescent="0.25">
      <c r="B1025" s="77" t="s">
        <v>44</v>
      </c>
      <c r="C1025" s="24"/>
      <c r="D1025" s="39"/>
      <c r="E1025" s="23"/>
      <c r="F1025" s="22"/>
      <c r="G1025" s="40"/>
      <c r="H1025" s="56">
        <f>SUM(H1016:H1024)</f>
        <v>0</v>
      </c>
      <c r="I1025" s="150"/>
    </row>
    <row r="1026" spans="2:9" ht="15.75" thickBot="1" x14ac:dyDescent="0.3">
      <c r="B1026" s="4"/>
      <c r="C1026" s="3"/>
      <c r="D1026" s="37"/>
      <c r="E1026" s="2"/>
      <c r="F1026" s="1"/>
      <c r="G1026" s="38"/>
      <c r="H1026" s="30"/>
      <c r="I1026" s="54"/>
    </row>
    <row r="1027" spans="2:9" ht="16.5" thickBot="1" x14ac:dyDescent="0.3">
      <c r="B1027" s="20"/>
    </row>
    <row r="1028" spans="2:9" ht="15.75" thickBot="1" x14ac:dyDescent="0.3">
      <c r="B1028" s="206" t="s">
        <v>242</v>
      </c>
      <c r="C1028" s="207"/>
      <c r="D1028" s="208"/>
    </row>
    <row r="1029" spans="2:9" ht="15.75" thickBot="1" x14ac:dyDescent="0.3">
      <c r="B1029" s="19" t="s">
        <v>6</v>
      </c>
      <c r="C1029" s="18" t="s">
        <v>5</v>
      </c>
      <c r="D1029" s="18" t="s">
        <v>35</v>
      </c>
      <c r="E1029" s="204" t="s">
        <v>4</v>
      </c>
      <c r="F1029" s="205"/>
      <c r="G1029" s="17" t="s">
        <v>377</v>
      </c>
      <c r="H1029" s="31" t="s">
        <v>33</v>
      </c>
      <c r="I1029" s="139"/>
    </row>
    <row r="1030" spans="2:9" x14ac:dyDescent="0.25">
      <c r="B1030" s="16" t="s">
        <v>47</v>
      </c>
      <c r="C1030" s="15" t="s">
        <v>9</v>
      </c>
      <c r="D1030" s="34">
        <v>2026</v>
      </c>
      <c r="E1030" s="14">
        <v>2</v>
      </c>
      <c r="F1030" s="13" t="s">
        <v>0</v>
      </c>
      <c r="G1030" s="167">
        <v>0</v>
      </c>
      <c r="H1030" s="27">
        <f>E1030*G1030</f>
        <v>0</v>
      </c>
      <c r="I1030" s="54"/>
    </row>
    <row r="1031" spans="2:9" x14ac:dyDescent="0.25">
      <c r="B1031" s="12" t="s">
        <v>40</v>
      </c>
      <c r="C1031" s="11" t="s">
        <v>1</v>
      </c>
      <c r="D1031" s="35">
        <v>2026</v>
      </c>
      <c r="E1031" s="10">
        <v>26.6</v>
      </c>
      <c r="F1031" s="9" t="s">
        <v>8</v>
      </c>
      <c r="G1031" s="168">
        <v>0</v>
      </c>
      <c r="H1031" s="29">
        <f>E1031*G1031</f>
        <v>0</v>
      </c>
      <c r="I1031" s="54"/>
    </row>
    <row r="1032" spans="2:9" x14ac:dyDescent="0.25">
      <c r="B1032" s="12" t="s">
        <v>24</v>
      </c>
      <c r="C1032" s="11" t="s">
        <v>11</v>
      </c>
      <c r="D1032" s="35">
        <v>2026</v>
      </c>
      <c r="E1032" s="10">
        <v>4</v>
      </c>
      <c r="F1032" s="9" t="s">
        <v>0</v>
      </c>
      <c r="G1032" s="168">
        <v>0</v>
      </c>
      <c r="H1032" s="29">
        <f>E1032*G1032</f>
        <v>0</v>
      </c>
      <c r="I1032" s="54"/>
    </row>
    <row r="1033" spans="2:9" x14ac:dyDescent="0.25">
      <c r="B1033" s="12" t="s">
        <v>18</v>
      </c>
      <c r="C1033" s="11" t="s">
        <v>1</v>
      </c>
      <c r="D1033" s="35">
        <v>2026</v>
      </c>
      <c r="E1033" s="10">
        <v>1</v>
      </c>
      <c r="F1033" s="9" t="s">
        <v>17</v>
      </c>
      <c r="G1033" s="168">
        <v>0</v>
      </c>
      <c r="H1033" s="29">
        <f t="shared" ref="H1033:H1036" si="80">E1033*G1033</f>
        <v>0</v>
      </c>
      <c r="I1033" s="54"/>
    </row>
    <row r="1034" spans="2:9" x14ac:dyDescent="0.25">
      <c r="B1034" s="12" t="s">
        <v>38</v>
      </c>
      <c r="C1034" s="11" t="s">
        <v>1</v>
      </c>
      <c r="D1034" s="35">
        <v>2029</v>
      </c>
      <c r="E1034" s="10">
        <v>1</v>
      </c>
      <c r="F1034" s="9" t="s">
        <v>0</v>
      </c>
      <c r="G1034" s="168">
        <v>0</v>
      </c>
      <c r="H1034" s="29">
        <f t="shared" si="80"/>
        <v>0</v>
      </c>
      <c r="I1034" s="54"/>
    </row>
    <row r="1035" spans="2:9" x14ac:dyDescent="0.25">
      <c r="B1035" s="8" t="s">
        <v>36</v>
      </c>
      <c r="C1035" s="7" t="s">
        <v>1</v>
      </c>
      <c r="D1035" s="36">
        <v>2029</v>
      </c>
      <c r="E1035" s="6">
        <v>1</v>
      </c>
      <c r="F1035" s="5" t="s">
        <v>0</v>
      </c>
      <c r="G1035" s="168">
        <v>0</v>
      </c>
      <c r="H1035" s="29">
        <f t="shared" si="80"/>
        <v>0</v>
      </c>
      <c r="I1035" s="54"/>
    </row>
    <row r="1036" spans="2:9" x14ac:dyDescent="0.25">
      <c r="B1036" s="8" t="s">
        <v>2</v>
      </c>
      <c r="C1036" s="7" t="s">
        <v>1</v>
      </c>
      <c r="D1036" s="36">
        <v>2026</v>
      </c>
      <c r="E1036" s="6">
        <v>1</v>
      </c>
      <c r="F1036" s="5" t="s">
        <v>0</v>
      </c>
      <c r="G1036" s="168">
        <v>0</v>
      </c>
      <c r="H1036" s="29">
        <f t="shared" si="80"/>
        <v>0</v>
      </c>
      <c r="I1036" s="54"/>
    </row>
    <row r="1037" spans="2:9" x14ac:dyDescent="0.25">
      <c r="B1037" s="77" t="s">
        <v>44</v>
      </c>
      <c r="C1037" s="24"/>
      <c r="D1037" s="39"/>
      <c r="E1037" s="23"/>
      <c r="F1037" s="22"/>
      <c r="G1037" s="40"/>
      <c r="H1037" s="56">
        <f>SUM(H1030:H1036)</f>
        <v>0</v>
      </c>
      <c r="I1037" s="150"/>
    </row>
    <row r="1038" spans="2:9" ht="15.75" thickBot="1" x14ac:dyDescent="0.3">
      <c r="B1038" s="4"/>
      <c r="C1038" s="3"/>
      <c r="D1038" s="37"/>
      <c r="E1038" s="2"/>
      <c r="F1038" s="1"/>
      <c r="G1038" s="38"/>
      <c r="H1038" s="30"/>
      <c r="I1038" s="54"/>
    </row>
    <row r="1039" spans="2:9" ht="15.75" thickBot="1" x14ac:dyDescent="0.3"/>
    <row r="1040" spans="2:9" ht="15.75" thickBot="1" x14ac:dyDescent="0.3">
      <c r="B1040" s="206" t="s">
        <v>243</v>
      </c>
      <c r="C1040" s="207"/>
      <c r="D1040" s="208"/>
    </row>
    <row r="1041" spans="2:9" ht="15.75" thickBot="1" x14ac:dyDescent="0.3">
      <c r="B1041" s="19" t="s">
        <v>6</v>
      </c>
      <c r="C1041" s="18" t="s">
        <v>5</v>
      </c>
      <c r="D1041" s="18" t="s">
        <v>35</v>
      </c>
      <c r="E1041" s="204" t="s">
        <v>4</v>
      </c>
      <c r="F1041" s="205"/>
      <c r="G1041" s="17" t="s">
        <v>377</v>
      </c>
      <c r="H1041" s="31" t="s">
        <v>33</v>
      </c>
      <c r="I1041" s="139"/>
    </row>
    <row r="1042" spans="2:9" x14ac:dyDescent="0.25">
      <c r="B1042" s="16" t="s">
        <v>47</v>
      </c>
      <c r="C1042" s="15" t="s">
        <v>9</v>
      </c>
      <c r="D1042" s="34">
        <v>2026</v>
      </c>
      <c r="E1042" s="14">
        <v>2</v>
      </c>
      <c r="F1042" s="13" t="s">
        <v>0</v>
      </c>
      <c r="G1042" s="167">
        <v>0</v>
      </c>
      <c r="H1042" s="27">
        <f>E1042*G1042</f>
        <v>0</v>
      </c>
      <c r="I1042" s="54"/>
    </row>
    <row r="1043" spans="2:9" x14ac:dyDescent="0.25">
      <c r="B1043" s="12" t="s">
        <v>24</v>
      </c>
      <c r="C1043" s="11" t="s">
        <v>11</v>
      </c>
      <c r="D1043" s="35">
        <v>2026</v>
      </c>
      <c r="E1043" s="10">
        <v>4</v>
      </c>
      <c r="F1043" s="9" t="s">
        <v>0</v>
      </c>
      <c r="G1043" s="168">
        <v>0</v>
      </c>
      <c r="H1043" s="29">
        <f>E1043*G1043</f>
        <v>0</v>
      </c>
      <c r="I1043" s="54"/>
    </row>
    <row r="1044" spans="2:9" x14ac:dyDescent="0.25">
      <c r="B1044" s="12" t="s">
        <v>18</v>
      </c>
      <c r="C1044" s="11" t="s">
        <v>1</v>
      </c>
      <c r="D1044" s="35">
        <v>2026</v>
      </c>
      <c r="E1044" s="10">
        <v>2.5</v>
      </c>
      <c r="F1044" s="9" t="s">
        <v>17</v>
      </c>
      <c r="G1044" s="168">
        <v>0</v>
      </c>
      <c r="H1044" s="29">
        <f>E1044*G1044</f>
        <v>0</v>
      </c>
      <c r="I1044" s="54"/>
    </row>
    <row r="1045" spans="2:9" x14ac:dyDescent="0.25">
      <c r="B1045" s="12" t="s">
        <v>66</v>
      </c>
      <c r="C1045" s="11" t="s">
        <v>1</v>
      </c>
      <c r="D1045" s="35">
        <v>2028</v>
      </c>
      <c r="E1045" s="10">
        <v>21</v>
      </c>
      <c r="F1045" s="9" t="s">
        <v>8</v>
      </c>
      <c r="G1045" s="168">
        <v>0</v>
      </c>
      <c r="H1045" s="29">
        <f t="shared" ref="H1045:H1048" si="81">E1045*G1045</f>
        <v>0</v>
      </c>
      <c r="I1045" s="54"/>
    </row>
    <row r="1046" spans="2:9" x14ac:dyDescent="0.25">
      <c r="B1046" s="12" t="s">
        <v>38</v>
      </c>
      <c r="C1046" s="11" t="s">
        <v>1</v>
      </c>
      <c r="D1046" s="35">
        <v>2029</v>
      </c>
      <c r="E1046" s="10">
        <v>1</v>
      </c>
      <c r="F1046" s="9" t="s">
        <v>0</v>
      </c>
      <c r="G1046" s="168">
        <v>0</v>
      </c>
      <c r="H1046" s="29">
        <f t="shared" si="81"/>
        <v>0</v>
      </c>
      <c r="I1046" s="54"/>
    </row>
    <row r="1047" spans="2:9" x14ac:dyDescent="0.25">
      <c r="B1047" s="8" t="s">
        <v>36</v>
      </c>
      <c r="C1047" s="7" t="s">
        <v>1</v>
      </c>
      <c r="D1047" s="36">
        <v>2029</v>
      </c>
      <c r="E1047" s="6">
        <v>1</v>
      </c>
      <c r="F1047" s="5" t="s">
        <v>0</v>
      </c>
      <c r="G1047" s="168">
        <v>0</v>
      </c>
      <c r="H1047" s="29">
        <f t="shared" si="81"/>
        <v>0</v>
      </c>
      <c r="I1047" s="54"/>
    </row>
    <row r="1048" spans="2:9" x14ac:dyDescent="0.25">
      <c r="B1048" s="8" t="s">
        <v>2</v>
      </c>
      <c r="C1048" s="7" t="s">
        <v>1</v>
      </c>
      <c r="D1048" s="36">
        <v>2026</v>
      </c>
      <c r="E1048" s="6">
        <v>1</v>
      </c>
      <c r="F1048" s="5" t="s">
        <v>0</v>
      </c>
      <c r="G1048" s="168">
        <v>0</v>
      </c>
      <c r="H1048" s="29">
        <f t="shared" si="81"/>
        <v>0</v>
      </c>
      <c r="I1048" s="54"/>
    </row>
    <row r="1049" spans="2:9" x14ac:dyDescent="0.25">
      <c r="B1049" s="77" t="s">
        <v>44</v>
      </c>
      <c r="C1049" s="24"/>
      <c r="D1049" s="39"/>
      <c r="E1049" s="23"/>
      <c r="F1049" s="22"/>
      <c r="G1049" s="40"/>
      <c r="H1049" s="56">
        <f>SUM(H1042:H1048)</f>
        <v>0</v>
      </c>
      <c r="I1049" s="150"/>
    </row>
    <row r="1050" spans="2:9" ht="15.75" thickBot="1" x14ac:dyDescent="0.3">
      <c r="B1050" s="4"/>
      <c r="C1050" s="3"/>
      <c r="D1050" s="37"/>
      <c r="E1050" s="2"/>
      <c r="F1050" s="1"/>
      <c r="G1050" s="38"/>
      <c r="H1050" s="30"/>
      <c r="I1050" s="54"/>
    </row>
    <row r="1051" spans="2:9" ht="15.75" thickBot="1" x14ac:dyDescent="0.3"/>
    <row r="1052" spans="2:9" ht="15.75" thickBot="1" x14ac:dyDescent="0.3">
      <c r="B1052" s="206" t="s">
        <v>244</v>
      </c>
      <c r="C1052" s="207"/>
      <c r="D1052" s="208"/>
    </row>
    <row r="1053" spans="2:9" ht="15.75" thickBot="1" x14ac:dyDescent="0.3">
      <c r="B1053" s="19" t="s">
        <v>6</v>
      </c>
      <c r="C1053" s="18" t="s">
        <v>5</v>
      </c>
      <c r="D1053" s="18" t="s">
        <v>35</v>
      </c>
      <c r="E1053" s="204" t="s">
        <v>4</v>
      </c>
      <c r="F1053" s="205"/>
      <c r="G1053" s="17" t="s">
        <v>377</v>
      </c>
      <c r="H1053" s="31" t="s">
        <v>33</v>
      </c>
      <c r="I1053" s="139"/>
    </row>
    <row r="1054" spans="2:9" x14ac:dyDescent="0.25">
      <c r="B1054" s="16" t="s">
        <v>47</v>
      </c>
      <c r="C1054" s="15" t="s">
        <v>9</v>
      </c>
      <c r="D1054" s="34">
        <v>2026</v>
      </c>
      <c r="E1054" s="14">
        <v>2</v>
      </c>
      <c r="F1054" s="13" t="s">
        <v>0</v>
      </c>
      <c r="G1054" s="167">
        <v>0</v>
      </c>
      <c r="H1054" s="27">
        <f>E1054*G1054</f>
        <v>0</v>
      </c>
      <c r="I1054" s="54"/>
    </row>
    <row r="1055" spans="2:9" x14ac:dyDescent="0.25">
      <c r="B1055" s="12" t="s">
        <v>118</v>
      </c>
      <c r="C1055" s="11" t="s">
        <v>1</v>
      </c>
      <c r="D1055" s="35">
        <v>2026</v>
      </c>
      <c r="E1055" s="10">
        <v>1</v>
      </c>
      <c r="F1055" s="9" t="s">
        <v>0</v>
      </c>
      <c r="G1055" s="168">
        <v>0</v>
      </c>
      <c r="H1055" s="29">
        <f>E1055*G1055</f>
        <v>0</v>
      </c>
      <c r="I1055" s="54"/>
    </row>
    <row r="1056" spans="2:9" x14ac:dyDescent="0.25">
      <c r="B1056" s="12" t="s">
        <v>24</v>
      </c>
      <c r="C1056" s="11" t="s">
        <v>11</v>
      </c>
      <c r="D1056" s="35">
        <v>2026</v>
      </c>
      <c r="E1056" s="10">
        <v>4</v>
      </c>
      <c r="F1056" s="9" t="s">
        <v>0</v>
      </c>
      <c r="G1056" s="168">
        <v>0</v>
      </c>
      <c r="H1056" s="29">
        <f>E1056*G1056</f>
        <v>0</v>
      </c>
      <c r="I1056" s="54"/>
    </row>
    <row r="1057" spans="2:9" x14ac:dyDescent="0.25">
      <c r="B1057" s="12" t="s">
        <v>22</v>
      </c>
      <c r="C1057" s="11" t="s">
        <v>1</v>
      </c>
      <c r="D1057" s="35">
        <v>2026</v>
      </c>
      <c r="E1057" s="10">
        <v>5</v>
      </c>
      <c r="F1057" s="9" t="s">
        <v>0</v>
      </c>
      <c r="G1057" s="168">
        <v>0</v>
      </c>
      <c r="H1057" s="29">
        <f t="shared" ref="H1057:H1061" si="82">E1057*G1057</f>
        <v>0</v>
      </c>
      <c r="I1057" s="54"/>
    </row>
    <row r="1058" spans="2:9" x14ac:dyDescent="0.25">
      <c r="B1058" s="12" t="s">
        <v>87</v>
      </c>
      <c r="C1058" s="11" t="s">
        <v>1</v>
      </c>
      <c r="D1058" s="35">
        <v>2028</v>
      </c>
      <c r="E1058" s="10">
        <v>80</v>
      </c>
      <c r="F1058" s="9" t="s">
        <v>17</v>
      </c>
      <c r="G1058" s="168">
        <v>0</v>
      </c>
      <c r="H1058" s="29">
        <f t="shared" si="82"/>
        <v>0</v>
      </c>
      <c r="I1058" s="54"/>
    </row>
    <row r="1059" spans="2:9" x14ac:dyDescent="0.25">
      <c r="B1059" s="12" t="s">
        <v>38</v>
      </c>
      <c r="C1059" s="11" t="s">
        <v>1</v>
      </c>
      <c r="D1059" s="35">
        <v>2029</v>
      </c>
      <c r="E1059" s="10">
        <v>1</v>
      </c>
      <c r="F1059" s="9" t="s">
        <v>0</v>
      </c>
      <c r="G1059" s="168">
        <v>0</v>
      </c>
      <c r="H1059" s="29">
        <f t="shared" si="82"/>
        <v>0</v>
      </c>
      <c r="I1059" s="54"/>
    </row>
    <row r="1060" spans="2:9" x14ac:dyDescent="0.25">
      <c r="B1060" s="12" t="s">
        <v>36</v>
      </c>
      <c r="C1060" s="11" t="s">
        <v>1</v>
      </c>
      <c r="D1060" s="35">
        <v>2029</v>
      </c>
      <c r="E1060" s="10">
        <v>1</v>
      </c>
      <c r="F1060" s="9" t="s">
        <v>0</v>
      </c>
      <c r="G1060" s="168">
        <v>0</v>
      </c>
      <c r="H1060" s="29">
        <f t="shared" si="82"/>
        <v>0</v>
      </c>
      <c r="I1060" s="54"/>
    </row>
    <row r="1061" spans="2:9" x14ac:dyDescent="0.25">
      <c r="B1061" s="8" t="s">
        <v>2</v>
      </c>
      <c r="C1061" s="7" t="s">
        <v>1</v>
      </c>
      <c r="D1061" s="36">
        <v>2026</v>
      </c>
      <c r="E1061" s="6">
        <v>1</v>
      </c>
      <c r="F1061" s="5" t="s">
        <v>0</v>
      </c>
      <c r="G1061" s="168">
        <v>0</v>
      </c>
      <c r="H1061" s="29">
        <f t="shared" si="82"/>
        <v>0</v>
      </c>
      <c r="I1061" s="54"/>
    </row>
    <row r="1062" spans="2:9" x14ac:dyDescent="0.25">
      <c r="B1062" s="77" t="s">
        <v>44</v>
      </c>
      <c r="C1062" s="24"/>
      <c r="D1062" s="39"/>
      <c r="E1062" s="23"/>
      <c r="F1062" s="22"/>
      <c r="G1062" s="40"/>
      <c r="H1062" s="56">
        <f>SUM(H1054:H1061)</f>
        <v>0</v>
      </c>
      <c r="I1062" s="150"/>
    </row>
    <row r="1063" spans="2:9" ht="15.75" thickBot="1" x14ac:dyDescent="0.3">
      <c r="B1063" s="4"/>
      <c r="C1063" s="3"/>
      <c r="D1063" s="37"/>
      <c r="E1063" s="2"/>
      <c r="F1063" s="1"/>
      <c r="G1063" s="38"/>
      <c r="H1063" s="30"/>
      <c r="I1063" s="54"/>
    </row>
    <row r="1064" spans="2:9" ht="16.5" thickBot="1" x14ac:dyDescent="0.3">
      <c r="B1064" s="20"/>
    </row>
    <row r="1065" spans="2:9" ht="15.75" thickBot="1" x14ac:dyDescent="0.3">
      <c r="B1065" s="206" t="s">
        <v>245</v>
      </c>
      <c r="C1065" s="207"/>
      <c r="D1065" s="208"/>
    </row>
    <row r="1066" spans="2:9" ht="15.75" thickBot="1" x14ac:dyDescent="0.3">
      <c r="B1066" s="19" t="s">
        <v>6</v>
      </c>
      <c r="C1066" s="18" t="s">
        <v>5</v>
      </c>
      <c r="D1066" s="18" t="s">
        <v>35</v>
      </c>
      <c r="E1066" s="204" t="s">
        <v>4</v>
      </c>
      <c r="F1066" s="205"/>
      <c r="G1066" s="17" t="s">
        <v>377</v>
      </c>
      <c r="H1066" s="31" t="s">
        <v>33</v>
      </c>
      <c r="I1066" s="139"/>
    </row>
    <row r="1067" spans="2:9" x14ac:dyDescent="0.25">
      <c r="B1067" s="16" t="s">
        <v>47</v>
      </c>
      <c r="C1067" s="15" t="s">
        <v>9</v>
      </c>
      <c r="D1067" s="34">
        <v>2026</v>
      </c>
      <c r="E1067" s="14">
        <v>2</v>
      </c>
      <c r="F1067" s="13" t="s">
        <v>0</v>
      </c>
      <c r="G1067" s="167">
        <v>0</v>
      </c>
      <c r="H1067" s="27">
        <f>E1067*G1067</f>
        <v>0</v>
      </c>
      <c r="I1067" s="54"/>
    </row>
    <row r="1068" spans="2:9" x14ac:dyDescent="0.25">
      <c r="B1068" s="12" t="s">
        <v>24</v>
      </c>
      <c r="C1068" s="11" t="s">
        <v>11</v>
      </c>
      <c r="D1068" s="35">
        <v>2026</v>
      </c>
      <c r="E1068" s="10">
        <v>4</v>
      </c>
      <c r="F1068" s="9" t="s">
        <v>0</v>
      </c>
      <c r="G1068" s="168">
        <v>0</v>
      </c>
      <c r="H1068" s="29">
        <f>E1068*G1068</f>
        <v>0</v>
      </c>
      <c r="I1068" s="54"/>
    </row>
    <row r="1069" spans="2:9" x14ac:dyDescent="0.25">
      <c r="B1069" s="12" t="s">
        <v>18</v>
      </c>
      <c r="C1069" s="11" t="s">
        <v>1</v>
      </c>
      <c r="D1069" s="35">
        <v>2026</v>
      </c>
      <c r="E1069" s="10">
        <v>3</v>
      </c>
      <c r="F1069" s="9" t="s">
        <v>17</v>
      </c>
      <c r="G1069" s="168">
        <v>0</v>
      </c>
      <c r="H1069" s="29">
        <f>E1069*G1069</f>
        <v>0</v>
      </c>
      <c r="I1069" s="54"/>
    </row>
    <row r="1070" spans="2:9" x14ac:dyDescent="0.25">
      <c r="B1070" s="12" t="s">
        <v>66</v>
      </c>
      <c r="C1070" s="11" t="s">
        <v>1</v>
      </c>
      <c r="D1070" s="35">
        <v>2026</v>
      </c>
      <c r="E1070" s="10">
        <v>41</v>
      </c>
      <c r="F1070" s="9" t="s">
        <v>8</v>
      </c>
      <c r="G1070" s="168">
        <v>0</v>
      </c>
      <c r="H1070" s="29">
        <f t="shared" ref="H1070:H1074" si="83">E1070*G1070</f>
        <v>0</v>
      </c>
      <c r="I1070" s="54"/>
    </row>
    <row r="1071" spans="2:9" x14ac:dyDescent="0.25">
      <c r="B1071" s="12" t="s">
        <v>120</v>
      </c>
      <c r="C1071" s="11" t="s">
        <v>1</v>
      </c>
      <c r="D1071" s="35">
        <v>2026</v>
      </c>
      <c r="E1071" s="10">
        <v>92</v>
      </c>
      <c r="F1071" s="9" t="s">
        <v>17</v>
      </c>
      <c r="G1071" s="168">
        <v>0</v>
      </c>
      <c r="H1071" s="29">
        <f t="shared" si="83"/>
        <v>0</v>
      </c>
      <c r="I1071" s="54"/>
    </row>
    <row r="1072" spans="2:9" x14ac:dyDescent="0.25">
      <c r="B1072" s="12" t="s">
        <v>38</v>
      </c>
      <c r="C1072" s="11" t="s">
        <v>1</v>
      </c>
      <c r="D1072" s="35">
        <v>2029</v>
      </c>
      <c r="E1072" s="10">
        <v>1</v>
      </c>
      <c r="F1072" s="9" t="s">
        <v>0</v>
      </c>
      <c r="G1072" s="168">
        <v>0</v>
      </c>
      <c r="H1072" s="29">
        <f t="shared" si="83"/>
        <v>0</v>
      </c>
      <c r="I1072" s="54"/>
    </row>
    <row r="1073" spans="2:9" x14ac:dyDescent="0.25">
      <c r="B1073" s="12" t="s">
        <v>36</v>
      </c>
      <c r="C1073" s="11" t="s">
        <v>1</v>
      </c>
      <c r="D1073" s="35">
        <v>2029</v>
      </c>
      <c r="E1073" s="10">
        <v>1</v>
      </c>
      <c r="F1073" s="9" t="s">
        <v>0</v>
      </c>
      <c r="G1073" s="168">
        <v>0</v>
      </c>
      <c r="H1073" s="29">
        <f t="shared" si="83"/>
        <v>0</v>
      </c>
      <c r="I1073" s="54"/>
    </row>
    <row r="1074" spans="2:9" x14ac:dyDescent="0.25">
      <c r="B1074" s="8" t="s">
        <v>2</v>
      </c>
      <c r="C1074" s="7" t="s">
        <v>1</v>
      </c>
      <c r="D1074" s="36">
        <v>2026</v>
      </c>
      <c r="E1074" s="6">
        <v>1</v>
      </c>
      <c r="F1074" s="5" t="s">
        <v>0</v>
      </c>
      <c r="G1074" s="168">
        <v>0</v>
      </c>
      <c r="H1074" s="29">
        <f t="shared" si="83"/>
        <v>0</v>
      </c>
      <c r="I1074" s="54"/>
    </row>
    <row r="1075" spans="2:9" x14ac:dyDescent="0.25">
      <c r="B1075" s="77" t="s">
        <v>44</v>
      </c>
      <c r="C1075" s="24"/>
      <c r="D1075" s="39"/>
      <c r="E1075" s="23"/>
      <c r="F1075" s="22"/>
      <c r="G1075" s="40"/>
      <c r="H1075" s="56">
        <f>SUM(H1067:H1074)</f>
        <v>0</v>
      </c>
      <c r="I1075" s="150"/>
    </row>
    <row r="1076" spans="2:9" ht="15.75" thickBot="1" x14ac:dyDescent="0.3">
      <c r="B1076" s="4"/>
      <c r="C1076" s="3"/>
      <c r="D1076" s="37"/>
      <c r="E1076" s="2"/>
      <c r="F1076" s="1"/>
      <c r="G1076" s="38"/>
      <c r="H1076" s="30"/>
      <c r="I1076" s="54"/>
    </row>
    <row r="1077" spans="2:9" ht="15.75" thickBot="1" x14ac:dyDescent="0.3"/>
    <row r="1078" spans="2:9" ht="15.75" thickBot="1" x14ac:dyDescent="0.3">
      <c r="B1078" s="206" t="s">
        <v>246</v>
      </c>
      <c r="C1078" s="207"/>
      <c r="D1078" s="208"/>
    </row>
    <row r="1079" spans="2:9" ht="15.75" thickBot="1" x14ac:dyDescent="0.3">
      <c r="B1079" s="19" t="s">
        <v>6</v>
      </c>
      <c r="C1079" s="18" t="s">
        <v>5</v>
      </c>
      <c r="D1079" s="18" t="s">
        <v>35</v>
      </c>
      <c r="E1079" s="204" t="s">
        <v>4</v>
      </c>
      <c r="F1079" s="205"/>
      <c r="G1079" s="17" t="s">
        <v>377</v>
      </c>
      <c r="H1079" s="31" t="s">
        <v>33</v>
      </c>
      <c r="I1079" s="139"/>
    </row>
    <row r="1080" spans="2:9" x14ac:dyDescent="0.25">
      <c r="B1080" s="16" t="s">
        <v>47</v>
      </c>
      <c r="C1080" s="15" t="s">
        <v>9</v>
      </c>
      <c r="D1080" s="34">
        <v>2026</v>
      </c>
      <c r="E1080" s="14">
        <v>2</v>
      </c>
      <c r="F1080" s="13" t="s">
        <v>0</v>
      </c>
      <c r="G1080" s="167">
        <v>0</v>
      </c>
      <c r="H1080" s="27">
        <f>E1080*G1080</f>
        <v>0</v>
      </c>
      <c r="I1080" s="54"/>
    </row>
    <row r="1081" spans="2:9" x14ac:dyDescent="0.25">
      <c r="B1081" s="12" t="s">
        <v>18</v>
      </c>
      <c r="C1081" s="11" t="s">
        <v>1</v>
      </c>
      <c r="D1081" s="35">
        <v>2026</v>
      </c>
      <c r="E1081" s="10">
        <v>2</v>
      </c>
      <c r="F1081" s="9" t="s">
        <v>17</v>
      </c>
      <c r="G1081" s="168">
        <v>0</v>
      </c>
      <c r="H1081" s="29">
        <f>E1081*G1081</f>
        <v>0</v>
      </c>
      <c r="I1081" s="54"/>
    </row>
    <row r="1082" spans="2:9" x14ac:dyDescent="0.25">
      <c r="B1082" s="12" t="s">
        <v>22</v>
      </c>
      <c r="C1082" s="11" t="s">
        <v>1</v>
      </c>
      <c r="D1082" s="35">
        <v>2026</v>
      </c>
      <c r="E1082" s="10">
        <v>1</v>
      </c>
      <c r="F1082" s="9" t="s">
        <v>0</v>
      </c>
      <c r="G1082" s="168">
        <v>0</v>
      </c>
      <c r="H1082" s="29">
        <f>E1082*G1082</f>
        <v>0</v>
      </c>
      <c r="I1082" s="54"/>
    </row>
    <row r="1083" spans="2:9" x14ac:dyDescent="0.25">
      <c r="B1083" s="12" t="s">
        <v>66</v>
      </c>
      <c r="C1083" s="11" t="s">
        <v>1</v>
      </c>
      <c r="D1083" s="35">
        <v>2026</v>
      </c>
      <c r="E1083" s="10">
        <v>48.05</v>
      </c>
      <c r="F1083" s="9" t="s">
        <v>8</v>
      </c>
      <c r="G1083" s="168">
        <v>0</v>
      </c>
      <c r="H1083" s="29">
        <f t="shared" ref="H1083:H1088" si="84">E1083*G1083</f>
        <v>0</v>
      </c>
      <c r="I1083" s="54"/>
    </row>
    <row r="1084" spans="2:9" x14ac:dyDescent="0.25">
      <c r="B1084" s="12" t="s">
        <v>87</v>
      </c>
      <c r="C1084" s="11" t="s">
        <v>1</v>
      </c>
      <c r="D1084" s="35">
        <v>2026</v>
      </c>
      <c r="E1084" s="10">
        <v>30</v>
      </c>
      <c r="F1084" s="9" t="s">
        <v>17</v>
      </c>
      <c r="G1084" s="168">
        <v>0</v>
      </c>
      <c r="H1084" s="29">
        <f t="shared" si="84"/>
        <v>0</v>
      </c>
      <c r="I1084" s="54"/>
    </row>
    <row r="1085" spans="2:9" x14ac:dyDescent="0.25">
      <c r="B1085" s="12" t="s">
        <v>69</v>
      </c>
      <c r="C1085" s="11" t="s">
        <v>1</v>
      </c>
      <c r="D1085" s="35">
        <v>2026</v>
      </c>
      <c r="E1085" s="10">
        <v>2.5</v>
      </c>
      <c r="F1085" s="9" t="s">
        <v>17</v>
      </c>
      <c r="G1085" s="168">
        <v>0</v>
      </c>
      <c r="H1085" s="29">
        <f t="shared" si="84"/>
        <v>0</v>
      </c>
      <c r="I1085" s="54"/>
    </row>
    <row r="1086" spans="2:9" x14ac:dyDescent="0.25">
      <c r="B1086" s="12" t="s">
        <v>38</v>
      </c>
      <c r="C1086" s="11" t="s">
        <v>1</v>
      </c>
      <c r="D1086" s="35">
        <v>2028</v>
      </c>
      <c r="E1086" s="10">
        <v>1</v>
      </c>
      <c r="F1086" s="9" t="s">
        <v>0</v>
      </c>
      <c r="G1086" s="168">
        <v>0</v>
      </c>
      <c r="H1086" s="29">
        <f t="shared" si="84"/>
        <v>0</v>
      </c>
      <c r="I1086" s="54"/>
    </row>
    <row r="1087" spans="2:9" x14ac:dyDescent="0.25">
      <c r="B1087" s="12" t="s">
        <v>36</v>
      </c>
      <c r="C1087" s="11" t="s">
        <v>1</v>
      </c>
      <c r="D1087" s="35">
        <v>2028</v>
      </c>
      <c r="E1087" s="10">
        <v>1</v>
      </c>
      <c r="F1087" s="9" t="s">
        <v>0</v>
      </c>
      <c r="G1087" s="168">
        <v>0</v>
      </c>
      <c r="H1087" s="29">
        <f t="shared" si="84"/>
        <v>0</v>
      </c>
      <c r="I1087" s="54"/>
    </row>
    <row r="1088" spans="2:9" x14ac:dyDescent="0.25">
      <c r="B1088" s="12" t="s">
        <v>2</v>
      </c>
      <c r="C1088" s="11" t="s">
        <v>1</v>
      </c>
      <c r="D1088" s="35">
        <v>2026</v>
      </c>
      <c r="E1088" s="10">
        <v>1</v>
      </c>
      <c r="F1088" s="9" t="s">
        <v>0</v>
      </c>
      <c r="G1088" s="168">
        <v>0</v>
      </c>
      <c r="H1088" s="29">
        <f t="shared" si="84"/>
        <v>0</v>
      </c>
      <c r="I1088" s="54"/>
    </row>
    <row r="1089" spans="2:9" x14ac:dyDescent="0.25">
      <c r="B1089" s="77" t="s">
        <v>44</v>
      </c>
      <c r="C1089" s="43"/>
      <c r="D1089" s="44"/>
      <c r="E1089" s="45"/>
      <c r="F1089" s="46"/>
      <c r="G1089" s="80"/>
      <c r="H1089" s="56">
        <f>SUM(H1080:H1088)</f>
        <v>0</v>
      </c>
      <c r="I1089" s="150"/>
    </row>
    <row r="1090" spans="2:9" ht="15.75" thickBot="1" x14ac:dyDescent="0.3">
      <c r="B1090" s="4"/>
      <c r="C1090" s="3"/>
      <c r="D1090" s="37"/>
      <c r="E1090" s="2"/>
      <c r="F1090" s="1"/>
      <c r="G1090" s="38"/>
      <c r="H1090" s="30"/>
      <c r="I1090" s="54"/>
    </row>
    <row r="1091" spans="2:9" ht="15.75" thickBot="1" x14ac:dyDescent="0.3">
      <c r="B1091" s="21"/>
      <c r="C1091" s="21"/>
      <c r="D1091" s="41"/>
    </row>
    <row r="1092" spans="2:9" ht="15.75" thickBot="1" x14ac:dyDescent="0.3">
      <c r="B1092" s="206" t="s">
        <v>247</v>
      </c>
      <c r="C1092" s="207"/>
      <c r="D1092" s="208"/>
    </row>
    <row r="1093" spans="2:9" ht="15.75" thickBot="1" x14ac:dyDescent="0.3">
      <c r="B1093" s="19" t="s">
        <v>6</v>
      </c>
      <c r="C1093" s="18" t="s">
        <v>5</v>
      </c>
      <c r="D1093" s="18" t="s">
        <v>35</v>
      </c>
      <c r="E1093" s="204" t="s">
        <v>4</v>
      </c>
      <c r="F1093" s="205"/>
      <c r="G1093" s="17" t="s">
        <v>377</v>
      </c>
      <c r="H1093" s="31" t="s">
        <v>33</v>
      </c>
      <c r="I1093" s="139"/>
    </row>
    <row r="1094" spans="2:9" x14ac:dyDescent="0.25">
      <c r="B1094" s="16" t="s">
        <v>18</v>
      </c>
      <c r="C1094" s="15" t="s">
        <v>1</v>
      </c>
      <c r="D1094" s="34">
        <v>2026</v>
      </c>
      <c r="E1094" s="14">
        <v>1.5</v>
      </c>
      <c r="F1094" s="13" t="s">
        <v>17</v>
      </c>
      <c r="G1094" s="167">
        <v>0</v>
      </c>
      <c r="H1094" s="27">
        <f>E1094*G1094</f>
        <v>0</v>
      </c>
      <c r="I1094" s="54"/>
    </row>
    <row r="1095" spans="2:9" x14ac:dyDescent="0.25">
      <c r="B1095" s="12" t="s">
        <v>47</v>
      </c>
      <c r="C1095" s="11" t="s">
        <v>9</v>
      </c>
      <c r="D1095" s="35">
        <v>2026</v>
      </c>
      <c r="E1095" s="10">
        <v>2</v>
      </c>
      <c r="F1095" s="9" t="s">
        <v>0</v>
      </c>
      <c r="G1095" s="168">
        <v>0</v>
      </c>
      <c r="H1095" s="29">
        <f>E1095*G1095</f>
        <v>0</v>
      </c>
      <c r="I1095" s="54"/>
    </row>
    <row r="1096" spans="2:9" x14ac:dyDescent="0.25">
      <c r="B1096" s="12" t="s">
        <v>69</v>
      </c>
      <c r="C1096" s="11" t="s">
        <v>1</v>
      </c>
      <c r="D1096" s="35">
        <v>2026</v>
      </c>
      <c r="E1096" s="10">
        <v>0.25</v>
      </c>
      <c r="F1096" s="9" t="s">
        <v>116</v>
      </c>
      <c r="G1096" s="168">
        <v>0</v>
      </c>
      <c r="H1096" s="29">
        <f>E1096*G1096</f>
        <v>0</v>
      </c>
      <c r="I1096" s="54"/>
    </row>
    <row r="1097" spans="2:9" x14ac:dyDescent="0.25">
      <c r="B1097" s="12" t="s">
        <v>22</v>
      </c>
      <c r="C1097" s="11" t="s">
        <v>1</v>
      </c>
      <c r="D1097" s="35">
        <v>2026</v>
      </c>
      <c r="E1097" s="10">
        <v>46</v>
      </c>
      <c r="F1097" s="9" t="s">
        <v>8</v>
      </c>
      <c r="G1097" s="168">
        <v>0</v>
      </c>
      <c r="H1097" s="29">
        <f t="shared" ref="H1097:H1103" si="85">E1097*G1097</f>
        <v>0</v>
      </c>
      <c r="I1097" s="54"/>
    </row>
    <row r="1098" spans="2:9" x14ac:dyDescent="0.25">
      <c r="B1098" s="12" t="s">
        <v>22</v>
      </c>
      <c r="C1098" s="11" t="s">
        <v>1</v>
      </c>
      <c r="D1098" s="35">
        <v>2026</v>
      </c>
      <c r="E1098" s="10">
        <v>1</v>
      </c>
      <c r="F1098" s="9" t="s">
        <v>0</v>
      </c>
      <c r="G1098" s="168">
        <v>0</v>
      </c>
      <c r="H1098" s="29">
        <f t="shared" si="85"/>
        <v>0</v>
      </c>
      <c r="I1098" s="54"/>
    </row>
    <row r="1099" spans="2:9" x14ac:dyDescent="0.25">
      <c r="B1099" s="12" t="s">
        <v>120</v>
      </c>
      <c r="C1099" s="11" t="s">
        <v>1</v>
      </c>
      <c r="D1099" s="35">
        <v>2026</v>
      </c>
      <c r="E1099" s="10">
        <v>88</v>
      </c>
      <c r="F1099" s="9" t="s">
        <v>17</v>
      </c>
      <c r="G1099" s="168">
        <v>0</v>
      </c>
      <c r="H1099" s="29">
        <f t="shared" si="85"/>
        <v>0</v>
      </c>
      <c r="I1099" s="54"/>
    </row>
    <row r="1100" spans="2:9" x14ac:dyDescent="0.25">
      <c r="B1100" s="8" t="s">
        <v>248</v>
      </c>
      <c r="C1100" s="7" t="s">
        <v>1</v>
      </c>
      <c r="D1100" s="36">
        <v>2026</v>
      </c>
      <c r="E1100" s="6">
        <v>5</v>
      </c>
      <c r="F1100" s="5" t="s">
        <v>17</v>
      </c>
      <c r="G1100" s="168">
        <v>0</v>
      </c>
      <c r="H1100" s="29">
        <f t="shared" si="85"/>
        <v>0</v>
      </c>
      <c r="I1100" s="54"/>
    </row>
    <row r="1101" spans="2:9" x14ac:dyDescent="0.25">
      <c r="B1101" s="8" t="s">
        <v>66</v>
      </c>
      <c r="C1101" s="7" t="s">
        <v>1</v>
      </c>
      <c r="D1101" s="36">
        <v>2028</v>
      </c>
      <c r="E1101" s="6">
        <v>112</v>
      </c>
      <c r="F1101" s="5" t="s">
        <v>8</v>
      </c>
      <c r="G1101" s="168">
        <v>0</v>
      </c>
      <c r="H1101" s="29">
        <f t="shared" si="85"/>
        <v>0</v>
      </c>
      <c r="I1101" s="54"/>
    </row>
    <row r="1102" spans="2:9" x14ac:dyDescent="0.25">
      <c r="B1102" s="8" t="s">
        <v>38</v>
      </c>
      <c r="C1102" s="7" t="s">
        <v>1</v>
      </c>
      <c r="D1102" s="36">
        <v>2028</v>
      </c>
      <c r="E1102" s="6">
        <v>1</v>
      </c>
      <c r="F1102" s="5" t="s">
        <v>0</v>
      </c>
      <c r="G1102" s="168">
        <v>0</v>
      </c>
      <c r="H1102" s="29">
        <f t="shared" si="85"/>
        <v>0</v>
      </c>
      <c r="I1102" s="54"/>
    </row>
    <row r="1103" spans="2:9" x14ac:dyDescent="0.25">
      <c r="B1103" s="8" t="s">
        <v>36</v>
      </c>
      <c r="C1103" s="7" t="s">
        <v>1</v>
      </c>
      <c r="D1103" s="36">
        <v>2028</v>
      </c>
      <c r="E1103" s="6">
        <v>1</v>
      </c>
      <c r="F1103" s="5" t="s">
        <v>0</v>
      </c>
      <c r="G1103" s="168">
        <v>0</v>
      </c>
      <c r="H1103" s="29">
        <f t="shared" si="85"/>
        <v>0</v>
      </c>
      <c r="I1103" s="54"/>
    </row>
    <row r="1104" spans="2:9" x14ac:dyDescent="0.25">
      <c r="B1104" s="77" t="s">
        <v>44</v>
      </c>
      <c r="C1104" s="24"/>
      <c r="D1104" s="39"/>
      <c r="E1104" s="23"/>
      <c r="F1104" s="22"/>
      <c r="G1104" s="40"/>
      <c r="H1104" s="56">
        <f>SUM(H1094:H1103)</f>
        <v>0</v>
      </c>
      <c r="I1104" s="150"/>
    </row>
    <row r="1105" spans="2:9" ht="15.75" thickBot="1" x14ac:dyDescent="0.3">
      <c r="B1105" s="4"/>
      <c r="C1105" s="3"/>
      <c r="D1105" s="37"/>
      <c r="E1105" s="2"/>
      <c r="F1105" s="1"/>
      <c r="G1105" s="38"/>
      <c r="H1105" s="30"/>
      <c r="I1105" s="54"/>
    </row>
    <row r="1106" spans="2:9" ht="16.5" thickBot="1" x14ac:dyDescent="0.3">
      <c r="B1106" s="20"/>
    </row>
    <row r="1107" spans="2:9" ht="15.75" thickBot="1" x14ac:dyDescent="0.3">
      <c r="B1107" s="206" t="s">
        <v>249</v>
      </c>
      <c r="C1107" s="207"/>
      <c r="D1107" s="208"/>
    </row>
    <row r="1108" spans="2:9" ht="15.75" thickBot="1" x14ac:dyDescent="0.3">
      <c r="B1108" s="19" t="s">
        <v>6</v>
      </c>
      <c r="C1108" s="18" t="s">
        <v>5</v>
      </c>
      <c r="D1108" s="18" t="s">
        <v>35</v>
      </c>
      <c r="E1108" s="204" t="s">
        <v>4</v>
      </c>
      <c r="F1108" s="205"/>
      <c r="G1108" s="17" t="s">
        <v>377</v>
      </c>
      <c r="H1108" s="31" t="s">
        <v>33</v>
      </c>
      <c r="I1108" s="139"/>
    </row>
    <row r="1109" spans="2:9" x14ac:dyDescent="0.25">
      <c r="B1109" s="16" t="s">
        <v>47</v>
      </c>
      <c r="C1109" s="15" t="s">
        <v>9</v>
      </c>
      <c r="D1109" s="34">
        <v>2026</v>
      </c>
      <c r="E1109" s="14">
        <v>2</v>
      </c>
      <c r="F1109" s="13" t="s">
        <v>0</v>
      </c>
      <c r="G1109" s="167">
        <v>0</v>
      </c>
      <c r="H1109" s="27">
        <f>E1109*G1109</f>
        <v>0</v>
      </c>
      <c r="I1109" s="54"/>
    </row>
    <row r="1110" spans="2:9" x14ac:dyDescent="0.25">
      <c r="B1110" s="12" t="s">
        <v>39</v>
      </c>
      <c r="C1110" s="11" t="s">
        <v>1</v>
      </c>
      <c r="D1110" s="35">
        <v>2026</v>
      </c>
      <c r="E1110" s="10">
        <v>14</v>
      </c>
      <c r="F1110" s="9" t="s">
        <v>17</v>
      </c>
      <c r="G1110" s="168">
        <v>0</v>
      </c>
      <c r="H1110" s="29">
        <f>E1110*G1110</f>
        <v>0</v>
      </c>
      <c r="I1110" s="54"/>
    </row>
    <row r="1111" spans="2:9" x14ac:dyDescent="0.25">
      <c r="B1111" s="12" t="s">
        <v>248</v>
      </c>
      <c r="C1111" s="11" t="s">
        <v>1</v>
      </c>
      <c r="D1111" s="35">
        <v>2026</v>
      </c>
      <c r="E1111" s="10">
        <v>0.25</v>
      </c>
      <c r="F1111" s="9" t="s">
        <v>17</v>
      </c>
      <c r="G1111" s="168">
        <v>0</v>
      </c>
      <c r="H1111" s="29">
        <f>E1111*G1111</f>
        <v>0</v>
      </c>
      <c r="I1111" s="54"/>
    </row>
    <row r="1112" spans="2:9" x14ac:dyDescent="0.25">
      <c r="B1112" s="12" t="s">
        <v>38</v>
      </c>
      <c r="C1112" s="11" t="s">
        <v>1</v>
      </c>
      <c r="D1112" s="35">
        <v>2029</v>
      </c>
      <c r="E1112" s="10">
        <v>1</v>
      </c>
      <c r="F1112" s="9" t="s">
        <v>0</v>
      </c>
      <c r="G1112" s="168">
        <v>0</v>
      </c>
      <c r="H1112" s="29">
        <f t="shared" ref="H1112:H1114" si="86">E1112*G1112</f>
        <v>0</v>
      </c>
      <c r="I1112" s="54"/>
    </row>
    <row r="1113" spans="2:9" x14ac:dyDescent="0.25">
      <c r="B1113" s="12" t="s">
        <v>36</v>
      </c>
      <c r="C1113" s="11" t="s">
        <v>1</v>
      </c>
      <c r="D1113" s="35">
        <v>2029</v>
      </c>
      <c r="E1113" s="10">
        <v>1</v>
      </c>
      <c r="F1113" s="9" t="s">
        <v>0</v>
      </c>
      <c r="G1113" s="168">
        <v>0</v>
      </c>
      <c r="H1113" s="29">
        <f t="shared" si="86"/>
        <v>0</v>
      </c>
      <c r="I1113" s="54"/>
    </row>
    <row r="1114" spans="2:9" x14ac:dyDescent="0.25">
      <c r="B1114" s="8" t="s">
        <v>2</v>
      </c>
      <c r="C1114" s="7" t="s">
        <v>1</v>
      </c>
      <c r="D1114" s="36">
        <v>2026</v>
      </c>
      <c r="E1114" s="6">
        <v>1</v>
      </c>
      <c r="F1114" s="5" t="s">
        <v>0</v>
      </c>
      <c r="G1114" s="168">
        <v>0</v>
      </c>
      <c r="H1114" s="29">
        <f t="shared" si="86"/>
        <v>0</v>
      </c>
      <c r="I1114" s="54"/>
    </row>
    <row r="1115" spans="2:9" x14ac:dyDescent="0.25">
      <c r="B1115" s="77" t="s">
        <v>44</v>
      </c>
      <c r="C1115" s="24"/>
      <c r="D1115" s="39"/>
      <c r="E1115" s="23"/>
      <c r="F1115" s="22"/>
      <c r="G1115" s="57"/>
      <c r="H1115" s="56">
        <f>SUM(H1109:H1114)</f>
        <v>0</v>
      </c>
      <c r="I1115" s="150"/>
    </row>
    <row r="1116" spans="2:9" ht="15.75" thickBot="1" x14ac:dyDescent="0.3">
      <c r="B1116" s="4"/>
      <c r="C1116" s="3"/>
      <c r="D1116" s="37"/>
      <c r="E1116" s="2"/>
      <c r="F1116" s="1"/>
      <c r="G1116" s="55"/>
      <c r="H1116" s="38"/>
    </row>
    <row r="1117" spans="2:9" ht="15.75" thickBot="1" x14ac:dyDescent="0.3"/>
    <row r="1118" spans="2:9" ht="15.75" thickBot="1" x14ac:dyDescent="0.3">
      <c r="B1118" s="206" t="s">
        <v>250</v>
      </c>
      <c r="C1118" s="207"/>
      <c r="D1118" s="208"/>
    </row>
    <row r="1119" spans="2:9" ht="15.75" thickBot="1" x14ac:dyDescent="0.3">
      <c r="B1119" s="19" t="s">
        <v>6</v>
      </c>
      <c r="C1119" s="18" t="s">
        <v>5</v>
      </c>
      <c r="D1119" s="18" t="s">
        <v>35</v>
      </c>
      <c r="E1119" s="204" t="s">
        <v>4</v>
      </c>
      <c r="F1119" s="205"/>
      <c r="G1119" s="17" t="s">
        <v>377</v>
      </c>
      <c r="H1119" s="31" t="s">
        <v>33</v>
      </c>
      <c r="I1119" s="139"/>
    </row>
    <row r="1120" spans="2:9" x14ac:dyDescent="0.25">
      <c r="B1120" s="16" t="s">
        <v>47</v>
      </c>
      <c r="C1120" s="15" t="s">
        <v>9</v>
      </c>
      <c r="D1120" s="34">
        <v>2026</v>
      </c>
      <c r="E1120" s="14">
        <v>2</v>
      </c>
      <c r="F1120" s="13" t="s">
        <v>0</v>
      </c>
      <c r="G1120" s="167">
        <v>0</v>
      </c>
      <c r="H1120" s="27">
        <f>E1120*G1120</f>
        <v>0</v>
      </c>
      <c r="I1120" s="54"/>
    </row>
    <row r="1121" spans="2:9" x14ac:dyDescent="0.25">
      <c r="B1121" s="12" t="s">
        <v>66</v>
      </c>
      <c r="C1121" s="11" t="s">
        <v>1</v>
      </c>
      <c r="D1121" s="35">
        <v>2026</v>
      </c>
      <c r="E1121" s="10">
        <v>18.399999999999999</v>
      </c>
      <c r="F1121" s="9" t="s">
        <v>8</v>
      </c>
      <c r="G1121" s="168">
        <v>0</v>
      </c>
      <c r="H1121" s="29">
        <f>E1121*G1121</f>
        <v>0</v>
      </c>
      <c r="I1121" s="54"/>
    </row>
    <row r="1122" spans="2:9" x14ac:dyDescent="0.25">
      <c r="B1122" s="12" t="s">
        <v>24</v>
      </c>
      <c r="C1122" s="11" t="s">
        <v>11</v>
      </c>
      <c r="D1122" s="35">
        <v>2026</v>
      </c>
      <c r="E1122" s="10">
        <v>4</v>
      </c>
      <c r="F1122" s="9" t="s">
        <v>0</v>
      </c>
      <c r="G1122" s="168">
        <v>0</v>
      </c>
      <c r="H1122" s="29">
        <f>E1122*G1122</f>
        <v>0</v>
      </c>
      <c r="I1122" s="54"/>
    </row>
    <row r="1123" spans="2:9" x14ac:dyDescent="0.25">
      <c r="B1123" s="12" t="s">
        <v>18</v>
      </c>
      <c r="C1123" s="11" t="s">
        <v>1</v>
      </c>
      <c r="D1123" s="35">
        <v>2026</v>
      </c>
      <c r="E1123" s="10">
        <v>8</v>
      </c>
      <c r="F1123" s="9" t="s">
        <v>17</v>
      </c>
      <c r="G1123" s="168">
        <v>0</v>
      </c>
      <c r="H1123" s="29">
        <f t="shared" ref="H1123:H1127" si="87">E1123*G1123</f>
        <v>0</v>
      </c>
      <c r="I1123" s="54"/>
    </row>
    <row r="1124" spans="2:9" x14ac:dyDescent="0.25">
      <c r="B1124" s="12" t="s">
        <v>105</v>
      </c>
      <c r="C1124" s="11" t="s">
        <v>1</v>
      </c>
      <c r="D1124" s="35">
        <v>2026</v>
      </c>
      <c r="E1124" s="10">
        <v>30</v>
      </c>
      <c r="F1124" s="9" t="s">
        <v>17</v>
      </c>
      <c r="G1124" s="168">
        <v>0</v>
      </c>
      <c r="H1124" s="29">
        <f t="shared" si="87"/>
        <v>0</v>
      </c>
      <c r="I1124" s="54"/>
    </row>
    <row r="1125" spans="2:9" x14ac:dyDescent="0.25">
      <c r="B1125" s="8" t="s">
        <v>38</v>
      </c>
      <c r="C1125" s="7" t="s">
        <v>1</v>
      </c>
      <c r="D1125" s="36">
        <v>2028</v>
      </c>
      <c r="E1125" s="6">
        <v>1</v>
      </c>
      <c r="F1125" s="5" t="s">
        <v>0</v>
      </c>
      <c r="G1125" s="168">
        <v>0</v>
      </c>
      <c r="H1125" s="29">
        <f t="shared" si="87"/>
        <v>0</v>
      </c>
      <c r="I1125" s="54"/>
    </row>
    <row r="1126" spans="2:9" x14ac:dyDescent="0.25">
      <c r="B1126" s="8" t="s">
        <v>36</v>
      </c>
      <c r="C1126" s="7" t="s">
        <v>1</v>
      </c>
      <c r="D1126" s="36">
        <v>2028</v>
      </c>
      <c r="E1126" s="6">
        <v>1</v>
      </c>
      <c r="F1126" s="5" t="s">
        <v>0</v>
      </c>
      <c r="G1126" s="168">
        <v>0</v>
      </c>
      <c r="H1126" s="29">
        <f t="shared" si="87"/>
        <v>0</v>
      </c>
      <c r="I1126" s="54"/>
    </row>
    <row r="1127" spans="2:9" x14ac:dyDescent="0.25">
      <c r="B1127" s="8" t="s">
        <v>2</v>
      </c>
      <c r="C1127" s="7" t="s">
        <v>1</v>
      </c>
      <c r="D1127" s="36">
        <v>2026</v>
      </c>
      <c r="E1127" s="6">
        <v>1</v>
      </c>
      <c r="F1127" s="5" t="s">
        <v>0</v>
      </c>
      <c r="G1127" s="168">
        <v>0</v>
      </c>
      <c r="H1127" s="29">
        <f t="shared" si="87"/>
        <v>0</v>
      </c>
      <c r="I1127" s="54"/>
    </row>
    <row r="1128" spans="2:9" x14ac:dyDescent="0.25">
      <c r="B1128" s="77" t="s">
        <v>44</v>
      </c>
      <c r="C1128" s="24"/>
      <c r="D1128" s="39"/>
      <c r="E1128" s="23"/>
      <c r="F1128" s="22"/>
      <c r="G1128" s="40"/>
      <c r="H1128" s="56">
        <f>SUM(H1120:H1127)</f>
        <v>0</v>
      </c>
      <c r="I1128" s="150"/>
    </row>
    <row r="1129" spans="2:9" ht="15.75" thickBot="1" x14ac:dyDescent="0.3">
      <c r="B1129" s="4"/>
      <c r="C1129" s="3"/>
      <c r="D1129" s="37"/>
      <c r="E1129" s="2"/>
      <c r="F1129" s="1"/>
      <c r="G1129" s="38"/>
      <c r="H1129" s="30"/>
      <c r="I1129" s="54"/>
    </row>
    <row r="1130" spans="2:9" ht="15.75" thickBot="1" x14ac:dyDescent="0.3"/>
    <row r="1131" spans="2:9" ht="15.75" thickBot="1" x14ac:dyDescent="0.3">
      <c r="B1131" s="206" t="s">
        <v>251</v>
      </c>
      <c r="C1131" s="207"/>
      <c r="D1131" s="208"/>
    </row>
    <row r="1132" spans="2:9" ht="15.75" thickBot="1" x14ac:dyDescent="0.3">
      <c r="B1132" s="19" t="s">
        <v>6</v>
      </c>
      <c r="C1132" s="18" t="s">
        <v>5</v>
      </c>
      <c r="D1132" s="18" t="s">
        <v>35</v>
      </c>
      <c r="E1132" s="204" t="s">
        <v>4</v>
      </c>
      <c r="F1132" s="205"/>
      <c r="G1132" s="17" t="s">
        <v>377</v>
      </c>
      <c r="H1132" s="31" t="s">
        <v>33</v>
      </c>
      <c r="I1132" s="139"/>
    </row>
    <row r="1133" spans="2:9" x14ac:dyDescent="0.25">
      <c r="B1133" s="16" t="s">
        <v>47</v>
      </c>
      <c r="C1133" s="15" t="s">
        <v>9</v>
      </c>
      <c r="D1133" s="34">
        <v>2026</v>
      </c>
      <c r="E1133" s="14">
        <v>2</v>
      </c>
      <c r="F1133" s="13" t="s">
        <v>0</v>
      </c>
      <c r="G1133" s="167">
        <v>0</v>
      </c>
      <c r="H1133" s="27">
        <f>E1133*G1133</f>
        <v>0</v>
      </c>
      <c r="I1133" s="54"/>
    </row>
    <row r="1134" spans="2:9" x14ac:dyDescent="0.25">
      <c r="B1134" s="12" t="s">
        <v>18</v>
      </c>
      <c r="C1134" s="11" t="s">
        <v>1</v>
      </c>
      <c r="D1134" s="35">
        <v>2026</v>
      </c>
      <c r="E1134" s="10">
        <v>6</v>
      </c>
      <c r="F1134" s="9" t="s">
        <v>17</v>
      </c>
      <c r="G1134" s="168">
        <v>0</v>
      </c>
      <c r="H1134" s="29">
        <f>E1134*G1134</f>
        <v>0</v>
      </c>
      <c r="I1134" s="54"/>
    </row>
    <row r="1135" spans="2:9" x14ac:dyDescent="0.25">
      <c r="B1135" s="12" t="s">
        <v>22</v>
      </c>
      <c r="C1135" s="11" t="s">
        <v>1</v>
      </c>
      <c r="D1135" s="35">
        <v>2026</v>
      </c>
      <c r="E1135" s="10">
        <v>7</v>
      </c>
      <c r="F1135" s="9" t="s">
        <v>0</v>
      </c>
      <c r="G1135" s="168">
        <v>0</v>
      </c>
      <c r="H1135" s="29">
        <f>E1135*G1135</f>
        <v>0</v>
      </c>
      <c r="I1135" s="54"/>
    </row>
    <row r="1136" spans="2:9" x14ac:dyDescent="0.25">
      <c r="B1136" s="12" t="s">
        <v>66</v>
      </c>
      <c r="C1136" s="11" t="s">
        <v>1</v>
      </c>
      <c r="D1136" s="35">
        <v>2028</v>
      </c>
      <c r="E1136" s="10">
        <v>38</v>
      </c>
      <c r="F1136" s="9" t="s">
        <v>8</v>
      </c>
      <c r="G1136" s="168">
        <v>0</v>
      </c>
      <c r="H1136" s="29">
        <f t="shared" ref="H1136:H1140" si="88">E1136*G1136</f>
        <v>0</v>
      </c>
      <c r="I1136" s="54"/>
    </row>
    <row r="1137" spans="2:9" x14ac:dyDescent="0.25">
      <c r="B1137" s="12" t="s">
        <v>120</v>
      </c>
      <c r="C1137" s="11" t="s">
        <v>1</v>
      </c>
      <c r="D1137" s="35">
        <v>2028</v>
      </c>
      <c r="E1137" s="10">
        <v>75</v>
      </c>
      <c r="F1137" s="9" t="s">
        <v>17</v>
      </c>
      <c r="G1137" s="168">
        <v>0</v>
      </c>
      <c r="H1137" s="29">
        <f t="shared" si="88"/>
        <v>0</v>
      </c>
      <c r="I1137" s="54"/>
    </row>
    <row r="1138" spans="2:9" x14ac:dyDescent="0.25">
      <c r="B1138" s="12" t="s">
        <v>38</v>
      </c>
      <c r="C1138" s="11" t="s">
        <v>1</v>
      </c>
      <c r="D1138" s="35">
        <v>2029</v>
      </c>
      <c r="E1138" s="10">
        <v>1</v>
      </c>
      <c r="F1138" s="9" t="s">
        <v>0</v>
      </c>
      <c r="G1138" s="168">
        <v>0</v>
      </c>
      <c r="H1138" s="29">
        <f t="shared" si="88"/>
        <v>0</v>
      </c>
      <c r="I1138" s="54"/>
    </row>
    <row r="1139" spans="2:9" x14ac:dyDescent="0.25">
      <c r="B1139" s="8" t="s">
        <v>36</v>
      </c>
      <c r="C1139" s="7" t="s">
        <v>1</v>
      </c>
      <c r="D1139" s="36">
        <v>2029</v>
      </c>
      <c r="E1139" s="6">
        <v>1</v>
      </c>
      <c r="F1139" s="5" t="s">
        <v>0</v>
      </c>
      <c r="G1139" s="168">
        <v>0</v>
      </c>
      <c r="H1139" s="29">
        <f t="shared" si="88"/>
        <v>0</v>
      </c>
      <c r="I1139" s="54"/>
    </row>
    <row r="1140" spans="2:9" x14ac:dyDescent="0.25">
      <c r="B1140" s="8" t="s">
        <v>2</v>
      </c>
      <c r="C1140" s="7" t="s">
        <v>1</v>
      </c>
      <c r="D1140" s="36">
        <v>2026</v>
      </c>
      <c r="E1140" s="6">
        <v>1</v>
      </c>
      <c r="F1140" s="5" t="s">
        <v>0</v>
      </c>
      <c r="G1140" s="168">
        <v>0</v>
      </c>
      <c r="H1140" s="29">
        <f t="shared" si="88"/>
        <v>0</v>
      </c>
      <c r="I1140" s="54"/>
    </row>
    <row r="1141" spans="2:9" x14ac:dyDescent="0.25">
      <c r="B1141" s="77" t="s">
        <v>44</v>
      </c>
      <c r="C1141" s="24"/>
      <c r="D1141" s="39"/>
      <c r="E1141" s="23"/>
      <c r="F1141" s="22"/>
      <c r="G1141" s="32"/>
      <c r="H1141" s="56">
        <f>SUM(H1133:H1140)</f>
        <v>0</v>
      </c>
      <c r="I1141" s="150"/>
    </row>
    <row r="1142" spans="2:9" ht="15.75" thickBot="1" x14ac:dyDescent="0.3">
      <c r="B1142" s="4"/>
      <c r="C1142" s="3"/>
      <c r="D1142" s="37"/>
      <c r="E1142" s="2"/>
      <c r="F1142" s="1"/>
      <c r="G1142" s="38"/>
      <c r="H1142" s="30"/>
      <c r="I1142" s="54"/>
    </row>
    <row r="1143" spans="2:9" ht="16.5" thickBot="1" x14ac:dyDescent="0.3">
      <c r="B1143" s="20"/>
    </row>
    <row r="1144" spans="2:9" ht="15.75" thickBot="1" x14ac:dyDescent="0.3">
      <c r="B1144" s="206" t="s">
        <v>252</v>
      </c>
      <c r="C1144" s="207"/>
      <c r="D1144" s="208"/>
    </row>
    <row r="1145" spans="2:9" ht="15.75" thickBot="1" x14ac:dyDescent="0.3">
      <c r="B1145" s="19" t="s">
        <v>6</v>
      </c>
      <c r="C1145" s="18" t="s">
        <v>5</v>
      </c>
      <c r="D1145" s="18" t="s">
        <v>35</v>
      </c>
      <c r="E1145" s="204" t="s">
        <v>4</v>
      </c>
      <c r="F1145" s="205"/>
      <c r="G1145" s="17" t="s">
        <v>377</v>
      </c>
      <c r="H1145" s="31" t="s">
        <v>33</v>
      </c>
      <c r="I1145" s="139"/>
    </row>
    <row r="1146" spans="2:9" x14ac:dyDescent="0.25">
      <c r="B1146" s="16" t="s">
        <v>47</v>
      </c>
      <c r="C1146" s="15" t="s">
        <v>9</v>
      </c>
      <c r="D1146" s="34">
        <v>2026</v>
      </c>
      <c r="E1146" s="14">
        <v>2</v>
      </c>
      <c r="F1146" s="13" t="s">
        <v>0</v>
      </c>
      <c r="G1146" s="167">
        <v>0</v>
      </c>
      <c r="H1146" s="27">
        <f>E1146*G1146</f>
        <v>0</v>
      </c>
      <c r="I1146" s="54"/>
    </row>
    <row r="1147" spans="2:9" x14ac:dyDescent="0.25">
      <c r="B1147" s="12" t="s">
        <v>43</v>
      </c>
      <c r="C1147" s="11" t="s">
        <v>1</v>
      </c>
      <c r="D1147" s="35">
        <v>2026</v>
      </c>
      <c r="E1147" s="10">
        <v>0.5</v>
      </c>
      <c r="F1147" s="9" t="s">
        <v>17</v>
      </c>
      <c r="G1147" s="168">
        <v>0</v>
      </c>
      <c r="H1147" s="29">
        <f>E1147*G1147</f>
        <v>0</v>
      </c>
      <c r="I1147" s="54"/>
    </row>
    <row r="1148" spans="2:9" x14ac:dyDescent="0.25">
      <c r="B1148" s="12" t="s">
        <v>18</v>
      </c>
      <c r="C1148" s="11" t="s">
        <v>1</v>
      </c>
      <c r="D1148" s="35">
        <v>2026</v>
      </c>
      <c r="E1148" s="10">
        <v>5</v>
      </c>
      <c r="F1148" s="9" t="s">
        <v>17</v>
      </c>
      <c r="G1148" s="168">
        <v>0</v>
      </c>
      <c r="H1148" s="29">
        <f>E1148*G1148</f>
        <v>0</v>
      </c>
      <c r="I1148" s="54"/>
    </row>
    <row r="1149" spans="2:9" x14ac:dyDescent="0.25">
      <c r="B1149" s="12" t="s">
        <v>43</v>
      </c>
      <c r="C1149" s="11" t="s">
        <v>1</v>
      </c>
      <c r="D1149" s="35">
        <v>2029</v>
      </c>
      <c r="E1149" s="10">
        <v>49</v>
      </c>
      <c r="F1149" s="9" t="s">
        <v>17</v>
      </c>
      <c r="G1149" s="168">
        <v>0</v>
      </c>
      <c r="H1149" s="29">
        <f t="shared" ref="H1149:H1152" si="89">E1149*G1149</f>
        <v>0</v>
      </c>
      <c r="I1149" s="54"/>
    </row>
    <row r="1150" spans="2:9" x14ac:dyDescent="0.25">
      <c r="B1150" s="12" t="s">
        <v>38</v>
      </c>
      <c r="C1150" s="11" t="s">
        <v>1</v>
      </c>
      <c r="D1150" s="35">
        <v>2029</v>
      </c>
      <c r="E1150" s="10">
        <v>1</v>
      </c>
      <c r="F1150" s="9" t="s">
        <v>0</v>
      </c>
      <c r="G1150" s="168">
        <v>0</v>
      </c>
      <c r="H1150" s="29">
        <f t="shared" si="89"/>
        <v>0</v>
      </c>
      <c r="I1150" s="54"/>
    </row>
    <row r="1151" spans="2:9" x14ac:dyDescent="0.25">
      <c r="B1151" s="8" t="s">
        <v>36</v>
      </c>
      <c r="C1151" s="7" t="s">
        <v>1</v>
      </c>
      <c r="D1151" s="36">
        <v>2029</v>
      </c>
      <c r="E1151" s="6">
        <v>1</v>
      </c>
      <c r="F1151" s="5" t="s">
        <v>0</v>
      </c>
      <c r="G1151" s="168">
        <v>0</v>
      </c>
      <c r="H1151" s="29">
        <f t="shared" si="89"/>
        <v>0</v>
      </c>
      <c r="I1151" s="54"/>
    </row>
    <row r="1152" spans="2:9" x14ac:dyDescent="0.25">
      <c r="B1152" s="8" t="s">
        <v>2</v>
      </c>
      <c r="C1152" s="7" t="s">
        <v>1</v>
      </c>
      <c r="D1152" s="36">
        <v>2026</v>
      </c>
      <c r="E1152" s="6">
        <v>1</v>
      </c>
      <c r="F1152" s="5" t="s">
        <v>0</v>
      </c>
      <c r="G1152" s="168">
        <v>0</v>
      </c>
      <c r="H1152" s="29">
        <f t="shared" si="89"/>
        <v>0</v>
      </c>
      <c r="I1152" s="54"/>
    </row>
    <row r="1153" spans="2:9" x14ac:dyDescent="0.25">
      <c r="B1153" s="77" t="s">
        <v>44</v>
      </c>
      <c r="C1153" s="24"/>
      <c r="D1153" s="39"/>
      <c r="E1153" s="23"/>
      <c r="F1153" s="22"/>
      <c r="G1153" s="40"/>
      <c r="H1153" s="56">
        <f>SUM(H1146:H1152)</f>
        <v>0</v>
      </c>
      <c r="I1153" s="150"/>
    </row>
    <row r="1154" spans="2:9" ht="15.75" thickBot="1" x14ac:dyDescent="0.3">
      <c r="B1154" s="4"/>
      <c r="C1154" s="3"/>
      <c r="D1154" s="37"/>
      <c r="E1154" s="2"/>
      <c r="F1154" s="1"/>
      <c r="G1154" s="38"/>
      <c r="H1154" s="30"/>
      <c r="I1154" s="54"/>
    </row>
    <row r="1155" spans="2:9" ht="15.75" thickBot="1" x14ac:dyDescent="0.3"/>
    <row r="1156" spans="2:9" ht="15.75" thickBot="1" x14ac:dyDescent="0.3">
      <c r="B1156" s="206" t="s">
        <v>253</v>
      </c>
      <c r="C1156" s="207"/>
      <c r="D1156" s="208"/>
    </row>
    <row r="1157" spans="2:9" ht="15.75" thickBot="1" x14ac:dyDescent="0.3">
      <c r="B1157" s="19" t="s">
        <v>6</v>
      </c>
      <c r="C1157" s="18" t="s">
        <v>5</v>
      </c>
      <c r="D1157" s="18" t="s">
        <v>35</v>
      </c>
      <c r="E1157" s="204" t="s">
        <v>4</v>
      </c>
      <c r="F1157" s="205"/>
      <c r="G1157" s="17" t="s">
        <v>377</v>
      </c>
      <c r="H1157" s="31" t="s">
        <v>33</v>
      </c>
      <c r="I1157" s="139"/>
    </row>
    <row r="1158" spans="2:9" x14ac:dyDescent="0.25">
      <c r="B1158" s="16" t="s">
        <v>47</v>
      </c>
      <c r="C1158" s="15" t="s">
        <v>9</v>
      </c>
      <c r="D1158" s="34">
        <v>2026</v>
      </c>
      <c r="E1158" s="14">
        <v>2</v>
      </c>
      <c r="F1158" s="13" t="s">
        <v>0</v>
      </c>
      <c r="G1158" s="167">
        <v>0</v>
      </c>
      <c r="H1158" s="27">
        <f>E1158*G1158</f>
        <v>0</v>
      </c>
      <c r="I1158" s="54"/>
    </row>
    <row r="1159" spans="2:9" x14ac:dyDescent="0.25">
      <c r="B1159" s="12" t="s">
        <v>18</v>
      </c>
      <c r="C1159" s="11" t="s">
        <v>1</v>
      </c>
      <c r="D1159" s="35">
        <v>2026</v>
      </c>
      <c r="E1159" s="10">
        <v>3</v>
      </c>
      <c r="F1159" s="9" t="s">
        <v>17</v>
      </c>
      <c r="G1159" s="168">
        <v>0</v>
      </c>
      <c r="H1159" s="29">
        <f>E1159*G1159</f>
        <v>0</v>
      </c>
      <c r="I1159" s="54"/>
    </row>
    <row r="1160" spans="2:9" x14ac:dyDescent="0.25">
      <c r="B1160" s="12" t="s">
        <v>66</v>
      </c>
      <c r="C1160" s="11" t="s">
        <v>1</v>
      </c>
      <c r="D1160" s="35">
        <v>2026</v>
      </c>
      <c r="E1160" s="10">
        <v>32.200000000000003</v>
      </c>
      <c r="F1160" s="9" t="s">
        <v>8</v>
      </c>
      <c r="G1160" s="168">
        <v>0</v>
      </c>
      <c r="H1160" s="29">
        <f>E1160*G1160</f>
        <v>0</v>
      </c>
      <c r="I1160" s="54"/>
    </row>
    <row r="1161" spans="2:9" x14ac:dyDescent="0.25">
      <c r="B1161" s="12" t="s">
        <v>22</v>
      </c>
      <c r="C1161" s="11" t="s">
        <v>1</v>
      </c>
      <c r="D1161" s="35">
        <v>2026</v>
      </c>
      <c r="E1161" s="10">
        <v>4.5999999999999996</v>
      </c>
      <c r="F1161" s="9" t="s">
        <v>8</v>
      </c>
      <c r="G1161" s="168">
        <v>0</v>
      </c>
      <c r="H1161" s="29">
        <f t="shared" ref="H1161:H1166" si="90">E1161*G1161</f>
        <v>0</v>
      </c>
      <c r="I1161" s="54"/>
    </row>
    <row r="1162" spans="2:9" x14ac:dyDescent="0.25">
      <c r="B1162" s="12" t="s">
        <v>40</v>
      </c>
      <c r="C1162" s="11" t="s">
        <v>1</v>
      </c>
      <c r="D1162" s="35">
        <v>2026</v>
      </c>
      <c r="E1162" s="10">
        <v>7.65</v>
      </c>
      <c r="F1162" s="9" t="s">
        <v>8</v>
      </c>
      <c r="G1162" s="168">
        <v>0</v>
      </c>
      <c r="H1162" s="29">
        <f t="shared" si="90"/>
        <v>0</v>
      </c>
      <c r="I1162" s="54"/>
    </row>
    <row r="1163" spans="2:9" x14ac:dyDescent="0.25">
      <c r="B1163" s="8" t="s">
        <v>43</v>
      </c>
      <c r="C1163" s="7" t="s">
        <v>1</v>
      </c>
      <c r="D1163" s="36">
        <v>2027</v>
      </c>
      <c r="E1163" s="6">
        <v>40</v>
      </c>
      <c r="F1163" s="5" t="s">
        <v>17</v>
      </c>
      <c r="G1163" s="168">
        <v>0</v>
      </c>
      <c r="H1163" s="29">
        <f t="shared" si="90"/>
        <v>0</v>
      </c>
      <c r="I1163" s="54"/>
    </row>
    <row r="1164" spans="2:9" x14ac:dyDescent="0.25">
      <c r="B1164" s="8" t="s">
        <v>38</v>
      </c>
      <c r="C1164" s="7" t="s">
        <v>1</v>
      </c>
      <c r="D1164" s="36">
        <v>2029</v>
      </c>
      <c r="E1164" s="6">
        <v>1</v>
      </c>
      <c r="F1164" s="5" t="s">
        <v>0</v>
      </c>
      <c r="G1164" s="168">
        <v>0</v>
      </c>
      <c r="H1164" s="29">
        <f t="shared" si="90"/>
        <v>0</v>
      </c>
      <c r="I1164" s="54"/>
    </row>
    <row r="1165" spans="2:9" x14ac:dyDescent="0.25">
      <c r="B1165" s="8" t="s">
        <v>36</v>
      </c>
      <c r="C1165" s="7" t="s">
        <v>1</v>
      </c>
      <c r="D1165" s="36">
        <v>2029</v>
      </c>
      <c r="E1165" s="6">
        <v>1</v>
      </c>
      <c r="F1165" s="5" t="s">
        <v>0</v>
      </c>
      <c r="G1165" s="168">
        <v>0</v>
      </c>
      <c r="H1165" s="29">
        <f t="shared" si="90"/>
        <v>0</v>
      </c>
      <c r="I1165" s="54"/>
    </row>
    <row r="1166" spans="2:9" x14ac:dyDescent="0.25">
      <c r="B1166" s="8" t="s">
        <v>2</v>
      </c>
      <c r="C1166" s="7" t="s">
        <v>1</v>
      </c>
      <c r="D1166" s="36">
        <v>2026</v>
      </c>
      <c r="E1166" s="6">
        <v>1</v>
      </c>
      <c r="F1166" s="5" t="s">
        <v>0</v>
      </c>
      <c r="G1166" s="168">
        <v>0</v>
      </c>
      <c r="H1166" s="29">
        <f t="shared" si="90"/>
        <v>0</v>
      </c>
      <c r="I1166" s="54"/>
    </row>
    <row r="1167" spans="2:9" x14ac:dyDescent="0.25">
      <c r="B1167" s="77" t="s">
        <v>44</v>
      </c>
      <c r="C1167" s="24"/>
      <c r="D1167" s="39"/>
      <c r="E1167" s="23"/>
      <c r="F1167" s="22"/>
      <c r="G1167" s="40"/>
      <c r="H1167" s="56">
        <f>SUM(H1158:H1166)</f>
        <v>0</v>
      </c>
      <c r="I1167" s="150"/>
    </row>
    <row r="1168" spans="2:9" ht="15.75" thickBot="1" x14ac:dyDescent="0.3">
      <c r="B1168" s="4"/>
      <c r="C1168" s="3"/>
      <c r="D1168" s="37"/>
      <c r="E1168" s="2"/>
      <c r="F1168" s="1"/>
      <c r="G1168" s="38"/>
      <c r="H1168" s="30"/>
      <c r="I1168" s="54"/>
    </row>
    <row r="1169" spans="2:9" ht="15.75" thickBot="1" x14ac:dyDescent="0.3"/>
    <row r="1170" spans="2:9" ht="15.75" thickBot="1" x14ac:dyDescent="0.3">
      <c r="B1170" s="206" t="s">
        <v>254</v>
      </c>
      <c r="C1170" s="207"/>
      <c r="D1170" s="208"/>
    </row>
    <row r="1171" spans="2:9" ht="15.75" thickBot="1" x14ac:dyDescent="0.3">
      <c r="B1171" s="19" t="s">
        <v>6</v>
      </c>
      <c r="C1171" s="18" t="s">
        <v>5</v>
      </c>
      <c r="D1171" s="18" t="s">
        <v>35</v>
      </c>
      <c r="E1171" s="204" t="s">
        <v>4</v>
      </c>
      <c r="F1171" s="205"/>
      <c r="G1171" s="17" t="s">
        <v>377</v>
      </c>
      <c r="H1171" s="31" t="s">
        <v>33</v>
      </c>
      <c r="I1171" s="139"/>
    </row>
    <row r="1172" spans="2:9" x14ac:dyDescent="0.25">
      <c r="B1172" s="16" t="s">
        <v>47</v>
      </c>
      <c r="C1172" s="15" t="s">
        <v>9</v>
      </c>
      <c r="D1172" s="34">
        <v>2026</v>
      </c>
      <c r="E1172" s="14">
        <v>2</v>
      </c>
      <c r="F1172" s="13" t="s">
        <v>0</v>
      </c>
      <c r="G1172" s="167">
        <v>0</v>
      </c>
      <c r="H1172" s="27">
        <f>E1172*G1172</f>
        <v>0</v>
      </c>
      <c r="I1172" s="54"/>
    </row>
    <row r="1173" spans="2:9" x14ac:dyDescent="0.25">
      <c r="B1173" s="12" t="s">
        <v>24</v>
      </c>
      <c r="C1173" s="11" t="s">
        <v>11</v>
      </c>
      <c r="D1173" s="35">
        <v>2026</v>
      </c>
      <c r="E1173" s="10">
        <v>4</v>
      </c>
      <c r="F1173" s="9" t="s">
        <v>0</v>
      </c>
      <c r="G1173" s="168">
        <v>0</v>
      </c>
      <c r="H1173" s="29">
        <f>E1173*G1173</f>
        <v>0</v>
      </c>
      <c r="I1173" s="54"/>
    </row>
    <row r="1174" spans="2:9" x14ac:dyDescent="0.25">
      <c r="B1174" s="12" t="s">
        <v>66</v>
      </c>
      <c r="C1174" s="11" t="s">
        <v>1</v>
      </c>
      <c r="D1174" s="35">
        <v>2027</v>
      </c>
      <c r="E1174" s="10">
        <v>46</v>
      </c>
      <c r="F1174" s="9" t="s">
        <v>8</v>
      </c>
      <c r="G1174" s="168">
        <v>0</v>
      </c>
      <c r="H1174" s="29">
        <f>E1174*G1174</f>
        <v>0</v>
      </c>
      <c r="I1174" s="54"/>
    </row>
    <row r="1175" spans="2:9" x14ac:dyDescent="0.25">
      <c r="B1175" s="12" t="s">
        <v>38</v>
      </c>
      <c r="C1175" s="11" t="s">
        <v>1</v>
      </c>
      <c r="D1175" s="35">
        <v>2029</v>
      </c>
      <c r="E1175" s="10">
        <v>1</v>
      </c>
      <c r="F1175" s="9" t="s">
        <v>0</v>
      </c>
      <c r="G1175" s="168">
        <v>0</v>
      </c>
      <c r="H1175" s="29">
        <f t="shared" ref="H1175:H1177" si="91">E1175*G1175</f>
        <v>0</v>
      </c>
      <c r="I1175" s="54"/>
    </row>
    <row r="1176" spans="2:9" x14ac:dyDescent="0.25">
      <c r="B1176" s="12" t="s">
        <v>36</v>
      </c>
      <c r="C1176" s="11" t="s">
        <v>1</v>
      </c>
      <c r="D1176" s="35">
        <v>2029</v>
      </c>
      <c r="E1176" s="10">
        <v>1</v>
      </c>
      <c r="F1176" s="9" t="s">
        <v>0</v>
      </c>
      <c r="G1176" s="168">
        <v>0</v>
      </c>
      <c r="H1176" s="29">
        <f t="shared" si="91"/>
        <v>0</v>
      </c>
      <c r="I1176" s="54"/>
    </row>
    <row r="1177" spans="2:9" x14ac:dyDescent="0.25">
      <c r="B1177" s="12" t="s">
        <v>2</v>
      </c>
      <c r="C1177" s="11" t="s">
        <v>1</v>
      </c>
      <c r="D1177" s="35">
        <v>2026</v>
      </c>
      <c r="E1177" s="10">
        <v>1</v>
      </c>
      <c r="F1177" s="9" t="s">
        <v>0</v>
      </c>
      <c r="G1177" s="168">
        <v>0</v>
      </c>
      <c r="H1177" s="29">
        <f t="shared" si="91"/>
        <v>0</v>
      </c>
      <c r="I1177" s="54"/>
    </row>
    <row r="1178" spans="2:9" x14ac:dyDescent="0.25">
      <c r="B1178" s="77" t="s">
        <v>44</v>
      </c>
      <c r="C1178" s="43"/>
      <c r="D1178" s="44"/>
      <c r="E1178" s="45"/>
      <c r="F1178" s="46"/>
      <c r="G1178" s="69"/>
      <c r="H1178" s="56">
        <f>SUM(H1172:H1177)</f>
        <v>0</v>
      </c>
      <c r="I1178" s="150"/>
    </row>
    <row r="1179" spans="2:9" ht="15.75" thickBot="1" x14ac:dyDescent="0.3">
      <c r="B1179" s="4"/>
      <c r="C1179" s="3"/>
      <c r="D1179" s="37"/>
      <c r="E1179" s="2"/>
      <c r="F1179" s="1"/>
      <c r="G1179" s="55"/>
      <c r="H1179" s="38"/>
    </row>
    <row r="1180" spans="2:9" ht="16.5" thickBot="1" x14ac:dyDescent="0.3">
      <c r="B1180" s="20"/>
    </row>
    <row r="1181" spans="2:9" ht="15.75" thickBot="1" x14ac:dyDescent="0.3">
      <c r="B1181" s="206" t="s">
        <v>255</v>
      </c>
      <c r="C1181" s="207"/>
      <c r="D1181" s="208"/>
    </row>
    <row r="1182" spans="2:9" ht="15.75" thickBot="1" x14ac:dyDescent="0.3">
      <c r="B1182" s="19" t="s">
        <v>6</v>
      </c>
      <c r="C1182" s="18" t="s">
        <v>5</v>
      </c>
      <c r="D1182" s="18" t="s">
        <v>35</v>
      </c>
      <c r="E1182" s="204" t="s">
        <v>4</v>
      </c>
      <c r="F1182" s="205"/>
      <c r="G1182" s="17" t="s">
        <v>377</v>
      </c>
      <c r="H1182" s="31" t="s">
        <v>33</v>
      </c>
      <c r="I1182" s="139"/>
    </row>
    <row r="1183" spans="2:9" x14ac:dyDescent="0.25">
      <c r="B1183" s="16" t="s">
        <v>47</v>
      </c>
      <c r="C1183" s="15" t="s">
        <v>9</v>
      </c>
      <c r="D1183" s="34">
        <v>2026</v>
      </c>
      <c r="E1183" s="14">
        <v>2</v>
      </c>
      <c r="F1183" s="13" t="s">
        <v>0</v>
      </c>
      <c r="G1183" s="167">
        <v>0</v>
      </c>
      <c r="H1183" s="27">
        <f>E1183*G1183</f>
        <v>0</v>
      </c>
      <c r="I1183" s="54"/>
    </row>
    <row r="1184" spans="2:9" x14ac:dyDescent="0.25">
      <c r="B1184" s="12" t="s">
        <v>24</v>
      </c>
      <c r="C1184" s="11" t="s">
        <v>11</v>
      </c>
      <c r="D1184" s="35">
        <v>2026</v>
      </c>
      <c r="E1184" s="10">
        <v>4</v>
      </c>
      <c r="F1184" s="9" t="s">
        <v>0</v>
      </c>
      <c r="G1184" s="168">
        <v>0</v>
      </c>
      <c r="H1184" s="29">
        <f>E1184*G1184</f>
        <v>0</v>
      </c>
      <c r="I1184" s="54"/>
    </row>
    <row r="1185" spans="2:9" x14ac:dyDescent="0.25">
      <c r="B1185" s="12" t="s">
        <v>18</v>
      </c>
      <c r="C1185" s="11" t="s">
        <v>1</v>
      </c>
      <c r="D1185" s="35">
        <v>2026</v>
      </c>
      <c r="E1185" s="10">
        <v>3.5</v>
      </c>
      <c r="F1185" s="9" t="s">
        <v>17</v>
      </c>
      <c r="G1185" s="168">
        <v>0</v>
      </c>
      <c r="H1185" s="29">
        <f>E1185*G1185</f>
        <v>0</v>
      </c>
      <c r="I1185" s="54"/>
    </row>
    <row r="1186" spans="2:9" x14ac:dyDescent="0.25">
      <c r="B1186" s="12" t="s">
        <v>38</v>
      </c>
      <c r="C1186" s="11" t="s">
        <v>1</v>
      </c>
      <c r="D1186" s="35">
        <v>2029</v>
      </c>
      <c r="E1186" s="10">
        <v>1</v>
      </c>
      <c r="F1186" s="9" t="s">
        <v>0</v>
      </c>
      <c r="G1186" s="168">
        <v>0</v>
      </c>
      <c r="H1186" s="29">
        <f t="shared" ref="H1186:H1188" si="92">E1186*G1186</f>
        <v>0</v>
      </c>
      <c r="I1186" s="54"/>
    </row>
    <row r="1187" spans="2:9" x14ac:dyDescent="0.25">
      <c r="B1187" s="12" t="s">
        <v>36</v>
      </c>
      <c r="C1187" s="11" t="s">
        <v>1</v>
      </c>
      <c r="D1187" s="35">
        <v>2029</v>
      </c>
      <c r="E1187" s="10">
        <v>1</v>
      </c>
      <c r="F1187" s="9" t="s">
        <v>0</v>
      </c>
      <c r="G1187" s="168">
        <v>0</v>
      </c>
      <c r="H1187" s="29">
        <f t="shared" si="92"/>
        <v>0</v>
      </c>
      <c r="I1187" s="54"/>
    </row>
    <row r="1188" spans="2:9" x14ac:dyDescent="0.25">
      <c r="B1188" s="8" t="s">
        <v>2</v>
      </c>
      <c r="C1188" s="7" t="s">
        <v>1</v>
      </c>
      <c r="D1188" s="36">
        <v>2026</v>
      </c>
      <c r="E1188" s="6">
        <v>1</v>
      </c>
      <c r="F1188" s="5" t="s">
        <v>0</v>
      </c>
      <c r="G1188" s="168">
        <v>0</v>
      </c>
      <c r="H1188" s="29">
        <f t="shared" si="92"/>
        <v>0</v>
      </c>
      <c r="I1188" s="54"/>
    </row>
    <row r="1189" spans="2:9" x14ac:dyDescent="0.25">
      <c r="B1189" s="77" t="s">
        <v>44</v>
      </c>
      <c r="C1189" s="24"/>
      <c r="D1189" s="39"/>
      <c r="E1189" s="23"/>
      <c r="F1189" s="22"/>
      <c r="G1189" s="57"/>
      <c r="H1189" s="56">
        <f>SUM(H1183:H1188)</f>
        <v>0</v>
      </c>
      <c r="I1189" s="150"/>
    </row>
    <row r="1190" spans="2:9" ht="15.75" thickBot="1" x14ac:dyDescent="0.3">
      <c r="B1190" s="4"/>
      <c r="C1190" s="3"/>
      <c r="D1190" s="37"/>
      <c r="E1190" s="2"/>
      <c r="F1190" s="1"/>
      <c r="G1190" s="55"/>
      <c r="H1190" s="38"/>
    </row>
    <row r="1191" spans="2:9" ht="15.75" thickBot="1" x14ac:dyDescent="0.3"/>
    <row r="1192" spans="2:9" ht="15.75" thickBot="1" x14ac:dyDescent="0.3">
      <c r="B1192" s="206" t="s">
        <v>256</v>
      </c>
      <c r="C1192" s="207"/>
      <c r="D1192" s="208"/>
    </row>
    <row r="1193" spans="2:9" ht="15.75" thickBot="1" x14ac:dyDescent="0.3">
      <c r="B1193" s="19" t="s">
        <v>6</v>
      </c>
      <c r="C1193" s="18" t="s">
        <v>5</v>
      </c>
      <c r="D1193" s="18" t="s">
        <v>35</v>
      </c>
      <c r="E1193" s="204" t="s">
        <v>4</v>
      </c>
      <c r="F1193" s="205"/>
      <c r="G1193" s="17" t="s">
        <v>377</v>
      </c>
      <c r="H1193" s="31" t="s">
        <v>33</v>
      </c>
      <c r="I1193" s="139"/>
    </row>
    <row r="1194" spans="2:9" x14ac:dyDescent="0.25">
      <c r="B1194" s="16" t="s">
        <v>47</v>
      </c>
      <c r="C1194" s="15" t="s">
        <v>9</v>
      </c>
      <c r="D1194" s="34">
        <v>2026</v>
      </c>
      <c r="E1194" s="14">
        <v>2</v>
      </c>
      <c r="F1194" s="13" t="s">
        <v>0</v>
      </c>
      <c r="G1194" s="167">
        <v>0</v>
      </c>
      <c r="H1194" s="27">
        <f>E1194*G1194</f>
        <v>0</v>
      </c>
      <c r="I1194" s="54"/>
    </row>
    <row r="1195" spans="2:9" x14ac:dyDescent="0.25">
      <c r="B1195" s="12" t="s">
        <v>24</v>
      </c>
      <c r="C1195" s="11" t="s">
        <v>11</v>
      </c>
      <c r="D1195" s="35">
        <v>2026</v>
      </c>
      <c r="E1195" s="10">
        <v>4</v>
      </c>
      <c r="F1195" s="9" t="s">
        <v>0</v>
      </c>
      <c r="G1195" s="168">
        <v>0</v>
      </c>
      <c r="H1195" s="29">
        <f>E1195*G1195</f>
        <v>0</v>
      </c>
      <c r="I1195" s="54"/>
    </row>
    <row r="1196" spans="2:9" x14ac:dyDescent="0.25">
      <c r="B1196" s="12" t="s">
        <v>66</v>
      </c>
      <c r="C1196" s="11" t="s">
        <v>1</v>
      </c>
      <c r="D1196" s="35">
        <v>2027</v>
      </c>
      <c r="E1196" s="10">
        <v>33.799999999999997</v>
      </c>
      <c r="F1196" s="9" t="s">
        <v>8</v>
      </c>
      <c r="G1196" s="168">
        <v>0</v>
      </c>
      <c r="H1196" s="29">
        <f>E1196*G1196</f>
        <v>0</v>
      </c>
      <c r="I1196" s="54"/>
    </row>
    <row r="1197" spans="2:9" x14ac:dyDescent="0.25">
      <c r="B1197" s="12" t="s">
        <v>120</v>
      </c>
      <c r="C1197" s="11" t="s">
        <v>1</v>
      </c>
      <c r="D1197" s="35">
        <v>2029</v>
      </c>
      <c r="E1197" s="10">
        <v>70</v>
      </c>
      <c r="F1197" s="9" t="s">
        <v>17</v>
      </c>
      <c r="G1197" s="168">
        <v>0</v>
      </c>
      <c r="H1197" s="29">
        <f t="shared" ref="H1197:H1201" si="93">E1197*G1197</f>
        <v>0</v>
      </c>
      <c r="I1197" s="54"/>
    </row>
    <row r="1198" spans="2:9" x14ac:dyDescent="0.25">
      <c r="B1198" s="12" t="s">
        <v>43</v>
      </c>
      <c r="C1198" s="11" t="s">
        <v>1</v>
      </c>
      <c r="D1198" s="35">
        <v>2029</v>
      </c>
      <c r="E1198" s="10">
        <v>48</v>
      </c>
      <c r="F1198" s="9" t="s">
        <v>17</v>
      </c>
      <c r="G1198" s="168">
        <v>0</v>
      </c>
      <c r="H1198" s="29">
        <f t="shared" si="93"/>
        <v>0</v>
      </c>
      <c r="I1198" s="54"/>
    </row>
    <row r="1199" spans="2:9" x14ac:dyDescent="0.25">
      <c r="B1199" s="12" t="s">
        <v>38</v>
      </c>
      <c r="C1199" s="11" t="s">
        <v>1</v>
      </c>
      <c r="D1199" s="35">
        <v>2029</v>
      </c>
      <c r="E1199" s="10">
        <v>1</v>
      </c>
      <c r="F1199" s="9" t="s">
        <v>0</v>
      </c>
      <c r="G1199" s="168">
        <v>0</v>
      </c>
      <c r="H1199" s="29">
        <f t="shared" si="93"/>
        <v>0</v>
      </c>
      <c r="I1199" s="54"/>
    </row>
    <row r="1200" spans="2:9" x14ac:dyDescent="0.25">
      <c r="B1200" s="12" t="s">
        <v>36</v>
      </c>
      <c r="C1200" s="11" t="s">
        <v>1</v>
      </c>
      <c r="D1200" s="35">
        <v>2029</v>
      </c>
      <c r="E1200" s="10">
        <v>1</v>
      </c>
      <c r="F1200" s="9" t="s">
        <v>0</v>
      </c>
      <c r="G1200" s="168">
        <v>0</v>
      </c>
      <c r="H1200" s="29">
        <f t="shared" si="93"/>
        <v>0</v>
      </c>
      <c r="I1200" s="54"/>
    </row>
    <row r="1201" spans="2:9" x14ac:dyDescent="0.25">
      <c r="B1201" s="8" t="s">
        <v>2</v>
      </c>
      <c r="C1201" s="7" t="s">
        <v>1</v>
      </c>
      <c r="D1201" s="36">
        <v>2026</v>
      </c>
      <c r="E1201" s="6">
        <v>1</v>
      </c>
      <c r="F1201" s="5" t="s">
        <v>0</v>
      </c>
      <c r="G1201" s="168">
        <v>0</v>
      </c>
      <c r="H1201" s="29">
        <f t="shared" si="93"/>
        <v>0</v>
      </c>
      <c r="I1201" s="54"/>
    </row>
    <row r="1202" spans="2:9" x14ac:dyDescent="0.25">
      <c r="B1202" s="77" t="s">
        <v>44</v>
      </c>
      <c r="C1202" s="24"/>
      <c r="D1202" s="39"/>
      <c r="E1202" s="23"/>
      <c r="F1202" s="22"/>
      <c r="G1202" s="40"/>
      <c r="H1202" s="56">
        <f>SUM(H1194:H1201)</f>
        <v>0</v>
      </c>
      <c r="I1202" s="150"/>
    </row>
    <row r="1203" spans="2:9" ht="15.75" thickBot="1" x14ac:dyDescent="0.3">
      <c r="B1203" s="4"/>
      <c r="C1203" s="3"/>
      <c r="D1203" s="37"/>
      <c r="E1203" s="2"/>
      <c r="F1203" s="1"/>
      <c r="G1203" s="38"/>
      <c r="H1203" s="30"/>
      <c r="I1203" s="54"/>
    </row>
    <row r="1204" spans="2:9" ht="15.75" thickBot="1" x14ac:dyDescent="0.3">
      <c r="B1204" s="21"/>
      <c r="C1204" s="21"/>
      <c r="D1204" s="41"/>
    </row>
    <row r="1205" spans="2:9" ht="15.75" thickBot="1" x14ac:dyDescent="0.3">
      <c r="B1205" s="206" t="s">
        <v>257</v>
      </c>
      <c r="C1205" s="207"/>
      <c r="D1205" s="208"/>
    </row>
    <row r="1206" spans="2:9" ht="15.75" thickBot="1" x14ac:dyDescent="0.3">
      <c r="B1206" s="19" t="s">
        <v>6</v>
      </c>
      <c r="C1206" s="18" t="s">
        <v>5</v>
      </c>
      <c r="D1206" s="18" t="s">
        <v>35</v>
      </c>
      <c r="E1206" s="204" t="s">
        <v>4</v>
      </c>
      <c r="F1206" s="205"/>
      <c r="G1206" s="17" t="s">
        <v>377</v>
      </c>
      <c r="H1206" s="31" t="s">
        <v>33</v>
      </c>
      <c r="I1206" s="139"/>
    </row>
    <row r="1207" spans="2:9" x14ac:dyDescent="0.25">
      <c r="B1207" s="16" t="s">
        <v>47</v>
      </c>
      <c r="C1207" s="15" t="s">
        <v>9</v>
      </c>
      <c r="D1207" s="34">
        <v>2026</v>
      </c>
      <c r="E1207" s="14">
        <v>2</v>
      </c>
      <c r="F1207" s="13" t="s">
        <v>0</v>
      </c>
      <c r="G1207" s="167">
        <v>0</v>
      </c>
      <c r="H1207" s="27">
        <f>E1207*G1207</f>
        <v>0</v>
      </c>
      <c r="I1207" s="54"/>
    </row>
    <row r="1208" spans="2:9" x14ac:dyDescent="0.25">
      <c r="B1208" s="12" t="s">
        <v>24</v>
      </c>
      <c r="C1208" s="11" t="s">
        <v>11</v>
      </c>
      <c r="D1208" s="35">
        <v>2026</v>
      </c>
      <c r="E1208" s="10">
        <v>4</v>
      </c>
      <c r="F1208" s="9" t="s">
        <v>0</v>
      </c>
      <c r="G1208" s="168">
        <v>0</v>
      </c>
      <c r="H1208" s="29">
        <f>E1208*G1208</f>
        <v>0</v>
      </c>
      <c r="I1208" s="54"/>
    </row>
    <row r="1209" spans="2:9" x14ac:dyDescent="0.25">
      <c r="B1209" s="12" t="s">
        <v>18</v>
      </c>
      <c r="C1209" s="11" t="s">
        <v>1</v>
      </c>
      <c r="D1209" s="35">
        <v>2026</v>
      </c>
      <c r="E1209" s="10">
        <v>1.25</v>
      </c>
      <c r="F1209" s="9" t="s">
        <v>17</v>
      </c>
      <c r="G1209" s="168">
        <v>0</v>
      </c>
      <c r="H1209" s="29">
        <f>E1209*G1209</f>
        <v>0</v>
      </c>
      <c r="I1209" s="54"/>
    </row>
    <row r="1210" spans="2:9" x14ac:dyDescent="0.25">
      <c r="B1210" s="12" t="s">
        <v>66</v>
      </c>
      <c r="C1210" s="11" t="s">
        <v>1</v>
      </c>
      <c r="D1210" s="35">
        <v>2027</v>
      </c>
      <c r="E1210" s="10">
        <v>23</v>
      </c>
      <c r="F1210" s="9" t="s">
        <v>8</v>
      </c>
      <c r="G1210" s="168">
        <v>0</v>
      </c>
      <c r="H1210" s="29">
        <f t="shared" ref="H1210:H1214" si="94">E1210*G1210</f>
        <v>0</v>
      </c>
      <c r="I1210" s="54"/>
    </row>
    <row r="1211" spans="2:9" x14ac:dyDescent="0.25">
      <c r="B1211" s="12" t="s">
        <v>43</v>
      </c>
      <c r="C1211" s="11" t="s">
        <v>1</v>
      </c>
      <c r="D1211" s="35">
        <v>2029</v>
      </c>
      <c r="E1211" s="10">
        <v>48</v>
      </c>
      <c r="F1211" s="9" t="s">
        <v>17</v>
      </c>
      <c r="G1211" s="168">
        <v>0</v>
      </c>
      <c r="H1211" s="29">
        <f t="shared" si="94"/>
        <v>0</v>
      </c>
      <c r="I1211" s="54"/>
    </row>
    <row r="1212" spans="2:9" x14ac:dyDescent="0.25">
      <c r="B1212" s="12" t="s">
        <v>38</v>
      </c>
      <c r="C1212" s="11" t="s">
        <v>1</v>
      </c>
      <c r="D1212" s="35">
        <v>2029</v>
      </c>
      <c r="E1212" s="10">
        <v>1</v>
      </c>
      <c r="F1212" s="9" t="s">
        <v>0</v>
      </c>
      <c r="G1212" s="168">
        <v>0</v>
      </c>
      <c r="H1212" s="29">
        <f t="shared" si="94"/>
        <v>0</v>
      </c>
      <c r="I1212" s="54"/>
    </row>
    <row r="1213" spans="2:9" x14ac:dyDescent="0.25">
      <c r="B1213" s="8" t="s">
        <v>36</v>
      </c>
      <c r="C1213" s="7" t="s">
        <v>1</v>
      </c>
      <c r="D1213" s="36">
        <v>2029</v>
      </c>
      <c r="E1213" s="6">
        <v>1</v>
      </c>
      <c r="F1213" s="5" t="s">
        <v>0</v>
      </c>
      <c r="G1213" s="168">
        <v>0</v>
      </c>
      <c r="H1213" s="29">
        <f t="shared" si="94"/>
        <v>0</v>
      </c>
      <c r="I1213" s="54"/>
    </row>
    <row r="1214" spans="2:9" x14ac:dyDescent="0.25">
      <c r="B1214" s="8" t="s">
        <v>2</v>
      </c>
      <c r="C1214" s="7" t="s">
        <v>1</v>
      </c>
      <c r="D1214" s="36">
        <v>2026</v>
      </c>
      <c r="E1214" s="6">
        <v>1</v>
      </c>
      <c r="F1214" s="5" t="s">
        <v>0</v>
      </c>
      <c r="G1214" s="168">
        <v>0</v>
      </c>
      <c r="H1214" s="29">
        <f t="shared" si="94"/>
        <v>0</v>
      </c>
      <c r="I1214" s="54"/>
    </row>
    <row r="1215" spans="2:9" x14ac:dyDescent="0.25">
      <c r="B1215" s="77" t="s">
        <v>44</v>
      </c>
      <c r="C1215" s="24"/>
      <c r="D1215" s="39"/>
      <c r="E1215" s="23"/>
      <c r="F1215" s="22"/>
      <c r="G1215" s="40"/>
      <c r="H1215" s="56">
        <f>SUM(H1207:H1214)</f>
        <v>0</v>
      </c>
      <c r="I1215" s="150"/>
    </row>
    <row r="1216" spans="2:9" ht="15.75" thickBot="1" x14ac:dyDescent="0.3">
      <c r="B1216" s="4"/>
      <c r="C1216" s="3"/>
      <c r="D1216" s="37"/>
      <c r="E1216" s="2"/>
      <c r="F1216" s="1"/>
      <c r="G1216" s="38"/>
      <c r="H1216" s="30"/>
      <c r="I1216" s="54"/>
    </row>
    <row r="1217" spans="2:9" ht="16.5" thickBot="1" x14ac:dyDescent="0.3">
      <c r="B1217" s="20"/>
    </row>
    <row r="1218" spans="2:9" ht="15.75" thickBot="1" x14ac:dyDescent="0.3">
      <c r="B1218" s="206" t="s">
        <v>258</v>
      </c>
      <c r="C1218" s="207"/>
      <c r="D1218" s="208"/>
    </row>
    <row r="1219" spans="2:9" ht="15.75" thickBot="1" x14ac:dyDescent="0.3">
      <c r="B1219" s="19" t="s">
        <v>6</v>
      </c>
      <c r="C1219" s="18" t="s">
        <v>5</v>
      </c>
      <c r="D1219" s="18" t="s">
        <v>35</v>
      </c>
      <c r="E1219" s="204" t="s">
        <v>4</v>
      </c>
      <c r="F1219" s="205"/>
      <c r="G1219" s="17" t="s">
        <v>377</v>
      </c>
      <c r="H1219" s="31" t="s">
        <v>33</v>
      </c>
      <c r="I1219" s="139"/>
    </row>
    <row r="1220" spans="2:9" x14ac:dyDescent="0.25">
      <c r="B1220" s="16" t="s">
        <v>47</v>
      </c>
      <c r="C1220" s="15" t="s">
        <v>9</v>
      </c>
      <c r="D1220" s="34">
        <v>2026</v>
      </c>
      <c r="E1220" s="14">
        <v>2</v>
      </c>
      <c r="F1220" s="13" t="s">
        <v>0</v>
      </c>
      <c r="G1220" s="167">
        <v>0</v>
      </c>
      <c r="H1220" s="27">
        <f>E1220*G1220</f>
        <v>0</v>
      </c>
      <c r="I1220" s="54"/>
    </row>
    <row r="1221" spans="2:9" x14ac:dyDescent="0.25">
      <c r="B1221" s="12" t="s">
        <v>24</v>
      </c>
      <c r="C1221" s="11" t="s">
        <v>11</v>
      </c>
      <c r="D1221" s="35">
        <v>2026</v>
      </c>
      <c r="E1221" s="10">
        <v>4</v>
      </c>
      <c r="F1221" s="9" t="s">
        <v>0</v>
      </c>
      <c r="G1221" s="168">
        <v>0</v>
      </c>
      <c r="H1221" s="29">
        <f>E1221*G1221</f>
        <v>0</v>
      </c>
      <c r="I1221" s="54"/>
    </row>
    <row r="1222" spans="2:9" x14ac:dyDescent="0.25">
      <c r="B1222" s="12" t="s">
        <v>18</v>
      </c>
      <c r="C1222" s="11" t="s">
        <v>1</v>
      </c>
      <c r="D1222" s="35">
        <v>2026</v>
      </c>
      <c r="E1222" s="10">
        <v>0.6</v>
      </c>
      <c r="F1222" s="9" t="s">
        <v>17</v>
      </c>
      <c r="G1222" s="168">
        <v>0</v>
      </c>
      <c r="H1222" s="29">
        <f>E1222*G1222</f>
        <v>0</v>
      </c>
      <c r="I1222" s="54"/>
    </row>
    <row r="1223" spans="2:9" x14ac:dyDescent="0.25">
      <c r="B1223" s="12" t="s">
        <v>259</v>
      </c>
      <c r="C1223" s="11" t="s">
        <v>1</v>
      </c>
      <c r="D1223" s="35">
        <v>2026</v>
      </c>
      <c r="E1223" s="10">
        <v>4</v>
      </c>
      <c r="F1223" s="9" t="s">
        <v>0</v>
      </c>
      <c r="G1223" s="168">
        <v>0</v>
      </c>
      <c r="H1223" s="29">
        <f t="shared" ref="H1223:H1228" si="95">E1223*G1223</f>
        <v>0</v>
      </c>
      <c r="I1223" s="54"/>
    </row>
    <row r="1224" spans="2:9" x14ac:dyDescent="0.25">
      <c r="B1224" s="12" t="s">
        <v>66</v>
      </c>
      <c r="C1224" s="11" t="s">
        <v>1</v>
      </c>
      <c r="D1224" s="35">
        <v>2027</v>
      </c>
      <c r="E1224" s="10">
        <v>30.6</v>
      </c>
      <c r="F1224" s="9" t="s">
        <v>8</v>
      </c>
      <c r="G1224" s="168">
        <v>0</v>
      </c>
      <c r="H1224" s="29">
        <f t="shared" si="95"/>
        <v>0</v>
      </c>
      <c r="I1224" s="54"/>
    </row>
    <row r="1225" spans="2:9" x14ac:dyDescent="0.25">
      <c r="B1225" s="8" t="s">
        <v>120</v>
      </c>
      <c r="C1225" s="7" t="s">
        <v>1</v>
      </c>
      <c r="D1225" s="36">
        <v>2029</v>
      </c>
      <c r="E1225" s="6">
        <v>62</v>
      </c>
      <c r="F1225" s="5" t="s">
        <v>17</v>
      </c>
      <c r="G1225" s="168">
        <v>0</v>
      </c>
      <c r="H1225" s="29">
        <f t="shared" si="95"/>
        <v>0</v>
      </c>
      <c r="I1225" s="54"/>
    </row>
    <row r="1226" spans="2:9" x14ac:dyDescent="0.25">
      <c r="B1226" s="8" t="s">
        <v>38</v>
      </c>
      <c r="C1226" s="7" t="s">
        <v>1</v>
      </c>
      <c r="D1226" s="36">
        <v>2029</v>
      </c>
      <c r="E1226" s="6">
        <v>1</v>
      </c>
      <c r="F1226" s="5" t="s">
        <v>0</v>
      </c>
      <c r="G1226" s="168">
        <v>0</v>
      </c>
      <c r="H1226" s="29">
        <f t="shared" si="95"/>
        <v>0</v>
      </c>
      <c r="I1226" s="54"/>
    </row>
    <row r="1227" spans="2:9" x14ac:dyDescent="0.25">
      <c r="B1227" s="8" t="s">
        <v>36</v>
      </c>
      <c r="C1227" s="7" t="s">
        <v>1</v>
      </c>
      <c r="D1227" s="36">
        <v>2029</v>
      </c>
      <c r="E1227" s="6">
        <v>1</v>
      </c>
      <c r="F1227" s="5" t="s">
        <v>0</v>
      </c>
      <c r="G1227" s="168">
        <v>0</v>
      </c>
      <c r="H1227" s="29">
        <f t="shared" si="95"/>
        <v>0</v>
      </c>
      <c r="I1227" s="54"/>
    </row>
    <row r="1228" spans="2:9" x14ac:dyDescent="0.25">
      <c r="B1228" s="8" t="s">
        <v>2</v>
      </c>
      <c r="C1228" s="7" t="s">
        <v>1</v>
      </c>
      <c r="D1228" s="36">
        <v>2026</v>
      </c>
      <c r="E1228" s="6">
        <v>1</v>
      </c>
      <c r="F1228" s="5" t="s">
        <v>0</v>
      </c>
      <c r="G1228" s="168">
        <v>0</v>
      </c>
      <c r="H1228" s="29">
        <f t="shared" si="95"/>
        <v>0</v>
      </c>
      <c r="I1228" s="54"/>
    </row>
    <row r="1229" spans="2:9" x14ac:dyDescent="0.25">
      <c r="B1229" s="77" t="s">
        <v>44</v>
      </c>
      <c r="C1229" s="24"/>
      <c r="D1229" s="39"/>
      <c r="E1229" s="23"/>
      <c r="F1229" s="22"/>
      <c r="G1229" s="40"/>
      <c r="H1229" s="56">
        <f>SUM(H1220:H1228)</f>
        <v>0</v>
      </c>
      <c r="I1229" s="150"/>
    </row>
    <row r="1230" spans="2:9" ht="15.75" thickBot="1" x14ac:dyDescent="0.3">
      <c r="B1230" s="4"/>
      <c r="C1230" s="3"/>
      <c r="D1230" s="37"/>
      <c r="E1230" s="2"/>
      <c r="F1230" s="1"/>
      <c r="G1230" s="38"/>
      <c r="H1230" s="30"/>
      <c r="I1230" s="54"/>
    </row>
    <row r="1231" spans="2:9" ht="15.75" thickBot="1" x14ac:dyDescent="0.3"/>
    <row r="1232" spans="2:9" ht="15.75" thickBot="1" x14ac:dyDescent="0.3">
      <c r="B1232" s="206" t="s">
        <v>260</v>
      </c>
      <c r="C1232" s="207"/>
      <c r="D1232" s="208"/>
    </row>
    <row r="1233" spans="2:9" ht="15.75" thickBot="1" x14ac:dyDescent="0.3">
      <c r="B1233" s="19" t="s">
        <v>6</v>
      </c>
      <c r="C1233" s="18" t="s">
        <v>5</v>
      </c>
      <c r="D1233" s="18" t="s">
        <v>35</v>
      </c>
      <c r="E1233" s="204" t="s">
        <v>4</v>
      </c>
      <c r="F1233" s="205"/>
      <c r="G1233" s="17" t="s">
        <v>377</v>
      </c>
      <c r="H1233" s="31" t="s">
        <v>33</v>
      </c>
      <c r="I1233" s="139"/>
    </row>
    <row r="1234" spans="2:9" x14ac:dyDescent="0.25">
      <c r="B1234" s="16" t="s">
        <v>47</v>
      </c>
      <c r="C1234" s="15" t="s">
        <v>9</v>
      </c>
      <c r="D1234" s="34">
        <v>2026</v>
      </c>
      <c r="E1234" s="14">
        <v>2</v>
      </c>
      <c r="F1234" s="13" t="s">
        <v>0</v>
      </c>
      <c r="G1234" s="167">
        <v>0</v>
      </c>
      <c r="H1234" s="27">
        <f>E1234*G1234</f>
        <v>0</v>
      </c>
      <c r="I1234" s="54"/>
    </row>
    <row r="1235" spans="2:9" x14ac:dyDescent="0.25">
      <c r="B1235" s="12" t="s">
        <v>18</v>
      </c>
      <c r="C1235" s="11" t="s">
        <v>1</v>
      </c>
      <c r="D1235" s="35">
        <v>2026</v>
      </c>
      <c r="E1235" s="10">
        <v>3</v>
      </c>
      <c r="F1235" s="9" t="s">
        <v>17</v>
      </c>
      <c r="G1235" s="168">
        <v>0</v>
      </c>
      <c r="H1235" s="29">
        <f>E1235*G1235</f>
        <v>0</v>
      </c>
      <c r="I1235" s="54"/>
    </row>
    <row r="1236" spans="2:9" x14ac:dyDescent="0.25">
      <c r="B1236" s="12" t="s">
        <v>66</v>
      </c>
      <c r="C1236" s="11" t="s">
        <v>1</v>
      </c>
      <c r="D1236" s="35">
        <v>2027</v>
      </c>
      <c r="E1236" s="10">
        <v>30.1</v>
      </c>
      <c r="F1236" s="9" t="s">
        <v>8</v>
      </c>
      <c r="G1236" s="168">
        <v>0</v>
      </c>
      <c r="H1236" s="29">
        <f>E1236*G1236</f>
        <v>0</v>
      </c>
      <c r="I1236" s="54"/>
    </row>
    <row r="1237" spans="2:9" x14ac:dyDescent="0.25">
      <c r="B1237" s="12" t="s">
        <v>43</v>
      </c>
      <c r="C1237" s="11" t="s">
        <v>1</v>
      </c>
      <c r="D1237" s="35">
        <v>2029</v>
      </c>
      <c r="E1237" s="10">
        <v>38</v>
      </c>
      <c r="F1237" s="9" t="s">
        <v>17</v>
      </c>
      <c r="G1237" s="168">
        <v>0</v>
      </c>
      <c r="H1237" s="29">
        <f t="shared" ref="H1237:H1240" si="96">E1237*G1237</f>
        <v>0</v>
      </c>
      <c r="I1237" s="54"/>
    </row>
    <row r="1238" spans="2:9" x14ac:dyDescent="0.25">
      <c r="B1238" s="12" t="s">
        <v>38</v>
      </c>
      <c r="C1238" s="11" t="s">
        <v>1</v>
      </c>
      <c r="D1238" s="35">
        <v>2029</v>
      </c>
      <c r="E1238" s="10">
        <v>1</v>
      </c>
      <c r="F1238" s="9" t="s">
        <v>0</v>
      </c>
      <c r="G1238" s="168">
        <v>0</v>
      </c>
      <c r="H1238" s="29">
        <f t="shared" si="96"/>
        <v>0</v>
      </c>
      <c r="I1238" s="54"/>
    </row>
    <row r="1239" spans="2:9" x14ac:dyDescent="0.25">
      <c r="B1239" s="8" t="s">
        <v>36</v>
      </c>
      <c r="C1239" s="7" t="s">
        <v>1</v>
      </c>
      <c r="D1239" s="36">
        <v>2029</v>
      </c>
      <c r="E1239" s="6">
        <v>1</v>
      </c>
      <c r="F1239" s="5" t="s">
        <v>0</v>
      </c>
      <c r="G1239" s="168">
        <v>0</v>
      </c>
      <c r="H1239" s="29">
        <f t="shared" si="96"/>
        <v>0</v>
      </c>
      <c r="I1239" s="54"/>
    </row>
    <row r="1240" spans="2:9" x14ac:dyDescent="0.25">
      <c r="B1240" s="8" t="s">
        <v>2</v>
      </c>
      <c r="C1240" s="7" t="s">
        <v>1</v>
      </c>
      <c r="D1240" s="36">
        <v>2026</v>
      </c>
      <c r="E1240" s="6">
        <v>1</v>
      </c>
      <c r="F1240" s="5" t="s">
        <v>0</v>
      </c>
      <c r="G1240" s="168">
        <v>0</v>
      </c>
      <c r="H1240" s="29">
        <f t="shared" si="96"/>
        <v>0</v>
      </c>
      <c r="I1240" s="54"/>
    </row>
    <row r="1241" spans="2:9" x14ac:dyDescent="0.25">
      <c r="B1241" s="77" t="s">
        <v>44</v>
      </c>
      <c r="C1241" s="24"/>
      <c r="D1241" s="39"/>
      <c r="E1241" s="23"/>
      <c r="F1241" s="22"/>
      <c r="G1241" s="40"/>
      <c r="H1241" s="56">
        <f>SUM(H1234:H1240)</f>
        <v>0</v>
      </c>
      <c r="I1241" s="150"/>
    </row>
    <row r="1242" spans="2:9" ht="15.75" thickBot="1" x14ac:dyDescent="0.3">
      <c r="B1242" s="4"/>
      <c r="C1242" s="3"/>
      <c r="D1242" s="37"/>
      <c r="E1242" s="2"/>
      <c r="F1242" s="1"/>
      <c r="G1242" s="38"/>
      <c r="H1242" s="30"/>
      <c r="I1242" s="54"/>
    </row>
    <row r="1243" spans="2:9" ht="15.75" thickBot="1" x14ac:dyDescent="0.3"/>
    <row r="1244" spans="2:9" ht="15.75" thickBot="1" x14ac:dyDescent="0.3">
      <c r="B1244" s="206" t="s">
        <v>261</v>
      </c>
      <c r="C1244" s="207"/>
      <c r="D1244" s="208"/>
    </row>
    <row r="1245" spans="2:9" ht="15.75" thickBot="1" x14ac:dyDescent="0.3">
      <c r="B1245" s="19" t="s">
        <v>6</v>
      </c>
      <c r="C1245" s="18" t="s">
        <v>5</v>
      </c>
      <c r="D1245" s="18" t="s">
        <v>35</v>
      </c>
      <c r="E1245" s="204" t="s">
        <v>4</v>
      </c>
      <c r="F1245" s="205"/>
      <c r="G1245" s="17" t="s">
        <v>377</v>
      </c>
      <c r="H1245" s="31" t="s">
        <v>33</v>
      </c>
      <c r="I1245" s="139"/>
    </row>
    <row r="1246" spans="2:9" x14ac:dyDescent="0.25">
      <c r="B1246" s="16" t="s">
        <v>47</v>
      </c>
      <c r="C1246" s="15" t="s">
        <v>9</v>
      </c>
      <c r="D1246" s="34">
        <v>2026</v>
      </c>
      <c r="E1246" s="14">
        <v>2</v>
      </c>
      <c r="F1246" s="13" t="s">
        <v>0</v>
      </c>
      <c r="G1246" s="167">
        <v>0</v>
      </c>
      <c r="H1246" s="27">
        <f>E1246*G1246</f>
        <v>0</v>
      </c>
      <c r="I1246" s="54"/>
    </row>
    <row r="1247" spans="2:9" x14ac:dyDescent="0.25">
      <c r="B1247" s="12" t="s">
        <v>66</v>
      </c>
      <c r="C1247" s="11" t="s">
        <v>1</v>
      </c>
      <c r="D1247" s="35">
        <v>2026</v>
      </c>
      <c r="E1247" s="10">
        <v>36.200000000000003</v>
      </c>
      <c r="F1247" s="9" t="s">
        <v>8</v>
      </c>
      <c r="G1247" s="168">
        <v>0</v>
      </c>
      <c r="H1247" s="29">
        <f>E1247*G1247</f>
        <v>0</v>
      </c>
      <c r="I1247" s="54"/>
    </row>
    <row r="1248" spans="2:9" x14ac:dyDescent="0.25">
      <c r="B1248" s="12" t="s">
        <v>87</v>
      </c>
      <c r="C1248" s="11" t="s">
        <v>1</v>
      </c>
      <c r="D1248" s="35">
        <v>2026</v>
      </c>
      <c r="E1248" s="10">
        <v>6</v>
      </c>
      <c r="F1248" s="9" t="s">
        <v>17</v>
      </c>
      <c r="G1248" s="168">
        <v>0</v>
      </c>
      <c r="H1248" s="29">
        <f>E1248*G1248</f>
        <v>0</v>
      </c>
      <c r="I1248" s="54"/>
    </row>
    <row r="1249" spans="2:9" x14ac:dyDescent="0.25">
      <c r="B1249" s="12" t="s">
        <v>22</v>
      </c>
      <c r="C1249" s="11" t="s">
        <v>1</v>
      </c>
      <c r="D1249" s="35">
        <v>2026</v>
      </c>
      <c r="E1249" s="10">
        <v>35</v>
      </c>
      <c r="F1249" s="9" t="s">
        <v>8</v>
      </c>
      <c r="G1249" s="168">
        <v>0</v>
      </c>
      <c r="H1249" s="29">
        <f t="shared" ref="H1249:H1253" si="97">E1249*G1249</f>
        <v>0</v>
      </c>
      <c r="I1249" s="54"/>
    </row>
    <row r="1250" spans="2:9" x14ac:dyDescent="0.25">
      <c r="B1250" s="12" t="s">
        <v>90</v>
      </c>
      <c r="C1250" s="11" t="s">
        <v>1</v>
      </c>
      <c r="D1250" s="35">
        <v>2026</v>
      </c>
      <c r="E1250" s="10">
        <v>2</v>
      </c>
      <c r="F1250" s="9" t="s">
        <v>0</v>
      </c>
      <c r="G1250" s="168">
        <v>0</v>
      </c>
      <c r="H1250" s="29">
        <f t="shared" si="97"/>
        <v>0</v>
      </c>
      <c r="I1250" s="54"/>
    </row>
    <row r="1251" spans="2:9" x14ac:dyDescent="0.25">
      <c r="B1251" s="12" t="s">
        <v>38</v>
      </c>
      <c r="C1251" s="11" t="s">
        <v>1</v>
      </c>
      <c r="D1251" s="35">
        <v>2029</v>
      </c>
      <c r="E1251" s="10">
        <v>1</v>
      </c>
      <c r="F1251" s="9" t="s">
        <v>0</v>
      </c>
      <c r="G1251" s="168">
        <v>0</v>
      </c>
      <c r="H1251" s="29">
        <f t="shared" si="97"/>
        <v>0</v>
      </c>
      <c r="I1251" s="54"/>
    </row>
    <row r="1252" spans="2:9" x14ac:dyDescent="0.25">
      <c r="B1252" s="8" t="s">
        <v>36</v>
      </c>
      <c r="C1252" s="7" t="s">
        <v>1</v>
      </c>
      <c r="D1252" s="36">
        <v>2029</v>
      </c>
      <c r="E1252" s="6">
        <v>1</v>
      </c>
      <c r="F1252" s="5" t="s">
        <v>0</v>
      </c>
      <c r="G1252" s="168">
        <v>0</v>
      </c>
      <c r="H1252" s="29">
        <f t="shared" si="97"/>
        <v>0</v>
      </c>
      <c r="I1252" s="54"/>
    </row>
    <row r="1253" spans="2:9" x14ac:dyDescent="0.25">
      <c r="B1253" s="8" t="s">
        <v>2</v>
      </c>
      <c r="C1253" s="7" t="s">
        <v>1</v>
      </c>
      <c r="D1253" s="36">
        <v>2026</v>
      </c>
      <c r="E1253" s="6">
        <v>1</v>
      </c>
      <c r="F1253" s="5" t="s">
        <v>0</v>
      </c>
      <c r="G1253" s="168">
        <v>0</v>
      </c>
      <c r="H1253" s="29">
        <f t="shared" si="97"/>
        <v>0</v>
      </c>
      <c r="I1253" s="54"/>
    </row>
    <row r="1254" spans="2:9" x14ac:dyDescent="0.25">
      <c r="B1254" s="77" t="s">
        <v>44</v>
      </c>
      <c r="C1254" s="24"/>
      <c r="D1254" s="39"/>
      <c r="E1254" s="23"/>
      <c r="F1254" s="22"/>
      <c r="G1254" s="57"/>
      <c r="H1254" s="56">
        <f>SUM(H1246:H1253)</f>
        <v>0</v>
      </c>
      <c r="I1254" s="150"/>
    </row>
    <row r="1255" spans="2:9" ht="15.75" thickBot="1" x14ac:dyDescent="0.3">
      <c r="B1255" s="4"/>
      <c r="C1255" s="3"/>
      <c r="D1255" s="37"/>
      <c r="E1255" s="2"/>
      <c r="F1255" s="1"/>
      <c r="G1255" s="55"/>
      <c r="H1255" s="38"/>
    </row>
    <row r="1256" spans="2:9" ht="16.5" thickBot="1" x14ac:dyDescent="0.3">
      <c r="B1256" s="20"/>
    </row>
    <row r="1257" spans="2:9" ht="15.75" thickBot="1" x14ac:dyDescent="0.3">
      <c r="B1257" s="206" t="s">
        <v>262</v>
      </c>
      <c r="C1257" s="207"/>
      <c r="D1257" s="208"/>
    </row>
    <row r="1258" spans="2:9" ht="15.75" thickBot="1" x14ac:dyDescent="0.3">
      <c r="B1258" s="19" t="s">
        <v>6</v>
      </c>
      <c r="C1258" s="18" t="s">
        <v>5</v>
      </c>
      <c r="D1258" s="18" t="s">
        <v>35</v>
      </c>
      <c r="E1258" s="204" t="s">
        <v>4</v>
      </c>
      <c r="F1258" s="205"/>
      <c r="G1258" s="17" t="s">
        <v>377</v>
      </c>
      <c r="H1258" s="31" t="s">
        <v>33</v>
      </c>
      <c r="I1258" s="139"/>
    </row>
    <row r="1259" spans="2:9" x14ac:dyDescent="0.25">
      <c r="B1259" s="16" t="s">
        <v>47</v>
      </c>
      <c r="C1259" s="15" t="s">
        <v>9</v>
      </c>
      <c r="D1259" s="34">
        <v>2026</v>
      </c>
      <c r="E1259" s="14">
        <v>2</v>
      </c>
      <c r="F1259" s="13" t="s">
        <v>0</v>
      </c>
      <c r="G1259" s="167">
        <v>0</v>
      </c>
      <c r="H1259" s="27">
        <f>E1259*G1259</f>
        <v>0</v>
      </c>
      <c r="I1259" s="54"/>
    </row>
    <row r="1260" spans="2:9" x14ac:dyDescent="0.25">
      <c r="B1260" s="12" t="s">
        <v>118</v>
      </c>
      <c r="C1260" s="11" t="s">
        <v>1</v>
      </c>
      <c r="D1260" s="35">
        <v>2026</v>
      </c>
      <c r="E1260" s="10">
        <v>1</v>
      </c>
      <c r="F1260" s="9" t="s">
        <v>0</v>
      </c>
      <c r="G1260" s="168">
        <v>0</v>
      </c>
      <c r="H1260" s="29">
        <f>E1260*G1260</f>
        <v>0</v>
      </c>
      <c r="I1260" s="54"/>
    </row>
    <row r="1261" spans="2:9" x14ac:dyDescent="0.25">
      <c r="B1261" s="12" t="s">
        <v>87</v>
      </c>
      <c r="C1261" s="11" t="s">
        <v>1</v>
      </c>
      <c r="D1261" s="35">
        <v>2026</v>
      </c>
      <c r="E1261" s="10">
        <v>5</v>
      </c>
      <c r="F1261" s="9" t="s">
        <v>17</v>
      </c>
      <c r="G1261" s="168">
        <v>0</v>
      </c>
      <c r="H1261" s="29">
        <f>E1261*G1261</f>
        <v>0</v>
      </c>
      <c r="I1261" s="54"/>
    </row>
    <row r="1262" spans="2:9" x14ac:dyDescent="0.25">
      <c r="B1262" s="12" t="s">
        <v>22</v>
      </c>
      <c r="C1262" s="11" t="s">
        <v>1</v>
      </c>
      <c r="D1262" s="35">
        <v>2026</v>
      </c>
      <c r="E1262" s="10">
        <v>0.5</v>
      </c>
      <c r="F1262" s="9" t="s">
        <v>116</v>
      </c>
      <c r="G1262" s="168">
        <v>0</v>
      </c>
      <c r="H1262" s="29">
        <f t="shared" ref="H1262:H1266" si="98">E1262*G1262</f>
        <v>0</v>
      </c>
      <c r="I1262" s="54"/>
    </row>
    <row r="1263" spans="2:9" x14ac:dyDescent="0.25">
      <c r="B1263" s="12" t="s">
        <v>66</v>
      </c>
      <c r="C1263" s="11" t="s">
        <v>1</v>
      </c>
      <c r="D1263" s="35">
        <v>2027</v>
      </c>
      <c r="E1263" s="10">
        <v>57</v>
      </c>
      <c r="F1263" s="9" t="s">
        <v>8</v>
      </c>
      <c r="G1263" s="168">
        <v>0</v>
      </c>
      <c r="H1263" s="29">
        <f t="shared" si="98"/>
        <v>0</v>
      </c>
      <c r="I1263" s="54"/>
    </row>
    <row r="1264" spans="2:9" x14ac:dyDescent="0.25">
      <c r="B1264" s="12" t="s">
        <v>38</v>
      </c>
      <c r="C1264" s="11" t="s">
        <v>1</v>
      </c>
      <c r="D1264" s="35">
        <v>2029</v>
      </c>
      <c r="E1264" s="10">
        <v>1</v>
      </c>
      <c r="F1264" s="9" t="s">
        <v>0</v>
      </c>
      <c r="G1264" s="168">
        <v>0</v>
      </c>
      <c r="H1264" s="29">
        <f t="shared" si="98"/>
        <v>0</v>
      </c>
      <c r="I1264" s="54"/>
    </row>
    <row r="1265" spans="2:9" x14ac:dyDescent="0.25">
      <c r="B1265" s="12" t="s">
        <v>36</v>
      </c>
      <c r="C1265" s="11" t="s">
        <v>1</v>
      </c>
      <c r="D1265" s="35">
        <v>2029</v>
      </c>
      <c r="E1265" s="10">
        <v>1</v>
      </c>
      <c r="F1265" s="9" t="s">
        <v>0</v>
      </c>
      <c r="G1265" s="168">
        <v>0</v>
      </c>
      <c r="H1265" s="29">
        <f t="shared" si="98"/>
        <v>0</v>
      </c>
      <c r="I1265" s="54"/>
    </row>
    <row r="1266" spans="2:9" x14ac:dyDescent="0.25">
      <c r="B1266" s="12" t="s">
        <v>2</v>
      </c>
      <c r="C1266" s="11" t="s">
        <v>1</v>
      </c>
      <c r="D1266" s="35">
        <v>2026</v>
      </c>
      <c r="E1266" s="10">
        <v>1</v>
      </c>
      <c r="F1266" s="9" t="s">
        <v>0</v>
      </c>
      <c r="G1266" s="168">
        <v>0</v>
      </c>
      <c r="H1266" s="53">
        <f t="shared" si="98"/>
        <v>0</v>
      </c>
      <c r="I1266" s="54"/>
    </row>
    <row r="1267" spans="2:9" x14ac:dyDescent="0.25">
      <c r="B1267" s="77" t="s">
        <v>44</v>
      </c>
      <c r="C1267" s="43"/>
      <c r="D1267" s="44"/>
      <c r="E1267" s="45"/>
      <c r="F1267" s="46"/>
      <c r="G1267" s="69"/>
      <c r="H1267" s="56">
        <f>SUM(H1259:H1266)</f>
        <v>0</v>
      </c>
      <c r="I1267" s="150"/>
    </row>
    <row r="1268" spans="2:9" ht="15.75" thickBot="1" x14ac:dyDescent="0.3">
      <c r="B1268" s="4"/>
      <c r="C1268" s="3"/>
      <c r="D1268" s="37"/>
      <c r="E1268" s="2"/>
      <c r="F1268" s="1"/>
      <c r="G1268" s="55"/>
      <c r="H1268" s="30"/>
      <c r="I1268" s="54"/>
    </row>
    <row r="1269" spans="2:9" ht="15.75" thickBot="1" x14ac:dyDescent="0.3"/>
    <row r="1270" spans="2:9" ht="15.75" thickBot="1" x14ac:dyDescent="0.3">
      <c r="B1270" s="206" t="s">
        <v>263</v>
      </c>
      <c r="C1270" s="207"/>
      <c r="D1270" s="208"/>
    </row>
    <row r="1271" spans="2:9" ht="15.75" thickBot="1" x14ac:dyDescent="0.3">
      <c r="B1271" s="19" t="s">
        <v>6</v>
      </c>
      <c r="C1271" s="18" t="s">
        <v>5</v>
      </c>
      <c r="D1271" s="18" t="s">
        <v>35</v>
      </c>
      <c r="E1271" s="204" t="s">
        <v>4</v>
      </c>
      <c r="F1271" s="205"/>
      <c r="G1271" s="17" t="s">
        <v>377</v>
      </c>
      <c r="H1271" s="31" t="s">
        <v>33</v>
      </c>
      <c r="I1271" s="139"/>
    </row>
    <row r="1272" spans="2:9" x14ac:dyDescent="0.25">
      <c r="B1272" s="16" t="s">
        <v>47</v>
      </c>
      <c r="C1272" s="15" t="s">
        <v>9</v>
      </c>
      <c r="D1272" s="34">
        <v>2026</v>
      </c>
      <c r="E1272" s="14">
        <v>2</v>
      </c>
      <c r="F1272" s="13" t="s">
        <v>0</v>
      </c>
      <c r="G1272" s="167">
        <v>0</v>
      </c>
      <c r="H1272" s="27">
        <f>E1272*G1272</f>
        <v>0</v>
      </c>
      <c r="I1272" s="54"/>
    </row>
    <row r="1273" spans="2:9" x14ac:dyDescent="0.25">
      <c r="B1273" s="12" t="s">
        <v>38</v>
      </c>
      <c r="C1273" s="11" t="s">
        <v>1</v>
      </c>
      <c r="D1273" s="35">
        <v>2029</v>
      </c>
      <c r="E1273" s="10">
        <v>1</v>
      </c>
      <c r="F1273" s="9" t="s">
        <v>0</v>
      </c>
      <c r="G1273" s="168">
        <v>0</v>
      </c>
      <c r="H1273" s="29">
        <f>E1273*G1273</f>
        <v>0</v>
      </c>
      <c r="I1273" s="54"/>
    </row>
    <row r="1274" spans="2:9" x14ac:dyDescent="0.25">
      <c r="B1274" s="12" t="s">
        <v>36</v>
      </c>
      <c r="C1274" s="11" t="s">
        <v>1</v>
      </c>
      <c r="D1274" s="35">
        <v>2029</v>
      </c>
      <c r="E1274" s="10">
        <v>1</v>
      </c>
      <c r="F1274" s="9" t="s">
        <v>0</v>
      </c>
      <c r="G1274" s="168">
        <v>0</v>
      </c>
      <c r="H1274" s="29">
        <f>E1274*G1274</f>
        <v>0</v>
      </c>
      <c r="I1274" s="54"/>
    </row>
    <row r="1275" spans="2:9" x14ac:dyDescent="0.25">
      <c r="B1275" s="12" t="s">
        <v>2</v>
      </c>
      <c r="C1275" s="11" t="s">
        <v>1</v>
      </c>
      <c r="D1275" s="35">
        <v>2026</v>
      </c>
      <c r="E1275" s="10">
        <v>1</v>
      </c>
      <c r="F1275" s="9" t="s">
        <v>0</v>
      </c>
      <c r="G1275" s="168">
        <v>0</v>
      </c>
      <c r="H1275" s="29">
        <f t="shared" ref="H1275" si="99">E1275*G1275</f>
        <v>0</v>
      </c>
      <c r="I1275" s="54"/>
    </row>
    <row r="1276" spans="2:9" x14ac:dyDescent="0.25">
      <c r="B1276" s="77" t="s">
        <v>44</v>
      </c>
      <c r="C1276" s="43"/>
      <c r="D1276" s="44"/>
      <c r="E1276" s="45"/>
      <c r="F1276" s="46"/>
      <c r="G1276" s="32"/>
      <c r="H1276" s="56">
        <f>SUM(H1272:H1275)</f>
        <v>0</v>
      </c>
      <c r="I1276" s="150"/>
    </row>
    <row r="1277" spans="2:9" ht="15.75" thickBot="1" x14ac:dyDescent="0.3">
      <c r="B1277" s="4"/>
      <c r="C1277" s="3"/>
      <c r="D1277" s="37"/>
      <c r="E1277" s="2"/>
      <c r="F1277" s="1"/>
      <c r="G1277" s="85"/>
      <c r="H1277" s="30"/>
      <c r="I1277" s="54"/>
    </row>
    <row r="1278" spans="2:9" ht="15.75" thickBot="1" x14ac:dyDescent="0.3"/>
    <row r="1279" spans="2:9" ht="15.75" thickBot="1" x14ac:dyDescent="0.3">
      <c r="B1279" s="206" t="s">
        <v>264</v>
      </c>
      <c r="C1279" s="207"/>
      <c r="D1279" s="208"/>
    </row>
    <row r="1280" spans="2:9" ht="15.75" thickBot="1" x14ac:dyDescent="0.3">
      <c r="B1280" s="19" t="s">
        <v>6</v>
      </c>
      <c r="C1280" s="18" t="s">
        <v>5</v>
      </c>
      <c r="D1280" s="18" t="s">
        <v>35</v>
      </c>
      <c r="E1280" s="204" t="s">
        <v>4</v>
      </c>
      <c r="F1280" s="205"/>
      <c r="G1280" s="17" t="s">
        <v>377</v>
      </c>
      <c r="H1280" s="31" t="s">
        <v>33</v>
      </c>
      <c r="I1280" s="139"/>
    </row>
    <row r="1281" spans="2:9" x14ac:dyDescent="0.25">
      <c r="B1281" s="16" t="s">
        <v>47</v>
      </c>
      <c r="C1281" s="15" t="s">
        <v>9</v>
      </c>
      <c r="D1281" s="34">
        <v>2026</v>
      </c>
      <c r="E1281" s="14">
        <v>2</v>
      </c>
      <c r="F1281" s="13" t="s">
        <v>0</v>
      </c>
      <c r="G1281" s="167">
        <v>0</v>
      </c>
      <c r="H1281" s="27">
        <f>E1281*G1281</f>
        <v>0</v>
      </c>
      <c r="I1281" s="54"/>
    </row>
    <row r="1282" spans="2:9" x14ac:dyDescent="0.25">
      <c r="B1282" s="12" t="s">
        <v>87</v>
      </c>
      <c r="C1282" s="11" t="s">
        <v>1</v>
      </c>
      <c r="D1282" s="35">
        <v>2026</v>
      </c>
      <c r="E1282" s="10">
        <v>32</v>
      </c>
      <c r="F1282" s="9" t="s">
        <v>17</v>
      </c>
      <c r="G1282" s="168">
        <v>0</v>
      </c>
      <c r="H1282" s="29">
        <f>E1282*G1282</f>
        <v>0</v>
      </c>
      <c r="I1282" s="54"/>
    </row>
    <row r="1283" spans="2:9" x14ac:dyDescent="0.25">
      <c r="B1283" s="12" t="s">
        <v>66</v>
      </c>
      <c r="C1283" s="11" t="s">
        <v>1</v>
      </c>
      <c r="D1283" s="35">
        <v>2026</v>
      </c>
      <c r="E1283" s="10">
        <v>8.6999999999999993</v>
      </c>
      <c r="F1283" s="9" t="s">
        <v>8</v>
      </c>
      <c r="G1283" s="168">
        <v>0</v>
      </c>
      <c r="H1283" s="29">
        <f>E1283*G1283</f>
        <v>0</v>
      </c>
      <c r="I1283" s="54"/>
    </row>
    <row r="1284" spans="2:9" x14ac:dyDescent="0.25">
      <c r="B1284" s="12" t="s">
        <v>38</v>
      </c>
      <c r="C1284" s="11" t="s">
        <v>1</v>
      </c>
      <c r="D1284" s="35">
        <v>2028</v>
      </c>
      <c r="E1284" s="10">
        <v>1</v>
      </c>
      <c r="F1284" s="9" t="s">
        <v>0</v>
      </c>
      <c r="G1284" s="168">
        <v>0</v>
      </c>
      <c r="H1284" s="29">
        <f t="shared" ref="H1284:H1286" si="100">E1284*G1284</f>
        <v>0</v>
      </c>
      <c r="I1284" s="54"/>
    </row>
    <row r="1285" spans="2:9" x14ac:dyDescent="0.25">
      <c r="B1285" s="12" t="s">
        <v>36</v>
      </c>
      <c r="C1285" s="11" t="s">
        <v>1</v>
      </c>
      <c r="D1285" s="35">
        <v>2028</v>
      </c>
      <c r="E1285" s="10">
        <v>1</v>
      </c>
      <c r="F1285" s="9" t="s">
        <v>0</v>
      </c>
      <c r="G1285" s="168">
        <v>0</v>
      </c>
      <c r="H1285" s="29">
        <f t="shared" si="100"/>
        <v>0</v>
      </c>
      <c r="I1285" s="54"/>
    </row>
    <row r="1286" spans="2:9" x14ac:dyDescent="0.25">
      <c r="B1286" s="8" t="s">
        <v>2</v>
      </c>
      <c r="C1286" s="7" t="s">
        <v>1</v>
      </c>
      <c r="D1286" s="36">
        <v>2026</v>
      </c>
      <c r="E1286" s="6">
        <v>1</v>
      </c>
      <c r="F1286" s="5" t="s">
        <v>0</v>
      </c>
      <c r="G1286" s="168">
        <v>0</v>
      </c>
      <c r="H1286" s="29">
        <f t="shared" si="100"/>
        <v>0</v>
      </c>
      <c r="I1286" s="54"/>
    </row>
    <row r="1287" spans="2:9" x14ac:dyDescent="0.25">
      <c r="B1287" s="77" t="s">
        <v>44</v>
      </c>
      <c r="C1287" s="24"/>
      <c r="D1287" s="39"/>
      <c r="E1287" s="23"/>
      <c r="F1287" s="22"/>
      <c r="G1287" s="57"/>
      <c r="H1287" s="56">
        <f>SUM(H1281:H1286)</f>
        <v>0</v>
      </c>
      <c r="I1287" s="150"/>
    </row>
    <row r="1288" spans="2:9" ht="15.75" thickBot="1" x14ac:dyDescent="0.3">
      <c r="B1288" s="4"/>
      <c r="C1288" s="3"/>
      <c r="D1288" s="37"/>
      <c r="E1288" s="2"/>
      <c r="F1288" s="1"/>
      <c r="G1288" s="55"/>
      <c r="H1288" s="38"/>
    </row>
    <row r="1289" spans="2:9" ht="16.5" thickBot="1" x14ac:dyDescent="0.3">
      <c r="B1289" s="20"/>
    </row>
    <row r="1290" spans="2:9" ht="15.75" thickBot="1" x14ac:dyDescent="0.3">
      <c r="B1290" s="206" t="s">
        <v>265</v>
      </c>
      <c r="C1290" s="207"/>
      <c r="D1290" s="208"/>
    </row>
    <row r="1291" spans="2:9" ht="15.75" thickBot="1" x14ac:dyDescent="0.3">
      <c r="B1291" s="19" t="s">
        <v>6</v>
      </c>
      <c r="C1291" s="18" t="s">
        <v>5</v>
      </c>
      <c r="D1291" s="18" t="s">
        <v>35</v>
      </c>
      <c r="E1291" s="204" t="s">
        <v>4</v>
      </c>
      <c r="F1291" s="205"/>
      <c r="G1291" s="17" t="s">
        <v>377</v>
      </c>
      <c r="H1291" s="31" t="s">
        <v>33</v>
      </c>
      <c r="I1291" s="139"/>
    </row>
    <row r="1292" spans="2:9" x14ac:dyDescent="0.25">
      <c r="B1292" s="16" t="s">
        <v>47</v>
      </c>
      <c r="C1292" s="15" t="s">
        <v>9</v>
      </c>
      <c r="D1292" s="34">
        <v>2026</v>
      </c>
      <c r="E1292" s="14">
        <v>2</v>
      </c>
      <c r="F1292" s="13" t="s">
        <v>0</v>
      </c>
      <c r="G1292" s="167">
        <v>0</v>
      </c>
      <c r="H1292" s="27">
        <f>E1292*G1292</f>
        <v>0</v>
      </c>
      <c r="I1292" s="54"/>
    </row>
    <row r="1293" spans="2:9" x14ac:dyDescent="0.25">
      <c r="B1293" s="12" t="s">
        <v>69</v>
      </c>
      <c r="C1293" s="11" t="s">
        <v>1</v>
      </c>
      <c r="D1293" s="35">
        <v>2026</v>
      </c>
      <c r="E1293" s="10">
        <v>1</v>
      </c>
      <c r="F1293" s="9" t="s">
        <v>0</v>
      </c>
      <c r="G1293" s="168">
        <v>0</v>
      </c>
      <c r="H1293" s="29">
        <f>E1293*G1293</f>
        <v>0</v>
      </c>
      <c r="I1293" s="54"/>
    </row>
    <row r="1294" spans="2:9" x14ac:dyDescent="0.25">
      <c r="B1294" s="12" t="s">
        <v>118</v>
      </c>
      <c r="C1294" s="11" t="s">
        <v>1</v>
      </c>
      <c r="D1294" s="35">
        <v>2026</v>
      </c>
      <c r="E1294" s="10">
        <v>1</v>
      </c>
      <c r="F1294" s="9" t="s">
        <v>0</v>
      </c>
      <c r="G1294" s="168">
        <v>0</v>
      </c>
      <c r="H1294" s="29">
        <f>E1294*G1294</f>
        <v>0</v>
      </c>
      <c r="I1294" s="54"/>
    </row>
    <row r="1295" spans="2:9" x14ac:dyDescent="0.25">
      <c r="B1295" s="12" t="s">
        <v>38</v>
      </c>
      <c r="C1295" s="11" t="s">
        <v>1</v>
      </c>
      <c r="D1295" s="35">
        <v>2028</v>
      </c>
      <c r="E1295" s="10">
        <v>1</v>
      </c>
      <c r="F1295" s="9" t="s">
        <v>0</v>
      </c>
      <c r="G1295" s="168">
        <v>0</v>
      </c>
      <c r="H1295" s="29">
        <f t="shared" ref="H1295:H1297" si="101">E1295*G1295</f>
        <v>0</v>
      </c>
      <c r="I1295" s="54"/>
    </row>
    <row r="1296" spans="2:9" x14ac:dyDescent="0.25">
      <c r="B1296" s="12" t="s">
        <v>36</v>
      </c>
      <c r="C1296" s="11" t="s">
        <v>1</v>
      </c>
      <c r="D1296" s="35">
        <v>2028</v>
      </c>
      <c r="E1296" s="10">
        <v>1</v>
      </c>
      <c r="F1296" s="9" t="s">
        <v>0</v>
      </c>
      <c r="G1296" s="168">
        <v>0</v>
      </c>
      <c r="H1296" s="29">
        <f t="shared" si="101"/>
        <v>0</v>
      </c>
      <c r="I1296" s="54"/>
    </row>
    <row r="1297" spans="2:9" x14ac:dyDescent="0.25">
      <c r="B1297" s="8" t="s">
        <v>2</v>
      </c>
      <c r="C1297" s="7" t="s">
        <v>1</v>
      </c>
      <c r="D1297" s="36">
        <v>2026</v>
      </c>
      <c r="E1297" s="6">
        <v>1</v>
      </c>
      <c r="F1297" s="5" t="s">
        <v>0</v>
      </c>
      <c r="G1297" s="168">
        <v>0</v>
      </c>
      <c r="H1297" s="29">
        <f t="shared" si="101"/>
        <v>0</v>
      </c>
      <c r="I1297" s="54"/>
    </row>
    <row r="1298" spans="2:9" x14ac:dyDescent="0.25">
      <c r="B1298" s="77" t="s">
        <v>44</v>
      </c>
      <c r="C1298" s="24"/>
      <c r="D1298" s="39"/>
      <c r="E1298" s="23"/>
      <c r="F1298" s="22"/>
      <c r="G1298" s="57"/>
      <c r="H1298" s="56">
        <f>SUM(H1292:H1297)</f>
        <v>0</v>
      </c>
      <c r="I1298" s="150"/>
    </row>
    <row r="1299" spans="2:9" ht="15.75" thickBot="1" x14ac:dyDescent="0.3">
      <c r="B1299" s="4"/>
      <c r="C1299" s="3"/>
      <c r="D1299" s="37"/>
      <c r="E1299" s="2"/>
      <c r="F1299" s="1"/>
      <c r="G1299" s="55"/>
      <c r="H1299" s="38"/>
    </row>
    <row r="1300" spans="2:9" ht="15.75" thickBot="1" x14ac:dyDescent="0.3"/>
    <row r="1301" spans="2:9" ht="15.75" thickBot="1" x14ac:dyDescent="0.3">
      <c r="B1301" s="206" t="s">
        <v>266</v>
      </c>
      <c r="C1301" s="207"/>
      <c r="D1301" s="208"/>
    </row>
    <row r="1302" spans="2:9" ht="15.75" thickBot="1" x14ac:dyDescent="0.3">
      <c r="B1302" s="19" t="s">
        <v>6</v>
      </c>
      <c r="C1302" s="18" t="s">
        <v>5</v>
      </c>
      <c r="D1302" s="18" t="s">
        <v>35</v>
      </c>
      <c r="E1302" s="204" t="s">
        <v>4</v>
      </c>
      <c r="F1302" s="205"/>
      <c r="G1302" s="17" t="s">
        <v>377</v>
      </c>
      <c r="H1302" s="31" t="s">
        <v>33</v>
      </c>
      <c r="I1302" s="139"/>
    </row>
    <row r="1303" spans="2:9" x14ac:dyDescent="0.25">
      <c r="B1303" s="16" t="s">
        <v>42</v>
      </c>
      <c r="C1303" s="15" t="s">
        <v>1</v>
      </c>
      <c r="D1303" s="34">
        <v>2026</v>
      </c>
      <c r="E1303" s="14">
        <v>1</v>
      </c>
      <c r="F1303" s="13" t="s">
        <v>0</v>
      </c>
      <c r="G1303" s="167">
        <v>0</v>
      </c>
      <c r="H1303" s="27">
        <f>E1303*G1303</f>
        <v>0</v>
      </c>
      <c r="I1303" s="54"/>
    </row>
    <row r="1304" spans="2:9" x14ac:dyDescent="0.25">
      <c r="B1304" s="12" t="s">
        <v>36</v>
      </c>
      <c r="C1304" s="11" t="s">
        <v>1</v>
      </c>
      <c r="D1304" s="35">
        <v>2026</v>
      </c>
      <c r="E1304" s="10">
        <v>2</v>
      </c>
      <c r="F1304" s="9" t="s">
        <v>0</v>
      </c>
      <c r="G1304" s="168">
        <v>0</v>
      </c>
      <c r="H1304" s="29">
        <f>E1304*G1304</f>
        <v>0</v>
      </c>
      <c r="I1304" s="54"/>
    </row>
    <row r="1305" spans="2:9" x14ac:dyDescent="0.25">
      <c r="B1305" s="12" t="s">
        <v>41</v>
      </c>
      <c r="C1305" s="11" t="s">
        <v>1</v>
      </c>
      <c r="D1305" s="35">
        <v>2026</v>
      </c>
      <c r="E1305" s="10">
        <v>8</v>
      </c>
      <c r="F1305" s="9" t="s">
        <v>0</v>
      </c>
      <c r="G1305" s="168">
        <v>0</v>
      </c>
      <c r="H1305" s="29">
        <f>E1305*G1305</f>
        <v>0</v>
      </c>
      <c r="I1305" s="54"/>
    </row>
    <row r="1306" spans="2:9" x14ac:dyDescent="0.25">
      <c r="B1306" s="12" t="s">
        <v>41</v>
      </c>
      <c r="C1306" s="11" t="s">
        <v>1</v>
      </c>
      <c r="D1306" s="35">
        <v>2026</v>
      </c>
      <c r="E1306" s="10">
        <v>1</v>
      </c>
      <c r="F1306" s="9" t="s">
        <v>0</v>
      </c>
      <c r="G1306" s="168">
        <v>0</v>
      </c>
      <c r="H1306" s="29">
        <f t="shared" ref="H1306:H1315" si="102">E1306*G1306</f>
        <v>0</v>
      </c>
      <c r="I1306" s="54"/>
    </row>
    <row r="1307" spans="2:9" x14ac:dyDescent="0.25">
      <c r="B1307" s="12" t="s">
        <v>41</v>
      </c>
      <c r="C1307" s="11" t="s">
        <v>1</v>
      </c>
      <c r="D1307" s="35">
        <v>2026</v>
      </c>
      <c r="E1307" s="10">
        <v>13</v>
      </c>
      <c r="F1307" s="9" t="s">
        <v>17</v>
      </c>
      <c r="G1307" s="168">
        <v>0</v>
      </c>
      <c r="H1307" s="29">
        <f t="shared" si="102"/>
        <v>0</v>
      </c>
      <c r="I1307" s="54"/>
    </row>
    <row r="1308" spans="2:9" x14ac:dyDescent="0.25">
      <c r="B1308" s="12" t="s">
        <v>41</v>
      </c>
      <c r="C1308" s="11" t="s">
        <v>1</v>
      </c>
      <c r="D1308" s="35">
        <v>2026</v>
      </c>
      <c r="E1308" s="10">
        <v>8</v>
      </c>
      <c r="F1308" s="9" t="s">
        <v>17</v>
      </c>
      <c r="G1308" s="168">
        <v>0</v>
      </c>
      <c r="H1308" s="29">
        <f t="shared" si="102"/>
        <v>0</v>
      </c>
      <c r="I1308" s="54"/>
    </row>
    <row r="1309" spans="2:9" x14ac:dyDescent="0.25">
      <c r="B1309" s="12" t="s">
        <v>66</v>
      </c>
      <c r="C1309" s="11" t="s">
        <v>1</v>
      </c>
      <c r="D1309" s="35">
        <v>2026</v>
      </c>
      <c r="E1309" s="10">
        <v>33.200000000000003</v>
      </c>
      <c r="F1309" s="9" t="s">
        <v>8</v>
      </c>
      <c r="G1309" s="168">
        <v>0</v>
      </c>
      <c r="H1309" s="29">
        <f t="shared" si="102"/>
        <v>0</v>
      </c>
      <c r="I1309" s="54"/>
    </row>
    <row r="1310" spans="2:9" x14ac:dyDescent="0.25">
      <c r="B1310" s="12" t="s">
        <v>259</v>
      </c>
      <c r="C1310" s="11" t="s">
        <v>1</v>
      </c>
      <c r="D1310" s="35">
        <v>2026</v>
      </c>
      <c r="E1310" s="10">
        <v>60</v>
      </c>
      <c r="F1310" s="9" t="s">
        <v>17</v>
      </c>
      <c r="G1310" s="168">
        <v>0</v>
      </c>
      <c r="H1310" s="29">
        <f t="shared" si="102"/>
        <v>0</v>
      </c>
      <c r="I1310" s="54"/>
    </row>
    <row r="1311" spans="2:9" x14ac:dyDescent="0.25">
      <c r="B1311" s="12" t="s">
        <v>24</v>
      </c>
      <c r="C1311" s="11" t="s">
        <v>11</v>
      </c>
      <c r="D1311" s="35">
        <v>2026</v>
      </c>
      <c r="E1311" s="10">
        <v>4</v>
      </c>
      <c r="F1311" s="9" t="s">
        <v>0</v>
      </c>
      <c r="G1311" s="168">
        <v>0</v>
      </c>
      <c r="H1311" s="29">
        <f t="shared" si="102"/>
        <v>0</v>
      </c>
      <c r="I1311" s="54"/>
    </row>
    <row r="1312" spans="2:9" x14ac:dyDescent="0.25">
      <c r="B1312" s="12" t="s">
        <v>18</v>
      </c>
      <c r="C1312" s="11" t="s">
        <v>1</v>
      </c>
      <c r="D1312" s="35">
        <v>2026</v>
      </c>
      <c r="E1312" s="10">
        <v>7</v>
      </c>
      <c r="F1312" s="9" t="s">
        <v>17</v>
      </c>
      <c r="G1312" s="168">
        <v>0</v>
      </c>
      <c r="H1312" s="29">
        <f t="shared" si="102"/>
        <v>0</v>
      </c>
      <c r="I1312" s="54"/>
    </row>
    <row r="1313" spans="2:9" x14ac:dyDescent="0.25">
      <c r="B1313" s="12" t="s">
        <v>22</v>
      </c>
      <c r="C1313" s="11" t="s">
        <v>1</v>
      </c>
      <c r="D1313" s="35">
        <v>2026</v>
      </c>
      <c r="E1313" s="10">
        <v>8</v>
      </c>
      <c r="F1313" s="9" t="s">
        <v>0</v>
      </c>
      <c r="G1313" s="168">
        <v>0</v>
      </c>
      <c r="H1313" s="29">
        <f t="shared" si="102"/>
        <v>0</v>
      </c>
      <c r="I1313" s="54"/>
    </row>
    <row r="1314" spans="2:9" x14ac:dyDescent="0.25">
      <c r="B1314" s="12" t="s">
        <v>38</v>
      </c>
      <c r="C1314" s="11" t="s">
        <v>1</v>
      </c>
      <c r="D1314" s="35">
        <v>2029</v>
      </c>
      <c r="E1314" s="10">
        <v>1</v>
      </c>
      <c r="F1314" s="9" t="s">
        <v>0</v>
      </c>
      <c r="G1314" s="168">
        <v>0</v>
      </c>
      <c r="H1314" s="29">
        <f t="shared" si="102"/>
        <v>0</v>
      </c>
      <c r="I1314" s="54"/>
    </row>
    <row r="1315" spans="2:9" x14ac:dyDescent="0.25">
      <c r="B1315" s="12" t="s">
        <v>2</v>
      </c>
      <c r="C1315" s="11" t="s">
        <v>1</v>
      </c>
      <c r="D1315" s="35">
        <v>2026</v>
      </c>
      <c r="E1315" s="10">
        <v>1</v>
      </c>
      <c r="F1315" s="9" t="s">
        <v>0</v>
      </c>
      <c r="G1315" s="168">
        <v>0</v>
      </c>
      <c r="H1315" s="29">
        <f t="shared" si="102"/>
        <v>0</v>
      </c>
      <c r="I1315" s="54"/>
    </row>
    <row r="1316" spans="2:9" x14ac:dyDescent="0.25">
      <c r="B1316" s="77" t="s">
        <v>44</v>
      </c>
      <c r="C1316" s="43"/>
      <c r="D1316" s="44"/>
      <c r="E1316" s="45"/>
      <c r="F1316" s="46"/>
      <c r="G1316" s="32"/>
      <c r="H1316" s="56">
        <f>SUM(H1303:H1315)</f>
        <v>0</v>
      </c>
      <c r="I1316" s="150"/>
    </row>
    <row r="1317" spans="2:9" ht="15.75" thickBot="1" x14ac:dyDescent="0.3">
      <c r="B1317" s="4"/>
      <c r="C1317" s="3"/>
      <c r="D1317" s="37"/>
      <c r="E1317" s="2"/>
      <c r="F1317" s="1"/>
      <c r="G1317" s="38"/>
      <c r="H1317" s="30"/>
      <c r="I1317" s="54"/>
    </row>
    <row r="1318" spans="2:9" ht="15.75" thickBot="1" x14ac:dyDescent="0.3">
      <c r="B1318" s="21"/>
      <c r="C1318" s="21"/>
      <c r="D1318" s="41"/>
    </row>
    <row r="1319" spans="2:9" ht="15.75" thickBot="1" x14ac:dyDescent="0.3">
      <c r="B1319" s="206" t="s">
        <v>267</v>
      </c>
      <c r="C1319" s="207"/>
      <c r="D1319" s="208"/>
    </row>
    <row r="1320" spans="2:9" ht="15.75" thickBot="1" x14ac:dyDescent="0.3">
      <c r="B1320" s="19" t="s">
        <v>6</v>
      </c>
      <c r="C1320" s="18" t="s">
        <v>5</v>
      </c>
      <c r="D1320" s="18" t="s">
        <v>35</v>
      </c>
      <c r="E1320" s="204" t="s">
        <v>4</v>
      </c>
      <c r="F1320" s="205"/>
      <c r="G1320" s="17" t="s">
        <v>377</v>
      </c>
      <c r="H1320" s="31" t="s">
        <v>33</v>
      </c>
      <c r="I1320" s="139"/>
    </row>
    <row r="1321" spans="2:9" x14ac:dyDescent="0.25">
      <c r="B1321" s="16" t="s">
        <v>47</v>
      </c>
      <c r="C1321" s="15" t="s">
        <v>9</v>
      </c>
      <c r="D1321" s="34">
        <v>2026</v>
      </c>
      <c r="E1321" s="14">
        <v>2</v>
      </c>
      <c r="F1321" s="13" t="s">
        <v>0</v>
      </c>
      <c r="G1321" s="167">
        <v>0</v>
      </c>
      <c r="H1321" s="27">
        <f>E1321*G1321</f>
        <v>0</v>
      </c>
      <c r="I1321" s="54"/>
    </row>
    <row r="1322" spans="2:9" x14ac:dyDescent="0.25">
      <c r="B1322" s="12" t="s">
        <v>118</v>
      </c>
      <c r="C1322" s="11" t="s">
        <v>1</v>
      </c>
      <c r="D1322" s="35">
        <v>2026</v>
      </c>
      <c r="E1322" s="10">
        <v>1</v>
      </c>
      <c r="F1322" s="9" t="s">
        <v>0</v>
      </c>
      <c r="G1322" s="168">
        <v>0</v>
      </c>
      <c r="H1322" s="29">
        <f>E1322*G1322</f>
        <v>0</v>
      </c>
      <c r="I1322" s="54"/>
    </row>
    <row r="1323" spans="2:9" x14ac:dyDescent="0.25">
      <c r="B1323" s="12" t="s">
        <v>37</v>
      </c>
      <c r="C1323" s="11" t="s">
        <v>1</v>
      </c>
      <c r="D1323" s="35">
        <v>2026</v>
      </c>
      <c r="E1323" s="10">
        <v>17</v>
      </c>
      <c r="F1323" s="9" t="s">
        <v>8</v>
      </c>
      <c r="G1323" s="168">
        <v>0</v>
      </c>
      <c r="H1323" s="29">
        <f>E1323*G1323</f>
        <v>0</v>
      </c>
      <c r="I1323" s="54"/>
    </row>
    <row r="1324" spans="2:9" x14ac:dyDescent="0.25">
      <c r="B1324" s="12" t="s">
        <v>66</v>
      </c>
      <c r="C1324" s="11" t="s">
        <v>1</v>
      </c>
      <c r="D1324" s="35">
        <v>2026</v>
      </c>
      <c r="E1324" s="10">
        <v>2.7</v>
      </c>
      <c r="F1324" s="9" t="s">
        <v>8</v>
      </c>
      <c r="G1324" s="168">
        <v>0</v>
      </c>
      <c r="H1324" s="29">
        <f t="shared" ref="H1324:H1328" si="103">E1324*G1324</f>
        <v>0</v>
      </c>
      <c r="I1324" s="54"/>
    </row>
    <row r="1325" spans="2:9" x14ac:dyDescent="0.25">
      <c r="B1325" s="12" t="s">
        <v>87</v>
      </c>
      <c r="C1325" s="11" t="s">
        <v>1</v>
      </c>
      <c r="D1325" s="35">
        <v>2026</v>
      </c>
      <c r="E1325" s="10">
        <v>5</v>
      </c>
      <c r="F1325" s="9" t="s">
        <v>17</v>
      </c>
      <c r="G1325" s="168">
        <v>0</v>
      </c>
      <c r="H1325" s="29">
        <f t="shared" si="103"/>
        <v>0</v>
      </c>
      <c r="I1325" s="54"/>
    </row>
    <row r="1326" spans="2:9" x14ac:dyDescent="0.25">
      <c r="B1326" s="8" t="s">
        <v>38</v>
      </c>
      <c r="C1326" s="7" t="s">
        <v>1</v>
      </c>
      <c r="D1326" s="36">
        <v>2029</v>
      </c>
      <c r="E1326" s="6">
        <v>1</v>
      </c>
      <c r="F1326" s="5" t="s">
        <v>0</v>
      </c>
      <c r="G1326" s="168">
        <v>0</v>
      </c>
      <c r="H1326" s="29">
        <f t="shared" si="103"/>
        <v>0</v>
      </c>
      <c r="I1326" s="54"/>
    </row>
    <row r="1327" spans="2:9" x14ac:dyDescent="0.25">
      <c r="B1327" s="8" t="s">
        <v>36</v>
      </c>
      <c r="C1327" s="7" t="s">
        <v>1</v>
      </c>
      <c r="D1327" s="36">
        <v>2029</v>
      </c>
      <c r="E1327" s="6">
        <v>1</v>
      </c>
      <c r="F1327" s="5" t="s">
        <v>0</v>
      </c>
      <c r="G1327" s="168">
        <v>0</v>
      </c>
      <c r="H1327" s="29">
        <f t="shared" si="103"/>
        <v>0</v>
      </c>
      <c r="I1327" s="54"/>
    </row>
    <row r="1328" spans="2:9" x14ac:dyDescent="0.25">
      <c r="B1328" s="25" t="s">
        <v>2</v>
      </c>
      <c r="C1328" s="24" t="s">
        <v>1</v>
      </c>
      <c r="D1328" s="39">
        <v>2026</v>
      </c>
      <c r="E1328" s="23">
        <v>1</v>
      </c>
      <c r="F1328" s="22" t="s">
        <v>0</v>
      </c>
      <c r="G1328" s="168">
        <v>0</v>
      </c>
      <c r="H1328" s="29">
        <f t="shared" si="103"/>
        <v>0</v>
      </c>
      <c r="I1328" s="54"/>
    </row>
    <row r="1329" spans="2:9" x14ac:dyDescent="0.25">
      <c r="B1329" s="77" t="s">
        <v>44</v>
      </c>
      <c r="C1329" s="24"/>
      <c r="D1329" s="39"/>
      <c r="E1329" s="23"/>
      <c r="F1329" s="22"/>
      <c r="G1329" s="40"/>
      <c r="H1329" s="56">
        <f>SUM(H1321:H1328)</f>
        <v>0</v>
      </c>
      <c r="I1329" s="150"/>
    </row>
    <row r="1330" spans="2:9" ht="15.75" thickBot="1" x14ac:dyDescent="0.3">
      <c r="B1330" s="4"/>
      <c r="C1330" s="3"/>
      <c r="D1330" s="37"/>
      <c r="E1330" s="2"/>
      <c r="F1330" s="1"/>
      <c r="G1330" s="38"/>
      <c r="H1330" s="30"/>
      <c r="I1330" s="54"/>
    </row>
    <row r="1331" spans="2:9" ht="16.5" thickBot="1" x14ac:dyDescent="0.3">
      <c r="B1331" s="20"/>
    </row>
    <row r="1332" spans="2:9" ht="15.75" thickBot="1" x14ac:dyDescent="0.3">
      <c r="B1332" s="206" t="s">
        <v>268</v>
      </c>
      <c r="C1332" s="207"/>
      <c r="D1332" s="208"/>
    </row>
    <row r="1333" spans="2:9" ht="15.75" thickBot="1" x14ac:dyDescent="0.3">
      <c r="B1333" s="19" t="s">
        <v>6</v>
      </c>
      <c r="C1333" s="18" t="s">
        <v>5</v>
      </c>
      <c r="D1333" s="18" t="s">
        <v>35</v>
      </c>
      <c r="E1333" s="204" t="s">
        <v>4</v>
      </c>
      <c r="F1333" s="205"/>
      <c r="G1333" s="17" t="s">
        <v>377</v>
      </c>
      <c r="H1333" s="31" t="s">
        <v>33</v>
      </c>
      <c r="I1333" s="139"/>
    </row>
    <row r="1334" spans="2:9" x14ac:dyDescent="0.25">
      <c r="B1334" s="16" t="s">
        <v>47</v>
      </c>
      <c r="C1334" s="15" t="s">
        <v>9</v>
      </c>
      <c r="D1334" s="34">
        <v>2026</v>
      </c>
      <c r="E1334" s="14">
        <v>2</v>
      </c>
      <c r="F1334" s="13" t="s">
        <v>0</v>
      </c>
      <c r="G1334" s="167">
        <v>0</v>
      </c>
      <c r="H1334" s="27">
        <f>E1334*G1334</f>
        <v>0</v>
      </c>
      <c r="I1334" s="54"/>
    </row>
    <row r="1335" spans="2:9" x14ac:dyDescent="0.25">
      <c r="B1335" s="12" t="s">
        <v>66</v>
      </c>
      <c r="C1335" s="11" t="s">
        <v>1</v>
      </c>
      <c r="D1335" s="35">
        <v>2026</v>
      </c>
      <c r="E1335" s="10">
        <v>19.399999999999999</v>
      </c>
      <c r="F1335" s="9" t="s">
        <v>8</v>
      </c>
      <c r="G1335" s="168">
        <v>0</v>
      </c>
      <c r="H1335" s="29">
        <f>E1335*G1335</f>
        <v>0</v>
      </c>
      <c r="I1335" s="54"/>
    </row>
    <row r="1336" spans="2:9" x14ac:dyDescent="0.25">
      <c r="B1336" s="12" t="s">
        <v>37</v>
      </c>
      <c r="C1336" s="11" t="s">
        <v>1</v>
      </c>
      <c r="D1336" s="35">
        <v>2026</v>
      </c>
      <c r="E1336" s="10">
        <v>21.2</v>
      </c>
      <c r="F1336" s="9" t="s">
        <v>8</v>
      </c>
      <c r="G1336" s="168">
        <v>0</v>
      </c>
      <c r="H1336" s="29">
        <f>E1336*G1336</f>
        <v>0</v>
      </c>
      <c r="I1336" s="54"/>
    </row>
    <row r="1337" spans="2:9" x14ac:dyDescent="0.25">
      <c r="B1337" s="12" t="s">
        <v>24</v>
      </c>
      <c r="C1337" s="11" t="s">
        <v>11</v>
      </c>
      <c r="D1337" s="35">
        <v>2026</v>
      </c>
      <c r="E1337" s="10">
        <v>4</v>
      </c>
      <c r="F1337" s="9" t="s">
        <v>0</v>
      </c>
      <c r="G1337" s="168">
        <v>0</v>
      </c>
      <c r="H1337" s="29">
        <f t="shared" ref="H1337:H1341" si="104">E1337*G1337</f>
        <v>0</v>
      </c>
      <c r="I1337" s="54"/>
    </row>
    <row r="1338" spans="2:9" x14ac:dyDescent="0.25">
      <c r="B1338" s="12" t="s">
        <v>87</v>
      </c>
      <c r="C1338" s="11" t="s">
        <v>1</v>
      </c>
      <c r="D1338" s="35">
        <v>2026</v>
      </c>
      <c r="E1338" s="10">
        <v>60</v>
      </c>
      <c r="F1338" s="9" t="s">
        <v>17</v>
      </c>
      <c r="G1338" s="168">
        <v>0</v>
      </c>
      <c r="H1338" s="29">
        <f t="shared" si="104"/>
        <v>0</v>
      </c>
      <c r="I1338" s="54"/>
    </row>
    <row r="1339" spans="2:9" x14ac:dyDescent="0.25">
      <c r="B1339" s="12" t="s">
        <v>38</v>
      </c>
      <c r="C1339" s="11" t="s">
        <v>1</v>
      </c>
      <c r="D1339" s="35">
        <v>2029</v>
      </c>
      <c r="E1339" s="10">
        <v>1</v>
      </c>
      <c r="F1339" s="9" t="s">
        <v>0</v>
      </c>
      <c r="G1339" s="168">
        <v>0</v>
      </c>
      <c r="H1339" s="29">
        <f t="shared" si="104"/>
        <v>0</v>
      </c>
      <c r="I1339" s="54"/>
    </row>
    <row r="1340" spans="2:9" x14ac:dyDescent="0.25">
      <c r="B1340" s="12" t="s">
        <v>36</v>
      </c>
      <c r="C1340" s="11" t="s">
        <v>1</v>
      </c>
      <c r="D1340" s="35">
        <v>2029</v>
      </c>
      <c r="E1340" s="10">
        <v>1</v>
      </c>
      <c r="F1340" s="9" t="s">
        <v>0</v>
      </c>
      <c r="G1340" s="168">
        <v>0</v>
      </c>
      <c r="H1340" s="29">
        <f t="shared" si="104"/>
        <v>0</v>
      </c>
      <c r="I1340" s="54"/>
    </row>
    <row r="1341" spans="2:9" x14ac:dyDescent="0.25">
      <c r="B1341" s="12" t="s">
        <v>2</v>
      </c>
      <c r="C1341" s="11" t="s">
        <v>1</v>
      </c>
      <c r="D1341" s="35">
        <v>2026</v>
      </c>
      <c r="E1341" s="10">
        <v>1</v>
      </c>
      <c r="F1341" s="9" t="s">
        <v>0</v>
      </c>
      <c r="G1341" s="168">
        <v>0</v>
      </c>
      <c r="H1341" s="29">
        <f t="shared" si="104"/>
        <v>0</v>
      </c>
      <c r="I1341" s="54"/>
    </row>
    <row r="1342" spans="2:9" x14ac:dyDescent="0.25">
      <c r="B1342" s="77" t="s">
        <v>44</v>
      </c>
      <c r="C1342" s="43"/>
      <c r="D1342" s="44"/>
      <c r="E1342" s="45"/>
      <c r="F1342" s="46"/>
      <c r="G1342" s="32"/>
      <c r="H1342" s="56">
        <f>SUM(H1334:H1341)</f>
        <v>0</v>
      </c>
      <c r="I1342" s="150"/>
    </row>
    <row r="1343" spans="2:9" ht="15.75" thickBot="1" x14ac:dyDescent="0.3">
      <c r="B1343" s="4"/>
      <c r="C1343" s="3"/>
      <c r="D1343" s="37"/>
      <c r="E1343" s="2"/>
      <c r="F1343" s="1"/>
      <c r="G1343" s="38"/>
      <c r="H1343" s="30"/>
      <c r="I1343" s="54"/>
    </row>
    <row r="1344" spans="2:9" ht="15.75" thickBot="1" x14ac:dyDescent="0.3"/>
    <row r="1345" spans="2:9" ht="15.75" thickBot="1" x14ac:dyDescent="0.3">
      <c r="B1345" s="206" t="s">
        <v>269</v>
      </c>
      <c r="C1345" s="207"/>
      <c r="D1345" s="208"/>
    </row>
    <row r="1346" spans="2:9" ht="15.75" thickBot="1" x14ac:dyDescent="0.3">
      <c r="B1346" s="19" t="s">
        <v>6</v>
      </c>
      <c r="C1346" s="18" t="s">
        <v>5</v>
      </c>
      <c r="D1346" s="18" t="s">
        <v>35</v>
      </c>
      <c r="E1346" s="204" t="s">
        <v>4</v>
      </c>
      <c r="F1346" s="205"/>
      <c r="G1346" s="17" t="s">
        <v>377</v>
      </c>
      <c r="H1346" s="31" t="s">
        <v>33</v>
      </c>
      <c r="I1346" s="139"/>
    </row>
    <row r="1347" spans="2:9" x14ac:dyDescent="0.25">
      <c r="B1347" s="16" t="s">
        <v>47</v>
      </c>
      <c r="C1347" s="15" t="s">
        <v>9</v>
      </c>
      <c r="D1347" s="34">
        <v>2026</v>
      </c>
      <c r="E1347" s="14">
        <v>2</v>
      </c>
      <c r="F1347" s="13" t="s">
        <v>0</v>
      </c>
      <c r="G1347" s="167">
        <v>0</v>
      </c>
      <c r="H1347" s="27">
        <f>E1347*G1347</f>
        <v>0</v>
      </c>
      <c r="I1347" s="54"/>
    </row>
    <row r="1348" spans="2:9" x14ac:dyDescent="0.25">
      <c r="B1348" s="12" t="s">
        <v>24</v>
      </c>
      <c r="C1348" s="11" t="s">
        <v>11</v>
      </c>
      <c r="D1348" s="35">
        <v>2026</v>
      </c>
      <c r="E1348" s="10">
        <v>4</v>
      </c>
      <c r="F1348" s="9" t="s">
        <v>0</v>
      </c>
      <c r="G1348" s="168">
        <v>0</v>
      </c>
      <c r="H1348" s="29">
        <f>E1348*G1348</f>
        <v>0</v>
      </c>
      <c r="I1348" s="54"/>
    </row>
    <row r="1349" spans="2:9" x14ac:dyDescent="0.25">
      <c r="B1349" s="12" t="s">
        <v>18</v>
      </c>
      <c r="C1349" s="11" t="s">
        <v>1</v>
      </c>
      <c r="D1349" s="35">
        <v>2026</v>
      </c>
      <c r="E1349" s="10">
        <v>4.5</v>
      </c>
      <c r="F1349" s="9" t="s">
        <v>17</v>
      </c>
      <c r="G1349" s="168">
        <v>0</v>
      </c>
      <c r="H1349" s="29">
        <f>E1349*G1349</f>
        <v>0</v>
      </c>
      <c r="I1349" s="54"/>
    </row>
    <row r="1350" spans="2:9" x14ac:dyDescent="0.25">
      <c r="B1350" s="12" t="s">
        <v>66</v>
      </c>
      <c r="C1350" s="11" t="s">
        <v>1</v>
      </c>
      <c r="D1350" s="35">
        <v>2027</v>
      </c>
      <c r="E1350" s="10">
        <v>30.3</v>
      </c>
      <c r="F1350" s="9" t="s">
        <v>8</v>
      </c>
      <c r="G1350" s="168">
        <v>0</v>
      </c>
      <c r="H1350" s="29">
        <f t="shared" ref="H1350:H1355" si="105">E1350*G1350</f>
        <v>0</v>
      </c>
      <c r="I1350" s="54"/>
    </row>
    <row r="1351" spans="2:9" x14ac:dyDescent="0.25">
      <c r="B1351" s="12" t="s">
        <v>120</v>
      </c>
      <c r="C1351" s="11" t="s">
        <v>1</v>
      </c>
      <c r="D1351" s="35">
        <v>2027</v>
      </c>
      <c r="E1351" s="10">
        <v>42</v>
      </c>
      <c r="F1351" s="9" t="s">
        <v>17</v>
      </c>
      <c r="G1351" s="168">
        <v>0</v>
      </c>
      <c r="H1351" s="29">
        <f t="shared" si="105"/>
        <v>0</v>
      </c>
      <c r="I1351" s="54"/>
    </row>
    <row r="1352" spans="2:9" x14ac:dyDescent="0.25">
      <c r="B1352" s="8" t="s">
        <v>43</v>
      </c>
      <c r="C1352" s="7" t="s">
        <v>1</v>
      </c>
      <c r="D1352" s="36">
        <v>2026</v>
      </c>
      <c r="E1352" s="6">
        <v>0.5</v>
      </c>
      <c r="F1352" s="5" t="s">
        <v>17</v>
      </c>
      <c r="G1352" s="168">
        <v>0</v>
      </c>
      <c r="H1352" s="29">
        <f t="shared" si="105"/>
        <v>0</v>
      </c>
      <c r="I1352" s="54"/>
    </row>
    <row r="1353" spans="2:9" x14ac:dyDescent="0.25">
      <c r="B1353" s="8" t="s">
        <v>38</v>
      </c>
      <c r="C1353" s="7" t="s">
        <v>1</v>
      </c>
      <c r="D1353" s="36">
        <v>2028</v>
      </c>
      <c r="E1353" s="6">
        <v>1</v>
      </c>
      <c r="F1353" s="5" t="s">
        <v>0</v>
      </c>
      <c r="G1353" s="168">
        <v>0</v>
      </c>
      <c r="H1353" s="29">
        <f t="shared" si="105"/>
        <v>0</v>
      </c>
      <c r="I1353" s="54"/>
    </row>
    <row r="1354" spans="2:9" x14ac:dyDescent="0.25">
      <c r="B1354" s="8" t="s">
        <v>36</v>
      </c>
      <c r="C1354" s="7" t="s">
        <v>1</v>
      </c>
      <c r="D1354" s="36">
        <v>2028</v>
      </c>
      <c r="E1354" s="6">
        <v>1</v>
      </c>
      <c r="F1354" s="5" t="s">
        <v>0</v>
      </c>
      <c r="G1354" s="168">
        <v>0</v>
      </c>
      <c r="H1354" s="29">
        <f t="shared" si="105"/>
        <v>0</v>
      </c>
      <c r="I1354" s="54"/>
    </row>
    <row r="1355" spans="2:9" x14ac:dyDescent="0.25">
      <c r="B1355" s="8" t="s">
        <v>2</v>
      </c>
      <c r="C1355" s="7" t="s">
        <v>1</v>
      </c>
      <c r="D1355" s="36">
        <v>2026</v>
      </c>
      <c r="E1355" s="6">
        <v>1</v>
      </c>
      <c r="F1355" s="5" t="s">
        <v>0</v>
      </c>
      <c r="G1355" s="168">
        <v>0</v>
      </c>
      <c r="H1355" s="29">
        <f t="shared" si="105"/>
        <v>0</v>
      </c>
      <c r="I1355" s="54"/>
    </row>
    <row r="1356" spans="2:9" x14ac:dyDescent="0.25">
      <c r="B1356" s="77" t="s">
        <v>44</v>
      </c>
      <c r="C1356" s="24"/>
      <c r="D1356" s="39"/>
      <c r="E1356" s="23"/>
      <c r="F1356" s="22"/>
      <c r="G1356" s="57"/>
      <c r="H1356" s="56">
        <f>SUM(H1347:H1355)</f>
        <v>0</v>
      </c>
      <c r="I1356" s="150"/>
    </row>
    <row r="1357" spans="2:9" ht="15.75" thickBot="1" x14ac:dyDescent="0.3">
      <c r="B1357" s="4"/>
      <c r="C1357" s="3"/>
      <c r="D1357" s="37"/>
      <c r="E1357" s="2"/>
      <c r="F1357" s="1"/>
      <c r="G1357" s="55"/>
      <c r="H1357" s="38"/>
    </row>
    <row r="1358" spans="2:9" ht="15.75" thickBot="1" x14ac:dyDescent="0.3"/>
    <row r="1359" spans="2:9" ht="15.75" thickBot="1" x14ac:dyDescent="0.3">
      <c r="B1359" s="206" t="s">
        <v>270</v>
      </c>
      <c r="C1359" s="207"/>
      <c r="D1359" s="208"/>
    </row>
    <row r="1360" spans="2:9" ht="15.75" thickBot="1" x14ac:dyDescent="0.3">
      <c r="B1360" s="19" t="s">
        <v>6</v>
      </c>
      <c r="C1360" s="18" t="s">
        <v>5</v>
      </c>
      <c r="D1360" s="18" t="s">
        <v>35</v>
      </c>
      <c r="E1360" s="204" t="s">
        <v>4</v>
      </c>
      <c r="F1360" s="205"/>
      <c r="G1360" s="17" t="s">
        <v>377</v>
      </c>
      <c r="H1360" s="31" t="s">
        <v>33</v>
      </c>
      <c r="I1360" s="139"/>
    </row>
    <row r="1361" spans="2:9" x14ac:dyDescent="0.25">
      <c r="B1361" s="16" t="s">
        <v>47</v>
      </c>
      <c r="C1361" s="15" t="s">
        <v>9</v>
      </c>
      <c r="D1361" s="34">
        <v>2026</v>
      </c>
      <c r="E1361" s="14">
        <v>2</v>
      </c>
      <c r="F1361" s="13" t="s">
        <v>0</v>
      </c>
      <c r="G1361" s="167">
        <v>0</v>
      </c>
      <c r="H1361" s="27">
        <f>E1361*G1361</f>
        <v>0</v>
      </c>
      <c r="I1361" s="54"/>
    </row>
    <row r="1362" spans="2:9" x14ac:dyDescent="0.25">
      <c r="B1362" s="12" t="s">
        <v>37</v>
      </c>
      <c r="C1362" s="11" t="s">
        <v>1</v>
      </c>
      <c r="D1362" s="35">
        <v>2026</v>
      </c>
      <c r="E1362" s="10">
        <v>27.4</v>
      </c>
      <c r="F1362" s="9" t="s">
        <v>8</v>
      </c>
      <c r="G1362" s="168">
        <v>0</v>
      </c>
      <c r="H1362" s="29">
        <f>E1362*G1362</f>
        <v>0</v>
      </c>
      <c r="I1362" s="54"/>
    </row>
    <row r="1363" spans="2:9" x14ac:dyDescent="0.25">
      <c r="B1363" s="12" t="s">
        <v>66</v>
      </c>
      <c r="C1363" s="11" t="s">
        <v>1</v>
      </c>
      <c r="D1363" s="35">
        <v>2026</v>
      </c>
      <c r="E1363" s="10">
        <v>25.4</v>
      </c>
      <c r="F1363" s="9" t="s">
        <v>8</v>
      </c>
      <c r="G1363" s="168">
        <v>0</v>
      </c>
      <c r="H1363" s="29">
        <f>E1363*G1363</f>
        <v>0</v>
      </c>
      <c r="I1363" s="54"/>
    </row>
    <row r="1364" spans="2:9" x14ac:dyDescent="0.25">
      <c r="B1364" s="12" t="s">
        <v>24</v>
      </c>
      <c r="C1364" s="11" t="s">
        <v>11</v>
      </c>
      <c r="D1364" s="35">
        <v>2026</v>
      </c>
      <c r="E1364" s="10">
        <v>4</v>
      </c>
      <c r="F1364" s="9" t="s">
        <v>0</v>
      </c>
      <c r="G1364" s="168">
        <v>0</v>
      </c>
      <c r="H1364" s="29">
        <f t="shared" ref="H1364:H1369" si="106">E1364*G1364</f>
        <v>0</v>
      </c>
      <c r="I1364" s="54"/>
    </row>
    <row r="1365" spans="2:9" x14ac:dyDescent="0.25">
      <c r="B1365" s="12" t="s">
        <v>87</v>
      </c>
      <c r="C1365" s="11" t="s">
        <v>1</v>
      </c>
      <c r="D1365" s="35">
        <v>2026</v>
      </c>
      <c r="E1365" s="10">
        <v>70</v>
      </c>
      <c r="F1365" s="9" t="s">
        <v>17</v>
      </c>
      <c r="G1365" s="168">
        <v>0</v>
      </c>
      <c r="H1365" s="29">
        <f t="shared" si="106"/>
        <v>0</v>
      </c>
      <c r="I1365" s="54"/>
    </row>
    <row r="1366" spans="2:9" x14ac:dyDescent="0.25">
      <c r="B1366" s="8" t="s">
        <v>22</v>
      </c>
      <c r="C1366" s="7" t="s">
        <v>1</v>
      </c>
      <c r="D1366" s="36">
        <v>2026</v>
      </c>
      <c r="E1366" s="6">
        <v>1</v>
      </c>
      <c r="F1366" s="5" t="s">
        <v>0</v>
      </c>
      <c r="G1366" s="168">
        <v>0</v>
      </c>
      <c r="H1366" s="29">
        <f t="shared" si="106"/>
        <v>0</v>
      </c>
      <c r="I1366" s="54"/>
    </row>
    <row r="1367" spans="2:9" x14ac:dyDescent="0.25">
      <c r="B1367" s="8" t="s">
        <v>38</v>
      </c>
      <c r="C1367" s="7" t="s">
        <v>1</v>
      </c>
      <c r="D1367" s="36">
        <v>2029</v>
      </c>
      <c r="E1367" s="6">
        <v>1</v>
      </c>
      <c r="F1367" s="5" t="s">
        <v>0</v>
      </c>
      <c r="G1367" s="168">
        <v>0</v>
      </c>
      <c r="H1367" s="29">
        <f t="shared" si="106"/>
        <v>0</v>
      </c>
      <c r="I1367" s="54"/>
    </row>
    <row r="1368" spans="2:9" x14ac:dyDescent="0.25">
      <c r="B1368" s="8" t="s">
        <v>36</v>
      </c>
      <c r="C1368" s="7" t="s">
        <v>1</v>
      </c>
      <c r="D1368" s="36">
        <v>2026</v>
      </c>
      <c r="E1368" s="6">
        <v>1</v>
      </c>
      <c r="F1368" s="5" t="s">
        <v>0</v>
      </c>
      <c r="G1368" s="168">
        <v>0</v>
      </c>
      <c r="H1368" s="29">
        <f t="shared" si="106"/>
        <v>0</v>
      </c>
      <c r="I1368" s="54"/>
    </row>
    <row r="1369" spans="2:9" x14ac:dyDescent="0.25">
      <c r="B1369" s="8" t="s">
        <v>2</v>
      </c>
      <c r="C1369" s="7" t="s">
        <v>1</v>
      </c>
      <c r="D1369" s="36">
        <v>2026</v>
      </c>
      <c r="E1369" s="6">
        <v>1</v>
      </c>
      <c r="F1369" s="5" t="s">
        <v>0</v>
      </c>
      <c r="G1369" s="168">
        <v>0</v>
      </c>
      <c r="H1369" s="29">
        <f t="shared" si="106"/>
        <v>0</v>
      </c>
      <c r="I1369" s="54"/>
    </row>
    <row r="1370" spans="2:9" x14ac:dyDescent="0.25">
      <c r="B1370" s="77" t="s">
        <v>44</v>
      </c>
      <c r="C1370" s="24"/>
      <c r="D1370" s="39"/>
      <c r="E1370" s="23"/>
      <c r="F1370" s="22"/>
      <c r="G1370" s="40"/>
      <c r="H1370" s="56">
        <f>SUM(H1361:H1369)</f>
        <v>0</v>
      </c>
      <c r="I1370" s="150"/>
    </row>
    <row r="1371" spans="2:9" ht="15.75" thickBot="1" x14ac:dyDescent="0.3">
      <c r="B1371" s="4"/>
      <c r="C1371" s="3"/>
      <c r="D1371" s="37"/>
      <c r="E1371" s="2"/>
      <c r="F1371" s="1"/>
      <c r="G1371" s="38"/>
      <c r="H1371" s="30"/>
      <c r="I1371" s="54"/>
    </row>
    <row r="1372" spans="2:9" ht="16.5" thickBot="1" x14ac:dyDescent="0.3">
      <c r="B1372" s="20"/>
    </row>
    <row r="1373" spans="2:9" ht="15.75" thickBot="1" x14ac:dyDescent="0.3">
      <c r="B1373" s="206" t="s">
        <v>271</v>
      </c>
      <c r="C1373" s="207"/>
      <c r="D1373" s="208"/>
    </row>
    <row r="1374" spans="2:9" ht="15.75" thickBot="1" x14ac:dyDescent="0.3">
      <c r="B1374" s="19" t="s">
        <v>6</v>
      </c>
      <c r="C1374" s="18" t="s">
        <v>5</v>
      </c>
      <c r="D1374" s="18" t="s">
        <v>35</v>
      </c>
      <c r="E1374" s="204" t="s">
        <v>4</v>
      </c>
      <c r="F1374" s="205"/>
      <c r="G1374" s="17" t="s">
        <v>377</v>
      </c>
      <c r="H1374" s="31" t="s">
        <v>33</v>
      </c>
      <c r="I1374" s="139"/>
    </row>
    <row r="1375" spans="2:9" x14ac:dyDescent="0.25">
      <c r="B1375" s="16" t="s">
        <v>47</v>
      </c>
      <c r="C1375" s="15" t="s">
        <v>9</v>
      </c>
      <c r="D1375" s="34">
        <v>2026</v>
      </c>
      <c r="E1375" s="14">
        <v>2</v>
      </c>
      <c r="F1375" s="13" t="s">
        <v>0</v>
      </c>
      <c r="G1375" s="167">
        <v>0</v>
      </c>
      <c r="H1375" s="27">
        <f>E1375*G1375</f>
        <v>0</v>
      </c>
      <c r="I1375" s="54"/>
    </row>
    <row r="1376" spans="2:9" x14ac:dyDescent="0.25">
      <c r="B1376" s="12" t="s">
        <v>18</v>
      </c>
      <c r="C1376" s="11" t="s">
        <v>1</v>
      </c>
      <c r="D1376" s="35">
        <v>2026</v>
      </c>
      <c r="E1376" s="10">
        <v>4</v>
      </c>
      <c r="F1376" s="9" t="s">
        <v>17</v>
      </c>
      <c r="G1376" s="168">
        <v>0</v>
      </c>
      <c r="H1376" s="29">
        <f>E1376*G1376</f>
        <v>0</v>
      </c>
      <c r="I1376" s="54"/>
    </row>
    <row r="1377" spans="2:9" x14ac:dyDescent="0.25">
      <c r="B1377" s="12" t="s">
        <v>66</v>
      </c>
      <c r="C1377" s="11" t="s">
        <v>1</v>
      </c>
      <c r="D1377" s="35">
        <v>2029</v>
      </c>
      <c r="E1377" s="10">
        <v>29.6</v>
      </c>
      <c r="F1377" s="9" t="s">
        <v>8</v>
      </c>
      <c r="G1377" s="168">
        <v>0</v>
      </c>
      <c r="H1377" s="29">
        <f>E1377*G1377</f>
        <v>0</v>
      </c>
      <c r="I1377" s="54"/>
    </row>
    <row r="1378" spans="2:9" x14ac:dyDescent="0.25">
      <c r="B1378" s="12" t="s">
        <v>38</v>
      </c>
      <c r="C1378" s="11" t="s">
        <v>1</v>
      </c>
      <c r="D1378" s="35">
        <v>2029</v>
      </c>
      <c r="E1378" s="10">
        <v>1</v>
      </c>
      <c r="F1378" s="9" t="s">
        <v>0</v>
      </c>
      <c r="G1378" s="168">
        <v>0</v>
      </c>
      <c r="H1378" s="29">
        <f t="shared" ref="H1378:H1380" si="107">E1378*G1378</f>
        <v>0</v>
      </c>
      <c r="I1378" s="54"/>
    </row>
    <row r="1379" spans="2:9" x14ac:dyDescent="0.25">
      <c r="B1379" s="12" t="s">
        <v>36</v>
      </c>
      <c r="C1379" s="11" t="s">
        <v>1</v>
      </c>
      <c r="D1379" s="35">
        <v>2029</v>
      </c>
      <c r="E1379" s="10">
        <v>1</v>
      </c>
      <c r="F1379" s="9" t="s">
        <v>0</v>
      </c>
      <c r="G1379" s="168">
        <v>0</v>
      </c>
      <c r="H1379" s="29">
        <f t="shared" si="107"/>
        <v>0</v>
      </c>
      <c r="I1379" s="54"/>
    </row>
    <row r="1380" spans="2:9" x14ac:dyDescent="0.25">
      <c r="B1380" s="12" t="s">
        <v>2</v>
      </c>
      <c r="C1380" s="11" t="s">
        <v>1</v>
      </c>
      <c r="D1380" s="35">
        <v>2026</v>
      </c>
      <c r="E1380" s="10">
        <v>1</v>
      </c>
      <c r="F1380" s="9" t="s">
        <v>0</v>
      </c>
      <c r="G1380" s="168">
        <v>0</v>
      </c>
      <c r="H1380" s="29">
        <f t="shared" si="107"/>
        <v>0</v>
      </c>
      <c r="I1380" s="54"/>
    </row>
    <row r="1381" spans="2:9" x14ac:dyDescent="0.25">
      <c r="B1381" s="77" t="s">
        <v>44</v>
      </c>
      <c r="C1381" s="43"/>
      <c r="D1381" s="44"/>
      <c r="E1381" s="45"/>
      <c r="F1381" s="46"/>
      <c r="G1381" s="52"/>
      <c r="H1381" s="56">
        <f>SUM(H1375:H1380)</f>
        <v>0</v>
      </c>
      <c r="I1381" s="150"/>
    </row>
    <row r="1382" spans="2:9" ht="15.75" thickBot="1" x14ac:dyDescent="0.3">
      <c r="B1382" s="4"/>
      <c r="C1382" s="3"/>
      <c r="D1382" s="37"/>
      <c r="E1382" s="2"/>
      <c r="F1382" s="1"/>
      <c r="G1382" s="55"/>
      <c r="H1382" s="38"/>
    </row>
    <row r="1383" spans="2:9" ht="15.75" thickBot="1" x14ac:dyDescent="0.3"/>
    <row r="1384" spans="2:9" ht="15.75" thickBot="1" x14ac:dyDescent="0.3">
      <c r="B1384" s="206" t="s">
        <v>272</v>
      </c>
      <c r="C1384" s="207"/>
      <c r="D1384" s="208"/>
    </row>
    <row r="1385" spans="2:9" ht="15.75" thickBot="1" x14ac:dyDescent="0.3">
      <c r="B1385" s="19" t="s">
        <v>6</v>
      </c>
      <c r="C1385" s="18" t="s">
        <v>5</v>
      </c>
      <c r="D1385" s="18" t="s">
        <v>35</v>
      </c>
      <c r="E1385" s="204" t="s">
        <v>4</v>
      </c>
      <c r="F1385" s="205"/>
      <c r="G1385" s="17" t="s">
        <v>377</v>
      </c>
      <c r="H1385" s="31" t="s">
        <v>33</v>
      </c>
      <c r="I1385" s="139"/>
    </row>
    <row r="1386" spans="2:9" x14ac:dyDescent="0.25">
      <c r="B1386" s="16" t="s">
        <v>47</v>
      </c>
      <c r="C1386" s="15" t="s">
        <v>9</v>
      </c>
      <c r="D1386" s="34">
        <v>2026</v>
      </c>
      <c r="E1386" s="14">
        <v>2</v>
      </c>
      <c r="F1386" s="13" t="s">
        <v>0</v>
      </c>
      <c r="G1386" s="167">
        <v>0</v>
      </c>
      <c r="H1386" s="27">
        <f>E1386*G1386</f>
        <v>0</v>
      </c>
      <c r="I1386" s="54"/>
    </row>
    <row r="1387" spans="2:9" x14ac:dyDescent="0.25">
      <c r="B1387" s="12" t="s">
        <v>66</v>
      </c>
      <c r="C1387" s="11" t="s">
        <v>1</v>
      </c>
      <c r="D1387" s="35">
        <v>2026</v>
      </c>
      <c r="E1387" s="10">
        <v>50</v>
      </c>
      <c r="F1387" s="9" t="s">
        <v>8</v>
      </c>
      <c r="G1387" s="168">
        <v>0</v>
      </c>
      <c r="H1387" s="29">
        <f>E1387*G1387</f>
        <v>0</v>
      </c>
      <c r="I1387" s="54"/>
    </row>
    <row r="1388" spans="2:9" x14ac:dyDescent="0.25">
      <c r="B1388" s="12" t="s">
        <v>66</v>
      </c>
      <c r="C1388" s="11" t="s">
        <v>1</v>
      </c>
      <c r="D1388" s="35">
        <v>2026</v>
      </c>
      <c r="E1388" s="10">
        <v>24</v>
      </c>
      <c r="F1388" s="9" t="s">
        <v>8</v>
      </c>
      <c r="G1388" s="168">
        <v>0</v>
      </c>
      <c r="H1388" s="29">
        <f>E1388*G1388</f>
        <v>0</v>
      </c>
      <c r="I1388" s="54"/>
    </row>
    <row r="1389" spans="2:9" x14ac:dyDescent="0.25">
      <c r="B1389" s="12" t="s">
        <v>24</v>
      </c>
      <c r="C1389" s="11" t="s">
        <v>11</v>
      </c>
      <c r="D1389" s="35">
        <v>2026</v>
      </c>
      <c r="E1389" s="10">
        <v>4</v>
      </c>
      <c r="F1389" s="9" t="s">
        <v>0</v>
      </c>
      <c r="G1389" s="168">
        <v>0</v>
      </c>
      <c r="H1389" s="29">
        <f t="shared" ref="H1389:H1394" si="108">E1389*G1389</f>
        <v>0</v>
      </c>
      <c r="I1389" s="54"/>
    </row>
    <row r="1390" spans="2:9" x14ac:dyDescent="0.25">
      <c r="B1390" s="12" t="s">
        <v>120</v>
      </c>
      <c r="C1390" s="11" t="s">
        <v>1</v>
      </c>
      <c r="D1390" s="35">
        <v>2026</v>
      </c>
      <c r="E1390" s="10">
        <v>35</v>
      </c>
      <c r="F1390" s="9" t="s">
        <v>17</v>
      </c>
      <c r="G1390" s="168">
        <v>0</v>
      </c>
      <c r="H1390" s="29">
        <f t="shared" si="108"/>
        <v>0</v>
      </c>
      <c r="I1390" s="54"/>
    </row>
    <row r="1391" spans="2:9" x14ac:dyDescent="0.25">
      <c r="B1391" s="8" t="s">
        <v>43</v>
      </c>
      <c r="C1391" s="7" t="s">
        <v>1</v>
      </c>
      <c r="D1391" s="36">
        <v>2026</v>
      </c>
      <c r="E1391" s="6">
        <v>34</v>
      </c>
      <c r="F1391" s="5" t="s">
        <v>17</v>
      </c>
      <c r="G1391" s="168">
        <v>0</v>
      </c>
      <c r="H1391" s="29">
        <f t="shared" si="108"/>
        <v>0</v>
      </c>
      <c r="I1391" s="54"/>
    </row>
    <row r="1392" spans="2:9" x14ac:dyDescent="0.25">
      <c r="B1392" s="8" t="s">
        <v>38</v>
      </c>
      <c r="C1392" s="7" t="s">
        <v>1</v>
      </c>
      <c r="D1392" s="36">
        <v>2029</v>
      </c>
      <c r="E1392" s="6">
        <v>1</v>
      </c>
      <c r="F1392" s="5" t="s">
        <v>0</v>
      </c>
      <c r="G1392" s="168">
        <v>0</v>
      </c>
      <c r="H1392" s="29">
        <f t="shared" si="108"/>
        <v>0</v>
      </c>
      <c r="I1392" s="54"/>
    </row>
    <row r="1393" spans="2:9" x14ac:dyDescent="0.25">
      <c r="B1393" s="8" t="s">
        <v>36</v>
      </c>
      <c r="C1393" s="7" t="s">
        <v>1</v>
      </c>
      <c r="D1393" s="36">
        <v>2029</v>
      </c>
      <c r="E1393" s="6">
        <v>1</v>
      </c>
      <c r="F1393" s="5" t="s">
        <v>0</v>
      </c>
      <c r="G1393" s="168">
        <v>0</v>
      </c>
      <c r="H1393" s="29">
        <f t="shared" si="108"/>
        <v>0</v>
      </c>
      <c r="I1393" s="54"/>
    </row>
    <row r="1394" spans="2:9" x14ac:dyDescent="0.25">
      <c r="B1394" s="8" t="s">
        <v>2</v>
      </c>
      <c r="C1394" s="7" t="s">
        <v>1</v>
      </c>
      <c r="D1394" s="36">
        <v>2026</v>
      </c>
      <c r="E1394" s="6">
        <v>1</v>
      </c>
      <c r="F1394" s="5" t="s">
        <v>0</v>
      </c>
      <c r="G1394" s="168">
        <v>0</v>
      </c>
      <c r="H1394" s="29">
        <f t="shared" si="108"/>
        <v>0</v>
      </c>
      <c r="I1394" s="54"/>
    </row>
    <row r="1395" spans="2:9" x14ac:dyDescent="0.25">
      <c r="B1395" s="77" t="s">
        <v>44</v>
      </c>
      <c r="C1395" s="24"/>
      <c r="D1395" s="39"/>
      <c r="E1395" s="23"/>
      <c r="F1395" s="22"/>
      <c r="G1395" s="40"/>
      <c r="H1395" s="56">
        <f>SUM(H1386:H1394)</f>
        <v>0</v>
      </c>
      <c r="I1395" s="150"/>
    </row>
    <row r="1396" spans="2:9" ht="15.75" thickBot="1" x14ac:dyDescent="0.3">
      <c r="B1396" s="4"/>
      <c r="C1396" s="3"/>
      <c r="D1396" s="37"/>
      <c r="E1396" s="2"/>
      <c r="F1396" s="1"/>
      <c r="G1396" s="38"/>
      <c r="H1396" s="30"/>
      <c r="I1396" s="54"/>
    </row>
    <row r="1397" spans="2:9" ht="15.75" thickBot="1" x14ac:dyDescent="0.3"/>
    <row r="1398" spans="2:9" ht="15.75" thickBot="1" x14ac:dyDescent="0.3">
      <c r="B1398" s="206" t="s">
        <v>273</v>
      </c>
      <c r="C1398" s="207"/>
      <c r="D1398" s="208"/>
    </row>
    <row r="1399" spans="2:9" ht="15.75" thickBot="1" x14ac:dyDescent="0.3">
      <c r="B1399" s="19" t="s">
        <v>6</v>
      </c>
      <c r="C1399" s="18" t="s">
        <v>5</v>
      </c>
      <c r="D1399" s="18" t="s">
        <v>35</v>
      </c>
      <c r="E1399" s="204" t="s">
        <v>4</v>
      </c>
      <c r="F1399" s="205"/>
      <c r="G1399" s="17" t="s">
        <v>377</v>
      </c>
      <c r="H1399" s="31" t="s">
        <v>33</v>
      </c>
      <c r="I1399" s="139"/>
    </row>
    <row r="1400" spans="2:9" x14ac:dyDescent="0.25">
      <c r="B1400" s="16" t="s">
        <v>47</v>
      </c>
      <c r="C1400" s="15" t="s">
        <v>9</v>
      </c>
      <c r="D1400" s="34">
        <v>2026</v>
      </c>
      <c r="E1400" s="14">
        <v>2</v>
      </c>
      <c r="F1400" s="13" t="s">
        <v>0</v>
      </c>
      <c r="G1400" s="167">
        <v>0</v>
      </c>
      <c r="H1400" s="27">
        <f>E1400*G1400</f>
        <v>0</v>
      </c>
      <c r="I1400" s="54"/>
    </row>
    <row r="1401" spans="2:9" x14ac:dyDescent="0.25">
      <c r="B1401" s="12" t="s">
        <v>18</v>
      </c>
      <c r="C1401" s="11" t="s">
        <v>1</v>
      </c>
      <c r="D1401" s="35">
        <v>2026</v>
      </c>
      <c r="E1401" s="10">
        <v>3</v>
      </c>
      <c r="F1401" s="9" t="s">
        <v>17</v>
      </c>
      <c r="G1401" s="168">
        <v>0</v>
      </c>
      <c r="H1401" s="29">
        <f>E1401*G1401</f>
        <v>0</v>
      </c>
      <c r="I1401" s="54"/>
    </row>
    <row r="1402" spans="2:9" x14ac:dyDescent="0.25">
      <c r="B1402" s="12" t="s">
        <v>22</v>
      </c>
      <c r="C1402" s="11" t="s">
        <v>1</v>
      </c>
      <c r="D1402" s="35">
        <v>2026</v>
      </c>
      <c r="E1402" s="10">
        <v>2</v>
      </c>
      <c r="F1402" s="9" t="s">
        <v>0</v>
      </c>
      <c r="G1402" s="168">
        <v>0</v>
      </c>
      <c r="H1402" s="29">
        <f>E1402*G1402</f>
        <v>0</v>
      </c>
      <c r="I1402" s="54"/>
    </row>
    <row r="1403" spans="2:9" x14ac:dyDescent="0.25">
      <c r="B1403" s="12" t="s">
        <v>66</v>
      </c>
      <c r="C1403" s="11" t="s">
        <v>1</v>
      </c>
      <c r="D1403" s="35">
        <v>2028</v>
      </c>
      <c r="E1403" s="10">
        <v>33.799999999999997</v>
      </c>
      <c r="F1403" s="9" t="s">
        <v>8</v>
      </c>
      <c r="G1403" s="168">
        <v>0</v>
      </c>
      <c r="H1403" s="29">
        <f t="shared" ref="H1403:H1406" si="109">E1403*G1403</f>
        <v>0</v>
      </c>
      <c r="I1403" s="54"/>
    </row>
    <row r="1404" spans="2:9" x14ac:dyDescent="0.25">
      <c r="B1404" s="12" t="s">
        <v>38</v>
      </c>
      <c r="C1404" s="11" t="s">
        <v>1</v>
      </c>
      <c r="D1404" s="35">
        <v>2029</v>
      </c>
      <c r="E1404" s="10">
        <v>1</v>
      </c>
      <c r="F1404" s="9" t="s">
        <v>0</v>
      </c>
      <c r="G1404" s="168">
        <v>0</v>
      </c>
      <c r="H1404" s="29">
        <f t="shared" si="109"/>
        <v>0</v>
      </c>
      <c r="I1404" s="54"/>
    </row>
    <row r="1405" spans="2:9" x14ac:dyDescent="0.25">
      <c r="B1405" s="12" t="s">
        <v>36</v>
      </c>
      <c r="C1405" s="11" t="s">
        <v>1</v>
      </c>
      <c r="D1405" s="35">
        <v>2029</v>
      </c>
      <c r="E1405" s="10">
        <v>1</v>
      </c>
      <c r="F1405" s="9" t="s">
        <v>0</v>
      </c>
      <c r="G1405" s="168">
        <v>0</v>
      </c>
      <c r="H1405" s="29">
        <f t="shared" si="109"/>
        <v>0</v>
      </c>
      <c r="I1405" s="54"/>
    </row>
    <row r="1406" spans="2:9" x14ac:dyDescent="0.25">
      <c r="B1406" s="8" t="s">
        <v>2</v>
      </c>
      <c r="C1406" s="7" t="s">
        <v>1</v>
      </c>
      <c r="D1406" s="36">
        <v>2026</v>
      </c>
      <c r="E1406" s="6">
        <v>1</v>
      </c>
      <c r="F1406" s="5" t="s">
        <v>0</v>
      </c>
      <c r="G1406" s="168">
        <v>0</v>
      </c>
      <c r="H1406" s="29">
        <f t="shared" si="109"/>
        <v>0</v>
      </c>
      <c r="I1406" s="54"/>
    </row>
    <row r="1407" spans="2:9" x14ac:dyDescent="0.25">
      <c r="B1407" s="77" t="s">
        <v>44</v>
      </c>
      <c r="C1407" s="24"/>
      <c r="D1407" s="39"/>
      <c r="E1407" s="23"/>
      <c r="F1407" s="22"/>
      <c r="G1407" s="40"/>
      <c r="H1407" s="56">
        <f>SUM(H1400:H1406)</f>
        <v>0</v>
      </c>
      <c r="I1407" s="150"/>
    </row>
    <row r="1408" spans="2:9" ht="15.75" thickBot="1" x14ac:dyDescent="0.3">
      <c r="B1408" s="4"/>
      <c r="C1408" s="3"/>
      <c r="D1408" s="37"/>
      <c r="E1408" s="2"/>
      <c r="F1408" s="1"/>
      <c r="G1408" s="38"/>
      <c r="H1408" s="30"/>
      <c r="I1408" s="54"/>
    </row>
    <row r="1409" spans="2:9" ht="16.5" thickBot="1" x14ac:dyDescent="0.3">
      <c r="B1409" s="20"/>
    </row>
    <row r="1410" spans="2:9" ht="15.75" thickBot="1" x14ac:dyDescent="0.3">
      <c r="B1410" s="206" t="s">
        <v>274</v>
      </c>
      <c r="C1410" s="207"/>
      <c r="D1410" s="208"/>
    </row>
    <row r="1411" spans="2:9" ht="15.75" thickBot="1" x14ac:dyDescent="0.3">
      <c r="B1411" s="19" t="s">
        <v>6</v>
      </c>
      <c r="C1411" s="18" t="s">
        <v>5</v>
      </c>
      <c r="D1411" s="18" t="s">
        <v>35</v>
      </c>
      <c r="E1411" s="204" t="s">
        <v>4</v>
      </c>
      <c r="F1411" s="205"/>
      <c r="G1411" s="17" t="s">
        <v>377</v>
      </c>
      <c r="H1411" s="31" t="s">
        <v>33</v>
      </c>
      <c r="I1411" s="139"/>
    </row>
    <row r="1412" spans="2:9" x14ac:dyDescent="0.25">
      <c r="B1412" s="16" t="s">
        <v>47</v>
      </c>
      <c r="C1412" s="15" t="s">
        <v>9</v>
      </c>
      <c r="D1412" s="34">
        <v>2026</v>
      </c>
      <c r="E1412" s="14">
        <v>2</v>
      </c>
      <c r="F1412" s="13" t="s">
        <v>0</v>
      </c>
      <c r="G1412" s="167">
        <v>0</v>
      </c>
      <c r="H1412" s="27">
        <f>E1412*G1412</f>
        <v>0</v>
      </c>
      <c r="I1412" s="54"/>
    </row>
    <row r="1413" spans="2:9" x14ac:dyDescent="0.25">
      <c r="B1413" s="12" t="s">
        <v>66</v>
      </c>
      <c r="C1413" s="11" t="s">
        <v>1</v>
      </c>
      <c r="D1413" s="35">
        <v>2026</v>
      </c>
      <c r="E1413" s="10">
        <v>36.700000000000003</v>
      </c>
      <c r="F1413" s="9" t="s">
        <v>8</v>
      </c>
      <c r="G1413" s="168">
        <v>0</v>
      </c>
      <c r="H1413" s="29">
        <f>E1413*G1413</f>
        <v>0</v>
      </c>
      <c r="I1413" s="54"/>
    </row>
    <row r="1414" spans="2:9" x14ac:dyDescent="0.25">
      <c r="B1414" s="12" t="s">
        <v>120</v>
      </c>
      <c r="C1414" s="11" t="s">
        <v>1</v>
      </c>
      <c r="D1414" s="35">
        <v>2026</v>
      </c>
      <c r="E1414" s="10">
        <v>37.5</v>
      </c>
      <c r="F1414" s="9" t="s">
        <v>17</v>
      </c>
      <c r="G1414" s="168">
        <v>0</v>
      </c>
      <c r="H1414" s="29">
        <f>E1414*G1414</f>
        <v>0</v>
      </c>
      <c r="I1414" s="54"/>
    </row>
    <row r="1415" spans="2:9" x14ac:dyDescent="0.25">
      <c r="B1415" s="12" t="s">
        <v>18</v>
      </c>
      <c r="C1415" s="11" t="s">
        <v>1</v>
      </c>
      <c r="D1415" s="35">
        <v>2026</v>
      </c>
      <c r="E1415" s="10">
        <v>4</v>
      </c>
      <c r="F1415" s="9" t="s">
        <v>17</v>
      </c>
      <c r="G1415" s="168">
        <v>0</v>
      </c>
      <c r="H1415" s="29">
        <f t="shared" ref="H1415:H1419" si="110">E1415*G1415</f>
        <v>0</v>
      </c>
      <c r="I1415" s="54"/>
    </row>
    <row r="1416" spans="2:9" x14ac:dyDescent="0.25">
      <c r="B1416" s="12" t="s">
        <v>43</v>
      </c>
      <c r="C1416" s="11" t="s">
        <v>1</v>
      </c>
      <c r="D1416" s="35">
        <v>2028</v>
      </c>
      <c r="E1416" s="10">
        <v>28</v>
      </c>
      <c r="F1416" s="9" t="s">
        <v>17</v>
      </c>
      <c r="G1416" s="168">
        <v>0</v>
      </c>
      <c r="H1416" s="29">
        <f t="shared" si="110"/>
        <v>0</v>
      </c>
      <c r="I1416" s="54"/>
    </row>
    <row r="1417" spans="2:9" x14ac:dyDescent="0.25">
      <c r="B1417" s="12" t="s">
        <v>38</v>
      </c>
      <c r="C1417" s="11" t="s">
        <v>1</v>
      </c>
      <c r="D1417" s="35">
        <v>2029</v>
      </c>
      <c r="E1417" s="10">
        <v>1</v>
      </c>
      <c r="F1417" s="9" t="s">
        <v>0</v>
      </c>
      <c r="G1417" s="168">
        <v>0</v>
      </c>
      <c r="H1417" s="29">
        <f t="shared" si="110"/>
        <v>0</v>
      </c>
      <c r="I1417" s="54"/>
    </row>
    <row r="1418" spans="2:9" x14ac:dyDescent="0.25">
      <c r="B1418" s="12" t="s">
        <v>36</v>
      </c>
      <c r="C1418" s="11" t="s">
        <v>1</v>
      </c>
      <c r="D1418" s="35">
        <v>2029</v>
      </c>
      <c r="E1418" s="10">
        <v>1</v>
      </c>
      <c r="F1418" s="9" t="s">
        <v>0</v>
      </c>
      <c r="G1418" s="168">
        <v>0</v>
      </c>
      <c r="H1418" s="29">
        <f t="shared" si="110"/>
        <v>0</v>
      </c>
      <c r="I1418" s="54"/>
    </row>
    <row r="1419" spans="2:9" x14ac:dyDescent="0.25">
      <c r="B1419" s="8" t="s">
        <v>2</v>
      </c>
      <c r="C1419" s="7" t="s">
        <v>1</v>
      </c>
      <c r="D1419" s="36">
        <v>2026</v>
      </c>
      <c r="E1419" s="6">
        <v>1</v>
      </c>
      <c r="F1419" s="5" t="s">
        <v>0</v>
      </c>
      <c r="G1419" s="168">
        <v>0</v>
      </c>
      <c r="H1419" s="29">
        <f t="shared" si="110"/>
        <v>0</v>
      </c>
      <c r="I1419" s="54"/>
    </row>
    <row r="1420" spans="2:9" x14ac:dyDescent="0.25">
      <c r="B1420" s="77" t="s">
        <v>44</v>
      </c>
      <c r="C1420" s="24"/>
      <c r="D1420" s="39"/>
      <c r="E1420" s="23"/>
      <c r="F1420" s="22"/>
      <c r="G1420" s="40"/>
      <c r="H1420" s="56">
        <f>SUM(H1412:H1419)</f>
        <v>0</v>
      </c>
      <c r="I1420" s="150"/>
    </row>
    <row r="1421" spans="2:9" ht="15.75" thickBot="1" x14ac:dyDescent="0.3">
      <c r="B1421" s="4"/>
      <c r="C1421" s="3"/>
      <c r="D1421" s="37"/>
      <c r="E1421" s="2"/>
      <c r="F1421" s="1"/>
      <c r="G1421" s="38"/>
      <c r="H1421" s="30"/>
      <c r="I1421" s="54"/>
    </row>
    <row r="1422" spans="2:9" ht="15.75" thickBot="1" x14ac:dyDescent="0.3"/>
    <row r="1423" spans="2:9" ht="15.75" thickBot="1" x14ac:dyDescent="0.3">
      <c r="B1423" s="206" t="s">
        <v>275</v>
      </c>
      <c r="C1423" s="207"/>
      <c r="D1423" s="208"/>
    </row>
    <row r="1424" spans="2:9" ht="15.75" thickBot="1" x14ac:dyDescent="0.3">
      <c r="B1424" s="19" t="s">
        <v>6</v>
      </c>
      <c r="C1424" s="18" t="s">
        <v>5</v>
      </c>
      <c r="D1424" s="18" t="s">
        <v>35</v>
      </c>
      <c r="E1424" s="204" t="s">
        <v>4</v>
      </c>
      <c r="F1424" s="205"/>
      <c r="G1424" s="17" t="s">
        <v>377</v>
      </c>
      <c r="H1424" s="31" t="s">
        <v>33</v>
      </c>
      <c r="I1424" s="139"/>
    </row>
    <row r="1425" spans="2:9" x14ac:dyDescent="0.25">
      <c r="B1425" s="16" t="s">
        <v>47</v>
      </c>
      <c r="C1425" s="15" t="s">
        <v>9</v>
      </c>
      <c r="D1425" s="34">
        <v>2026</v>
      </c>
      <c r="E1425" s="14">
        <v>2</v>
      </c>
      <c r="F1425" s="13" t="s">
        <v>0</v>
      </c>
      <c r="G1425" s="167">
        <v>0</v>
      </c>
      <c r="H1425" s="27">
        <f>E1425*G1425</f>
        <v>0</v>
      </c>
      <c r="I1425" s="54"/>
    </row>
    <row r="1426" spans="2:9" x14ac:dyDescent="0.25">
      <c r="B1426" s="12" t="s">
        <v>118</v>
      </c>
      <c r="C1426" s="11" t="s">
        <v>1</v>
      </c>
      <c r="D1426" s="35">
        <v>2026</v>
      </c>
      <c r="E1426" s="10">
        <v>1</v>
      </c>
      <c r="F1426" s="9" t="s">
        <v>0</v>
      </c>
      <c r="G1426" s="168">
        <v>0</v>
      </c>
      <c r="H1426" s="29">
        <f>E1426*G1426</f>
        <v>0</v>
      </c>
      <c r="I1426" s="54"/>
    </row>
    <row r="1427" spans="2:9" x14ac:dyDescent="0.25">
      <c r="B1427" s="12" t="s">
        <v>90</v>
      </c>
      <c r="C1427" s="11" t="s">
        <v>1</v>
      </c>
      <c r="D1427" s="35">
        <v>2026</v>
      </c>
      <c r="E1427" s="10">
        <v>10</v>
      </c>
      <c r="F1427" s="9" t="s">
        <v>17</v>
      </c>
      <c r="G1427" s="168">
        <v>0</v>
      </c>
      <c r="H1427" s="29">
        <f>E1427*G1427</f>
        <v>0</v>
      </c>
      <c r="I1427" s="54"/>
    </row>
    <row r="1428" spans="2:9" x14ac:dyDescent="0.25">
      <c r="B1428" s="12" t="s">
        <v>87</v>
      </c>
      <c r="C1428" s="11" t="s">
        <v>1</v>
      </c>
      <c r="D1428" s="35">
        <v>2026</v>
      </c>
      <c r="E1428" s="10">
        <v>20</v>
      </c>
      <c r="F1428" s="9" t="s">
        <v>17</v>
      </c>
      <c r="G1428" s="168">
        <v>0</v>
      </c>
      <c r="H1428" s="29">
        <f t="shared" ref="H1428:H1429" si="111">E1428*G1428</f>
        <v>0</v>
      </c>
      <c r="I1428" s="54"/>
    </row>
    <row r="1429" spans="2:9" x14ac:dyDescent="0.25">
      <c r="B1429" s="12" t="s">
        <v>90</v>
      </c>
      <c r="C1429" s="11" t="s">
        <v>1</v>
      </c>
      <c r="D1429" s="35">
        <v>2026</v>
      </c>
      <c r="E1429" s="10">
        <v>0.25</v>
      </c>
      <c r="F1429" s="9" t="s">
        <v>17</v>
      </c>
      <c r="G1429" s="168">
        <v>0</v>
      </c>
      <c r="H1429" s="29">
        <f t="shared" si="111"/>
        <v>0</v>
      </c>
      <c r="I1429" s="54"/>
    </row>
    <row r="1430" spans="2:9" x14ac:dyDescent="0.25">
      <c r="B1430" s="12" t="s">
        <v>66</v>
      </c>
      <c r="C1430" s="11" t="s">
        <v>1</v>
      </c>
      <c r="D1430" s="35">
        <v>2026</v>
      </c>
      <c r="E1430" s="10">
        <v>61</v>
      </c>
      <c r="F1430" s="9" t="s">
        <v>8</v>
      </c>
      <c r="G1430" s="168">
        <v>0</v>
      </c>
      <c r="H1430" s="29">
        <f>E1430*G1430</f>
        <v>0</v>
      </c>
      <c r="I1430" s="54"/>
    </row>
    <row r="1431" spans="2:9" x14ac:dyDescent="0.25">
      <c r="B1431" s="12" t="s">
        <v>38</v>
      </c>
      <c r="C1431" s="11" t="s">
        <v>1</v>
      </c>
      <c r="D1431" s="35">
        <v>2028</v>
      </c>
      <c r="E1431" s="10">
        <v>1</v>
      </c>
      <c r="F1431" s="9" t="s">
        <v>0</v>
      </c>
      <c r="G1431" s="168">
        <v>0</v>
      </c>
      <c r="H1431" s="29">
        <f t="shared" ref="H1431:H1433" si="112">E1431*G1431</f>
        <v>0</v>
      </c>
      <c r="I1431" s="54"/>
    </row>
    <row r="1432" spans="2:9" x14ac:dyDescent="0.25">
      <c r="B1432" s="8" t="s">
        <v>36</v>
      </c>
      <c r="C1432" s="7" t="s">
        <v>1</v>
      </c>
      <c r="D1432" s="36">
        <v>2028</v>
      </c>
      <c r="E1432" s="6">
        <v>1</v>
      </c>
      <c r="F1432" s="5" t="s">
        <v>0</v>
      </c>
      <c r="G1432" s="168">
        <v>0</v>
      </c>
      <c r="H1432" s="29">
        <f t="shared" si="112"/>
        <v>0</v>
      </c>
      <c r="I1432" s="54"/>
    </row>
    <row r="1433" spans="2:9" x14ac:dyDescent="0.25">
      <c r="B1433" s="8" t="s">
        <v>2</v>
      </c>
      <c r="C1433" s="7" t="s">
        <v>1</v>
      </c>
      <c r="D1433" s="36">
        <v>2026</v>
      </c>
      <c r="E1433" s="6">
        <v>1</v>
      </c>
      <c r="F1433" s="5" t="s">
        <v>0</v>
      </c>
      <c r="G1433" s="168">
        <v>0</v>
      </c>
      <c r="H1433" s="29">
        <f t="shared" si="112"/>
        <v>0</v>
      </c>
      <c r="I1433" s="54"/>
    </row>
    <row r="1434" spans="2:9" x14ac:dyDescent="0.25">
      <c r="B1434" s="77" t="s">
        <v>44</v>
      </c>
      <c r="C1434" s="24"/>
      <c r="D1434" s="39"/>
      <c r="E1434" s="23"/>
      <c r="F1434" s="22"/>
      <c r="G1434" s="40"/>
      <c r="H1434" s="56">
        <f>SUM(H1425:H1433)</f>
        <v>0</v>
      </c>
      <c r="I1434" s="150"/>
    </row>
    <row r="1435" spans="2:9" ht="15.75" thickBot="1" x14ac:dyDescent="0.3">
      <c r="B1435" s="4"/>
      <c r="C1435" s="3"/>
      <c r="D1435" s="37"/>
      <c r="E1435" s="2"/>
      <c r="F1435" s="1"/>
      <c r="G1435" s="38"/>
      <c r="H1435" s="30"/>
      <c r="I1435" s="54"/>
    </row>
    <row r="1436" spans="2:9" ht="15.75" thickBot="1" x14ac:dyDescent="0.3">
      <c r="B1436" s="21"/>
      <c r="C1436" s="21"/>
      <c r="D1436" s="41"/>
    </row>
    <row r="1437" spans="2:9" ht="15.75" thickBot="1" x14ac:dyDescent="0.3">
      <c r="B1437" s="206" t="s">
        <v>276</v>
      </c>
      <c r="C1437" s="207"/>
      <c r="D1437" s="208"/>
    </row>
    <row r="1438" spans="2:9" ht="15.75" thickBot="1" x14ac:dyDescent="0.3">
      <c r="B1438" s="19" t="s">
        <v>6</v>
      </c>
      <c r="C1438" s="18" t="s">
        <v>5</v>
      </c>
      <c r="D1438" s="18" t="s">
        <v>35</v>
      </c>
      <c r="E1438" s="204" t="s">
        <v>4</v>
      </c>
      <c r="F1438" s="205"/>
      <c r="G1438" s="17" t="s">
        <v>377</v>
      </c>
      <c r="H1438" s="31" t="s">
        <v>33</v>
      </c>
      <c r="I1438" s="139"/>
    </row>
    <row r="1439" spans="2:9" x14ac:dyDescent="0.25">
      <c r="B1439" s="16" t="s">
        <v>47</v>
      </c>
      <c r="C1439" s="15" t="s">
        <v>9</v>
      </c>
      <c r="D1439" s="34">
        <v>2026</v>
      </c>
      <c r="E1439" s="14">
        <v>2</v>
      </c>
      <c r="F1439" s="13" t="s">
        <v>0</v>
      </c>
      <c r="G1439" s="167">
        <v>0</v>
      </c>
      <c r="H1439" s="27">
        <f>E1439*G1439</f>
        <v>0</v>
      </c>
      <c r="I1439" s="54"/>
    </row>
    <row r="1440" spans="2:9" x14ac:dyDescent="0.25">
      <c r="B1440" s="12" t="s">
        <v>118</v>
      </c>
      <c r="C1440" s="11" t="s">
        <v>1</v>
      </c>
      <c r="D1440" s="35">
        <v>2026</v>
      </c>
      <c r="E1440" s="10">
        <v>1</v>
      </c>
      <c r="F1440" s="9" t="s">
        <v>0</v>
      </c>
      <c r="G1440" s="168">
        <v>0</v>
      </c>
      <c r="H1440" s="29">
        <f>E1440*G1440</f>
        <v>0</v>
      </c>
      <c r="I1440" s="54"/>
    </row>
    <row r="1441" spans="2:9" x14ac:dyDescent="0.25">
      <c r="B1441" s="12" t="s">
        <v>66</v>
      </c>
      <c r="C1441" s="11" t="s">
        <v>1</v>
      </c>
      <c r="D1441" s="35">
        <v>2026</v>
      </c>
      <c r="E1441" s="10">
        <v>34</v>
      </c>
      <c r="F1441" s="9" t="s">
        <v>8</v>
      </c>
      <c r="G1441" s="168">
        <v>0</v>
      </c>
      <c r="H1441" s="29">
        <f>E1441*G1441</f>
        <v>0</v>
      </c>
      <c r="I1441" s="54"/>
    </row>
    <row r="1442" spans="2:9" x14ac:dyDescent="0.25">
      <c r="B1442" s="12" t="s">
        <v>87</v>
      </c>
      <c r="C1442" s="11" t="s">
        <v>1</v>
      </c>
      <c r="D1442" s="35">
        <v>2026</v>
      </c>
      <c r="E1442" s="10">
        <v>10</v>
      </c>
      <c r="F1442" s="9" t="s">
        <v>17</v>
      </c>
      <c r="G1442" s="168">
        <v>0</v>
      </c>
      <c r="H1442" s="29">
        <f t="shared" ref="H1442:H1445" si="113">E1442*G1442</f>
        <v>0</v>
      </c>
      <c r="I1442" s="54"/>
    </row>
    <row r="1443" spans="2:9" x14ac:dyDescent="0.25">
      <c r="B1443" s="12" t="s">
        <v>38</v>
      </c>
      <c r="C1443" s="11" t="s">
        <v>1</v>
      </c>
      <c r="D1443" s="35">
        <v>2028</v>
      </c>
      <c r="E1443" s="10">
        <v>1</v>
      </c>
      <c r="F1443" s="9" t="s">
        <v>0</v>
      </c>
      <c r="G1443" s="168">
        <v>0</v>
      </c>
      <c r="H1443" s="29">
        <f t="shared" si="113"/>
        <v>0</v>
      </c>
      <c r="I1443" s="54"/>
    </row>
    <row r="1444" spans="2:9" x14ac:dyDescent="0.25">
      <c r="B1444" s="12" t="s">
        <v>36</v>
      </c>
      <c r="C1444" s="11" t="s">
        <v>1</v>
      </c>
      <c r="D1444" s="35">
        <v>2028</v>
      </c>
      <c r="E1444" s="10">
        <v>1</v>
      </c>
      <c r="F1444" s="9" t="s">
        <v>0</v>
      </c>
      <c r="G1444" s="168">
        <v>0</v>
      </c>
      <c r="H1444" s="29">
        <f t="shared" si="113"/>
        <v>0</v>
      </c>
      <c r="I1444" s="54"/>
    </row>
    <row r="1445" spans="2:9" x14ac:dyDescent="0.25">
      <c r="B1445" s="8" t="s">
        <v>2</v>
      </c>
      <c r="C1445" s="7" t="s">
        <v>1</v>
      </c>
      <c r="D1445" s="36">
        <v>2026</v>
      </c>
      <c r="E1445" s="6">
        <v>1</v>
      </c>
      <c r="F1445" s="5" t="s">
        <v>0</v>
      </c>
      <c r="G1445" s="168">
        <v>0</v>
      </c>
      <c r="H1445" s="29">
        <f t="shared" si="113"/>
        <v>0</v>
      </c>
      <c r="I1445" s="54"/>
    </row>
    <row r="1446" spans="2:9" x14ac:dyDescent="0.25">
      <c r="B1446" s="77" t="s">
        <v>44</v>
      </c>
      <c r="C1446" s="24"/>
      <c r="D1446" s="39"/>
      <c r="E1446" s="23"/>
      <c r="F1446" s="22"/>
      <c r="G1446" s="40"/>
      <c r="H1446" s="56">
        <f>SUM(H1439:H1445)</f>
        <v>0</v>
      </c>
      <c r="I1446" s="150"/>
    </row>
    <row r="1447" spans="2:9" ht="15.75" thickBot="1" x14ac:dyDescent="0.3">
      <c r="B1447" s="4"/>
      <c r="C1447" s="3"/>
      <c r="D1447" s="37"/>
      <c r="E1447" s="2"/>
      <c r="F1447" s="1"/>
      <c r="G1447" s="38"/>
      <c r="H1447" s="30"/>
      <c r="I1447" s="54"/>
    </row>
    <row r="1448" spans="2:9" ht="16.5" thickBot="1" x14ac:dyDescent="0.3">
      <c r="B1448" s="20"/>
    </row>
    <row r="1449" spans="2:9" ht="15.75" thickBot="1" x14ac:dyDescent="0.3">
      <c r="B1449" s="206" t="s">
        <v>277</v>
      </c>
      <c r="C1449" s="207"/>
      <c r="D1449" s="208"/>
    </row>
    <row r="1450" spans="2:9" ht="15.75" thickBot="1" x14ac:dyDescent="0.3">
      <c r="B1450" s="19" t="s">
        <v>6</v>
      </c>
      <c r="C1450" s="18" t="s">
        <v>5</v>
      </c>
      <c r="D1450" s="18" t="s">
        <v>35</v>
      </c>
      <c r="E1450" s="204" t="s">
        <v>4</v>
      </c>
      <c r="F1450" s="205"/>
      <c r="G1450" s="17" t="s">
        <v>377</v>
      </c>
      <c r="H1450" s="31" t="s">
        <v>33</v>
      </c>
      <c r="I1450" s="139"/>
    </row>
    <row r="1451" spans="2:9" x14ac:dyDescent="0.25">
      <c r="B1451" s="16" t="s">
        <v>47</v>
      </c>
      <c r="C1451" s="15" t="s">
        <v>9</v>
      </c>
      <c r="D1451" s="34">
        <v>2026</v>
      </c>
      <c r="E1451" s="14">
        <v>2</v>
      </c>
      <c r="F1451" s="13" t="s">
        <v>0</v>
      </c>
      <c r="G1451" s="167">
        <v>0</v>
      </c>
      <c r="H1451" s="27">
        <f>E1451*G1451</f>
        <v>0</v>
      </c>
      <c r="I1451" s="54"/>
    </row>
    <row r="1452" spans="2:9" x14ac:dyDescent="0.25">
      <c r="B1452" s="12" t="s">
        <v>24</v>
      </c>
      <c r="C1452" s="11" t="s">
        <v>11</v>
      </c>
      <c r="D1452" s="35">
        <v>2026</v>
      </c>
      <c r="E1452" s="10">
        <v>4</v>
      </c>
      <c r="F1452" s="9" t="s">
        <v>0</v>
      </c>
      <c r="G1452" s="168">
        <v>0</v>
      </c>
      <c r="H1452" s="29">
        <f>E1452*G1452</f>
        <v>0</v>
      </c>
      <c r="I1452" s="54"/>
    </row>
    <row r="1453" spans="2:9" x14ac:dyDescent="0.25">
      <c r="B1453" s="12" t="s">
        <v>118</v>
      </c>
      <c r="C1453" s="11" t="s">
        <v>1</v>
      </c>
      <c r="D1453" s="35">
        <v>2026</v>
      </c>
      <c r="E1453" s="10">
        <v>1</v>
      </c>
      <c r="F1453" s="9" t="s">
        <v>0</v>
      </c>
      <c r="G1453" s="168">
        <v>0</v>
      </c>
      <c r="H1453" s="29">
        <f>E1453*G1453</f>
        <v>0</v>
      </c>
      <c r="I1453" s="54"/>
    </row>
    <row r="1454" spans="2:9" x14ac:dyDescent="0.25">
      <c r="B1454" s="12" t="s">
        <v>66</v>
      </c>
      <c r="C1454" s="11" t="s">
        <v>1</v>
      </c>
      <c r="D1454" s="35">
        <v>2026</v>
      </c>
      <c r="E1454" s="10">
        <v>33.4</v>
      </c>
      <c r="F1454" s="9" t="s">
        <v>8</v>
      </c>
      <c r="G1454" s="168">
        <v>0</v>
      </c>
      <c r="H1454" s="29">
        <f t="shared" ref="H1454:H1458" si="114">E1454*G1454</f>
        <v>0</v>
      </c>
      <c r="I1454" s="54"/>
    </row>
    <row r="1455" spans="2:9" x14ac:dyDescent="0.25">
      <c r="B1455" s="12" t="s">
        <v>87</v>
      </c>
      <c r="C1455" s="11" t="s">
        <v>1</v>
      </c>
      <c r="D1455" s="35">
        <v>2026</v>
      </c>
      <c r="E1455" s="10">
        <v>15</v>
      </c>
      <c r="F1455" s="9" t="s">
        <v>17</v>
      </c>
      <c r="G1455" s="168">
        <v>0</v>
      </c>
      <c r="H1455" s="29">
        <f t="shared" si="114"/>
        <v>0</v>
      </c>
      <c r="I1455" s="54"/>
    </row>
    <row r="1456" spans="2:9" x14ac:dyDescent="0.25">
      <c r="B1456" s="12" t="s">
        <v>38</v>
      </c>
      <c r="C1456" s="11" t="s">
        <v>1</v>
      </c>
      <c r="D1456" s="35">
        <v>2029</v>
      </c>
      <c r="E1456" s="10">
        <v>1</v>
      </c>
      <c r="F1456" s="9" t="s">
        <v>0</v>
      </c>
      <c r="G1456" s="168">
        <v>0</v>
      </c>
      <c r="H1456" s="29">
        <f t="shared" si="114"/>
        <v>0</v>
      </c>
      <c r="I1456" s="54"/>
    </row>
    <row r="1457" spans="2:9" x14ac:dyDescent="0.25">
      <c r="B1457" s="8" t="s">
        <v>36</v>
      </c>
      <c r="C1457" s="7" t="s">
        <v>1</v>
      </c>
      <c r="D1457" s="36">
        <v>2029</v>
      </c>
      <c r="E1457" s="6">
        <v>1</v>
      </c>
      <c r="F1457" s="5" t="s">
        <v>0</v>
      </c>
      <c r="G1457" s="168">
        <v>0</v>
      </c>
      <c r="H1457" s="29">
        <f t="shared" si="114"/>
        <v>0</v>
      </c>
      <c r="I1457" s="54"/>
    </row>
    <row r="1458" spans="2:9" x14ac:dyDescent="0.25">
      <c r="B1458" s="8" t="s">
        <v>2</v>
      </c>
      <c r="C1458" s="7" t="s">
        <v>1</v>
      </c>
      <c r="D1458" s="36">
        <v>2026</v>
      </c>
      <c r="E1458" s="6">
        <v>1</v>
      </c>
      <c r="F1458" s="5" t="s">
        <v>0</v>
      </c>
      <c r="G1458" s="168">
        <v>0</v>
      </c>
      <c r="H1458" s="29">
        <f t="shared" si="114"/>
        <v>0</v>
      </c>
      <c r="I1458" s="54"/>
    </row>
    <row r="1459" spans="2:9" x14ac:dyDescent="0.25">
      <c r="B1459" s="77" t="s">
        <v>44</v>
      </c>
      <c r="C1459" s="24"/>
      <c r="D1459" s="39"/>
      <c r="E1459" s="23"/>
      <c r="F1459" s="22"/>
      <c r="G1459" s="40"/>
      <c r="H1459" s="56">
        <f>SUM(H1451:H1458)</f>
        <v>0</v>
      </c>
      <c r="I1459" s="150"/>
    </row>
    <row r="1460" spans="2:9" ht="15.75" thickBot="1" x14ac:dyDescent="0.3">
      <c r="B1460" s="4"/>
      <c r="C1460" s="3"/>
      <c r="D1460" s="37"/>
      <c r="E1460" s="2"/>
      <c r="F1460" s="1"/>
      <c r="G1460" s="38"/>
      <c r="H1460" s="30"/>
      <c r="I1460" s="54"/>
    </row>
    <row r="1461" spans="2:9" ht="15.75" thickBot="1" x14ac:dyDescent="0.3"/>
    <row r="1462" spans="2:9" ht="15.75" thickBot="1" x14ac:dyDescent="0.3">
      <c r="B1462" s="206" t="s">
        <v>278</v>
      </c>
      <c r="C1462" s="207"/>
      <c r="D1462" s="208"/>
    </row>
    <row r="1463" spans="2:9" ht="15.75" thickBot="1" x14ac:dyDescent="0.3">
      <c r="B1463" s="19" t="s">
        <v>6</v>
      </c>
      <c r="C1463" s="18" t="s">
        <v>5</v>
      </c>
      <c r="D1463" s="18" t="s">
        <v>35</v>
      </c>
      <c r="E1463" s="204" t="s">
        <v>4</v>
      </c>
      <c r="F1463" s="205"/>
      <c r="G1463" s="17" t="s">
        <v>377</v>
      </c>
      <c r="H1463" s="31" t="s">
        <v>33</v>
      </c>
      <c r="I1463" s="139"/>
    </row>
    <row r="1464" spans="2:9" x14ac:dyDescent="0.25">
      <c r="B1464" s="16" t="s">
        <v>47</v>
      </c>
      <c r="C1464" s="15" t="s">
        <v>9</v>
      </c>
      <c r="D1464" s="34">
        <v>2026</v>
      </c>
      <c r="E1464" s="14">
        <v>2</v>
      </c>
      <c r="F1464" s="13" t="s">
        <v>0</v>
      </c>
      <c r="G1464" s="167">
        <v>0</v>
      </c>
      <c r="H1464" s="27">
        <f>E1464*G1464</f>
        <v>0</v>
      </c>
      <c r="I1464" s="54"/>
    </row>
    <row r="1465" spans="2:9" x14ac:dyDescent="0.25">
      <c r="B1465" s="12" t="s">
        <v>24</v>
      </c>
      <c r="C1465" s="11" t="s">
        <v>11</v>
      </c>
      <c r="D1465" s="35">
        <v>2026</v>
      </c>
      <c r="E1465" s="10">
        <v>4</v>
      </c>
      <c r="F1465" s="9" t="s">
        <v>0</v>
      </c>
      <c r="G1465" s="168">
        <v>0</v>
      </c>
      <c r="H1465" s="29">
        <f>E1465*G1465</f>
        <v>0</v>
      </c>
      <c r="I1465" s="54"/>
    </row>
    <row r="1466" spans="2:9" x14ac:dyDescent="0.25">
      <c r="B1466" s="12" t="s">
        <v>18</v>
      </c>
      <c r="C1466" s="11" t="s">
        <v>1</v>
      </c>
      <c r="D1466" s="35">
        <v>2026</v>
      </c>
      <c r="E1466" s="10">
        <v>8</v>
      </c>
      <c r="F1466" s="9" t="s">
        <v>17</v>
      </c>
      <c r="G1466" s="168">
        <v>0</v>
      </c>
      <c r="H1466" s="29">
        <f>E1466*G1466</f>
        <v>0</v>
      </c>
      <c r="I1466" s="54"/>
    </row>
    <row r="1467" spans="2:9" x14ac:dyDescent="0.25">
      <c r="B1467" s="12" t="s">
        <v>38</v>
      </c>
      <c r="C1467" s="11" t="s">
        <v>1</v>
      </c>
      <c r="D1467" s="35">
        <v>2029</v>
      </c>
      <c r="E1467" s="10">
        <v>1</v>
      </c>
      <c r="F1467" s="9" t="s">
        <v>0</v>
      </c>
      <c r="G1467" s="168">
        <v>0</v>
      </c>
      <c r="H1467" s="29">
        <f t="shared" ref="H1467:H1469" si="115">E1467*G1467</f>
        <v>0</v>
      </c>
      <c r="I1467" s="54"/>
    </row>
    <row r="1468" spans="2:9" x14ac:dyDescent="0.25">
      <c r="B1468" s="12" t="s">
        <v>36</v>
      </c>
      <c r="C1468" s="11" t="s">
        <v>1</v>
      </c>
      <c r="D1468" s="35">
        <v>2029</v>
      </c>
      <c r="E1468" s="10">
        <v>1</v>
      </c>
      <c r="F1468" s="9" t="s">
        <v>0</v>
      </c>
      <c r="G1468" s="168">
        <v>0</v>
      </c>
      <c r="H1468" s="29">
        <f t="shared" si="115"/>
        <v>0</v>
      </c>
      <c r="I1468" s="54"/>
    </row>
    <row r="1469" spans="2:9" x14ac:dyDescent="0.25">
      <c r="B1469" s="8" t="s">
        <v>2</v>
      </c>
      <c r="C1469" s="7" t="s">
        <v>1</v>
      </c>
      <c r="D1469" s="36">
        <v>2026</v>
      </c>
      <c r="E1469" s="6">
        <v>1</v>
      </c>
      <c r="F1469" s="5" t="s">
        <v>0</v>
      </c>
      <c r="G1469" s="168">
        <v>0</v>
      </c>
      <c r="H1469" s="29">
        <f t="shared" si="115"/>
        <v>0</v>
      </c>
      <c r="I1469" s="54"/>
    </row>
    <row r="1470" spans="2:9" x14ac:dyDescent="0.25">
      <c r="B1470" s="77" t="s">
        <v>44</v>
      </c>
      <c r="C1470" s="24"/>
      <c r="D1470" s="39"/>
      <c r="E1470" s="23"/>
      <c r="F1470" s="22"/>
      <c r="G1470" s="52"/>
      <c r="H1470" s="56">
        <f>SUM(H1464:H1469)</f>
        <v>0</v>
      </c>
      <c r="I1470" s="150"/>
    </row>
    <row r="1471" spans="2:9" ht="15.75" thickBot="1" x14ac:dyDescent="0.3">
      <c r="B1471" s="4"/>
      <c r="C1471" s="3"/>
      <c r="D1471" s="37"/>
      <c r="E1471" s="2"/>
      <c r="F1471" s="1"/>
      <c r="G1471" s="55"/>
      <c r="H1471" s="38"/>
    </row>
    <row r="1472" spans="2:9" ht="15.75" thickBot="1" x14ac:dyDescent="0.3"/>
    <row r="1473" spans="2:9" ht="15.75" thickBot="1" x14ac:dyDescent="0.3">
      <c r="B1473" s="206" t="s">
        <v>279</v>
      </c>
      <c r="C1473" s="207"/>
      <c r="D1473" s="208"/>
    </row>
    <row r="1474" spans="2:9" ht="15.75" thickBot="1" x14ac:dyDescent="0.3">
      <c r="B1474" s="19" t="s">
        <v>6</v>
      </c>
      <c r="C1474" s="18" t="s">
        <v>5</v>
      </c>
      <c r="D1474" s="18" t="s">
        <v>35</v>
      </c>
      <c r="E1474" s="204" t="s">
        <v>4</v>
      </c>
      <c r="F1474" s="205"/>
      <c r="G1474" s="17" t="s">
        <v>377</v>
      </c>
      <c r="H1474" s="31" t="s">
        <v>33</v>
      </c>
      <c r="I1474" s="139"/>
    </row>
    <row r="1475" spans="2:9" x14ac:dyDescent="0.25">
      <c r="B1475" s="16" t="s">
        <v>47</v>
      </c>
      <c r="C1475" s="15" t="s">
        <v>9</v>
      </c>
      <c r="D1475" s="34">
        <v>2026</v>
      </c>
      <c r="E1475" s="14">
        <v>2</v>
      </c>
      <c r="F1475" s="13" t="s">
        <v>0</v>
      </c>
      <c r="G1475" s="167">
        <v>0</v>
      </c>
      <c r="H1475" s="27">
        <f>E1475*G1475</f>
        <v>0</v>
      </c>
      <c r="I1475" s="54"/>
    </row>
    <row r="1476" spans="2:9" x14ac:dyDescent="0.25">
      <c r="B1476" s="12" t="s">
        <v>66</v>
      </c>
      <c r="C1476" s="11" t="s">
        <v>1</v>
      </c>
      <c r="D1476" s="35">
        <v>2029</v>
      </c>
      <c r="E1476" s="10">
        <v>30.8</v>
      </c>
      <c r="F1476" s="9" t="s">
        <v>8</v>
      </c>
      <c r="G1476" s="168">
        <v>0</v>
      </c>
      <c r="H1476" s="29">
        <f>E1476*G1476</f>
        <v>0</v>
      </c>
      <c r="I1476" s="54"/>
    </row>
    <row r="1477" spans="2:9" x14ac:dyDescent="0.25">
      <c r="B1477" s="12" t="s">
        <v>120</v>
      </c>
      <c r="C1477" s="11" t="s">
        <v>1</v>
      </c>
      <c r="D1477" s="35">
        <v>2029</v>
      </c>
      <c r="E1477" s="10">
        <v>43</v>
      </c>
      <c r="F1477" s="9" t="s">
        <v>17</v>
      </c>
      <c r="G1477" s="168">
        <v>0</v>
      </c>
      <c r="H1477" s="29">
        <f>E1477*G1477</f>
        <v>0</v>
      </c>
      <c r="I1477" s="54"/>
    </row>
    <row r="1478" spans="2:9" x14ac:dyDescent="0.25">
      <c r="B1478" s="12" t="s">
        <v>38</v>
      </c>
      <c r="C1478" s="11" t="s">
        <v>1</v>
      </c>
      <c r="D1478" s="35">
        <v>2029</v>
      </c>
      <c r="E1478" s="10">
        <v>1</v>
      </c>
      <c r="F1478" s="9" t="s">
        <v>0</v>
      </c>
      <c r="G1478" s="168">
        <v>0</v>
      </c>
      <c r="H1478" s="29">
        <f t="shared" ref="H1478:H1480" si="116">E1478*G1478</f>
        <v>0</v>
      </c>
      <c r="I1478" s="54"/>
    </row>
    <row r="1479" spans="2:9" x14ac:dyDescent="0.25">
      <c r="B1479" s="12" t="s">
        <v>36</v>
      </c>
      <c r="C1479" s="11" t="s">
        <v>1</v>
      </c>
      <c r="D1479" s="35">
        <v>2029</v>
      </c>
      <c r="E1479" s="10">
        <v>1</v>
      </c>
      <c r="F1479" s="9" t="s">
        <v>0</v>
      </c>
      <c r="G1479" s="168">
        <v>0</v>
      </c>
      <c r="H1479" s="29">
        <f t="shared" si="116"/>
        <v>0</v>
      </c>
      <c r="I1479" s="54"/>
    </row>
    <row r="1480" spans="2:9" x14ac:dyDescent="0.25">
      <c r="B1480" s="8" t="s">
        <v>2</v>
      </c>
      <c r="C1480" s="7" t="s">
        <v>1</v>
      </c>
      <c r="D1480" s="36">
        <v>2026</v>
      </c>
      <c r="E1480" s="6">
        <v>1</v>
      </c>
      <c r="F1480" s="5" t="s">
        <v>0</v>
      </c>
      <c r="G1480" s="168">
        <v>0</v>
      </c>
      <c r="H1480" s="29">
        <f t="shared" si="116"/>
        <v>0</v>
      </c>
      <c r="I1480" s="54"/>
    </row>
    <row r="1481" spans="2:9" x14ac:dyDescent="0.25">
      <c r="B1481" s="77" t="s">
        <v>44</v>
      </c>
      <c r="C1481" s="24"/>
      <c r="D1481" s="39"/>
      <c r="E1481" s="23"/>
      <c r="F1481" s="22"/>
      <c r="G1481" s="52"/>
      <c r="H1481" s="56">
        <f>SUM(H1475:H1480)</f>
        <v>0</v>
      </c>
      <c r="I1481" s="150"/>
    </row>
    <row r="1482" spans="2:9" ht="15.75" thickBot="1" x14ac:dyDescent="0.3">
      <c r="B1482" s="4"/>
      <c r="C1482" s="3"/>
      <c r="D1482" s="37"/>
      <c r="E1482" s="2"/>
      <c r="F1482" s="1"/>
      <c r="G1482" s="55"/>
      <c r="H1482" s="38"/>
    </row>
    <row r="1483" spans="2:9" ht="16.5" thickBot="1" x14ac:dyDescent="0.3">
      <c r="B1483" s="20"/>
    </row>
    <row r="1484" spans="2:9" ht="15.75" thickBot="1" x14ac:dyDescent="0.3">
      <c r="B1484" s="206" t="s">
        <v>280</v>
      </c>
      <c r="C1484" s="207"/>
      <c r="D1484" s="208"/>
    </row>
    <row r="1485" spans="2:9" ht="15.75" thickBot="1" x14ac:dyDescent="0.3">
      <c r="B1485" s="19" t="s">
        <v>6</v>
      </c>
      <c r="C1485" s="18" t="s">
        <v>5</v>
      </c>
      <c r="D1485" s="18" t="s">
        <v>35</v>
      </c>
      <c r="E1485" s="204" t="s">
        <v>4</v>
      </c>
      <c r="F1485" s="205"/>
      <c r="G1485" s="17" t="s">
        <v>377</v>
      </c>
      <c r="H1485" s="31" t="s">
        <v>33</v>
      </c>
      <c r="I1485" s="139"/>
    </row>
    <row r="1486" spans="2:9" x14ac:dyDescent="0.25">
      <c r="B1486" s="16" t="s">
        <v>47</v>
      </c>
      <c r="C1486" s="15" t="s">
        <v>9</v>
      </c>
      <c r="D1486" s="34">
        <v>2026</v>
      </c>
      <c r="E1486" s="14">
        <v>2</v>
      </c>
      <c r="F1486" s="13" t="s">
        <v>0</v>
      </c>
      <c r="G1486" s="167">
        <v>0</v>
      </c>
      <c r="H1486" s="27">
        <f>E1486*G1486</f>
        <v>0</v>
      </c>
      <c r="I1486" s="54"/>
    </row>
    <row r="1487" spans="2:9" x14ac:dyDescent="0.25">
      <c r="B1487" s="12" t="s">
        <v>90</v>
      </c>
      <c r="C1487" s="11" t="s">
        <v>1</v>
      </c>
      <c r="D1487" s="35">
        <v>2026</v>
      </c>
      <c r="E1487" s="10">
        <v>10</v>
      </c>
      <c r="F1487" s="9" t="s">
        <v>0</v>
      </c>
      <c r="G1487" s="168">
        <v>0</v>
      </c>
      <c r="H1487" s="29">
        <f>E1487*G1487</f>
        <v>0</v>
      </c>
      <c r="I1487" s="54"/>
    </row>
    <row r="1488" spans="2:9" x14ac:dyDescent="0.25">
      <c r="B1488" s="12" t="s">
        <v>87</v>
      </c>
      <c r="C1488" s="11" t="s">
        <v>1</v>
      </c>
      <c r="D1488" s="35">
        <v>2026</v>
      </c>
      <c r="E1488" s="10">
        <v>20</v>
      </c>
      <c r="F1488" s="9" t="s">
        <v>17</v>
      </c>
      <c r="G1488" s="168">
        <v>0</v>
      </c>
      <c r="H1488" s="29">
        <f>E1488*G1488</f>
        <v>0</v>
      </c>
      <c r="I1488" s="54"/>
    </row>
    <row r="1489" spans="2:9" x14ac:dyDescent="0.25">
      <c r="B1489" s="12" t="s">
        <v>66</v>
      </c>
      <c r="C1489" s="11" t="s">
        <v>1</v>
      </c>
      <c r="D1489" s="35">
        <v>2026</v>
      </c>
      <c r="E1489" s="10">
        <v>80</v>
      </c>
      <c r="F1489" s="9" t="s">
        <v>8</v>
      </c>
      <c r="G1489" s="168">
        <v>0</v>
      </c>
      <c r="H1489" s="29">
        <f t="shared" ref="H1489:H1493" si="117">E1489*G1489</f>
        <v>0</v>
      </c>
      <c r="I1489" s="54"/>
    </row>
    <row r="1490" spans="2:9" x14ac:dyDescent="0.25">
      <c r="B1490" s="12" t="s">
        <v>22</v>
      </c>
      <c r="C1490" s="11" t="s">
        <v>1</v>
      </c>
      <c r="D1490" s="35">
        <v>2026</v>
      </c>
      <c r="E1490" s="10">
        <v>20</v>
      </c>
      <c r="F1490" s="9" t="s">
        <v>0</v>
      </c>
      <c r="G1490" s="168">
        <v>0</v>
      </c>
      <c r="H1490" s="29">
        <f t="shared" si="117"/>
        <v>0</v>
      </c>
      <c r="I1490" s="54"/>
    </row>
    <row r="1491" spans="2:9" x14ac:dyDescent="0.25">
      <c r="B1491" s="12" t="s">
        <v>38</v>
      </c>
      <c r="C1491" s="11" t="s">
        <v>1</v>
      </c>
      <c r="D1491" s="35">
        <v>2029</v>
      </c>
      <c r="E1491" s="10">
        <v>1</v>
      </c>
      <c r="F1491" s="9" t="s">
        <v>0</v>
      </c>
      <c r="G1491" s="168">
        <v>0</v>
      </c>
      <c r="H1491" s="29">
        <f t="shared" si="117"/>
        <v>0</v>
      </c>
      <c r="I1491" s="54"/>
    </row>
    <row r="1492" spans="2:9" x14ac:dyDescent="0.25">
      <c r="B1492" s="8" t="s">
        <v>36</v>
      </c>
      <c r="C1492" s="7" t="s">
        <v>1</v>
      </c>
      <c r="D1492" s="36">
        <v>2029</v>
      </c>
      <c r="E1492" s="6">
        <v>1</v>
      </c>
      <c r="F1492" s="5" t="s">
        <v>0</v>
      </c>
      <c r="G1492" s="168">
        <v>0</v>
      </c>
      <c r="H1492" s="29">
        <f t="shared" si="117"/>
        <v>0</v>
      </c>
      <c r="I1492" s="54"/>
    </row>
    <row r="1493" spans="2:9" x14ac:dyDescent="0.25">
      <c r="B1493" s="8" t="s">
        <v>2</v>
      </c>
      <c r="C1493" s="7" t="s">
        <v>1</v>
      </c>
      <c r="D1493" s="36">
        <v>2026</v>
      </c>
      <c r="E1493" s="6">
        <v>1</v>
      </c>
      <c r="F1493" s="5" t="s">
        <v>0</v>
      </c>
      <c r="G1493" s="168">
        <v>0</v>
      </c>
      <c r="H1493" s="29">
        <f t="shared" si="117"/>
        <v>0</v>
      </c>
      <c r="I1493" s="54"/>
    </row>
    <row r="1494" spans="2:9" x14ac:dyDescent="0.25">
      <c r="B1494" s="77" t="s">
        <v>44</v>
      </c>
      <c r="C1494" s="24"/>
      <c r="D1494" s="39"/>
      <c r="E1494" s="23"/>
      <c r="F1494" s="22"/>
      <c r="G1494" s="40"/>
      <c r="H1494" s="56">
        <f>SUM(H1486:H1493)</f>
        <v>0</v>
      </c>
      <c r="I1494" s="150"/>
    </row>
    <row r="1495" spans="2:9" ht="15.75" thickBot="1" x14ac:dyDescent="0.3">
      <c r="B1495" s="4"/>
      <c r="C1495" s="3"/>
      <c r="D1495" s="37"/>
      <c r="E1495" s="2"/>
      <c r="F1495" s="1"/>
      <c r="G1495" s="38"/>
      <c r="H1495" s="30"/>
      <c r="I1495" s="54"/>
    </row>
    <row r="1496" spans="2:9" ht="15.75" thickBot="1" x14ac:dyDescent="0.3"/>
    <row r="1497" spans="2:9" ht="15.75" thickBot="1" x14ac:dyDescent="0.3">
      <c r="B1497" s="206" t="s">
        <v>281</v>
      </c>
      <c r="C1497" s="207"/>
      <c r="D1497" s="208"/>
    </row>
    <row r="1498" spans="2:9" ht="15.75" thickBot="1" x14ac:dyDescent="0.3">
      <c r="B1498" s="19" t="s">
        <v>6</v>
      </c>
      <c r="C1498" s="18" t="s">
        <v>5</v>
      </c>
      <c r="D1498" s="18" t="s">
        <v>35</v>
      </c>
      <c r="E1498" s="204" t="s">
        <v>4</v>
      </c>
      <c r="F1498" s="205"/>
      <c r="G1498" s="17" t="s">
        <v>377</v>
      </c>
      <c r="H1498" s="31" t="s">
        <v>33</v>
      </c>
      <c r="I1498" s="139"/>
    </row>
    <row r="1499" spans="2:9" x14ac:dyDescent="0.25">
      <c r="B1499" s="16" t="s">
        <v>47</v>
      </c>
      <c r="C1499" s="15" t="s">
        <v>9</v>
      </c>
      <c r="D1499" s="34">
        <v>2026</v>
      </c>
      <c r="E1499" s="14">
        <v>2</v>
      </c>
      <c r="F1499" s="13" t="s">
        <v>0</v>
      </c>
      <c r="G1499" s="167">
        <v>0</v>
      </c>
      <c r="H1499" s="27">
        <f>E1499*G1499</f>
        <v>0</v>
      </c>
      <c r="I1499" s="54"/>
    </row>
    <row r="1500" spans="2:9" x14ac:dyDescent="0.25">
      <c r="B1500" s="12" t="s">
        <v>24</v>
      </c>
      <c r="C1500" s="11" t="s">
        <v>11</v>
      </c>
      <c r="D1500" s="35">
        <v>2026</v>
      </c>
      <c r="E1500" s="10">
        <v>4</v>
      </c>
      <c r="F1500" s="9" t="s">
        <v>0</v>
      </c>
      <c r="G1500" s="168">
        <v>0</v>
      </c>
      <c r="H1500" s="29">
        <f>E1500*G1500</f>
        <v>0</v>
      </c>
      <c r="I1500" s="54"/>
    </row>
    <row r="1501" spans="2:9" x14ac:dyDescent="0.25">
      <c r="B1501" s="12" t="s">
        <v>87</v>
      </c>
      <c r="C1501" s="11" t="s">
        <v>1</v>
      </c>
      <c r="D1501" s="35">
        <v>2027</v>
      </c>
      <c r="E1501" s="10">
        <v>45</v>
      </c>
      <c r="F1501" s="9" t="s">
        <v>17</v>
      </c>
      <c r="G1501" s="168">
        <v>0</v>
      </c>
      <c r="H1501" s="29">
        <f>E1501*G1501</f>
        <v>0</v>
      </c>
      <c r="I1501" s="54"/>
    </row>
    <row r="1502" spans="2:9" x14ac:dyDescent="0.25">
      <c r="B1502" s="12" t="s">
        <v>38</v>
      </c>
      <c r="C1502" s="11" t="s">
        <v>1</v>
      </c>
      <c r="D1502" s="35">
        <v>2029</v>
      </c>
      <c r="E1502" s="10">
        <v>1</v>
      </c>
      <c r="F1502" s="9" t="s">
        <v>0</v>
      </c>
      <c r="G1502" s="168">
        <v>0</v>
      </c>
      <c r="H1502" s="29">
        <f t="shared" ref="H1502:H1504" si="118">E1502*G1502</f>
        <v>0</v>
      </c>
      <c r="I1502" s="54"/>
    </row>
    <row r="1503" spans="2:9" x14ac:dyDescent="0.25">
      <c r="B1503" s="12" t="s">
        <v>36</v>
      </c>
      <c r="C1503" s="11" t="s">
        <v>1</v>
      </c>
      <c r="D1503" s="35">
        <v>2029</v>
      </c>
      <c r="E1503" s="10">
        <v>1</v>
      </c>
      <c r="F1503" s="9" t="s">
        <v>0</v>
      </c>
      <c r="G1503" s="168">
        <v>0</v>
      </c>
      <c r="H1503" s="29">
        <f t="shared" si="118"/>
        <v>0</v>
      </c>
      <c r="I1503" s="54"/>
    </row>
    <row r="1504" spans="2:9" x14ac:dyDescent="0.25">
      <c r="B1504" s="8" t="s">
        <v>2</v>
      </c>
      <c r="C1504" s="7" t="s">
        <v>1</v>
      </c>
      <c r="D1504" s="36">
        <v>2026</v>
      </c>
      <c r="E1504" s="6">
        <v>1</v>
      </c>
      <c r="F1504" s="5" t="s">
        <v>0</v>
      </c>
      <c r="G1504" s="168">
        <v>0</v>
      </c>
      <c r="H1504" s="29">
        <f t="shared" si="118"/>
        <v>0</v>
      </c>
      <c r="I1504" s="54"/>
    </row>
    <row r="1505" spans="2:9" x14ac:dyDescent="0.25">
      <c r="B1505" s="77" t="s">
        <v>44</v>
      </c>
      <c r="C1505" s="24"/>
      <c r="D1505" s="39"/>
      <c r="E1505" s="23"/>
      <c r="F1505" s="22"/>
      <c r="G1505" s="52"/>
      <c r="H1505" s="56">
        <f>SUM(H1499:H1504)</f>
        <v>0</v>
      </c>
      <c r="I1505" s="150"/>
    </row>
    <row r="1506" spans="2:9" ht="15.75" thickBot="1" x14ac:dyDescent="0.3">
      <c r="B1506" s="4"/>
      <c r="C1506" s="3"/>
      <c r="D1506" s="37"/>
      <c r="E1506" s="2"/>
      <c r="F1506" s="1"/>
      <c r="G1506" s="55"/>
      <c r="H1506" s="38"/>
    </row>
    <row r="1507" spans="2:9" ht="15.75" thickBot="1" x14ac:dyDescent="0.3"/>
    <row r="1508" spans="2:9" ht="15.75" thickBot="1" x14ac:dyDescent="0.3">
      <c r="B1508" s="206" t="s">
        <v>282</v>
      </c>
      <c r="C1508" s="207"/>
      <c r="D1508" s="208"/>
    </row>
    <row r="1509" spans="2:9" ht="15.75" thickBot="1" x14ac:dyDescent="0.3">
      <c r="B1509" s="19" t="s">
        <v>6</v>
      </c>
      <c r="C1509" s="18" t="s">
        <v>5</v>
      </c>
      <c r="D1509" s="18" t="s">
        <v>35</v>
      </c>
      <c r="E1509" s="204" t="s">
        <v>4</v>
      </c>
      <c r="F1509" s="205"/>
      <c r="G1509" s="17" t="s">
        <v>377</v>
      </c>
      <c r="H1509" s="31" t="s">
        <v>33</v>
      </c>
      <c r="I1509" s="139"/>
    </row>
    <row r="1510" spans="2:9" x14ac:dyDescent="0.25">
      <c r="B1510" s="16" t="s">
        <v>47</v>
      </c>
      <c r="C1510" s="15" t="s">
        <v>9</v>
      </c>
      <c r="D1510" s="34">
        <v>2026</v>
      </c>
      <c r="E1510" s="14">
        <v>2</v>
      </c>
      <c r="F1510" s="13" t="s">
        <v>0</v>
      </c>
      <c r="G1510" s="167">
        <v>0</v>
      </c>
      <c r="H1510" s="27">
        <f>E1510*G1510</f>
        <v>0</v>
      </c>
      <c r="I1510" s="54"/>
    </row>
    <row r="1511" spans="2:9" x14ac:dyDescent="0.25">
      <c r="B1511" s="12" t="s">
        <v>118</v>
      </c>
      <c r="C1511" s="11" t="s">
        <v>1</v>
      </c>
      <c r="D1511" s="35">
        <v>2026</v>
      </c>
      <c r="E1511" s="10">
        <v>1</v>
      </c>
      <c r="F1511" s="9" t="s">
        <v>0</v>
      </c>
      <c r="G1511" s="168">
        <v>0</v>
      </c>
      <c r="H1511" s="29">
        <f>E1511*G1511</f>
        <v>0</v>
      </c>
      <c r="I1511" s="54"/>
    </row>
    <row r="1512" spans="2:9" x14ac:dyDescent="0.25">
      <c r="B1512" s="12" t="s">
        <v>24</v>
      </c>
      <c r="C1512" s="11" t="s">
        <v>11</v>
      </c>
      <c r="D1512" s="35">
        <v>2026</v>
      </c>
      <c r="E1512" s="10">
        <v>4</v>
      </c>
      <c r="F1512" s="9" t="s">
        <v>0</v>
      </c>
      <c r="G1512" s="168">
        <v>0</v>
      </c>
      <c r="H1512" s="29">
        <f>E1512*G1512</f>
        <v>0</v>
      </c>
      <c r="I1512" s="54"/>
    </row>
    <row r="1513" spans="2:9" x14ac:dyDescent="0.25">
      <c r="B1513" s="12" t="s">
        <v>90</v>
      </c>
      <c r="C1513" s="11" t="s">
        <v>1</v>
      </c>
      <c r="D1513" s="35">
        <v>2026</v>
      </c>
      <c r="E1513" s="10">
        <v>2</v>
      </c>
      <c r="F1513" s="9" t="s">
        <v>0</v>
      </c>
      <c r="G1513" s="168">
        <v>0</v>
      </c>
      <c r="H1513" s="29">
        <f t="shared" ref="H1513:H1518" si="119">E1513*G1513</f>
        <v>0</v>
      </c>
      <c r="I1513" s="54"/>
    </row>
    <row r="1514" spans="2:9" x14ac:dyDescent="0.25">
      <c r="B1514" s="12" t="s">
        <v>66</v>
      </c>
      <c r="C1514" s="11" t="s">
        <v>1</v>
      </c>
      <c r="D1514" s="35">
        <v>2026</v>
      </c>
      <c r="E1514" s="10">
        <v>77</v>
      </c>
      <c r="F1514" s="9" t="s">
        <v>8</v>
      </c>
      <c r="G1514" s="168">
        <v>0</v>
      </c>
      <c r="H1514" s="29">
        <f t="shared" si="119"/>
        <v>0</v>
      </c>
      <c r="I1514" s="54"/>
    </row>
    <row r="1515" spans="2:9" x14ac:dyDescent="0.25">
      <c r="B1515" s="12" t="s">
        <v>87</v>
      </c>
      <c r="C1515" s="11" t="s">
        <v>1</v>
      </c>
      <c r="D1515" s="35">
        <v>2026</v>
      </c>
      <c r="E1515" s="10">
        <v>20</v>
      </c>
      <c r="F1515" s="9" t="s">
        <v>17</v>
      </c>
      <c r="G1515" s="168">
        <v>0</v>
      </c>
      <c r="H1515" s="29">
        <f t="shared" si="119"/>
        <v>0</v>
      </c>
      <c r="I1515" s="54"/>
    </row>
    <row r="1516" spans="2:9" x14ac:dyDescent="0.25">
      <c r="B1516" s="12" t="s">
        <v>38</v>
      </c>
      <c r="C1516" s="11" t="s">
        <v>1</v>
      </c>
      <c r="D1516" s="35">
        <v>2029</v>
      </c>
      <c r="E1516" s="10">
        <v>1</v>
      </c>
      <c r="F1516" s="9" t="s">
        <v>0</v>
      </c>
      <c r="G1516" s="168">
        <v>0</v>
      </c>
      <c r="H1516" s="29">
        <f t="shared" si="119"/>
        <v>0</v>
      </c>
      <c r="I1516" s="54"/>
    </row>
    <row r="1517" spans="2:9" x14ac:dyDescent="0.25">
      <c r="B1517" s="12" t="s">
        <v>36</v>
      </c>
      <c r="C1517" s="11" t="s">
        <v>1</v>
      </c>
      <c r="D1517" s="35">
        <v>2029</v>
      </c>
      <c r="E1517" s="10">
        <v>1</v>
      </c>
      <c r="F1517" s="9" t="s">
        <v>0</v>
      </c>
      <c r="G1517" s="168">
        <v>0</v>
      </c>
      <c r="H1517" s="29">
        <f t="shared" si="119"/>
        <v>0</v>
      </c>
      <c r="I1517" s="54"/>
    </row>
    <row r="1518" spans="2:9" x14ac:dyDescent="0.25">
      <c r="B1518" s="8" t="s">
        <v>2</v>
      </c>
      <c r="C1518" s="7" t="s">
        <v>1</v>
      </c>
      <c r="D1518" s="36">
        <v>2026</v>
      </c>
      <c r="E1518" s="6">
        <v>1</v>
      </c>
      <c r="F1518" s="5" t="s">
        <v>0</v>
      </c>
      <c r="G1518" s="168">
        <v>0</v>
      </c>
      <c r="H1518" s="29">
        <f t="shared" si="119"/>
        <v>0</v>
      </c>
      <c r="I1518" s="54"/>
    </row>
    <row r="1519" spans="2:9" x14ac:dyDescent="0.25">
      <c r="B1519" s="77" t="s">
        <v>44</v>
      </c>
      <c r="C1519" s="24"/>
      <c r="D1519" s="39"/>
      <c r="E1519" s="23"/>
      <c r="F1519" s="22"/>
      <c r="G1519" s="57"/>
      <c r="H1519" s="56">
        <f>SUM(H1510:H1518)</f>
        <v>0</v>
      </c>
      <c r="I1519" s="150"/>
    </row>
    <row r="1520" spans="2:9" ht="15.75" thickBot="1" x14ac:dyDescent="0.3">
      <c r="B1520" s="4"/>
      <c r="C1520" s="3"/>
      <c r="D1520" s="37"/>
      <c r="E1520" s="2"/>
      <c r="F1520" s="1"/>
      <c r="G1520" s="55"/>
      <c r="H1520" s="38"/>
    </row>
    <row r="1521" spans="2:9" ht="16.5" thickBot="1" x14ac:dyDescent="0.3">
      <c r="B1521" s="20"/>
    </row>
    <row r="1522" spans="2:9" ht="15.75" thickBot="1" x14ac:dyDescent="0.3">
      <c r="B1522" s="206" t="s">
        <v>283</v>
      </c>
      <c r="C1522" s="207"/>
      <c r="D1522" s="208"/>
    </row>
    <row r="1523" spans="2:9" ht="15.75" thickBot="1" x14ac:dyDescent="0.3">
      <c r="B1523" s="19" t="s">
        <v>6</v>
      </c>
      <c r="C1523" s="18" t="s">
        <v>5</v>
      </c>
      <c r="D1523" s="18" t="s">
        <v>35</v>
      </c>
      <c r="E1523" s="204" t="s">
        <v>4</v>
      </c>
      <c r="F1523" s="205"/>
      <c r="G1523" s="17" t="s">
        <v>377</v>
      </c>
      <c r="H1523" s="31" t="s">
        <v>33</v>
      </c>
      <c r="I1523" s="139"/>
    </row>
    <row r="1524" spans="2:9" x14ac:dyDescent="0.25">
      <c r="B1524" s="16" t="s">
        <v>47</v>
      </c>
      <c r="C1524" s="15" t="s">
        <v>9</v>
      </c>
      <c r="D1524" s="34">
        <v>2026</v>
      </c>
      <c r="E1524" s="14">
        <v>2</v>
      </c>
      <c r="F1524" s="13" t="s">
        <v>0</v>
      </c>
      <c r="G1524" s="167">
        <v>0</v>
      </c>
      <c r="H1524" s="27">
        <f>E1524*G1524</f>
        <v>0</v>
      </c>
      <c r="I1524" s="54"/>
    </row>
    <row r="1525" spans="2:9" x14ac:dyDescent="0.25">
      <c r="B1525" s="12" t="s">
        <v>18</v>
      </c>
      <c r="C1525" s="11" t="s">
        <v>1</v>
      </c>
      <c r="D1525" s="35">
        <v>2026</v>
      </c>
      <c r="E1525" s="10">
        <v>5</v>
      </c>
      <c r="F1525" s="9" t="s">
        <v>17</v>
      </c>
      <c r="G1525" s="168">
        <v>0</v>
      </c>
      <c r="H1525" s="29">
        <f>E1525*G1525</f>
        <v>0</v>
      </c>
      <c r="I1525" s="54"/>
    </row>
    <row r="1526" spans="2:9" x14ac:dyDescent="0.25">
      <c r="B1526" s="12" t="s">
        <v>66</v>
      </c>
      <c r="C1526" s="11" t="s">
        <v>1</v>
      </c>
      <c r="D1526" s="35">
        <v>2027</v>
      </c>
      <c r="E1526" s="10">
        <v>26.6</v>
      </c>
      <c r="F1526" s="9" t="s">
        <v>8</v>
      </c>
      <c r="G1526" s="168">
        <v>0</v>
      </c>
      <c r="H1526" s="29">
        <f>E1526*G1526</f>
        <v>0</v>
      </c>
      <c r="I1526" s="54"/>
    </row>
    <row r="1527" spans="2:9" x14ac:dyDescent="0.25">
      <c r="B1527" s="12" t="s">
        <v>120</v>
      </c>
      <c r="C1527" s="11" t="s">
        <v>1</v>
      </c>
      <c r="D1527" s="35">
        <v>2029</v>
      </c>
      <c r="E1527" s="10">
        <v>50</v>
      </c>
      <c r="F1527" s="9" t="s">
        <v>17</v>
      </c>
      <c r="G1527" s="168">
        <v>0</v>
      </c>
      <c r="H1527" s="29">
        <f t="shared" ref="H1527:H1531" si="120">E1527*G1527</f>
        <v>0</v>
      </c>
      <c r="I1527" s="54"/>
    </row>
    <row r="1528" spans="2:9" x14ac:dyDescent="0.25">
      <c r="B1528" s="12" t="s">
        <v>43</v>
      </c>
      <c r="C1528" s="11" t="s">
        <v>1</v>
      </c>
      <c r="D1528" s="35">
        <v>2029</v>
      </c>
      <c r="E1528" s="10">
        <v>29</v>
      </c>
      <c r="F1528" s="9" t="s">
        <v>17</v>
      </c>
      <c r="G1528" s="168">
        <v>0</v>
      </c>
      <c r="H1528" s="29">
        <f t="shared" si="120"/>
        <v>0</v>
      </c>
      <c r="I1528" s="54"/>
    </row>
    <row r="1529" spans="2:9" x14ac:dyDescent="0.25">
      <c r="B1529" s="12" t="s">
        <v>38</v>
      </c>
      <c r="C1529" s="11" t="s">
        <v>1</v>
      </c>
      <c r="D1529" s="35">
        <v>2029</v>
      </c>
      <c r="E1529" s="10">
        <v>1</v>
      </c>
      <c r="F1529" s="9" t="s">
        <v>0</v>
      </c>
      <c r="G1529" s="168">
        <v>0</v>
      </c>
      <c r="H1529" s="29">
        <f t="shared" si="120"/>
        <v>0</v>
      </c>
      <c r="I1529" s="54"/>
    </row>
    <row r="1530" spans="2:9" x14ac:dyDescent="0.25">
      <c r="B1530" s="12" t="s">
        <v>36</v>
      </c>
      <c r="C1530" s="11" t="s">
        <v>1</v>
      </c>
      <c r="D1530" s="35">
        <v>2029</v>
      </c>
      <c r="E1530" s="10">
        <v>1</v>
      </c>
      <c r="F1530" s="9" t="s">
        <v>0</v>
      </c>
      <c r="G1530" s="168">
        <v>0</v>
      </c>
      <c r="H1530" s="29">
        <f t="shared" si="120"/>
        <v>0</v>
      </c>
      <c r="I1530" s="54"/>
    </row>
    <row r="1531" spans="2:9" x14ac:dyDescent="0.25">
      <c r="B1531" s="12" t="s">
        <v>2</v>
      </c>
      <c r="C1531" s="11" t="s">
        <v>1</v>
      </c>
      <c r="D1531" s="35">
        <v>2026</v>
      </c>
      <c r="E1531" s="10">
        <v>1</v>
      </c>
      <c r="F1531" s="9" t="s">
        <v>0</v>
      </c>
      <c r="G1531" s="168">
        <v>0</v>
      </c>
      <c r="H1531" s="29">
        <f t="shared" si="120"/>
        <v>0</v>
      </c>
      <c r="I1531" s="54"/>
    </row>
    <row r="1532" spans="2:9" x14ac:dyDescent="0.25">
      <c r="B1532" s="77" t="s">
        <v>44</v>
      </c>
      <c r="C1532" s="43"/>
      <c r="D1532" s="44"/>
      <c r="E1532" s="45"/>
      <c r="F1532" s="46"/>
      <c r="G1532" s="80"/>
      <c r="H1532" s="56">
        <f>SUM(H1524:H1531)</f>
        <v>0</v>
      </c>
      <c r="I1532" s="150"/>
    </row>
    <row r="1533" spans="2:9" ht="15.75" thickBot="1" x14ac:dyDescent="0.3">
      <c r="B1533" s="4"/>
      <c r="C1533" s="3"/>
      <c r="D1533" s="37"/>
      <c r="E1533" s="2"/>
      <c r="F1533" s="1"/>
      <c r="G1533" s="38"/>
      <c r="H1533" s="30"/>
      <c r="I1533" s="54"/>
    </row>
    <row r="1534" spans="2:9" ht="15.75" thickBot="1" x14ac:dyDescent="0.3"/>
    <row r="1535" spans="2:9" ht="15.75" thickBot="1" x14ac:dyDescent="0.3">
      <c r="B1535" s="206" t="s">
        <v>284</v>
      </c>
      <c r="C1535" s="207"/>
      <c r="D1535" s="208"/>
    </row>
    <row r="1536" spans="2:9" ht="15.75" thickBot="1" x14ac:dyDescent="0.3">
      <c r="B1536" s="19" t="s">
        <v>6</v>
      </c>
      <c r="C1536" s="18" t="s">
        <v>5</v>
      </c>
      <c r="D1536" s="18" t="s">
        <v>35</v>
      </c>
      <c r="E1536" s="204" t="s">
        <v>4</v>
      </c>
      <c r="F1536" s="205"/>
      <c r="G1536" s="17" t="s">
        <v>377</v>
      </c>
      <c r="H1536" s="31" t="s">
        <v>33</v>
      </c>
      <c r="I1536" s="139"/>
    </row>
    <row r="1537" spans="2:9" x14ac:dyDescent="0.25">
      <c r="B1537" s="16" t="s">
        <v>47</v>
      </c>
      <c r="C1537" s="15" t="s">
        <v>9</v>
      </c>
      <c r="D1537" s="34">
        <v>2026</v>
      </c>
      <c r="E1537" s="14">
        <v>2</v>
      </c>
      <c r="F1537" s="13" t="s">
        <v>0</v>
      </c>
      <c r="G1537" s="167">
        <v>0</v>
      </c>
      <c r="H1537" s="27">
        <f>E1537*G1537</f>
        <v>0</v>
      </c>
      <c r="I1537" s="54"/>
    </row>
    <row r="1538" spans="2:9" x14ac:dyDescent="0.25">
      <c r="B1538" s="12" t="s">
        <v>248</v>
      </c>
      <c r="C1538" s="11" t="s">
        <v>1</v>
      </c>
      <c r="D1538" s="35">
        <v>2027</v>
      </c>
      <c r="E1538" s="10">
        <v>0.5</v>
      </c>
      <c r="F1538" s="9" t="s">
        <v>17</v>
      </c>
      <c r="G1538" s="168">
        <v>0</v>
      </c>
      <c r="H1538" s="29">
        <f>E1538*G1538</f>
        <v>0</v>
      </c>
      <c r="I1538" s="54"/>
    </row>
    <row r="1539" spans="2:9" x14ac:dyDescent="0.25">
      <c r="B1539" s="12" t="s">
        <v>18</v>
      </c>
      <c r="C1539" s="11" t="s">
        <v>1</v>
      </c>
      <c r="D1539" s="35">
        <v>2026</v>
      </c>
      <c r="E1539" s="10">
        <v>3</v>
      </c>
      <c r="F1539" s="9" t="s">
        <v>17</v>
      </c>
      <c r="G1539" s="168">
        <v>0</v>
      </c>
      <c r="H1539" s="29">
        <f>E1539*G1539</f>
        <v>0</v>
      </c>
      <c r="I1539" s="54"/>
    </row>
    <row r="1540" spans="2:9" x14ac:dyDescent="0.25">
      <c r="B1540" s="12" t="s">
        <v>38</v>
      </c>
      <c r="C1540" s="11" t="s">
        <v>1</v>
      </c>
      <c r="D1540" s="35">
        <v>2029</v>
      </c>
      <c r="E1540" s="10">
        <v>1</v>
      </c>
      <c r="F1540" s="9" t="s">
        <v>0</v>
      </c>
      <c r="G1540" s="168">
        <v>0</v>
      </c>
      <c r="H1540" s="29">
        <f t="shared" ref="H1540:H1542" si="121">E1540*G1540</f>
        <v>0</v>
      </c>
      <c r="I1540" s="54"/>
    </row>
    <row r="1541" spans="2:9" x14ac:dyDescent="0.25">
      <c r="B1541" s="12" t="s">
        <v>36</v>
      </c>
      <c r="C1541" s="11" t="s">
        <v>1</v>
      </c>
      <c r="D1541" s="35">
        <v>2029</v>
      </c>
      <c r="E1541" s="10">
        <v>1</v>
      </c>
      <c r="F1541" s="9" t="s">
        <v>0</v>
      </c>
      <c r="G1541" s="168">
        <v>0</v>
      </c>
      <c r="H1541" s="29">
        <f t="shared" si="121"/>
        <v>0</v>
      </c>
      <c r="I1541" s="54"/>
    </row>
    <row r="1542" spans="2:9" x14ac:dyDescent="0.25">
      <c r="B1542" s="12" t="s">
        <v>2</v>
      </c>
      <c r="C1542" s="11" t="s">
        <v>1</v>
      </c>
      <c r="D1542" s="35">
        <v>2026</v>
      </c>
      <c r="E1542" s="10">
        <v>1</v>
      </c>
      <c r="F1542" s="9" t="s">
        <v>0</v>
      </c>
      <c r="G1542" s="168">
        <v>0</v>
      </c>
      <c r="H1542" s="29">
        <f t="shared" si="121"/>
        <v>0</v>
      </c>
      <c r="I1542" s="54"/>
    </row>
    <row r="1543" spans="2:9" x14ac:dyDescent="0.25">
      <c r="B1543" s="77" t="s">
        <v>44</v>
      </c>
      <c r="C1543" s="43"/>
      <c r="D1543" s="44"/>
      <c r="E1543" s="45"/>
      <c r="F1543" s="46"/>
      <c r="G1543" s="52"/>
      <c r="H1543" s="56">
        <f>SUM(H1537:H1542)</f>
        <v>0</v>
      </c>
      <c r="I1543" s="150"/>
    </row>
    <row r="1544" spans="2:9" ht="15.75" thickBot="1" x14ac:dyDescent="0.3">
      <c r="B1544" s="4"/>
      <c r="C1544" s="3"/>
      <c r="D1544" s="37"/>
      <c r="E1544" s="2"/>
      <c r="F1544" s="1"/>
      <c r="G1544" s="55"/>
      <c r="H1544" s="38"/>
    </row>
    <row r="1545" spans="2:9" ht="15.75" thickBot="1" x14ac:dyDescent="0.3">
      <c r="B1545" s="21"/>
      <c r="C1545" s="21"/>
      <c r="D1545" s="41"/>
    </row>
    <row r="1546" spans="2:9" ht="15.75" thickBot="1" x14ac:dyDescent="0.3">
      <c r="B1546" s="206" t="s">
        <v>285</v>
      </c>
      <c r="C1546" s="207"/>
      <c r="D1546" s="208"/>
    </row>
    <row r="1547" spans="2:9" ht="15.75" thickBot="1" x14ac:dyDescent="0.3">
      <c r="B1547" s="19" t="s">
        <v>6</v>
      </c>
      <c r="C1547" s="18" t="s">
        <v>5</v>
      </c>
      <c r="D1547" s="18" t="s">
        <v>35</v>
      </c>
      <c r="E1547" s="204" t="s">
        <v>4</v>
      </c>
      <c r="F1547" s="205"/>
      <c r="G1547" s="17" t="s">
        <v>377</v>
      </c>
      <c r="H1547" s="31" t="s">
        <v>33</v>
      </c>
      <c r="I1547" s="139"/>
    </row>
    <row r="1548" spans="2:9" x14ac:dyDescent="0.25">
      <c r="B1548" s="16" t="s">
        <v>47</v>
      </c>
      <c r="C1548" s="15" t="s">
        <v>9</v>
      </c>
      <c r="D1548" s="34">
        <v>2026</v>
      </c>
      <c r="E1548" s="14">
        <v>2</v>
      </c>
      <c r="F1548" s="13" t="s">
        <v>0</v>
      </c>
      <c r="G1548" s="167">
        <v>0</v>
      </c>
      <c r="H1548" s="27">
        <f>E1548*G1548</f>
        <v>0</v>
      </c>
      <c r="I1548" s="54"/>
    </row>
    <row r="1549" spans="2:9" x14ac:dyDescent="0.25">
      <c r="B1549" s="12" t="s">
        <v>118</v>
      </c>
      <c r="C1549" s="11" t="s">
        <v>1</v>
      </c>
      <c r="D1549" s="35">
        <v>2026</v>
      </c>
      <c r="E1549" s="10">
        <v>1</v>
      </c>
      <c r="F1549" s="9" t="s">
        <v>0</v>
      </c>
      <c r="G1549" s="168">
        <v>0</v>
      </c>
      <c r="H1549" s="29">
        <f>E1549*G1549</f>
        <v>0</v>
      </c>
      <c r="I1549" s="54"/>
    </row>
    <row r="1550" spans="2:9" x14ac:dyDescent="0.25">
      <c r="B1550" s="12" t="s">
        <v>24</v>
      </c>
      <c r="C1550" s="11" t="s">
        <v>11</v>
      </c>
      <c r="D1550" s="35">
        <v>2026</v>
      </c>
      <c r="E1550" s="10">
        <v>4</v>
      </c>
      <c r="F1550" s="9" t="s">
        <v>0</v>
      </c>
      <c r="G1550" s="168">
        <v>0</v>
      </c>
      <c r="H1550" s="29">
        <f>E1550*G1550</f>
        <v>0</v>
      </c>
      <c r="I1550" s="54"/>
    </row>
    <row r="1551" spans="2:9" x14ac:dyDescent="0.25">
      <c r="B1551" s="12" t="s">
        <v>38</v>
      </c>
      <c r="C1551" s="11" t="s">
        <v>1</v>
      </c>
      <c r="D1551" s="35">
        <v>2029</v>
      </c>
      <c r="E1551" s="10">
        <v>1</v>
      </c>
      <c r="F1551" s="9" t="s">
        <v>0</v>
      </c>
      <c r="G1551" s="168">
        <v>0</v>
      </c>
      <c r="H1551" s="29">
        <f t="shared" ref="H1551:H1553" si="122">E1551*G1551</f>
        <v>0</v>
      </c>
      <c r="I1551" s="54"/>
    </row>
    <row r="1552" spans="2:9" x14ac:dyDescent="0.25">
      <c r="B1552" s="12" t="s">
        <v>36</v>
      </c>
      <c r="C1552" s="11" t="s">
        <v>1</v>
      </c>
      <c r="D1552" s="35">
        <v>2029</v>
      </c>
      <c r="E1552" s="10">
        <v>1</v>
      </c>
      <c r="F1552" s="9" t="s">
        <v>0</v>
      </c>
      <c r="G1552" s="168">
        <v>0</v>
      </c>
      <c r="H1552" s="29">
        <f t="shared" si="122"/>
        <v>0</v>
      </c>
      <c r="I1552" s="54"/>
    </row>
    <row r="1553" spans="2:9" x14ac:dyDescent="0.25">
      <c r="B1553" s="8" t="s">
        <v>2</v>
      </c>
      <c r="C1553" s="7" t="s">
        <v>1</v>
      </c>
      <c r="D1553" s="36">
        <v>2026</v>
      </c>
      <c r="E1553" s="6">
        <v>1</v>
      </c>
      <c r="F1553" s="5" t="s">
        <v>0</v>
      </c>
      <c r="G1553" s="168">
        <v>0</v>
      </c>
      <c r="H1553" s="29">
        <f t="shared" si="122"/>
        <v>0</v>
      </c>
      <c r="I1553" s="54"/>
    </row>
    <row r="1554" spans="2:9" x14ac:dyDescent="0.25">
      <c r="B1554" s="77" t="s">
        <v>44</v>
      </c>
      <c r="C1554" s="24"/>
      <c r="D1554" s="39"/>
      <c r="E1554" s="23"/>
      <c r="F1554" s="22"/>
      <c r="G1554" s="52"/>
      <c r="H1554" s="56">
        <f>SUM(H1548:H1553)</f>
        <v>0</v>
      </c>
      <c r="I1554" s="150"/>
    </row>
    <row r="1555" spans="2:9" ht="15.75" thickBot="1" x14ac:dyDescent="0.3">
      <c r="B1555" s="4"/>
      <c r="C1555" s="3"/>
      <c r="D1555" s="37"/>
      <c r="E1555" s="2"/>
      <c r="F1555" s="1"/>
      <c r="G1555" s="55"/>
      <c r="H1555" s="38"/>
    </row>
    <row r="1556" spans="2:9" ht="16.5" thickBot="1" x14ac:dyDescent="0.3">
      <c r="B1556" s="20"/>
    </row>
    <row r="1557" spans="2:9" ht="15.75" thickBot="1" x14ac:dyDescent="0.3">
      <c r="B1557" s="206" t="s">
        <v>286</v>
      </c>
      <c r="C1557" s="207"/>
      <c r="D1557" s="208"/>
    </row>
    <row r="1558" spans="2:9" ht="15.75" thickBot="1" x14ac:dyDescent="0.3">
      <c r="B1558" s="19" t="s">
        <v>6</v>
      </c>
      <c r="C1558" s="18" t="s">
        <v>5</v>
      </c>
      <c r="D1558" s="18" t="s">
        <v>35</v>
      </c>
      <c r="E1558" s="204" t="s">
        <v>4</v>
      </c>
      <c r="F1558" s="205"/>
      <c r="G1558" s="17" t="s">
        <v>377</v>
      </c>
      <c r="H1558" s="31" t="s">
        <v>33</v>
      </c>
      <c r="I1558" s="139"/>
    </row>
    <row r="1559" spans="2:9" x14ac:dyDescent="0.25">
      <c r="B1559" s="16" t="s">
        <v>47</v>
      </c>
      <c r="C1559" s="15" t="s">
        <v>9</v>
      </c>
      <c r="D1559" s="34">
        <v>2026</v>
      </c>
      <c r="E1559" s="14">
        <v>2</v>
      </c>
      <c r="F1559" s="13" t="s">
        <v>0</v>
      </c>
      <c r="G1559" s="167">
        <v>0</v>
      </c>
      <c r="H1559" s="27">
        <f>E1559*G1559</f>
        <v>0</v>
      </c>
      <c r="I1559" s="54"/>
    </row>
    <row r="1560" spans="2:9" x14ac:dyDescent="0.25">
      <c r="B1560" s="12" t="s">
        <v>118</v>
      </c>
      <c r="C1560" s="11" t="s">
        <v>1</v>
      </c>
      <c r="D1560" s="35">
        <v>2026</v>
      </c>
      <c r="E1560" s="10">
        <v>1</v>
      </c>
      <c r="F1560" s="9" t="s">
        <v>0</v>
      </c>
      <c r="G1560" s="168">
        <v>0</v>
      </c>
      <c r="H1560" s="29">
        <f>E1560*G1560</f>
        <v>0</v>
      </c>
      <c r="I1560" s="54"/>
    </row>
    <row r="1561" spans="2:9" x14ac:dyDescent="0.25">
      <c r="B1561" s="12" t="s">
        <v>24</v>
      </c>
      <c r="C1561" s="11" t="s">
        <v>11</v>
      </c>
      <c r="D1561" s="35">
        <v>2026</v>
      </c>
      <c r="E1561" s="10">
        <v>4</v>
      </c>
      <c r="F1561" s="9" t="s">
        <v>0</v>
      </c>
      <c r="G1561" s="168">
        <v>0</v>
      </c>
      <c r="H1561" s="29">
        <f>E1561*G1561</f>
        <v>0</v>
      </c>
      <c r="I1561" s="54"/>
    </row>
    <row r="1562" spans="2:9" x14ac:dyDescent="0.25">
      <c r="B1562" s="12" t="s">
        <v>66</v>
      </c>
      <c r="C1562" s="11" t="s">
        <v>1</v>
      </c>
      <c r="D1562" s="35">
        <v>2026</v>
      </c>
      <c r="E1562" s="10">
        <v>22.6</v>
      </c>
      <c r="F1562" s="9" t="s">
        <v>8</v>
      </c>
      <c r="G1562" s="168">
        <v>0</v>
      </c>
      <c r="H1562" s="29">
        <f t="shared" ref="H1562:H1563" si="123">E1562*G1562</f>
        <v>0</v>
      </c>
      <c r="I1562" s="54"/>
    </row>
    <row r="1563" spans="2:9" x14ac:dyDescent="0.25">
      <c r="B1563" s="12" t="s">
        <v>87</v>
      </c>
      <c r="C1563" s="11" t="s">
        <v>1</v>
      </c>
      <c r="D1563" s="35">
        <v>2026</v>
      </c>
      <c r="E1563" s="10">
        <v>5</v>
      </c>
      <c r="F1563" s="9" t="s">
        <v>17</v>
      </c>
      <c r="G1563" s="168">
        <v>0</v>
      </c>
      <c r="H1563" s="29">
        <f t="shared" si="123"/>
        <v>0</v>
      </c>
      <c r="I1563" s="54"/>
    </row>
    <row r="1564" spans="2:9" x14ac:dyDescent="0.25">
      <c r="B1564" s="8" t="s">
        <v>38</v>
      </c>
      <c r="C1564" s="7" t="s">
        <v>1</v>
      </c>
      <c r="D1564" s="36">
        <v>2029</v>
      </c>
      <c r="E1564" s="6">
        <v>1</v>
      </c>
      <c r="F1564" s="5" t="s">
        <v>0</v>
      </c>
      <c r="G1564" s="168">
        <v>0</v>
      </c>
      <c r="H1564" s="29">
        <f>E1564*G1564</f>
        <v>0</v>
      </c>
      <c r="I1564" s="54"/>
    </row>
    <row r="1565" spans="2:9" x14ac:dyDescent="0.25">
      <c r="B1565" s="8" t="s">
        <v>36</v>
      </c>
      <c r="C1565" s="7" t="s">
        <v>1</v>
      </c>
      <c r="D1565" s="36">
        <v>2029</v>
      </c>
      <c r="E1565" s="6">
        <v>1</v>
      </c>
      <c r="F1565" s="5" t="s">
        <v>0</v>
      </c>
      <c r="G1565" s="168">
        <v>0</v>
      </c>
      <c r="H1565" s="29">
        <f t="shared" ref="H1565:H1566" si="124">E1565*G1565</f>
        <v>0</v>
      </c>
      <c r="I1565" s="54"/>
    </row>
    <row r="1566" spans="2:9" x14ac:dyDescent="0.25">
      <c r="B1566" s="8" t="s">
        <v>2</v>
      </c>
      <c r="C1566" s="7" t="s">
        <v>1</v>
      </c>
      <c r="D1566" s="36">
        <v>2026</v>
      </c>
      <c r="E1566" s="6">
        <v>1</v>
      </c>
      <c r="F1566" s="5" t="s">
        <v>0</v>
      </c>
      <c r="G1566" s="168">
        <v>0</v>
      </c>
      <c r="H1566" s="29">
        <f t="shared" si="124"/>
        <v>0</v>
      </c>
      <c r="I1566" s="54"/>
    </row>
    <row r="1567" spans="2:9" x14ac:dyDescent="0.25">
      <c r="B1567" s="77" t="s">
        <v>44</v>
      </c>
      <c r="C1567" s="24"/>
      <c r="D1567" s="39"/>
      <c r="E1567" s="23"/>
      <c r="F1567" s="22"/>
      <c r="G1567" s="40"/>
      <c r="H1567" s="56">
        <f>SUM(H1559:H1566)</f>
        <v>0</v>
      </c>
      <c r="I1567" s="150"/>
    </row>
    <row r="1568" spans="2:9" ht="15.75" thickBot="1" x14ac:dyDescent="0.3">
      <c r="B1568" s="4"/>
      <c r="C1568" s="3"/>
      <c r="D1568" s="37"/>
      <c r="E1568" s="2"/>
      <c r="F1568" s="1"/>
      <c r="G1568" s="38"/>
      <c r="H1568" s="30"/>
      <c r="I1568" s="54"/>
    </row>
    <row r="1569" spans="2:9" ht="15.75" thickBot="1" x14ac:dyDescent="0.3"/>
    <row r="1570" spans="2:9" ht="15.75" thickBot="1" x14ac:dyDescent="0.3">
      <c r="B1570" s="206" t="s">
        <v>287</v>
      </c>
      <c r="C1570" s="207"/>
      <c r="D1570" s="208"/>
    </row>
    <row r="1571" spans="2:9" ht="15.75" thickBot="1" x14ac:dyDescent="0.3">
      <c r="B1571" s="19" t="s">
        <v>6</v>
      </c>
      <c r="C1571" s="18" t="s">
        <v>5</v>
      </c>
      <c r="D1571" s="18" t="s">
        <v>35</v>
      </c>
      <c r="E1571" s="204" t="s">
        <v>4</v>
      </c>
      <c r="F1571" s="205"/>
      <c r="G1571" s="17" t="s">
        <v>377</v>
      </c>
      <c r="H1571" s="31" t="s">
        <v>33</v>
      </c>
      <c r="I1571" s="139"/>
    </row>
    <row r="1572" spans="2:9" x14ac:dyDescent="0.25">
      <c r="B1572" s="16" t="s">
        <v>47</v>
      </c>
      <c r="C1572" s="15" t="s">
        <v>9</v>
      </c>
      <c r="D1572" s="34">
        <v>2026</v>
      </c>
      <c r="E1572" s="14">
        <v>2</v>
      </c>
      <c r="F1572" s="13" t="s">
        <v>0</v>
      </c>
      <c r="G1572" s="167">
        <v>0</v>
      </c>
      <c r="H1572" s="27">
        <f>E1572*G1572</f>
        <v>0</v>
      </c>
      <c r="I1572" s="54"/>
    </row>
    <row r="1573" spans="2:9" x14ac:dyDescent="0.25">
      <c r="B1573" s="12" t="s">
        <v>18</v>
      </c>
      <c r="C1573" s="11" t="s">
        <v>1</v>
      </c>
      <c r="D1573" s="35">
        <v>2026</v>
      </c>
      <c r="E1573" s="10">
        <v>1.5</v>
      </c>
      <c r="F1573" s="9" t="s">
        <v>17</v>
      </c>
      <c r="G1573" s="168">
        <v>0</v>
      </c>
      <c r="H1573" s="29">
        <f>E1573*G1573</f>
        <v>0</v>
      </c>
      <c r="I1573" s="54"/>
    </row>
    <row r="1574" spans="2:9" x14ac:dyDescent="0.25">
      <c r="B1574" s="12" t="s">
        <v>18</v>
      </c>
      <c r="C1574" s="11" t="s">
        <v>1</v>
      </c>
      <c r="D1574" s="35">
        <v>2026</v>
      </c>
      <c r="E1574" s="10">
        <v>1.5</v>
      </c>
      <c r="F1574" s="9" t="s">
        <v>17</v>
      </c>
      <c r="G1574" s="168">
        <v>0</v>
      </c>
      <c r="H1574" s="29">
        <f>E1574*G1574</f>
        <v>0</v>
      </c>
      <c r="I1574" s="54"/>
    </row>
    <row r="1575" spans="2:9" x14ac:dyDescent="0.25">
      <c r="B1575" s="12" t="s">
        <v>66</v>
      </c>
      <c r="C1575" s="11" t="s">
        <v>1</v>
      </c>
      <c r="D1575" s="35">
        <v>2026</v>
      </c>
      <c r="E1575" s="10">
        <v>20</v>
      </c>
      <c r="F1575" s="9" t="s">
        <v>8</v>
      </c>
      <c r="G1575" s="168">
        <v>0</v>
      </c>
      <c r="H1575" s="29">
        <f t="shared" ref="H1575:H1580" si="125">E1575*G1575</f>
        <v>0</v>
      </c>
      <c r="I1575" s="54"/>
    </row>
    <row r="1576" spans="2:9" x14ac:dyDescent="0.25">
      <c r="B1576" s="12" t="s">
        <v>24</v>
      </c>
      <c r="C1576" s="11" t="s">
        <v>11</v>
      </c>
      <c r="D1576" s="35">
        <v>2026</v>
      </c>
      <c r="E1576" s="10">
        <v>4</v>
      </c>
      <c r="F1576" s="9" t="s">
        <v>0</v>
      </c>
      <c r="G1576" s="168">
        <v>0</v>
      </c>
      <c r="H1576" s="29">
        <f t="shared" si="125"/>
        <v>0</v>
      </c>
      <c r="I1576" s="54"/>
    </row>
    <row r="1577" spans="2:9" x14ac:dyDescent="0.25">
      <c r="B1577" s="12" t="s">
        <v>43</v>
      </c>
      <c r="C1577" s="11" t="s">
        <v>1</v>
      </c>
      <c r="D1577" s="35">
        <v>2029</v>
      </c>
      <c r="E1577" s="10">
        <v>22</v>
      </c>
      <c r="F1577" s="9" t="s">
        <v>17</v>
      </c>
      <c r="G1577" s="168">
        <v>0</v>
      </c>
      <c r="H1577" s="29">
        <f t="shared" si="125"/>
        <v>0</v>
      </c>
      <c r="I1577" s="54"/>
    </row>
    <row r="1578" spans="2:9" x14ac:dyDescent="0.25">
      <c r="B1578" s="12" t="s">
        <v>38</v>
      </c>
      <c r="C1578" s="11" t="s">
        <v>1</v>
      </c>
      <c r="D1578" s="35">
        <v>2029</v>
      </c>
      <c r="E1578" s="10">
        <v>1</v>
      </c>
      <c r="F1578" s="9" t="s">
        <v>0</v>
      </c>
      <c r="G1578" s="168">
        <v>0</v>
      </c>
      <c r="H1578" s="29">
        <f t="shared" si="125"/>
        <v>0</v>
      </c>
      <c r="I1578" s="54"/>
    </row>
    <row r="1579" spans="2:9" x14ac:dyDescent="0.25">
      <c r="B1579" s="8" t="s">
        <v>36</v>
      </c>
      <c r="C1579" s="7" t="s">
        <v>1</v>
      </c>
      <c r="D1579" s="36">
        <v>2029</v>
      </c>
      <c r="E1579" s="6">
        <v>1</v>
      </c>
      <c r="F1579" s="5" t="s">
        <v>0</v>
      </c>
      <c r="G1579" s="168">
        <v>0</v>
      </c>
      <c r="H1579" s="29">
        <f t="shared" si="125"/>
        <v>0</v>
      </c>
      <c r="I1579" s="54"/>
    </row>
    <row r="1580" spans="2:9" x14ac:dyDescent="0.25">
      <c r="B1580" s="8" t="s">
        <v>2</v>
      </c>
      <c r="C1580" s="7" t="s">
        <v>1</v>
      </c>
      <c r="D1580" s="36">
        <v>2026</v>
      </c>
      <c r="E1580" s="6">
        <v>1</v>
      </c>
      <c r="F1580" s="5" t="s">
        <v>0</v>
      </c>
      <c r="G1580" s="168">
        <v>0</v>
      </c>
      <c r="H1580" s="29">
        <f t="shared" si="125"/>
        <v>0</v>
      </c>
      <c r="I1580" s="54"/>
    </row>
    <row r="1581" spans="2:9" x14ac:dyDescent="0.25">
      <c r="B1581" s="77" t="s">
        <v>44</v>
      </c>
      <c r="C1581" s="24"/>
      <c r="D1581" s="39"/>
      <c r="E1581" s="23"/>
      <c r="F1581" s="22"/>
      <c r="G1581" s="40"/>
      <c r="H1581" s="56">
        <f>SUM(H1572:H1580)</f>
        <v>0</v>
      </c>
      <c r="I1581" s="150"/>
    </row>
    <row r="1582" spans="2:9" ht="15.75" thickBot="1" x14ac:dyDescent="0.3">
      <c r="B1582" s="4"/>
      <c r="C1582" s="3"/>
      <c r="D1582" s="37"/>
      <c r="E1582" s="2"/>
      <c r="F1582" s="1"/>
      <c r="G1582" s="38"/>
      <c r="H1582" s="30"/>
      <c r="I1582" s="54"/>
    </row>
    <row r="1583" spans="2:9" ht="15.75" thickBot="1" x14ac:dyDescent="0.3"/>
    <row r="1584" spans="2:9" ht="15.75" thickBot="1" x14ac:dyDescent="0.3">
      <c r="B1584" s="206" t="s">
        <v>288</v>
      </c>
      <c r="C1584" s="207"/>
      <c r="D1584" s="208"/>
    </row>
    <row r="1585" spans="2:9" ht="15.75" thickBot="1" x14ac:dyDescent="0.3">
      <c r="B1585" s="19" t="s">
        <v>6</v>
      </c>
      <c r="C1585" s="18" t="s">
        <v>5</v>
      </c>
      <c r="D1585" s="18" t="s">
        <v>35</v>
      </c>
      <c r="E1585" s="204" t="s">
        <v>4</v>
      </c>
      <c r="F1585" s="205"/>
      <c r="G1585" s="17" t="s">
        <v>377</v>
      </c>
      <c r="H1585" s="31" t="s">
        <v>33</v>
      </c>
      <c r="I1585" s="139"/>
    </row>
    <row r="1586" spans="2:9" x14ac:dyDescent="0.25">
      <c r="B1586" s="16" t="s">
        <v>47</v>
      </c>
      <c r="C1586" s="15" t="s">
        <v>9</v>
      </c>
      <c r="D1586" s="34">
        <v>2026</v>
      </c>
      <c r="E1586" s="14">
        <v>2</v>
      </c>
      <c r="F1586" s="13" t="s">
        <v>0</v>
      </c>
      <c r="G1586" s="167">
        <v>0</v>
      </c>
      <c r="H1586" s="27">
        <f>E1586*G1586</f>
        <v>0</v>
      </c>
      <c r="I1586" s="54"/>
    </row>
    <row r="1587" spans="2:9" x14ac:dyDescent="0.25">
      <c r="B1587" s="12" t="s">
        <v>248</v>
      </c>
      <c r="C1587" s="11" t="s">
        <v>1</v>
      </c>
      <c r="D1587" s="35">
        <v>2026</v>
      </c>
      <c r="E1587" s="10">
        <v>0.25</v>
      </c>
      <c r="F1587" s="9" t="s">
        <v>17</v>
      </c>
      <c r="G1587" s="168">
        <v>0</v>
      </c>
      <c r="H1587" s="29">
        <f>E1587*G1587</f>
        <v>0</v>
      </c>
      <c r="I1587" s="54"/>
    </row>
    <row r="1588" spans="2:9" x14ac:dyDescent="0.25">
      <c r="B1588" s="12" t="s">
        <v>18</v>
      </c>
      <c r="C1588" s="11" t="s">
        <v>1</v>
      </c>
      <c r="D1588" s="35">
        <v>2026</v>
      </c>
      <c r="E1588" s="10">
        <v>5.2</v>
      </c>
      <c r="F1588" s="9" t="s">
        <v>17</v>
      </c>
      <c r="G1588" s="168">
        <v>0</v>
      </c>
      <c r="H1588" s="29">
        <f>E1588*G1588</f>
        <v>0</v>
      </c>
      <c r="I1588" s="54"/>
    </row>
    <row r="1589" spans="2:9" x14ac:dyDescent="0.25">
      <c r="B1589" s="12" t="s">
        <v>43</v>
      </c>
      <c r="C1589" s="11" t="s">
        <v>1</v>
      </c>
      <c r="D1589" s="35">
        <v>2029</v>
      </c>
      <c r="E1589" s="10">
        <v>39</v>
      </c>
      <c r="F1589" s="9" t="s">
        <v>17</v>
      </c>
      <c r="G1589" s="168">
        <v>0</v>
      </c>
      <c r="H1589" s="29">
        <f t="shared" ref="H1589:H1593" si="126">E1589*G1589</f>
        <v>0</v>
      </c>
      <c r="I1589" s="54"/>
    </row>
    <row r="1590" spans="2:9" x14ac:dyDescent="0.25">
      <c r="B1590" s="12" t="s">
        <v>66</v>
      </c>
      <c r="C1590" s="11" t="s">
        <v>1</v>
      </c>
      <c r="D1590" s="35">
        <v>2029</v>
      </c>
      <c r="E1590" s="10">
        <v>24</v>
      </c>
      <c r="F1590" s="9" t="s">
        <v>8</v>
      </c>
      <c r="G1590" s="168">
        <v>0</v>
      </c>
      <c r="H1590" s="29">
        <f t="shared" si="126"/>
        <v>0</v>
      </c>
      <c r="I1590" s="54"/>
    </row>
    <row r="1591" spans="2:9" x14ac:dyDescent="0.25">
      <c r="B1591" s="12" t="s">
        <v>38</v>
      </c>
      <c r="C1591" s="11" t="s">
        <v>1</v>
      </c>
      <c r="D1591" s="35">
        <v>2029</v>
      </c>
      <c r="E1591" s="10">
        <v>1</v>
      </c>
      <c r="F1591" s="9" t="s">
        <v>0</v>
      </c>
      <c r="G1591" s="168">
        <v>0</v>
      </c>
      <c r="H1591" s="29">
        <f t="shared" si="126"/>
        <v>0</v>
      </c>
      <c r="I1591" s="54"/>
    </row>
    <row r="1592" spans="2:9" x14ac:dyDescent="0.25">
      <c r="B1592" s="8" t="s">
        <v>36</v>
      </c>
      <c r="C1592" s="7" t="s">
        <v>1</v>
      </c>
      <c r="D1592" s="36">
        <v>2029</v>
      </c>
      <c r="E1592" s="6">
        <v>1</v>
      </c>
      <c r="F1592" s="5" t="s">
        <v>0</v>
      </c>
      <c r="G1592" s="168">
        <v>0</v>
      </c>
      <c r="H1592" s="29">
        <f t="shared" si="126"/>
        <v>0</v>
      </c>
      <c r="I1592" s="54"/>
    </row>
    <row r="1593" spans="2:9" x14ac:dyDescent="0.25">
      <c r="B1593" s="8" t="s">
        <v>2</v>
      </c>
      <c r="C1593" s="7" t="s">
        <v>1</v>
      </c>
      <c r="D1593" s="36">
        <v>2026</v>
      </c>
      <c r="E1593" s="6">
        <v>1</v>
      </c>
      <c r="F1593" s="5" t="s">
        <v>0</v>
      </c>
      <c r="G1593" s="168">
        <v>0</v>
      </c>
      <c r="H1593" s="29">
        <f t="shared" si="126"/>
        <v>0</v>
      </c>
      <c r="I1593" s="54"/>
    </row>
    <row r="1594" spans="2:9" x14ac:dyDescent="0.25">
      <c r="B1594" s="77" t="s">
        <v>44</v>
      </c>
      <c r="C1594" s="24"/>
      <c r="D1594" s="39"/>
      <c r="E1594" s="23"/>
      <c r="F1594" s="22"/>
      <c r="G1594" s="40"/>
      <c r="H1594" s="56">
        <f>SUM(H1586:H1593)</f>
        <v>0</v>
      </c>
      <c r="I1594" s="150"/>
    </row>
    <row r="1595" spans="2:9" ht="15.75" thickBot="1" x14ac:dyDescent="0.3">
      <c r="B1595" s="4"/>
      <c r="C1595" s="3"/>
      <c r="D1595" s="37"/>
      <c r="E1595" s="2"/>
      <c r="F1595" s="1"/>
      <c r="G1595" s="38"/>
      <c r="H1595" s="30"/>
      <c r="I1595" s="54"/>
    </row>
    <row r="1596" spans="2:9" ht="16.5" thickBot="1" x14ac:dyDescent="0.3">
      <c r="B1596" s="20"/>
    </row>
    <row r="1597" spans="2:9" ht="15.75" thickBot="1" x14ac:dyDescent="0.3">
      <c r="B1597" s="206" t="s">
        <v>289</v>
      </c>
      <c r="C1597" s="207"/>
      <c r="D1597" s="208"/>
    </row>
    <row r="1598" spans="2:9" ht="15.75" thickBot="1" x14ac:dyDescent="0.3">
      <c r="B1598" s="19" t="s">
        <v>6</v>
      </c>
      <c r="C1598" s="18" t="s">
        <v>5</v>
      </c>
      <c r="D1598" s="18" t="s">
        <v>35</v>
      </c>
      <c r="E1598" s="204" t="s">
        <v>4</v>
      </c>
      <c r="F1598" s="205"/>
      <c r="G1598" s="17" t="s">
        <v>377</v>
      </c>
      <c r="H1598" s="31" t="s">
        <v>33</v>
      </c>
      <c r="I1598" s="139"/>
    </row>
    <row r="1599" spans="2:9" x14ac:dyDescent="0.25">
      <c r="B1599" s="16" t="s">
        <v>47</v>
      </c>
      <c r="C1599" s="15" t="s">
        <v>9</v>
      </c>
      <c r="D1599" s="34">
        <v>2026</v>
      </c>
      <c r="E1599" s="14">
        <v>2</v>
      </c>
      <c r="F1599" s="13" t="s">
        <v>0</v>
      </c>
      <c r="G1599" s="167">
        <v>0</v>
      </c>
      <c r="H1599" s="27">
        <f>E1599*G1599</f>
        <v>0</v>
      </c>
      <c r="I1599" s="54"/>
    </row>
    <row r="1600" spans="2:9" x14ac:dyDescent="0.25">
      <c r="B1600" s="12" t="s">
        <v>24</v>
      </c>
      <c r="C1600" s="11" t="s">
        <v>11</v>
      </c>
      <c r="D1600" s="35">
        <v>2026</v>
      </c>
      <c r="E1600" s="10">
        <v>4</v>
      </c>
      <c r="F1600" s="9" t="s">
        <v>0</v>
      </c>
      <c r="G1600" s="168">
        <v>0</v>
      </c>
      <c r="H1600" s="29">
        <f>E1600*G1600</f>
        <v>0</v>
      </c>
      <c r="I1600" s="54"/>
    </row>
    <row r="1601" spans="2:9" x14ac:dyDescent="0.25">
      <c r="B1601" s="12" t="s">
        <v>18</v>
      </c>
      <c r="C1601" s="11" t="s">
        <v>1</v>
      </c>
      <c r="D1601" s="35">
        <v>2026</v>
      </c>
      <c r="E1601" s="10">
        <v>5</v>
      </c>
      <c r="F1601" s="9" t="s">
        <v>17</v>
      </c>
      <c r="G1601" s="168">
        <v>0</v>
      </c>
      <c r="H1601" s="29">
        <f>E1601*G1601</f>
        <v>0</v>
      </c>
      <c r="I1601" s="54"/>
    </row>
    <row r="1602" spans="2:9" x14ac:dyDescent="0.25">
      <c r="B1602" s="12" t="s">
        <v>220</v>
      </c>
      <c r="C1602" s="11" t="s">
        <v>1</v>
      </c>
      <c r="D1602" s="35">
        <v>2026</v>
      </c>
      <c r="E1602" s="10">
        <v>10</v>
      </c>
      <c r="F1602" s="9" t="s">
        <v>17</v>
      </c>
      <c r="G1602" s="168">
        <v>0</v>
      </c>
      <c r="H1602" s="29">
        <f t="shared" ref="H1602:H1609" si="127">E1602*G1602</f>
        <v>0</v>
      </c>
      <c r="I1602" s="54"/>
    </row>
    <row r="1603" spans="2:9" x14ac:dyDescent="0.25">
      <c r="B1603" s="12" t="s">
        <v>69</v>
      </c>
      <c r="C1603" s="11" t="s">
        <v>1</v>
      </c>
      <c r="D1603" s="35">
        <v>2026</v>
      </c>
      <c r="E1603" s="10">
        <v>1</v>
      </c>
      <c r="F1603" s="9" t="s">
        <v>17</v>
      </c>
      <c r="G1603" s="168">
        <v>0</v>
      </c>
      <c r="H1603" s="29">
        <f t="shared" si="127"/>
        <v>0</v>
      </c>
      <c r="I1603" s="54"/>
    </row>
    <row r="1604" spans="2:9" x14ac:dyDescent="0.25">
      <c r="B1604" s="12" t="s">
        <v>22</v>
      </c>
      <c r="C1604" s="11" t="s">
        <v>1</v>
      </c>
      <c r="D1604" s="35">
        <v>2026</v>
      </c>
      <c r="E1604" s="10">
        <v>6</v>
      </c>
      <c r="F1604" s="9" t="s">
        <v>0</v>
      </c>
      <c r="G1604" s="168">
        <v>0</v>
      </c>
      <c r="H1604" s="29">
        <f t="shared" si="127"/>
        <v>0</v>
      </c>
      <c r="I1604" s="54"/>
    </row>
    <row r="1605" spans="2:9" x14ac:dyDescent="0.25">
      <c r="B1605" s="12" t="s">
        <v>66</v>
      </c>
      <c r="C1605" s="11" t="s">
        <v>1</v>
      </c>
      <c r="D1605" s="35">
        <v>2026</v>
      </c>
      <c r="E1605" s="10">
        <v>236</v>
      </c>
      <c r="F1605" s="9" t="s">
        <v>8</v>
      </c>
      <c r="G1605" s="168">
        <v>0</v>
      </c>
      <c r="H1605" s="29">
        <f t="shared" si="127"/>
        <v>0</v>
      </c>
      <c r="I1605" s="54"/>
    </row>
    <row r="1606" spans="2:9" x14ac:dyDescent="0.25">
      <c r="B1606" s="12" t="s">
        <v>22</v>
      </c>
      <c r="C1606" s="11" t="s">
        <v>1</v>
      </c>
      <c r="D1606" s="35">
        <v>2026</v>
      </c>
      <c r="E1606" s="10">
        <v>4</v>
      </c>
      <c r="F1606" s="9" t="s">
        <v>8</v>
      </c>
      <c r="G1606" s="168">
        <v>0</v>
      </c>
      <c r="H1606" s="29">
        <f t="shared" si="127"/>
        <v>0</v>
      </c>
      <c r="I1606" s="54"/>
    </row>
    <row r="1607" spans="2:9" x14ac:dyDescent="0.25">
      <c r="B1607" s="12" t="s">
        <v>38</v>
      </c>
      <c r="C1607" s="11" t="s">
        <v>1</v>
      </c>
      <c r="D1607" s="35">
        <v>2026</v>
      </c>
      <c r="E1607" s="10">
        <v>1</v>
      </c>
      <c r="F1607" s="9" t="s">
        <v>0</v>
      </c>
      <c r="G1607" s="168">
        <v>0</v>
      </c>
      <c r="H1607" s="29">
        <f t="shared" si="127"/>
        <v>0</v>
      </c>
      <c r="I1607" s="54"/>
    </row>
    <row r="1608" spans="2:9" x14ac:dyDescent="0.25">
      <c r="B1608" s="8" t="s">
        <v>36</v>
      </c>
      <c r="C1608" s="7" t="s">
        <v>1</v>
      </c>
      <c r="D1608" s="36">
        <v>2026</v>
      </c>
      <c r="E1608" s="6">
        <v>1</v>
      </c>
      <c r="F1608" s="5" t="s">
        <v>0</v>
      </c>
      <c r="G1608" s="168">
        <v>0</v>
      </c>
      <c r="H1608" s="29">
        <f t="shared" si="127"/>
        <v>0</v>
      </c>
      <c r="I1608" s="54"/>
    </row>
    <row r="1609" spans="2:9" x14ac:dyDescent="0.25">
      <c r="B1609" s="8" t="s">
        <v>2</v>
      </c>
      <c r="C1609" s="7" t="s">
        <v>1</v>
      </c>
      <c r="D1609" s="36">
        <v>2026</v>
      </c>
      <c r="E1609" s="6">
        <v>1</v>
      </c>
      <c r="F1609" s="5" t="s">
        <v>0</v>
      </c>
      <c r="G1609" s="168">
        <v>0</v>
      </c>
      <c r="H1609" s="29">
        <f t="shared" si="127"/>
        <v>0</v>
      </c>
      <c r="I1609" s="54"/>
    </row>
    <row r="1610" spans="2:9" x14ac:dyDescent="0.25">
      <c r="B1610" s="77" t="s">
        <v>44</v>
      </c>
      <c r="C1610" s="24"/>
      <c r="D1610" s="39"/>
      <c r="E1610" s="23"/>
      <c r="F1610" s="22"/>
      <c r="G1610" s="40"/>
      <c r="H1610" s="56">
        <f>SUM(H1599:H1609)</f>
        <v>0</v>
      </c>
      <c r="I1610" s="150"/>
    </row>
    <row r="1611" spans="2:9" ht="15.75" thickBot="1" x14ac:dyDescent="0.3">
      <c r="B1611" s="4"/>
      <c r="C1611" s="3"/>
      <c r="D1611" s="37"/>
      <c r="E1611" s="2"/>
      <c r="F1611" s="1"/>
      <c r="G1611" s="38"/>
      <c r="H1611" s="30"/>
      <c r="I1611" s="54"/>
    </row>
    <row r="1612" spans="2:9" ht="15.75" thickBot="1" x14ac:dyDescent="0.3"/>
    <row r="1613" spans="2:9" ht="15.75" thickBot="1" x14ac:dyDescent="0.3">
      <c r="B1613" s="206" t="s">
        <v>290</v>
      </c>
      <c r="C1613" s="207"/>
      <c r="D1613" s="208"/>
    </row>
    <row r="1614" spans="2:9" ht="15.75" thickBot="1" x14ac:dyDescent="0.3">
      <c r="B1614" s="19" t="s">
        <v>6</v>
      </c>
      <c r="C1614" s="18" t="s">
        <v>5</v>
      </c>
      <c r="D1614" s="18" t="s">
        <v>35</v>
      </c>
      <c r="E1614" s="204" t="s">
        <v>4</v>
      </c>
      <c r="F1614" s="205"/>
      <c r="G1614" s="17" t="s">
        <v>377</v>
      </c>
      <c r="H1614" s="31" t="s">
        <v>33</v>
      </c>
      <c r="I1614" s="139"/>
    </row>
    <row r="1615" spans="2:9" x14ac:dyDescent="0.25">
      <c r="B1615" s="16" t="s">
        <v>47</v>
      </c>
      <c r="C1615" s="15" t="s">
        <v>9</v>
      </c>
      <c r="D1615" s="34">
        <v>2026</v>
      </c>
      <c r="E1615" s="14">
        <v>2</v>
      </c>
      <c r="F1615" s="13" t="s">
        <v>0</v>
      </c>
      <c r="G1615" s="167">
        <v>0</v>
      </c>
      <c r="H1615" s="27">
        <f>E1615*G1615</f>
        <v>0</v>
      </c>
      <c r="I1615" s="54"/>
    </row>
    <row r="1616" spans="2:9" x14ac:dyDescent="0.25">
      <c r="B1616" s="12" t="s">
        <v>24</v>
      </c>
      <c r="C1616" s="11" t="s">
        <v>11</v>
      </c>
      <c r="D1616" s="35">
        <v>2026</v>
      </c>
      <c r="E1616" s="10">
        <v>4</v>
      </c>
      <c r="F1616" s="9" t="s">
        <v>0</v>
      </c>
      <c r="G1616" s="168">
        <v>0</v>
      </c>
      <c r="H1616" s="29">
        <f>E1616*G1616</f>
        <v>0</v>
      </c>
      <c r="I1616" s="54"/>
    </row>
    <row r="1617" spans="2:9" x14ac:dyDescent="0.25">
      <c r="B1617" s="12" t="s">
        <v>18</v>
      </c>
      <c r="C1617" s="11" t="s">
        <v>1</v>
      </c>
      <c r="D1617" s="35">
        <v>2026</v>
      </c>
      <c r="E1617" s="10">
        <v>45</v>
      </c>
      <c r="F1617" s="9" t="s">
        <v>17</v>
      </c>
      <c r="G1617" s="168">
        <v>0</v>
      </c>
      <c r="H1617" s="29">
        <f>E1617*G1617</f>
        <v>0</v>
      </c>
      <c r="I1617" s="54"/>
    </row>
    <row r="1618" spans="2:9" x14ac:dyDescent="0.25">
      <c r="B1618" s="12" t="s">
        <v>115</v>
      </c>
      <c r="C1618" s="11" t="s">
        <v>1</v>
      </c>
      <c r="D1618" s="35">
        <v>2026</v>
      </c>
      <c r="E1618" s="10">
        <v>5</v>
      </c>
      <c r="F1618" s="9" t="s">
        <v>116</v>
      </c>
      <c r="G1618" s="168">
        <v>0</v>
      </c>
      <c r="H1618" s="29">
        <f t="shared" ref="H1618:H1625" si="128">E1618*G1618</f>
        <v>0</v>
      </c>
      <c r="I1618" s="54"/>
    </row>
    <row r="1619" spans="2:9" x14ac:dyDescent="0.25">
      <c r="B1619" s="12" t="s">
        <v>69</v>
      </c>
      <c r="C1619" s="11" t="s">
        <v>1</v>
      </c>
      <c r="D1619" s="35">
        <v>2026</v>
      </c>
      <c r="E1619" s="10">
        <v>6</v>
      </c>
      <c r="F1619" s="9" t="s">
        <v>0</v>
      </c>
      <c r="G1619" s="168">
        <v>0</v>
      </c>
      <c r="H1619" s="29">
        <f t="shared" si="128"/>
        <v>0</v>
      </c>
      <c r="I1619" s="54"/>
    </row>
    <row r="1620" spans="2:9" x14ac:dyDescent="0.25">
      <c r="B1620" s="12" t="s">
        <v>69</v>
      </c>
      <c r="C1620" s="11" t="s">
        <v>1</v>
      </c>
      <c r="D1620" s="35">
        <v>2026</v>
      </c>
      <c r="E1620" s="10">
        <v>1</v>
      </c>
      <c r="F1620" s="9" t="s">
        <v>17</v>
      </c>
      <c r="G1620" s="168">
        <v>0</v>
      </c>
      <c r="H1620" s="29">
        <f t="shared" si="128"/>
        <v>0</v>
      </c>
      <c r="I1620" s="54"/>
    </row>
    <row r="1621" spans="2:9" x14ac:dyDescent="0.25">
      <c r="B1621" s="12" t="s">
        <v>22</v>
      </c>
      <c r="C1621" s="11" t="s">
        <v>1</v>
      </c>
      <c r="D1621" s="35">
        <v>2026</v>
      </c>
      <c r="E1621" s="10">
        <v>30</v>
      </c>
      <c r="F1621" s="9" t="s">
        <v>8</v>
      </c>
      <c r="G1621" s="168">
        <v>0</v>
      </c>
      <c r="H1621" s="29">
        <f t="shared" si="128"/>
        <v>0</v>
      </c>
      <c r="I1621" s="54"/>
    </row>
    <row r="1622" spans="2:9" x14ac:dyDescent="0.25">
      <c r="B1622" s="12" t="s">
        <v>22</v>
      </c>
      <c r="C1622" s="11" t="s">
        <v>1</v>
      </c>
      <c r="D1622" s="35">
        <v>2026</v>
      </c>
      <c r="E1622" s="10">
        <v>8</v>
      </c>
      <c r="F1622" s="9" t="s">
        <v>0</v>
      </c>
      <c r="G1622" s="168">
        <v>0</v>
      </c>
      <c r="H1622" s="29">
        <f t="shared" si="128"/>
        <v>0</v>
      </c>
      <c r="I1622" s="54"/>
    </row>
    <row r="1623" spans="2:9" x14ac:dyDescent="0.25">
      <c r="B1623" s="12" t="s">
        <v>38</v>
      </c>
      <c r="C1623" s="11" t="s">
        <v>1</v>
      </c>
      <c r="D1623" s="35">
        <v>2029</v>
      </c>
      <c r="E1623" s="10">
        <v>1</v>
      </c>
      <c r="F1623" s="9" t="s">
        <v>0</v>
      </c>
      <c r="G1623" s="168">
        <v>0</v>
      </c>
      <c r="H1623" s="29">
        <f t="shared" si="128"/>
        <v>0</v>
      </c>
      <c r="I1623" s="54"/>
    </row>
    <row r="1624" spans="2:9" x14ac:dyDescent="0.25">
      <c r="B1624" s="8" t="s">
        <v>36</v>
      </c>
      <c r="C1624" s="7" t="s">
        <v>1</v>
      </c>
      <c r="D1624" s="36">
        <v>2026</v>
      </c>
      <c r="E1624" s="6">
        <v>1</v>
      </c>
      <c r="F1624" s="5" t="s">
        <v>0</v>
      </c>
      <c r="G1624" s="168">
        <v>0</v>
      </c>
      <c r="H1624" s="29">
        <f t="shared" si="128"/>
        <v>0</v>
      </c>
      <c r="I1624" s="54"/>
    </row>
    <row r="1625" spans="2:9" x14ac:dyDescent="0.25">
      <c r="B1625" s="8" t="s">
        <v>2</v>
      </c>
      <c r="C1625" s="7" t="s">
        <v>1</v>
      </c>
      <c r="D1625" s="36">
        <v>2026</v>
      </c>
      <c r="E1625" s="6">
        <v>1</v>
      </c>
      <c r="F1625" s="5" t="s">
        <v>0</v>
      </c>
      <c r="G1625" s="168">
        <v>0</v>
      </c>
      <c r="H1625" s="29">
        <f t="shared" si="128"/>
        <v>0</v>
      </c>
      <c r="I1625" s="54"/>
    </row>
    <row r="1626" spans="2:9" x14ac:dyDescent="0.25">
      <c r="B1626" s="77" t="s">
        <v>44</v>
      </c>
      <c r="C1626" s="24"/>
      <c r="D1626" s="39"/>
      <c r="E1626" s="23"/>
      <c r="F1626" s="22"/>
      <c r="G1626" s="40"/>
      <c r="H1626" s="56">
        <f>SUM(H1615:H1625)</f>
        <v>0</v>
      </c>
      <c r="I1626" s="150"/>
    </row>
    <row r="1627" spans="2:9" ht="15.75" thickBot="1" x14ac:dyDescent="0.3">
      <c r="B1627" s="4"/>
      <c r="C1627" s="3"/>
      <c r="D1627" s="37"/>
      <c r="E1627" s="2"/>
      <c r="F1627" s="1"/>
      <c r="G1627" s="38"/>
      <c r="H1627" s="30"/>
      <c r="I1627" s="54"/>
    </row>
    <row r="1628" spans="2:9" ht="15.75" thickBot="1" x14ac:dyDescent="0.3"/>
    <row r="1629" spans="2:9" ht="15.75" thickBot="1" x14ac:dyDescent="0.3">
      <c r="B1629" s="206" t="s">
        <v>291</v>
      </c>
      <c r="C1629" s="207"/>
      <c r="D1629" s="208"/>
    </row>
    <row r="1630" spans="2:9" ht="15.75" thickBot="1" x14ac:dyDescent="0.3">
      <c r="B1630" s="19" t="s">
        <v>6</v>
      </c>
      <c r="C1630" s="18" t="s">
        <v>5</v>
      </c>
      <c r="D1630" s="18" t="s">
        <v>35</v>
      </c>
      <c r="E1630" s="204" t="s">
        <v>4</v>
      </c>
      <c r="F1630" s="205"/>
      <c r="G1630" s="17" t="s">
        <v>377</v>
      </c>
      <c r="H1630" s="31" t="s">
        <v>33</v>
      </c>
      <c r="I1630" s="139"/>
    </row>
    <row r="1631" spans="2:9" x14ac:dyDescent="0.25">
      <c r="B1631" s="16" t="s">
        <v>47</v>
      </c>
      <c r="C1631" s="15" t="s">
        <v>9</v>
      </c>
      <c r="D1631" s="34">
        <v>2026</v>
      </c>
      <c r="E1631" s="14">
        <v>2</v>
      </c>
      <c r="F1631" s="13" t="s">
        <v>0</v>
      </c>
      <c r="G1631" s="167">
        <v>0</v>
      </c>
      <c r="H1631" s="27">
        <f>E1631*G1631</f>
        <v>0</v>
      </c>
      <c r="I1631" s="54"/>
    </row>
    <row r="1632" spans="2:9" x14ac:dyDescent="0.25">
      <c r="B1632" s="12" t="s">
        <v>18</v>
      </c>
      <c r="C1632" s="11" t="s">
        <v>1</v>
      </c>
      <c r="D1632" s="35">
        <v>2026</v>
      </c>
      <c r="E1632" s="10">
        <v>18</v>
      </c>
      <c r="F1632" s="9" t="s">
        <v>17</v>
      </c>
      <c r="G1632" s="168">
        <v>0</v>
      </c>
      <c r="H1632" s="29">
        <f>E1632*G1632</f>
        <v>0</v>
      </c>
      <c r="I1632" s="54"/>
    </row>
    <row r="1633" spans="2:9" x14ac:dyDescent="0.25">
      <c r="B1633" s="12" t="s">
        <v>115</v>
      </c>
      <c r="C1633" s="11" t="s">
        <v>1</v>
      </c>
      <c r="D1633" s="35">
        <v>2026</v>
      </c>
      <c r="E1633" s="10">
        <v>1.5</v>
      </c>
      <c r="F1633" s="9" t="s">
        <v>116</v>
      </c>
      <c r="G1633" s="168">
        <v>0</v>
      </c>
      <c r="H1633" s="29">
        <f>E1633*G1633</f>
        <v>0</v>
      </c>
      <c r="I1633" s="54"/>
    </row>
    <row r="1634" spans="2:9" x14ac:dyDescent="0.25">
      <c r="B1634" s="12" t="s">
        <v>69</v>
      </c>
      <c r="C1634" s="11" t="s">
        <v>1</v>
      </c>
      <c r="D1634" s="35">
        <v>2026</v>
      </c>
      <c r="E1634" s="10">
        <v>0.25</v>
      </c>
      <c r="F1634" s="9" t="s">
        <v>17</v>
      </c>
      <c r="G1634" s="168">
        <v>0</v>
      </c>
      <c r="H1634" s="29">
        <f t="shared" ref="H1634:H1635" si="129">E1634*G1634</f>
        <v>0</v>
      </c>
      <c r="I1634" s="54"/>
    </row>
    <row r="1635" spans="2:9" x14ac:dyDescent="0.25">
      <c r="B1635" s="12" t="s">
        <v>22</v>
      </c>
      <c r="C1635" s="11" t="s">
        <v>1</v>
      </c>
      <c r="D1635" s="35">
        <v>2026</v>
      </c>
      <c r="E1635" s="10">
        <v>1.4</v>
      </c>
      <c r="F1635" s="9" t="s">
        <v>8</v>
      </c>
      <c r="G1635" s="168">
        <v>0</v>
      </c>
      <c r="H1635" s="29">
        <f t="shared" si="129"/>
        <v>0</v>
      </c>
      <c r="I1635" s="54"/>
    </row>
    <row r="1636" spans="2:9" x14ac:dyDescent="0.25">
      <c r="B1636" s="12" t="s">
        <v>22</v>
      </c>
      <c r="C1636" s="11" t="s">
        <v>1</v>
      </c>
      <c r="D1636" s="35">
        <v>2026</v>
      </c>
      <c r="E1636" s="10">
        <v>26</v>
      </c>
      <c r="F1636" s="9" t="s">
        <v>8</v>
      </c>
      <c r="G1636" s="168">
        <v>0</v>
      </c>
      <c r="H1636" s="29">
        <f>E1636*G1636</f>
        <v>0</v>
      </c>
      <c r="I1636" s="54"/>
    </row>
    <row r="1637" spans="2:9" x14ac:dyDescent="0.25">
      <c r="B1637" s="12" t="s">
        <v>38</v>
      </c>
      <c r="C1637" s="11" t="s">
        <v>1</v>
      </c>
      <c r="D1637" s="35">
        <v>2028</v>
      </c>
      <c r="E1637" s="10">
        <v>1</v>
      </c>
      <c r="F1637" s="9" t="s">
        <v>0</v>
      </c>
      <c r="G1637" s="168">
        <v>0</v>
      </c>
      <c r="H1637" s="29">
        <f t="shared" ref="H1637:H1640" si="130">E1637*G1637</f>
        <v>0</v>
      </c>
      <c r="I1637" s="54"/>
    </row>
    <row r="1638" spans="2:9" x14ac:dyDescent="0.25">
      <c r="B1638" s="12" t="s">
        <v>36</v>
      </c>
      <c r="C1638" s="11" t="s">
        <v>1</v>
      </c>
      <c r="D1638" s="35">
        <v>2028</v>
      </c>
      <c r="E1638" s="10">
        <v>1</v>
      </c>
      <c r="F1638" s="9" t="s">
        <v>0</v>
      </c>
      <c r="G1638" s="168">
        <v>0</v>
      </c>
      <c r="H1638" s="29">
        <f t="shared" si="130"/>
        <v>0</v>
      </c>
      <c r="I1638" s="54"/>
    </row>
    <row r="1639" spans="2:9" x14ac:dyDescent="0.25">
      <c r="B1639" s="12" t="s">
        <v>220</v>
      </c>
      <c r="C1639" s="11" t="s">
        <v>1</v>
      </c>
      <c r="D1639" s="35">
        <v>2029</v>
      </c>
      <c r="E1639" s="10">
        <v>180</v>
      </c>
      <c r="F1639" s="9" t="s">
        <v>17</v>
      </c>
      <c r="G1639" s="168">
        <v>0</v>
      </c>
      <c r="H1639" s="29">
        <f t="shared" si="130"/>
        <v>0</v>
      </c>
      <c r="I1639" s="54"/>
    </row>
    <row r="1640" spans="2:9" x14ac:dyDescent="0.25">
      <c r="B1640" s="8" t="s">
        <v>2</v>
      </c>
      <c r="C1640" s="7" t="s">
        <v>1</v>
      </c>
      <c r="D1640" s="36">
        <v>2026</v>
      </c>
      <c r="E1640" s="6">
        <v>1</v>
      </c>
      <c r="F1640" s="5" t="s">
        <v>0</v>
      </c>
      <c r="G1640" s="168">
        <v>0</v>
      </c>
      <c r="H1640" s="29">
        <f t="shared" si="130"/>
        <v>0</v>
      </c>
      <c r="I1640" s="54"/>
    </row>
    <row r="1641" spans="2:9" x14ac:dyDescent="0.25">
      <c r="B1641" s="77" t="s">
        <v>44</v>
      </c>
      <c r="C1641" s="24"/>
      <c r="D1641" s="39"/>
      <c r="E1641" s="23"/>
      <c r="F1641" s="22"/>
      <c r="G1641" s="40"/>
      <c r="H1641" s="56">
        <f>SUM(H1631:H1640)</f>
        <v>0</v>
      </c>
      <c r="I1641" s="150"/>
    </row>
    <row r="1642" spans="2:9" ht="15.75" thickBot="1" x14ac:dyDescent="0.3">
      <c r="B1642" s="4"/>
      <c r="C1642" s="3"/>
      <c r="D1642" s="37"/>
      <c r="E1642" s="2"/>
      <c r="F1642" s="1"/>
      <c r="G1642" s="38"/>
      <c r="H1642" s="30"/>
      <c r="I1642" s="54"/>
    </row>
    <row r="1643" spans="2:9" ht="16.5" thickBot="1" x14ac:dyDescent="0.3">
      <c r="B1643" s="20"/>
    </row>
    <row r="1644" spans="2:9" ht="15.75" thickBot="1" x14ac:dyDescent="0.3">
      <c r="B1644" s="206" t="s">
        <v>292</v>
      </c>
      <c r="C1644" s="207"/>
      <c r="D1644" s="208"/>
    </row>
    <row r="1645" spans="2:9" ht="15.75" thickBot="1" x14ac:dyDescent="0.3">
      <c r="B1645" s="19" t="s">
        <v>6</v>
      </c>
      <c r="C1645" s="18" t="s">
        <v>5</v>
      </c>
      <c r="D1645" s="18" t="s">
        <v>35</v>
      </c>
      <c r="E1645" s="204" t="s">
        <v>4</v>
      </c>
      <c r="F1645" s="205"/>
      <c r="G1645" s="17" t="s">
        <v>377</v>
      </c>
      <c r="H1645" s="31" t="s">
        <v>33</v>
      </c>
      <c r="I1645" s="139"/>
    </row>
    <row r="1646" spans="2:9" x14ac:dyDescent="0.25">
      <c r="B1646" s="16" t="s">
        <v>47</v>
      </c>
      <c r="C1646" s="15" t="s">
        <v>9</v>
      </c>
      <c r="D1646" s="34">
        <v>2026</v>
      </c>
      <c r="E1646" s="14">
        <v>2</v>
      </c>
      <c r="F1646" s="13" t="s">
        <v>0</v>
      </c>
      <c r="G1646" s="167">
        <v>0</v>
      </c>
      <c r="H1646" s="27">
        <f>E1646*G1646</f>
        <v>0</v>
      </c>
      <c r="I1646" s="54"/>
    </row>
    <row r="1647" spans="2:9" x14ac:dyDescent="0.25">
      <c r="B1647" s="12" t="s">
        <v>69</v>
      </c>
      <c r="C1647" s="11" t="s">
        <v>1</v>
      </c>
      <c r="D1647" s="35">
        <v>2026</v>
      </c>
      <c r="E1647" s="10">
        <v>1</v>
      </c>
      <c r="F1647" s="9" t="s">
        <v>17</v>
      </c>
      <c r="G1647" s="168">
        <v>0</v>
      </c>
      <c r="H1647" s="29">
        <f>E1647*G1647</f>
        <v>0</v>
      </c>
      <c r="I1647" s="54"/>
    </row>
    <row r="1648" spans="2:9" x14ac:dyDescent="0.25">
      <c r="B1648" s="12" t="s">
        <v>69</v>
      </c>
      <c r="C1648" s="11" t="s">
        <v>1</v>
      </c>
      <c r="D1648" s="35">
        <v>2026</v>
      </c>
      <c r="E1648" s="10">
        <v>0.5</v>
      </c>
      <c r="F1648" s="9" t="s">
        <v>17</v>
      </c>
      <c r="G1648" s="168">
        <v>0</v>
      </c>
      <c r="H1648" s="29">
        <f>E1648*G1648</f>
        <v>0</v>
      </c>
      <c r="I1648" s="54"/>
    </row>
    <row r="1649" spans="2:9" x14ac:dyDescent="0.25">
      <c r="B1649" s="12" t="s">
        <v>22</v>
      </c>
      <c r="C1649" s="11" t="s">
        <v>1</v>
      </c>
      <c r="D1649" s="35">
        <v>2026</v>
      </c>
      <c r="E1649" s="10">
        <v>4</v>
      </c>
      <c r="F1649" s="9" t="s">
        <v>0</v>
      </c>
      <c r="G1649" s="168">
        <v>0</v>
      </c>
      <c r="H1649" s="29">
        <f t="shared" ref="H1649:H1654" si="131">E1649*G1649</f>
        <v>0</v>
      </c>
      <c r="I1649" s="54"/>
    </row>
    <row r="1650" spans="2:9" x14ac:dyDescent="0.25">
      <c r="B1650" s="12" t="s">
        <v>115</v>
      </c>
      <c r="C1650" s="11" t="s">
        <v>1</v>
      </c>
      <c r="D1650" s="35">
        <v>2026</v>
      </c>
      <c r="E1650" s="10">
        <v>2</v>
      </c>
      <c r="F1650" s="9" t="s">
        <v>116</v>
      </c>
      <c r="G1650" s="168">
        <v>0</v>
      </c>
      <c r="H1650" s="29">
        <f t="shared" si="131"/>
        <v>0</v>
      </c>
      <c r="I1650" s="54"/>
    </row>
    <row r="1651" spans="2:9" x14ac:dyDescent="0.25">
      <c r="B1651" s="12" t="s">
        <v>220</v>
      </c>
      <c r="C1651" s="11" t="s">
        <v>1</v>
      </c>
      <c r="D1651" s="35">
        <v>2026</v>
      </c>
      <c r="E1651" s="10">
        <v>180</v>
      </c>
      <c r="F1651" s="9" t="s">
        <v>17</v>
      </c>
      <c r="G1651" s="168">
        <v>0</v>
      </c>
      <c r="H1651" s="29">
        <f t="shared" si="131"/>
        <v>0</v>
      </c>
      <c r="I1651" s="54"/>
    </row>
    <row r="1652" spans="2:9" x14ac:dyDescent="0.25">
      <c r="B1652" s="12" t="s">
        <v>38</v>
      </c>
      <c r="C1652" s="11" t="s">
        <v>1</v>
      </c>
      <c r="D1652" s="35">
        <v>2029</v>
      </c>
      <c r="E1652" s="10">
        <v>1</v>
      </c>
      <c r="F1652" s="9" t="s">
        <v>0</v>
      </c>
      <c r="G1652" s="168">
        <v>0</v>
      </c>
      <c r="H1652" s="29">
        <f t="shared" si="131"/>
        <v>0</v>
      </c>
      <c r="I1652" s="54"/>
    </row>
    <row r="1653" spans="2:9" x14ac:dyDescent="0.25">
      <c r="B1653" s="12" t="s">
        <v>36</v>
      </c>
      <c r="C1653" s="11" t="s">
        <v>1</v>
      </c>
      <c r="D1653" s="35">
        <v>2029</v>
      </c>
      <c r="E1653" s="10">
        <v>1</v>
      </c>
      <c r="F1653" s="9" t="s">
        <v>0</v>
      </c>
      <c r="G1653" s="168">
        <v>0</v>
      </c>
      <c r="H1653" s="29">
        <f t="shared" si="131"/>
        <v>0</v>
      </c>
      <c r="I1653" s="54"/>
    </row>
    <row r="1654" spans="2:9" x14ac:dyDescent="0.25">
      <c r="B1654" s="12" t="s">
        <v>2</v>
      </c>
      <c r="C1654" s="11" t="s">
        <v>1</v>
      </c>
      <c r="D1654" s="35">
        <v>2026</v>
      </c>
      <c r="E1654" s="10">
        <v>1</v>
      </c>
      <c r="F1654" s="9" t="s">
        <v>0</v>
      </c>
      <c r="G1654" s="168">
        <v>0</v>
      </c>
      <c r="H1654" s="29">
        <f t="shared" si="131"/>
        <v>0</v>
      </c>
      <c r="I1654" s="54"/>
    </row>
    <row r="1655" spans="2:9" x14ac:dyDescent="0.25">
      <c r="B1655" s="77" t="s">
        <v>44</v>
      </c>
      <c r="C1655" s="43"/>
      <c r="D1655" s="44"/>
      <c r="E1655" s="45"/>
      <c r="F1655" s="46"/>
      <c r="G1655" s="80"/>
      <c r="H1655" s="56">
        <f>SUM(H1646:H1654)</f>
        <v>0</v>
      </c>
      <c r="I1655" s="150"/>
    </row>
    <row r="1656" spans="2:9" ht="15.75" thickBot="1" x14ac:dyDescent="0.3">
      <c r="B1656" s="4"/>
      <c r="C1656" s="3"/>
      <c r="D1656" s="37"/>
      <c r="E1656" s="2"/>
      <c r="F1656" s="1"/>
      <c r="G1656" s="38"/>
      <c r="H1656" s="30"/>
      <c r="I1656" s="54"/>
    </row>
    <row r="1657" spans="2:9" ht="15.75" thickBot="1" x14ac:dyDescent="0.3"/>
    <row r="1658" spans="2:9" ht="15.75" thickBot="1" x14ac:dyDescent="0.3">
      <c r="B1658" s="206" t="s">
        <v>293</v>
      </c>
      <c r="C1658" s="207"/>
      <c r="D1658" s="208"/>
    </row>
    <row r="1659" spans="2:9" ht="15.75" thickBot="1" x14ac:dyDescent="0.3">
      <c r="B1659" s="19" t="s">
        <v>6</v>
      </c>
      <c r="C1659" s="18" t="s">
        <v>5</v>
      </c>
      <c r="D1659" s="18" t="s">
        <v>35</v>
      </c>
      <c r="E1659" s="204" t="s">
        <v>4</v>
      </c>
      <c r="F1659" s="205"/>
      <c r="G1659" s="17" t="s">
        <v>377</v>
      </c>
      <c r="H1659" s="31" t="s">
        <v>33</v>
      </c>
      <c r="I1659" s="139"/>
    </row>
    <row r="1660" spans="2:9" x14ac:dyDescent="0.25">
      <c r="B1660" s="16" t="s">
        <v>47</v>
      </c>
      <c r="C1660" s="15" t="s">
        <v>9</v>
      </c>
      <c r="D1660" s="34">
        <v>2026</v>
      </c>
      <c r="E1660" s="14">
        <v>2</v>
      </c>
      <c r="F1660" s="13" t="s">
        <v>0</v>
      </c>
      <c r="G1660" s="167">
        <v>0</v>
      </c>
      <c r="H1660" s="27">
        <f>E1660*G1660</f>
        <v>0</v>
      </c>
      <c r="I1660" s="54"/>
    </row>
    <row r="1661" spans="2:9" x14ac:dyDescent="0.25">
      <c r="B1661" s="12" t="s">
        <v>24</v>
      </c>
      <c r="C1661" s="11" t="s">
        <v>11</v>
      </c>
      <c r="D1661" s="35">
        <v>2026</v>
      </c>
      <c r="E1661" s="10">
        <v>4</v>
      </c>
      <c r="F1661" s="9" t="s">
        <v>0</v>
      </c>
      <c r="G1661" s="168">
        <v>0</v>
      </c>
      <c r="H1661" s="29">
        <f>E1661*G1661</f>
        <v>0</v>
      </c>
      <c r="I1661" s="54"/>
    </row>
    <row r="1662" spans="2:9" x14ac:dyDescent="0.25">
      <c r="B1662" s="12" t="s">
        <v>66</v>
      </c>
      <c r="C1662" s="11" t="s">
        <v>1</v>
      </c>
      <c r="D1662" s="35">
        <v>2026</v>
      </c>
      <c r="E1662" s="10">
        <v>0.25</v>
      </c>
      <c r="F1662" s="9" t="s">
        <v>17</v>
      </c>
      <c r="G1662" s="168">
        <v>0</v>
      </c>
      <c r="H1662" s="29">
        <f>E1662*G1662</f>
        <v>0</v>
      </c>
      <c r="I1662" s="54"/>
    </row>
    <row r="1663" spans="2:9" x14ac:dyDescent="0.25">
      <c r="B1663" s="12" t="s">
        <v>38</v>
      </c>
      <c r="C1663" s="11" t="s">
        <v>1</v>
      </c>
      <c r="D1663" s="35">
        <v>2029</v>
      </c>
      <c r="E1663" s="10">
        <v>1</v>
      </c>
      <c r="F1663" s="9" t="s">
        <v>0</v>
      </c>
      <c r="G1663" s="168">
        <v>0</v>
      </c>
      <c r="H1663" s="29">
        <f t="shared" ref="H1663:H1665" si="132">E1663*G1663</f>
        <v>0</v>
      </c>
      <c r="I1663" s="54"/>
    </row>
    <row r="1664" spans="2:9" x14ac:dyDescent="0.25">
      <c r="B1664" s="12" t="s">
        <v>36</v>
      </c>
      <c r="C1664" s="11" t="s">
        <v>1</v>
      </c>
      <c r="D1664" s="35">
        <v>2029</v>
      </c>
      <c r="E1664" s="10">
        <v>1</v>
      </c>
      <c r="F1664" s="9" t="s">
        <v>0</v>
      </c>
      <c r="G1664" s="168">
        <v>0</v>
      </c>
      <c r="H1664" s="29">
        <f t="shared" si="132"/>
        <v>0</v>
      </c>
      <c r="I1664" s="54"/>
    </row>
    <row r="1665" spans="2:9" x14ac:dyDescent="0.25">
      <c r="B1665" s="12" t="s">
        <v>2</v>
      </c>
      <c r="C1665" s="11" t="s">
        <v>1</v>
      </c>
      <c r="D1665" s="35">
        <v>2026</v>
      </c>
      <c r="E1665" s="10">
        <v>1</v>
      </c>
      <c r="F1665" s="9" t="s">
        <v>0</v>
      </c>
      <c r="G1665" s="168">
        <v>0</v>
      </c>
      <c r="H1665" s="29">
        <f t="shared" si="132"/>
        <v>0</v>
      </c>
      <c r="I1665" s="54"/>
    </row>
    <row r="1666" spans="2:9" x14ac:dyDescent="0.25">
      <c r="B1666" s="77" t="s">
        <v>44</v>
      </c>
      <c r="C1666" s="43"/>
      <c r="D1666" s="44"/>
      <c r="E1666" s="45"/>
      <c r="F1666" s="46"/>
      <c r="G1666" s="52"/>
      <c r="H1666" s="56">
        <f>SUM(H1660:H1665)</f>
        <v>0</v>
      </c>
      <c r="I1666" s="150"/>
    </row>
    <row r="1667" spans="2:9" ht="15.75" thickBot="1" x14ac:dyDescent="0.3">
      <c r="B1667" s="4"/>
      <c r="C1667" s="3"/>
      <c r="D1667" s="37"/>
      <c r="E1667" s="2"/>
      <c r="F1667" s="1"/>
      <c r="G1667" s="55"/>
      <c r="H1667" s="38"/>
    </row>
    <row r="1668" spans="2:9" ht="15.75" thickBot="1" x14ac:dyDescent="0.3">
      <c r="B1668" s="21"/>
      <c r="C1668" s="21"/>
      <c r="D1668" s="41"/>
    </row>
    <row r="1669" spans="2:9" ht="15.75" thickBot="1" x14ac:dyDescent="0.3">
      <c r="B1669" s="206" t="s">
        <v>294</v>
      </c>
      <c r="C1669" s="207"/>
      <c r="D1669" s="208"/>
    </row>
    <row r="1670" spans="2:9" ht="15.75" thickBot="1" x14ac:dyDescent="0.3">
      <c r="B1670" s="19" t="s">
        <v>6</v>
      </c>
      <c r="C1670" s="18" t="s">
        <v>5</v>
      </c>
      <c r="D1670" s="18" t="s">
        <v>35</v>
      </c>
      <c r="E1670" s="204" t="s">
        <v>4</v>
      </c>
      <c r="F1670" s="205"/>
      <c r="G1670" s="17" t="s">
        <v>377</v>
      </c>
      <c r="H1670" s="31" t="s">
        <v>33</v>
      </c>
      <c r="I1670" s="139"/>
    </row>
    <row r="1671" spans="2:9" x14ac:dyDescent="0.25">
      <c r="B1671" s="16" t="s">
        <v>47</v>
      </c>
      <c r="C1671" s="15" t="s">
        <v>9</v>
      </c>
      <c r="D1671" s="34">
        <v>2026</v>
      </c>
      <c r="E1671" s="14">
        <v>2</v>
      </c>
      <c r="F1671" s="58" t="s">
        <v>0</v>
      </c>
      <c r="G1671" s="169">
        <v>0</v>
      </c>
      <c r="H1671" s="27">
        <f>E1671*G1671</f>
        <v>0</v>
      </c>
      <c r="I1671" s="54"/>
    </row>
    <row r="1672" spans="2:9" x14ac:dyDescent="0.25">
      <c r="B1672" s="12" t="s">
        <v>38</v>
      </c>
      <c r="C1672" s="11" t="s">
        <v>1</v>
      </c>
      <c r="D1672" s="35">
        <v>2029</v>
      </c>
      <c r="E1672" s="10">
        <v>1</v>
      </c>
      <c r="F1672" s="59" t="s">
        <v>0</v>
      </c>
      <c r="G1672" s="170">
        <v>0</v>
      </c>
      <c r="H1672" s="29">
        <f>E1672*G1672</f>
        <v>0</v>
      </c>
      <c r="I1672" s="54"/>
    </row>
    <row r="1673" spans="2:9" x14ac:dyDescent="0.25">
      <c r="B1673" s="12" t="s">
        <v>36</v>
      </c>
      <c r="C1673" s="11" t="s">
        <v>1</v>
      </c>
      <c r="D1673" s="35">
        <v>2029</v>
      </c>
      <c r="E1673" s="10">
        <v>1</v>
      </c>
      <c r="F1673" s="59" t="s">
        <v>0</v>
      </c>
      <c r="G1673" s="170">
        <v>0</v>
      </c>
      <c r="H1673" s="29">
        <f>E1673*G1673</f>
        <v>0</v>
      </c>
      <c r="I1673" s="54"/>
    </row>
    <row r="1674" spans="2:9" x14ac:dyDescent="0.25">
      <c r="B1674" s="12" t="s">
        <v>2</v>
      </c>
      <c r="C1674" s="11" t="s">
        <v>1</v>
      </c>
      <c r="D1674" s="35">
        <v>2026</v>
      </c>
      <c r="E1674" s="10">
        <v>1</v>
      </c>
      <c r="F1674" s="59" t="s">
        <v>0</v>
      </c>
      <c r="G1674" s="170">
        <v>0</v>
      </c>
      <c r="H1674" s="29">
        <f t="shared" ref="H1674" si="133">E1674*G1674</f>
        <v>0</v>
      </c>
      <c r="I1674" s="54"/>
    </row>
    <row r="1675" spans="2:9" x14ac:dyDescent="0.25">
      <c r="B1675" s="77" t="s">
        <v>44</v>
      </c>
      <c r="C1675" s="43"/>
      <c r="D1675" s="44"/>
      <c r="E1675" s="45"/>
      <c r="F1675" s="82"/>
      <c r="G1675" s="29"/>
      <c r="H1675" s="56">
        <f>SUM(H1671:H1674)</f>
        <v>0</v>
      </c>
      <c r="I1675" s="150"/>
    </row>
    <row r="1676" spans="2:9" ht="15.75" thickBot="1" x14ac:dyDescent="0.3">
      <c r="B1676" s="4"/>
      <c r="C1676" s="3"/>
      <c r="D1676" s="37"/>
      <c r="E1676" s="2"/>
      <c r="F1676" s="48"/>
      <c r="G1676" s="30"/>
      <c r="H1676" s="30"/>
      <c r="I1676" s="54"/>
    </row>
    <row r="1677" spans="2:9" ht="16.5" thickBot="1" x14ac:dyDescent="0.3">
      <c r="B1677" s="20"/>
      <c r="G1677" s="54"/>
      <c r="H1677" s="54"/>
      <c r="I1677" s="54"/>
    </row>
    <row r="1678" spans="2:9" ht="15.75" thickBot="1" x14ac:dyDescent="0.3">
      <c r="B1678" s="206" t="s">
        <v>295</v>
      </c>
      <c r="C1678" s="207"/>
      <c r="D1678" s="208"/>
    </row>
    <row r="1679" spans="2:9" ht="15.75" thickBot="1" x14ac:dyDescent="0.3">
      <c r="B1679" s="19" t="s">
        <v>6</v>
      </c>
      <c r="C1679" s="18" t="s">
        <v>5</v>
      </c>
      <c r="D1679" s="18" t="s">
        <v>35</v>
      </c>
      <c r="E1679" s="204" t="s">
        <v>4</v>
      </c>
      <c r="F1679" s="205"/>
      <c r="G1679" s="17" t="s">
        <v>377</v>
      </c>
      <c r="H1679" s="31" t="s">
        <v>33</v>
      </c>
      <c r="I1679" s="139"/>
    </row>
    <row r="1680" spans="2:9" x14ac:dyDescent="0.25">
      <c r="B1680" s="16" t="s">
        <v>47</v>
      </c>
      <c r="C1680" s="15" t="s">
        <v>9</v>
      </c>
      <c r="D1680" s="34">
        <v>2026</v>
      </c>
      <c r="E1680" s="14">
        <v>2</v>
      </c>
      <c r="F1680" s="13" t="s">
        <v>0</v>
      </c>
      <c r="G1680" s="167">
        <v>0</v>
      </c>
      <c r="H1680" s="27">
        <f>E1680*G1680</f>
        <v>0</v>
      </c>
      <c r="I1680" s="54"/>
    </row>
    <row r="1681" spans="2:9" x14ac:dyDescent="0.25">
      <c r="B1681" s="12" t="s">
        <v>24</v>
      </c>
      <c r="C1681" s="11" t="s">
        <v>11</v>
      </c>
      <c r="D1681" s="35">
        <v>2026</v>
      </c>
      <c r="E1681" s="10">
        <v>4</v>
      </c>
      <c r="F1681" s="9" t="s">
        <v>0</v>
      </c>
      <c r="G1681" s="168">
        <v>0</v>
      </c>
      <c r="H1681" s="29">
        <f>E1681*G1681</f>
        <v>0</v>
      </c>
      <c r="I1681" s="54"/>
    </row>
    <row r="1682" spans="2:9" x14ac:dyDescent="0.25">
      <c r="B1682" s="12" t="s">
        <v>66</v>
      </c>
      <c r="C1682" s="11" t="s">
        <v>1</v>
      </c>
      <c r="D1682" s="35">
        <v>2026</v>
      </c>
      <c r="E1682" s="10">
        <v>0.25</v>
      </c>
      <c r="F1682" s="9" t="s">
        <v>17</v>
      </c>
      <c r="G1682" s="168">
        <v>0</v>
      </c>
      <c r="H1682" s="29">
        <f>E1682*G1682</f>
        <v>0</v>
      </c>
      <c r="I1682" s="54"/>
    </row>
    <row r="1683" spans="2:9" x14ac:dyDescent="0.25">
      <c r="B1683" s="12" t="s">
        <v>38</v>
      </c>
      <c r="C1683" s="11" t="s">
        <v>1</v>
      </c>
      <c r="D1683" s="35">
        <v>2029</v>
      </c>
      <c r="E1683" s="10">
        <v>1</v>
      </c>
      <c r="F1683" s="9" t="s">
        <v>0</v>
      </c>
      <c r="G1683" s="168">
        <v>0</v>
      </c>
      <c r="H1683" s="29">
        <f t="shared" ref="H1683:H1685" si="134">E1683*G1683</f>
        <v>0</v>
      </c>
      <c r="I1683" s="54"/>
    </row>
    <row r="1684" spans="2:9" x14ac:dyDescent="0.25">
      <c r="B1684" s="12" t="s">
        <v>36</v>
      </c>
      <c r="C1684" s="11" t="s">
        <v>1</v>
      </c>
      <c r="D1684" s="35">
        <v>2029</v>
      </c>
      <c r="E1684" s="10">
        <v>1</v>
      </c>
      <c r="F1684" s="9" t="s">
        <v>0</v>
      </c>
      <c r="G1684" s="168">
        <v>0</v>
      </c>
      <c r="H1684" s="29">
        <f t="shared" si="134"/>
        <v>0</v>
      </c>
      <c r="I1684" s="54"/>
    </row>
    <row r="1685" spans="2:9" x14ac:dyDescent="0.25">
      <c r="B1685" s="8" t="s">
        <v>2</v>
      </c>
      <c r="C1685" s="7" t="s">
        <v>1</v>
      </c>
      <c r="D1685" s="36">
        <v>2026</v>
      </c>
      <c r="E1685" s="6">
        <v>1</v>
      </c>
      <c r="F1685" s="5" t="s">
        <v>0</v>
      </c>
      <c r="G1685" s="168">
        <v>0</v>
      </c>
      <c r="H1685" s="29">
        <f t="shared" si="134"/>
        <v>0</v>
      </c>
      <c r="I1685" s="54"/>
    </row>
    <row r="1686" spans="2:9" x14ac:dyDescent="0.25">
      <c r="B1686" s="77" t="s">
        <v>44</v>
      </c>
      <c r="C1686" s="24"/>
      <c r="D1686" s="39"/>
      <c r="E1686" s="23"/>
      <c r="F1686" s="22"/>
      <c r="G1686" s="40"/>
      <c r="H1686" s="56">
        <f>SUM(H1680:H1685)</f>
        <v>0</v>
      </c>
      <c r="I1686" s="150"/>
    </row>
    <row r="1687" spans="2:9" ht="15.75" thickBot="1" x14ac:dyDescent="0.3">
      <c r="B1687" s="4"/>
      <c r="C1687" s="3"/>
      <c r="D1687" s="37"/>
      <c r="E1687" s="2"/>
      <c r="F1687" s="1"/>
      <c r="G1687" s="38"/>
      <c r="H1687" s="30"/>
      <c r="I1687" s="54"/>
    </row>
    <row r="1688" spans="2:9" ht="15.75" thickBot="1" x14ac:dyDescent="0.3"/>
    <row r="1689" spans="2:9" ht="15.75" thickBot="1" x14ac:dyDescent="0.3">
      <c r="B1689" s="206" t="s">
        <v>296</v>
      </c>
      <c r="C1689" s="207"/>
      <c r="D1689" s="208"/>
    </row>
    <row r="1690" spans="2:9" ht="15.75" thickBot="1" x14ac:dyDescent="0.3">
      <c r="B1690" s="19" t="s">
        <v>6</v>
      </c>
      <c r="C1690" s="18" t="s">
        <v>5</v>
      </c>
      <c r="D1690" s="18" t="s">
        <v>35</v>
      </c>
      <c r="E1690" s="204" t="s">
        <v>4</v>
      </c>
      <c r="F1690" s="205"/>
      <c r="G1690" s="17" t="s">
        <v>377</v>
      </c>
      <c r="H1690" s="31" t="s">
        <v>33</v>
      </c>
      <c r="I1690" s="139"/>
    </row>
    <row r="1691" spans="2:9" x14ac:dyDescent="0.25">
      <c r="B1691" s="16" t="s">
        <v>47</v>
      </c>
      <c r="C1691" s="15" t="s">
        <v>9</v>
      </c>
      <c r="D1691" s="34">
        <v>2026</v>
      </c>
      <c r="E1691" s="14">
        <v>2</v>
      </c>
      <c r="F1691" s="13" t="s">
        <v>0</v>
      </c>
      <c r="G1691" s="167">
        <v>0</v>
      </c>
      <c r="H1691" s="27">
        <f>E1691*G1691</f>
        <v>0</v>
      </c>
      <c r="I1691" s="54"/>
    </row>
    <row r="1692" spans="2:9" x14ac:dyDescent="0.25">
      <c r="B1692" s="12" t="s">
        <v>115</v>
      </c>
      <c r="C1692" s="11" t="s">
        <v>1</v>
      </c>
      <c r="D1692" s="35">
        <v>2026</v>
      </c>
      <c r="E1692" s="10">
        <v>0.5</v>
      </c>
      <c r="F1692" s="9" t="s">
        <v>116</v>
      </c>
      <c r="G1692" s="168">
        <v>0</v>
      </c>
      <c r="H1692" s="29">
        <f>E1692*G1692</f>
        <v>0</v>
      </c>
      <c r="I1692" s="54"/>
    </row>
    <row r="1693" spans="2:9" x14ac:dyDescent="0.25">
      <c r="B1693" s="12" t="s">
        <v>38</v>
      </c>
      <c r="C1693" s="11" t="s">
        <v>1</v>
      </c>
      <c r="D1693" s="35">
        <v>2028</v>
      </c>
      <c r="E1693" s="10">
        <v>1</v>
      </c>
      <c r="F1693" s="9" t="s">
        <v>0</v>
      </c>
      <c r="G1693" s="168">
        <v>0</v>
      </c>
      <c r="H1693" s="29">
        <f>E1693*G1693</f>
        <v>0</v>
      </c>
      <c r="I1693" s="54"/>
    </row>
    <row r="1694" spans="2:9" x14ac:dyDescent="0.25">
      <c r="B1694" s="12" t="s">
        <v>36</v>
      </c>
      <c r="C1694" s="11" t="s">
        <v>1</v>
      </c>
      <c r="D1694" s="35">
        <v>2028</v>
      </c>
      <c r="E1694" s="10">
        <v>1</v>
      </c>
      <c r="F1694" s="9" t="s">
        <v>0</v>
      </c>
      <c r="G1694" s="168">
        <v>0</v>
      </c>
      <c r="H1694" s="29">
        <f t="shared" ref="H1694:H1695" si="135">E1694*G1694</f>
        <v>0</v>
      </c>
      <c r="I1694" s="54"/>
    </row>
    <row r="1695" spans="2:9" x14ac:dyDescent="0.25">
      <c r="B1695" s="12" t="s">
        <v>2</v>
      </c>
      <c r="C1695" s="11" t="s">
        <v>1</v>
      </c>
      <c r="D1695" s="35">
        <v>2026</v>
      </c>
      <c r="E1695" s="10">
        <v>1</v>
      </c>
      <c r="F1695" s="9" t="s">
        <v>0</v>
      </c>
      <c r="G1695" s="168">
        <v>0</v>
      </c>
      <c r="H1695" s="29">
        <f t="shared" si="135"/>
        <v>0</v>
      </c>
      <c r="I1695" s="54"/>
    </row>
    <row r="1696" spans="2:9" x14ac:dyDescent="0.25">
      <c r="B1696" s="77" t="s">
        <v>44</v>
      </c>
      <c r="C1696" s="43"/>
      <c r="D1696" s="44"/>
      <c r="E1696" s="45"/>
      <c r="F1696" s="46"/>
      <c r="G1696" s="52"/>
      <c r="H1696" s="56">
        <f>SUM(H1691:H1695)</f>
        <v>0</v>
      </c>
      <c r="I1696" s="150"/>
    </row>
    <row r="1697" spans="2:9" ht="15.75" thickBot="1" x14ac:dyDescent="0.3">
      <c r="B1697" s="4"/>
      <c r="C1697" s="3"/>
      <c r="D1697" s="37"/>
      <c r="E1697" s="2"/>
      <c r="F1697" s="1"/>
      <c r="G1697" s="55"/>
      <c r="H1697" s="38"/>
    </row>
    <row r="1698" spans="2:9" ht="15.75" thickBot="1" x14ac:dyDescent="0.3"/>
    <row r="1699" spans="2:9" ht="15.75" thickBot="1" x14ac:dyDescent="0.3">
      <c r="B1699" s="206" t="s">
        <v>297</v>
      </c>
      <c r="C1699" s="207"/>
      <c r="D1699" s="208"/>
    </row>
    <row r="1700" spans="2:9" ht="15.75" thickBot="1" x14ac:dyDescent="0.3">
      <c r="B1700" s="19" t="s">
        <v>6</v>
      </c>
      <c r="C1700" s="18" t="s">
        <v>5</v>
      </c>
      <c r="D1700" s="18" t="s">
        <v>35</v>
      </c>
      <c r="E1700" s="204" t="s">
        <v>4</v>
      </c>
      <c r="F1700" s="205"/>
      <c r="G1700" s="17" t="s">
        <v>377</v>
      </c>
      <c r="H1700" s="31" t="s">
        <v>33</v>
      </c>
      <c r="I1700" s="139"/>
    </row>
    <row r="1701" spans="2:9" x14ac:dyDescent="0.25">
      <c r="B1701" s="16" t="s">
        <v>47</v>
      </c>
      <c r="C1701" s="15" t="s">
        <v>9</v>
      </c>
      <c r="D1701" s="34">
        <v>2026</v>
      </c>
      <c r="E1701" s="14">
        <v>2</v>
      </c>
      <c r="F1701" s="13" t="s">
        <v>0</v>
      </c>
      <c r="G1701" s="167">
        <v>0</v>
      </c>
      <c r="H1701" s="27">
        <f>E1701*G1701</f>
        <v>0</v>
      </c>
      <c r="I1701" s="54"/>
    </row>
    <row r="1702" spans="2:9" x14ac:dyDescent="0.25">
      <c r="B1702" s="12" t="s">
        <v>18</v>
      </c>
      <c r="C1702" s="11" t="s">
        <v>1</v>
      </c>
      <c r="D1702" s="35">
        <v>2026</v>
      </c>
      <c r="E1702" s="10">
        <v>16</v>
      </c>
      <c r="F1702" s="9" t="s">
        <v>17</v>
      </c>
      <c r="G1702" s="168">
        <v>0</v>
      </c>
      <c r="H1702" s="29">
        <f>E1702*G1702</f>
        <v>0</v>
      </c>
      <c r="I1702" s="54"/>
    </row>
    <row r="1703" spans="2:9" x14ac:dyDescent="0.25">
      <c r="B1703" s="12" t="s">
        <v>66</v>
      </c>
      <c r="C1703" s="11" t="s">
        <v>1</v>
      </c>
      <c r="D1703" s="35">
        <v>2026</v>
      </c>
      <c r="E1703" s="10">
        <v>0.25</v>
      </c>
      <c r="F1703" s="9" t="s">
        <v>17</v>
      </c>
      <c r="G1703" s="168">
        <v>0</v>
      </c>
      <c r="H1703" s="29">
        <f>E1703*G1703</f>
        <v>0</v>
      </c>
      <c r="I1703" s="54"/>
    </row>
    <row r="1704" spans="2:9" x14ac:dyDescent="0.25">
      <c r="B1704" s="12" t="s">
        <v>115</v>
      </c>
      <c r="C1704" s="11" t="s">
        <v>1</v>
      </c>
      <c r="D1704" s="35">
        <v>2026</v>
      </c>
      <c r="E1704" s="10">
        <v>3</v>
      </c>
      <c r="F1704" s="9" t="s">
        <v>116</v>
      </c>
      <c r="G1704" s="168">
        <v>0</v>
      </c>
      <c r="H1704" s="29">
        <f t="shared" ref="H1704:H1707" si="136">E1704*G1704</f>
        <v>0</v>
      </c>
      <c r="I1704" s="54"/>
    </row>
    <row r="1705" spans="2:9" x14ac:dyDescent="0.25">
      <c r="B1705" s="12" t="s">
        <v>38</v>
      </c>
      <c r="C1705" s="11" t="s">
        <v>1</v>
      </c>
      <c r="D1705" s="35">
        <v>2028</v>
      </c>
      <c r="E1705" s="10">
        <v>1</v>
      </c>
      <c r="F1705" s="9" t="s">
        <v>0</v>
      </c>
      <c r="G1705" s="168">
        <v>0</v>
      </c>
      <c r="H1705" s="29">
        <f t="shared" si="136"/>
        <v>0</v>
      </c>
      <c r="I1705" s="54"/>
    </row>
    <row r="1706" spans="2:9" x14ac:dyDescent="0.25">
      <c r="B1706" s="8" t="s">
        <v>36</v>
      </c>
      <c r="C1706" s="7" t="s">
        <v>1</v>
      </c>
      <c r="D1706" s="36">
        <v>2028</v>
      </c>
      <c r="E1706" s="6">
        <v>1</v>
      </c>
      <c r="F1706" s="5" t="s">
        <v>0</v>
      </c>
      <c r="G1706" s="168">
        <v>0</v>
      </c>
      <c r="H1706" s="29">
        <f t="shared" si="136"/>
        <v>0</v>
      </c>
      <c r="I1706" s="54"/>
    </row>
    <row r="1707" spans="2:9" x14ac:dyDescent="0.25">
      <c r="B1707" s="8" t="s">
        <v>2</v>
      </c>
      <c r="C1707" s="7" t="s">
        <v>1</v>
      </c>
      <c r="D1707" s="36">
        <v>2026</v>
      </c>
      <c r="E1707" s="6">
        <v>1</v>
      </c>
      <c r="F1707" s="5" t="s">
        <v>0</v>
      </c>
      <c r="G1707" s="168">
        <v>0</v>
      </c>
      <c r="H1707" s="29">
        <f t="shared" si="136"/>
        <v>0</v>
      </c>
      <c r="I1707" s="54"/>
    </row>
    <row r="1708" spans="2:9" x14ac:dyDescent="0.25">
      <c r="B1708" s="77" t="s">
        <v>44</v>
      </c>
      <c r="C1708" s="24"/>
      <c r="D1708" s="39"/>
      <c r="E1708" s="23"/>
      <c r="F1708" s="22"/>
      <c r="G1708" s="40"/>
      <c r="H1708" s="56">
        <f>SUM(H1701:H1707)</f>
        <v>0</v>
      </c>
      <c r="I1708" s="150"/>
    </row>
    <row r="1709" spans="2:9" ht="15.75" thickBot="1" x14ac:dyDescent="0.3">
      <c r="B1709" s="4"/>
      <c r="C1709" s="3"/>
      <c r="D1709" s="37"/>
      <c r="E1709" s="2"/>
      <c r="F1709" s="1"/>
      <c r="G1709" s="38"/>
      <c r="H1709" s="30"/>
      <c r="I1709" s="54"/>
    </row>
    <row r="1710" spans="2:9" ht="16.5" thickBot="1" x14ac:dyDescent="0.3">
      <c r="B1710" s="20"/>
    </row>
    <row r="1711" spans="2:9" ht="15.75" thickBot="1" x14ac:dyDescent="0.3">
      <c r="B1711" s="206" t="s">
        <v>298</v>
      </c>
      <c r="C1711" s="207"/>
      <c r="D1711" s="208"/>
    </row>
    <row r="1712" spans="2:9" ht="15.75" thickBot="1" x14ac:dyDescent="0.3">
      <c r="B1712" s="19" t="s">
        <v>6</v>
      </c>
      <c r="C1712" s="18" t="s">
        <v>5</v>
      </c>
      <c r="D1712" s="18" t="s">
        <v>35</v>
      </c>
      <c r="E1712" s="204" t="s">
        <v>4</v>
      </c>
      <c r="F1712" s="205"/>
      <c r="G1712" s="17" t="s">
        <v>377</v>
      </c>
      <c r="H1712" s="31" t="s">
        <v>33</v>
      </c>
      <c r="I1712" s="139"/>
    </row>
    <row r="1713" spans="2:9" x14ac:dyDescent="0.25">
      <c r="B1713" s="16" t="s">
        <v>47</v>
      </c>
      <c r="C1713" s="15" t="s">
        <v>9</v>
      </c>
      <c r="D1713" s="34">
        <v>2026</v>
      </c>
      <c r="E1713" s="14">
        <v>2</v>
      </c>
      <c r="F1713" s="13" t="s">
        <v>0</v>
      </c>
      <c r="G1713" s="167">
        <v>0</v>
      </c>
      <c r="H1713" s="27">
        <f>E1713*G1713</f>
        <v>0</v>
      </c>
      <c r="I1713" s="54"/>
    </row>
    <row r="1714" spans="2:9" x14ac:dyDescent="0.25">
      <c r="B1714" s="12" t="s">
        <v>43</v>
      </c>
      <c r="C1714" s="11" t="s">
        <v>1</v>
      </c>
      <c r="D1714" s="35">
        <v>2026</v>
      </c>
      <c r="E1714" s="10">
        <v>2</v>
      </c>
      <c r="F1714" s="9" t="s">
        <v>17</v>
      </c>
      <c r="G1714" s="168">
        <v>0</v>
      </c>
      <c r="H1714" s="29">
        <f>E1714*G1714</f>
        <v>0</v>
      </c>
      <c r="I1714" s="54"/>
    </row>
    <row r="1715" spans="2:9" x14ac:dyDescent="0.25">
      <c r="B1715" s="12" t="s">
        <v>66</v>
      </c>
      <c r="C1715" s="11" t="s">
        <v>1</v>
      </c>
      <c r="D1715" s="35">
        <v>2029</v>
      </c>
      <c r="E1715" s="10">
        <v>44.2</v>
      </c>
      <c r="F1715" s="9" t="s">
        <v>8</v>
      </c>
      <c r="G1715" s="168">
        <v>0</v>
      </c>
      <c r="H1715" s="29">
        <f>E1715*G1715</f>
        <v>0</v>
      </c>
      <c r="I1715" s="54"/>
    </row>
    <row r="1716" spans="2:9" x14ac:dyDescent="0.25">
      <c r="B1716" s="12" t="s">
        <v>38</v>
      </c>
      <c r="C1716" s="11" t="s">
        <v>1</v>
      </c>
      <c r="D1716" s="35">
        <v>2029</v>
      </c>
      <c r="E1716" s="10">
        <v>1</v>
      </c>
      <c r="F1716" s="9" t="s">
        <v>0</v>
      </c>
      <c r="G1716" s="168">
        <v>0</v>
      </c>
      <c r="H1716" s="29">
        <f t="shared" ref="H1716:H1718" si="137">E1716*G1716</f>
        <v>0</v>
      </c>
      <c r="I1716" s="54"/>
    </row>
    <row r="1717" spans="2:9" x14ac:dyDescent="0.25">
      <c r="B1717" s="12" t="s">
        <v>36</v>
      </c>
      <c r="C1717" s="11" t="s">
        <v>1</v>
      </c>
      <c r="D1717" s="35">
        <v>2029</v>
      </c>
      <c r="E1717" s="10">
        <v>1</v>
      </c>
      <c r="F1717" s="9" t="s">
        <v>0</v>
      </c>
      <c r="G1717" s="168">
        <v>0</v>
      </c>
      <c r="H1717" s="29">
        <f t="shared" si="137"/>
        <v>0</v>
      </c>
      <c r="I1717" s="54"/>
    </row>
    <row r="1718" spans="2:9" x14ac:dyDescent="0.25">
      <c r="B1718" s="8" t="s">
        <v>2</v>
      </c>
      <c r="C1718" s="7" t="s">
        <v>1</v>
      </c>
      <c r="D1718" s="36">
        <v>2026</v>
      </c>
      <c r="E1718" s="6">
        <v>1</v>
      </c>
      <c r="F1718" s="5" t="s">
        <v>0</v>
      </c>
      <c r="G1718" s="168">
        <v>0</v>
      </c>
      <c r="H1718" s="29">
        <f t="shared" si="137"/>
        <v>0</v>
      </c>
      <c r="I1718" s="54"/>
    </row>
    <row r="1719" spans="2:9" x14ac:dyDescent="0.25">
      <c r="B1719" s="77" t="s">
        <v>44</v>
      </c>
      <c r="C1719" s="24"/>
      <c r="D1719" s="39"/>
      <c r="E1719" s="23"/>
      <c r="F1719" s="22"/>
      <c r="G1719" s="57"/>
      <c r="H1719" s="56">
        <f>SUM(H1713:H1718)</f>
        <v>0</v>
      </c>
      <c r="I1719" s="150"/>
    </row>
    <row r="1720" spans="2:9" ht="15.75" thickBot="1" x14ac:dyDescent="0.3">
      <c r="B1720" s="4"/>
      <c r="C1720" s="3"/>
      <c r="D1720" s="37"/>
      <c r="E1720" s="2"/>
      <c r="F1720" s="1"/>
      <c r="G1720" s="55"/>
      <c r="H1720" s="38"/>
    </row>
    <row r="1721" spans="2:9" ht="15.75" thickBot="1" x14ac:dyDescent="0.3"/>
    <row r="1722" spans="2:9" ht="15.75" thickBot="1" x14ac:dyDescent="0.3">
      <c r="B1722" s="206" t="s">
        <v>299</v>
      </c>
      <c r="C1722" s="207"/>
      <c r="D1722" s="208"/>
    </row>
    <row r="1723" spans="2:9" ht="15.75" thickBot="1" x14ac:dyDescent="0.3">
      <c r="B1723" s="19" t="s">
        <v>6</v>
      </c>
      <c r="C1723" s="18" t="s">
        <v>5</v>
      </c>
      <c r="D1723" s="18" t="s">
        <v>35</v>
      </c>
      <c r="E1723" s="204" t="s">
        <v>4</v>
      </c>
      <c r="F1723" s="205"/>
      <c r="G1723" s="17" t="s">
        <v>377</v>
      </c>
      <c r="H1723" s="31" t="s">
        <v>33</v>
      </c>
      <c r="I1723" s="139"/>
    </row>
    <row r="1724" spans="2:9" x14ac:dyDescent="0.25">
      <c r="B1724" s="16" t="s">
        <v>47</v>
      </c>
      <c r="C1724" s="15" t="s">
        <v>9</v>
      </c>
      <c r="D1724" s="34">
        <v>2026</v>
      </c>
      <c r="E1724" s="14">
        <v>2</v>
      </c>
      <c r="F1724" s="13" t="s">
        <v>0</v>
      </c>
      <c r="G1724" s="167">
        <v>0</v>
      </c>
      <c r="H1724" s="27">
        <f>E1724*G1724</f>
        <v>0</v>
      </c>
      <c r="I1724" s="54"/>
    </row>
    <row r="1725" spans="2:9" x14ac:dyDescent="0.25">
      <c r="B1725" s="12" t="s">
        <v>24</v>
      </c>
      <c r="C1725" s="11" t="s">
        <v>11</v>
      </c>
      <c r="D1725" s="35">
        <v>2026</v>
      </c>
      <c r="E1725" s="10">
        <v>4</v>
      </c>
      <c r="F1725" s="9" t="s">
        <v>0</v>
      </c>
      <c r="G1725" s="168">
        <v>0</v>
      </c>
      <c r="H1725" s="29">
        <f>E1725*G1725</f>
        <v>0</v>
      </c>
      <c r="I1725" s="54"/>
    </row>
    <row r="1726" spans="2:9" x14ac:dyDescent="0.25">
      <c r="B1726" s="12" t="s">
        <v>18</v>
      </c>
      <c r="C1726" s="11" t="s">
        <v>1</v>
      </c>
      <c r="D1726" s="35">
        <v>2026</v>
      </c>
      <c r="E1726" s="10">
        <v>1</v>
      </c>
      <c r="F1726" s="9" t="s">
        <v>17</v>
      </c>
      <c r="G1726" s="168">
        <v>0</v>
      </c>
      <c r="H1726" s="29">
        <f>E1726*G1726</f>
        <v>0</v>
      </c>
      <c r="I1726" s="54"/>
    </row>
    <row r="1727" spans="2:9" x14ac:dyDescent="0.25">
      <c r="B1727" s="12" t="s">
        <v>66</v>
      </c>
      <c r="C1727" s="11" t="s">
        <v>1</v>
      </c>
      <c r="D1727" s="35">
        <v>2029</v>
      </c>
      <c r="E1727" s="10">
        <v>36.4</v>
      </c>
      <c r="F1727" s="9" t="s">
        <v>8</v>
      </c>
      <c r="G1727" s="168">
        <v>0</v>
      </c>
      <c r="H1727" s="29">
        <f t="shared" ref="H1727:H1731" si="138">E1727*G1727</f>
        <v>0</v>
      </c>
      <c r="I1727" s="54"/>
    </row>
    <row r="1728" spans="2:9" x14ac:dyDescent="0.25">
      <c r="B1728" s="12" t="s">
        <v>43</v>
      </c>
      <c r="C1728" s="11" t="s">
        <v>1</v>
      </c>
      <c r="D1728" s="35">
        <v>2029</v>
      </c>
      <c r="E1728" s="10">
        <v>43</v>
      </c>
      <c r="F1728" s="9" t="s">
        <v>17</v>
      </c>
      <c r="G1728" s="168">
        <v>0</v>
      </c>
      <c r="H1728" s="29">
        <f t="shared" si="138"/>
        <v>0</v>
      </c>
      <c r="I1728" s="54"/>
    </row>
    <row r="1729" spans="2:9" x14ac:dyDescent="0.25">
      <c r="B1729" s="12" t="s">
        <v>38</v>
      </c>
      <c r="C1729" s="11" t="s">
        <v>1</v>
      </c>
      <c r="D1729" s="35">
        <v>2029</v>
      </c>
      <c r="E1729" s="10">
        <v>1</v>
      </c>
      <c r="F1729" s="9" t="s">
        <v>0</v>
      </c>
      <c r="G1729" s="168">
        <v>0</v>
      </c>
      <c r="H1729" s="29">
        <f t="shared" si="138"/>
        <v>0</v>
      </c>
      <c r="I1729" s="54"/>
    </row>
    <row r="1730" spans="2:9" x14ac:dyDescent="0.25">
      <c r="B1730" s="12" t="s">
        <v>36</v>
      </c>
      <c r="C1730" s="11" t="s">
        <v>1</v>
      </c>
      <c r="D1730" s="35">
        <v>2029</v>
      </c>
      <c r="E1730" s="10">
        <v>1</v>
      </c>
      <c r="F1730" s="9" t="s">
        <v>0</v>
      </c>
      <c r="G1730" s="168">
        <v>0</v>
      </c>
      <c r="H1730" s="29">
        <f t="shared" si="138"/>
        <v>0</v>
      </c>
      <c r="I1730" s="54"/>
    </row>
    <row r="1731" spans="2:9" x14ac:dyDescent="0.25">
      <c r="B1731" s="8" t="s">
        <v>2</v>
      </c>
      <c r="C1731" s="7" t="s">
        <v>1</v>
      </c>
      <c r="D1731" s="36">
        <v>2026</v>
      </c>
      <c r="E1731" s="6">
        <v>1</v>
      </c>
      <c r="F1731" s="5" t="s">
        <v>0</v>
      </c>
      <c r="G1731" s="168">
        <v>0</v>
      </c>
      <c r="H1731" s="29">
        <f t="shared" si="138"/>
        <v>0</v>
      </c>
      <c r="I1731" s="54"/>
    </row>
    <row r="1732" spans="2:9" x14ac:dyDescent="0.25">
      <c r="B1732" s="77" t="s">
        <v>44</v>
      </c>
      <c r="C1732" s="7"/>
      <c r="D1732" s="36"/>
      <c r="E1732" s="6" t="s">
        <v>300</v>
      </c>
      <c r="F1732" s="5"/>
      <c r="G1732" s="70"/>
      <c r="H1732" s="56">
        <f>SUM(H1724:H1731)</f>
        <v>0</v>
      </c>
      <c r="I1732" s="150"/>
    </row>
    <row r="1733" spans="2:9" ht="15.75" thickBot="1" x14ac:dyDescent="0.3">
      <c r="B1733" s="4"/>
      <c r="C1733" s="3"/>
      <c r="D1733" s="37"/>
      <c r="E1733" s="2"/>
      <c r="F1733" s="1"/>
      <c r="G1733" s="38"/>
      <c r="H1733" s="30"/>
      <c r="I1733" s="54"/>
    </row>
    <row r="1734" spans="2:9" ht="15.75" thickBot="1" x14ac:dyDescent="0.3"/>
    <row r="1735" spans="2:9" ht="15.75" thickBot="1" x14ac:dyDescent="0.3">
      <c r="B1735" s="206" t="s">
        <v>301</v>
      </c>
      <c r="C1735" s="207"/>
      <c r="D1735" s="208"/>
    </row>
    <row r="1736" spans="2:9" ht="15.75" thickBot="1" x14ac:dyDescent="0.3">
      <c r="B1736" s="19" t="s">
        <v>6</v>
      </c>
      <c r="C1736" s="18" t="s">
        <v>5</v>
      </c>
      <c r="D1736" s="18" t="s">
        <v>35</v>
      </c>
      <c r="E1736" s="204" t="s">
        <v>4</v>
      </c>
      <c r="F1736" s="205"/>
      <c r="G1736" s="17" t="s">
        <v>377</v>
      </c>
      <c r="H1736" s="31" t="s">
        <v>33</v>
      </c>
      <c r="I1736" s="139"/>
    </row>
    <row r="1737" spans="2:9" x14ac:dyDescent="0.25">
      <c r="B1737" s="16" t="s">
        <v>47</v>
      </c>
      <c r="C1737" s="15" t="s">
        <v>9</v>
      </c>
      <c r="D1737" s="34">
        <v>2026</v>
      </c>
      <c r="E1737" s="14">
        <v>2</v>
      </c>
      <c r="F1737" s="13" t="s">
        <v>0</v>
      </c>
      <c r="G1737" s="167">
        <v>0</v>
      </c>
      <c r="H1737" s="27">
        <f>E1737*G1737</f>
        <v>0</v>
      </c>
      <c r="I1737" s="54"/>
    </row>
    <row r="1738" spans="2:9" x14ac:dyDescent="0.25">
      <c r="B1738" s="12" t="s">
        <v>66</v>
      </c>
      <c r="C1738" s="11" t="s">
        <v>1</v>
      </c>
      <c r="D1738" s="35">
        <v>2026</v>
      </c>
      <c r="E1738" s="10">
        <v>36</v>
      </c>
      <c r="F1738" s="9" t="s">
        <v>8</v>
      </c>
      <c r="G1738" s="168">
        <v>0</v>
      </c>
      <c r="H1738" s="29">
        <f>E1738*G1738</f>
        <v>0</v>
      </c>
      <c r="I1738" s="54"/>
    </row>
    <row r="1739" spans="2:9" x14ac:dyDescent="0.25">
      <c r="B1739" s="12" t="s">
        <v>22</v>
      </c>
      <c r="C1739" s="11" t="s">
        <v>1</v>
      </c>
      <c r="D1739" s="35">
        <v>2026</v>
      </c>
      <c r="E1739" s="10">
        <v>4</v>
      </c>
      <c r="F1739" s="9" t="s">
        <v>17</v>
      </c>
      <c r="G1739" s="168">
        <v>0</v>
      </c>
      <c r="H1739" s="29">
        <f>E1739*G1739</f>
        <v>0</v>
      </c>
      <c r="I1739" s="54"/>
    </row>
    <row r="1740" spans="2:9" x14ac:dyDescent="0.25">
      <c r="B1740" s="12" t="s">
        <v>69</v>
      </c>
      <c r="C1740" s="11" t="s">
        <v>1</v>
      </c>
      <c r="D1740" s="35">
        <v>2026</v>
      </c>
      <c r="E1740" s="10">
        <v>1</v>
      </c>
      <c r="F1740" s="9" t="s">
        <v>17</v>
      </c>
      <c r="G1740" s="168">
        <v>0</v>
      </c>
      <c r="H1740" s="29">
        <f t="shared" ref="H1740:H1743" si="139">E1740*G1740</f>
        <v>0</v>
      </c>
      <c r="I1740" s="54"/>
    </row>
    <row r="1741" spans="2:9" x14ac:dyDescent="0.25">
      <c r="B1741" s="12" t="s">
        <v>38</v>
      </c>
      <c r="C1741" s="11" t="s">
        <v>1</v>
      </c>
      <c r="D1741" s="35">
        <v>2028</v>
      </c>
      <c r="E1741" s="10">
        <v>1</v>
      </c>
      <c r="F1741" s="9" t="s">
        <v>0</v>
      </c>
      <c r="G1741" s="168">
        <v>0</v>
      </c>
      <c r="H1741" s="29">
        <f t="shared" si="139"/>
        <v>0</v>
      </c>
      <c r="I1741" s="54"/>
    </row>
    <row r="1742" spans="2:9" x14ac:dyDescent="0.25">
      <c r="B1742" s="12" t="s">
        <v>36</v>
      </c>
      <c r="C1742" s="11" t="s">
        <v>1</v>
      </c>
      <c r="D1742" s="35">
        <v>2028</v>
      </c>
      <c r="E1742" s="10">
        <v>1</v>
      </c>
      <c r="F1742" s="9" t="s">
        <v>0</v>
      </c>
      <c r="G1742" s="168">
        <v>0</v>
      </c>
      <c r="H1742" s="29">
        <f t="shared" si="139"/>
        <v>0</v>
      </c>
      <c r="I1742" s="54"/>
    </row>
    <row r="1743" spans="2:9" x14ac:dyDescent="0.25">
      <c r="B1743" s="8" t="s">
        <v>2</v>
      </c>
      <c r="C1743" s="7" t="s">
        <v>1</v>
      </c>
      <c r="D1743" s="36">
        <v>2026</v>
      </c>
      <c r="E1743" s="6">
        <v>1</v>
      </c>
      <c r="F1743" s="5" t="s">
        <v>0</v>
      </c>
      <c r="G1743" s="168">
        <v>0</v>
      </c>
      <c r="H1743" s="29">
        <f t="shared" si="139"/>
        <v>0</v>
      </c>
      <c r="I1743" s="54"/>
    </row>
    <row r="1744" spans="2:9" x14ac:dyDescent="0.25">
      <c r="B1744" s="77" t="s">
        <v>44</v>
      </c>
      <c r="C1744" s="24"/>
      <c r="D1744" s="39"/>
      <c r="E1744" s="23"/>
      <c r="F1744" s="22"/>
      <c r="G1744" s="40"/>
      <c r="H1744" s="56">
        <f>SUM(H1737:H1743)</f>
        <v>0</v>
      </c>
      <c r="I1744" s="150"/>
    </row>
    <row r="1745" spans="2:9" ht="15.75" thickBot="1" x14ac:dyDescent="0.3">
      <c r="B1745" s="4"/>
      <c r="C1745" s="3"/>
      <c r="D1745" s="37"/>
      <c r="E1745" s="2"/>
      <c r="F1745" s="1"/>
      <c r="G1745" s="38"/>
      <c r="H1745" s="30"/>
      <c r="I1745" s="54"/>
    </row>
    <row r="1746" spans="2:9" ht="16.5" thickBot="1" x14ac:dyDescent="0.3">
      <c r="B1746" s="20"/>
    </row>
    <row r="1747" spans="2:9" ht="15.75" thickBot="1" x14ac:dyDescent="0.3">
      <c r="B1747" s="206" t="s">
        <v>302</v>
      </c>
      <c r="C1747" s="207"/>
      <c r="D1747" s="208"/>
    </row>
    <row r="1748" spans="2:9" ht="15.75" thickBot="1" x14ac:dyDescent="0.3">
      <c r="B1748" s="19" t="s">
        <v>6</v>
      </c>
      <c r="C1748" s="18" t="s">
        <v>5</v>
      </c>
      <c r="D1748" s="18" t="s">
        <v>35</v>
      </c>
      <c r="E1748" s="204" t="s">
        <v>4</v>
      </c>
      <c r="F1748" s="205"/>
      <c r="G1748" s="17" t="s">
        <v>377</v>
      </c>
      <c r="H1748" s="31" t="s">
        <v>33</v>
      </c>
      <c r="I1748" s="139"/>
    </row>
    <row r="1749" spans="2:9" x14ac:dyDescent="0.25">
      <c r="B1749" s="16" t="s">
        <v>47</v>
      </c>
      <c r="C1749" s="15" t="s">
        <v>9</v>
      </c>
      <c r="D1749" s="34">
        <v>2026</v>
      </c>
      <c r="E1749" s="14">
        <v>2</v>
      </c>
      <c r="F1749" s="13" t="s">
        <v>0</v>
      </c>
      <c r="G1749" s="167">
        <v>0</v>
      </c>
      <c r="H1749" s="27">
        <f>E1749*G1749</f>
        <v>0</v>
      </c>
      <c r="I1749" s="54"/>
    </row>
    <row r="1750" spans="2:9" x14ac:dyDescent="0.25">
      <c r="B1750" s="12" t="s">
        <v>18</v>
      </c>
      <c r="C1750" s="11" t="s">
        <v>1</v>
      </c>
      <c r="D1750" s="35">
        <v>2026</v>
      </c>
      <c r="E1750" s="10">
        <v>12</v>
      </c>
      <c r="F1750" s="9" t="s">
        <v>17</v>
      </c>
      <c r="G1750" s="168">
        <v>0</v>
      </c>
      <c r="H1750" s="29">
        <f>E1750*G1750</f>
        <v>0</v>
      </c>
      <c r="I1750" s="54"/>
    </row>
    <row r="1751" spans="2:9" x14ac:dyDescent="0.25">
      <c r="B1751" s="12" t="s">
        <v>66</v>
      </c>
      <c r="C1751" s="11" t="s">
        <v>1</v>
      </c>
      <c r="D1751" s="35">
        <v>2026</v>
      </c>
      <c r="E1751" s="10">
        <v>29</v>
      </c>
      <c r="F1751" s="9" t="s">
        <v>8</v>
      </c>
      <c r="G1751" s="168">
        <v>0</v>
      </c>
      <c r="H1751" s="29">
        <f>E1751*G1751</f>
        <v>0</v>
      </c>
      <c r="I1751" s="54"/>
    </row>
    <row r="1752" spans="2:9" x14ac:dyDescent="0.25">
      <c r="B1752" s="12" t="s">
        <v>69</v>
      </c>
      <c r="C1752" s="11" t="s">
        <v>1</v>
      </c>
      <c r="D1752" s="35">
        <v>2026</v>
      </c>
      <c r="E1752" s="10">
        <v>0.25</v>
      </c>
      <c r="F1752" s="9" t="s">
        <v>17</v>
      </c>
      <c r="G1752" s="168">
        <v>0</v>
      </c>
      <c r="H1752" s="29">
        <f t="shared" ref="H1752:H1757" si="140">E1752*G1752</f>
        <v>0</v>
      </c>
      <c r="I1752" s="54"/>
    </row>
    <row r="1753" spans="2:9" x14ac:dyDescent="0.25">
      <c r="B1753" s="12" t="s">
        <v>105</v>
      </c>
      <c r="C1753" s="11" t="s">
        <v>1</v>
      </c>
      <c r="D1753" s="35">
        <v>2026</v>
      </c>
      <c r="E1753" s="10">
        <v>42</v>
      </c>
      <c r="F1753" s="9" t="s">
        <v>17</v>
      </c>
      <c r="G1753" s="168">
        <v>0</v>
      </c>
      <c r="H1753" s="29">
        <f t="shared" si="140"/>
        <v>0</v>
      </c>
      <c r="I1753" s="54"/>
    </row>
    <row r="1754" spans="2:9" x14ac:dyDescent="0.25">
      <c r="B1754" s="12" t="s">
        <v>115</v>
      </c>
      <c r="C1754" s="11" t="s">
        <v>1</v>
      </c>
      <c r="D1754" s="35">
        <v>2026</v>
      </c>
      <c r="E1754" s="10">
        <v>7</v>
      </c>
      <c r="F1754" s="9" t="s">
        <v>116</v>
      </c>
      <c r="G1754" s="168">
        <v>0</v>
      </c>
      <c r="H1754" s="29">
        <f t="shared" si="140"/>
        <v>0</v>
      </c>
      <c r="I1754" s="54"/>
    </row>
    <row r="1755" spans="2:9" x14ac:dyDescent="0.25">
      <c r="B1755" s="12" t="s">
        <v>38</v>
      </c>
      <c r="C1755" s="11" t="s">
        <v>1</v>
      </c>
      <c r="D1755" s="35">
        <v>2028</v>
      </c>
      <c r="E1755" s="10">
        <v>1</v>
      </c>
      <c r="F1755" s="9" t="s">
        <v>0</v>
      </c>
      <c r="G1755" s="168">
        <v>0</v>
      </c>
      <c r="H1755" s="29">
        <f t="shared" si="140"/>
        <v>0</v>
      </c>
      <c r="I1755" s="54"/>
    </row>
    <row r="1756" spans="2:9" x14ac:dyDescent="0.25">
      <c r="B1756" s="12" t="s">
        <v>36</v>
      </c>
      <c r="C1756" s="11" t="s">
        <v>1</v>
      </c>
      <c r="D1756" s="35">
        <v>2028</v>
      </c>
      <c r="E1756" s="10">
        <v>1</v>
      </c>
      <c r="F1756" s="9" t="s">
        <v>0</v>
      </c>
      <c r="G1756" s="168">
        <v>0</v>
      </c>
      <c r="H1756" s="29">
        <f t="shared" si="140"/>
        <v>0</v>
      </c>
      <c r="I1756" s="54"/>
    </row>
    <row r="1757" spans="2:9" x14ac:dyDescent="0.25">
      <c r="B1757" s="8" t="s">
        <v>2</v>
      </c>
      <c r="C1757" s="7" t="s">
        <v>1</v>
      </c>
      <c r="D1757" s="36">
        <v>2026</v>
      </c>
      <c r="E1757" s="6">
        <v>1</v>
      </c>
      <c r="F1757" s="5" t="s">
        <v>0</v>
      </c>
      <c r="G1757" s="168">
        <v>0</v>
      </c>
      <c r="H1757" s="29">
        <f t="shared" si="140"/>
        <v>0</v>
      </c>
      <c r="I1757" s="54"/>
    </row>
    <row r="1758" spans="2:9" x14ac:dyDescent="0.25">
      <c r="B1758" s="77" t="s">
        <v>44</v>
      </c>
      <c r="C1758" s="24"/>
      <c r="D1758" s="39"/>
      <c r="E1758" s="23"/>
      <c r="F1758" s="22"/>
      <c r="G1758" s="40"/>
      <c r="H1758" s="56">
        <f>SUM(H1749:H1757)</f>
        <v>0</v>
      </c>
      <c r="I1758" s="150"/>
    </row>
    <row r="1759" spans="2:9" ht="15.75" thickBot="1" x14ac:dyDescent="0.3">
      <c r="B1759" s="4"/>
      <c r="C1759" s="3"/>
      <c r="D1759" s="37"/>
      <c r="E1759" s="2"/>
      <c r="F1759" s="1"/>
      <c r="G1759" s="38"/>
      <c r="H1759" s="30"/>
      <c r="I1759" s="54"/>
    </row>
    <row r="1760" spans="2:9" ht="15.75" thickBot="1" x14ac:dyDescent="0.3"/>
    <row r="1761" spans="2:9" ht="15.75" thickBot="1" x14ac:dyDescent="0.3">
      <c r="B1761" s="206" t="s">
        <v>303</v>
      </c>
      <c r="C1761" s="207"/>
      <c r="D1761" s="208"/>
    </row>
    <row r="1762" spans="2:9" ht="15.75" thickBot="1" x14ac:dyDescent="0.3">
      <c r="B1762" s="19" t="s">
        <v>6</v>
      </c>
      <c r="C1762" s="18" t="s">
        <v>5</v>
      </c>
      <c r="D1762" s="18" t="s">
        <v>35</v>
      </c>
      <c r="E1762" s="204" t="s">
        <v>4</v>
      </c>
      <c r="F1762" s="205"/>
      <c r="G1762" s="17" t="s">
        <v>377</v>
      </c>
      <c r="H1762" s="31" t="s">
        <v>33</v>
      </c>
      <c r="I1762" s="139"/>
    </row>
    <row r="1763" spans="2:9" x14ac:dyDescent="0.25">
      <c r="B1763" s="16" t="s">
        <v>47</v>
      </c>
      <c r="C1763" s="15" t="s">
        <v>9</v>
      </c>
      <c r="D1763" s="34">
        <v>2026</v>
      </c>
      <c r="E1763" s="14">
        <v>2</v>
      </c>
      <c r="F1763" s="13" t="s">
        <v>0</v>
      </c>
      <c r="G1763" s="167">
        <v>0</v>
      </c>
      <c r="H1763" s="27">
        <f>E1763*G1763</f>
        <v>0</v>
      </c>
      <c r="I1763" s="54"/>
    </row>
    <row r="1764" spans="2:9" x14ac:dyDescent="0.25">
      <c r="B1764" s="12" t="s">
        <v>24</v>
      </c>
      <c r="C1764" s="11" t="s">
        <v>11</v>
      </c>
      <c r="D1764" s="35">
        <v>2026</v>
      </c>
      <c r="E1764" s="10">
        <v>4</v>
      </c>
      <c r="F1764" s="9" t="s">
        <v>0</v>
      </c>
      <c r="G1764" s="168">
        <v>0</v>
      </c>
      <c r="H1764" s="29">
        <f>E1764*G1764</f>
        <v>0</v>
      </c>
      <c r="I1764" s="54"/>
    </row>
    <row r="1765" spans="2:9" x14ac:dyDescent="0.25">
      <c r="B1765" s="12" t="s">
        <v>220</v>
      </c>
      <c r="C1765" s="11" t="s">
        <v>1</v>
      </c>
      <c r="D1765" s="35">
        <v>2026</v>
      </c>
      <c r="E1765" s="10">
        <v>62</v>
      </c>
      <c r="F1765" s="9" t="s">
        <v>17</v>
      </c>
      <c r="G1765" s="168">
        <v>0</v>
      </c>
      <c r="H1765" s="29">
        <f>E1765*G1765</f>
        <v>0</v>
      </c>
      <c r="I1765" s="54"/>
    </row>
    <row r="1766" spans="2:9" x14ac:dyDescent="0.25">
      <c r="B1766" s="12" t="s">
        <v>22</v>
      </c>
      <c r="C1766" s="11" t="s">
        <v>1</v>
      </c>
      <c r="D1766" s="35">
        <v>2026</v>
      </c>
      <c r="E1766" s="10">
        <v>20</v>
      </c>
      <c r="F1766" s="9" t="s">
        <v>8</v>
      </c>
      <c r="G1766" s="168">
        <v>0</v>
      </c>
      <c r="H1766" s="29">
        <f t="shared" ref="H1766:H1769" si="141">E1766*G1766</f>
        <v>0</v>
      </c>
      <c r="I1766" s="54"/>
    </row>
    <row r="1767" spans="2:9" x14ac:dyDescent="0.25">
      <c r="B1767" s="12" t="s">
        <v>38</v>
      </c>
      <c r="C1767" s="11" t="s">
        <v>1</v>
      </c>
      <c r="D1767" s="35">
        <v>2029</v>
      </c>
      <c r="E1767" s="10">
        <v>1</v>
      </c>
      <c r="F1767" s="9" t="s">
        <v>0</v>
      </c>
      <c r="G1767" s="168">
        <v>0</v>
      </c>
      <c r="H1767" s="29">
        <f t="shared" si="141"/>
        <v>0</v>
      </c>
      <c r="I1767" s="54"/>
    </row>
    <row r="1768" spans="2:9" x14ac:dyDescent="0.25">
      <c r="B1768" s="12" t="s">
        <v>36</v>
      </c>
      <c r="C1768" s="11" t="s">
        <v>1</v>
      </c>
      <c r="D1768" s="35">
        <v>2029</v>
      </c>
      <c r="E1768" s="10">
        <v>1</v>
      </c>
      <c r="F1768" s="9" t="s">
        <v>0</v>
      </c>
      <c r="G1768" s="168">
        <v>0</v>
      </c>
      <c r="H1768" s="29">
        <f t="shared" si="141"/>
        <v>0</v>
      </c>
      <c r="I1768" s="54"/>
    </row>
    <row r="1769" spans="2:9" x14ac:dyDescent="0.25">
      <c r="B1769" s="12" t="s">
        <v>2</v>
      </c>
      <c r="C1769" s="11" t="s">
        <v>1</v>
      </c>
      <c r="D1769" s="35">
        <v>2026</v>
      </c>
      <c r="E1769" s="10">
        <v>1</v>
      </c>
      <c r="F1769" s="9" t="s">
        <v>0</v>
      </c>
      <c r="G1769" s="168">
        <v>0</v>
      </c>
      <c r="H1769" s="29">
        <f t="shared" si="141"/>
        <v>0</v>
      </c>
      <c r="I1769" s="54"/>
    </row>
    <row r="1770" spans="2:9" x14ac:dyDescent="0.25">
      <c r="B1770" s="77" t="s">
        <v>44</v>
      </c>
      <c r="C1770" s="43"/>
      <c r="D1770" s="44"/>
      <c r="E1770" s="45"/>
      <c r="F1770" s="46"/>
      <c r="G1770" s="80"/>
      <c r="H1770" s="56">
        <f>SUM(H1763:H1769)</f>
        <v>0</v>
      </c>
      <c r="I1770" s="150"/>
    </row>
    <row r="1771" spans="2:9" ht="15.75" thickBot="1" x14ac:dyDescent="0.3">
      <c r="B1771" s="4"/>
      <c r="C1771" s="3"/>
      <c r="D1771" s="37"/>
      <c r="E1771" s="2"/>
      <c r="F1771" s="1"/>
      <c r="G1771" s="38"/>
      <c r="H1771" s="30"/>
      <c r="I1771" s="54"/>
    </row>
    <row r="1772" spans="2:9" ht="15.75" thickBot="1" x14ac:dyDescent="0.3">
      <c r="B1772" s="21"/>
      <c r="C1772" s="21"/>
      <c r="D1772" s="41"/>
    </row>
    <row r="1773" spans="2:9" ht="15.75" thickBot="1" x14ac:dyDescent="0.3">
      <c r="B1773" s="206" t="s">
        <v>304</v>
      </c>
      <c r="C1773" s="207"/>
      <c r="D1773" s="208"/>
    </row>
    <row r="1774" spans="2:9" ht="15.75" thickBot="1" x14ac:dyDescent="0.3">
      <c r="B1774" s="19" t="s">
        <v>6</v>
      </c>
      <c r="C1774" s="18" t="s">
        <v>5</v>
      </c>
      <c r="D1774" s="18" t="s">
        <v>35</v>
      </c>
      <c r="E1774" s="204" t="s">
        <v>4</v>
      </c>
      <c r="F1774" s="205"/>
      <c r="G1774" s="17" t="s">
        <v>377</v>
      </c>
      <c r="H1774" s="31" t="s">
        <v>33</v>
      </c>
      <c r="I1774" s="139"/>
    </row>
    <row r="1775" spans="2:9" x14ac:dyDescent="0.25">
      <c r="B1775" s="16" t="s">
        <v>47</v>
      </c>
      <c r="C1775" s="15" t="s">
        <v>9</v>
      </c>
      <c r="D1775" s="34">
        <v>2026</v>
      </c>
      <c r="E1775" s="14">
        <v>2</v>
      </c>
      <c r="F1775" s="13" t="s">
        <v>0</v>
      </c>
      <c r="G1775" s="167">
        <v>0</v>
      </c>
      <c r="H1775" s="27">
        <f>E1775*G1775</f>
        <v>0</v>
      </c>
      <c r="I1775" s="54"/>
    </row>
    <row r="1776" spans="2:9" x14ac:dyDescent="0.25">
      <c r="B1776" s="12" t="s">
        <v>69</v>
      </c>
      <c r="C1776" s="11" t="s">
        <v>1</v>
      </c>
      <c r="D1776" s="35">
        <v>2026</v>
      </c>
      <c r="E1776" s="10">
        <v>1</v>
      </c>
      <c r="F1776" s="9" t="s">
        <v>17</v>
      </c>
      <c r="G1776" s="168">
        <v>0</v>
      </c>
      <c r="H1776" s="29">
        <f>E1776*G1776</f>
        <v>0</v>
      </c>
      <c r="I1776" s="54"/>
    </row>
    <row r="1777" spans="2:9" x14ac:dyDescent="0.25">
      <c r="B1777" s="12" t="s">
        <v>90</v>
      </c>
      <c r="C1777" s="11" t="s">
        <v>1</v>
      </c>
      <c r="D1777" s="35">
        <v>2026</v>
      </c>
      <c r="E1777" s="10">
        <v>0.5</v>
      </c>
      <c r="F1777" s="9" t="s">
        <v>17</v>
      </c>
      <c r="G1777" s="168">
        <v>0</v>
      </c>
      <c r="H1777" s="29">
        <f>E1777*G1777</f>
        <v>0</v>
      </c>
      <c r="I1777" s="54"/>
    </row>
    <row r="1778" spans="2:9" x14ac:dyDescent="0.25">
      <c r="B1778" s="12" t="s">
        <v>220</v>
      </c>
      <c r="C1778" s="11" t="s">
        <v>1</v>
      </c>
      <c r="D1778" s="35">
        <v>2026</v>
      </c>
      <c r="E1778" s="10">
        <v>5</v>
      </c>
      <c r="F1778" s="9" t="s">
        <v>17</v>
      </c>
      <c r="G1778" s="168">
        <v>0</v>
      </c>
      <c r="H1778" s="29">
        <f t="shared" ref="H1778:H1784" si="142">E1778*G1778</f>
        <v>0</v>
      </c>
      <c r="I1778" s="54"/>
    </row>
    <row r="1779" spans="2:9" x14ac:dyDescent="0.25">
      <c r="B1779" s="12" t="s">
        <v>22</v>
      </c>
      <c r="C1779" s="11" t="s">
        <v>1</v>
      </c>
      <c r="D1779" s="35">
        <v>2026</v>
      </c>
      <c r="E1779" s="10">
        <v>1.5</v>
      </c>
      <c r="F1779" s="9" t="s">
        <v>8</v>
      </c>
      <c r="G1779" s="168">
        <v>0</v>
      </c>
      <c r="H1779" s="29">
        <f t="shared" si="142"/>
        <v>0</v>
      </c>
      <c r="I1779" s="54"/>
    </row>
    <row r="1780" spans="2:9" x14ac:dyDescent="0.25">
      <c r="B1780" s="12" t="s">
        <v>22</v>
      </c>
      <c r="C1780" s="11" t="s">
        <v>1</v>
      </c>
      <c r="D1780" s="35">
        <v>2026</v>
      </c>
      <c r="E1780" s="10">
        <v>2</v>
      </c>
      <c r="F1780" s="9" t="s">
        <v>0</v>
      </c>
      <c r="G1780" s="168">
        <v>0</v>
      </c>
      <c r="H1780" s="29">
        <f t="shared" si="142"/>
        <v>0</v>
      </c>
      <c r="I1780" s="54"/>
    </row>
    <row r="1781" spans="2:9" x14ac:dyDescent="0.25">
      <c r="B1781" s="12" t="s">
        <v>87</v>
      </c>
      <c r="C1781" s="11" t="s">
        <v>1</v>
      </c>
      <c r="D1781" s="35">
        <v>2026</v>
      </c>
      <c r="E1781" s="10">
        <v>30</v>
      </c>
      <c r="F1781" s="9" t="s">
        <v>17</v>
      </c>
      <c r="G1781" s="168">
        <v>0</v>
      </c>
      <c r="H1781" s="29">
        <f t="shared" si="142"/>
        <v>0</v>
      </c>
      <c r="I1781" s="54"/>
    </row>
    <row r="1782" spans="2:9" x14ac:dyDescent="0.25">
      <c r="B1782" s="12" t="s">
        <v>38</v>
      </c>
      <c r="C1782" s="11" t="s">
        <v>1</v>
      </c>
      <c r="D1782" s="35">
        <v>2028</v>
      </c>
      <c r="E1782" s="10">
        <v>1</v>
      </c>
      <c r="F1782" s="9" t="s">
        <v>0</v>
      </c>
      <c r="G1782" s="168">
        <v>0</v>
      </c>
      <c r="H1782" s="29">
        <f t="shared" si="142"/>
        <v>0</v>
      </c>
      <c r="I1782" s="54"/>
    </row>
    <row r="1783" spans="2:9" x14ac:dyDescent="0.25">
      <c r="B1783" s="8" t="s">
        <v>36</v>
      </c>
      <c r="C1783" s="7" t="s">
        <v>1</v>
      </c>
      <c r="D1783" s="36">
        <v>2028</v>
      </c>
      <c r="E1783" s="6">
        <v>1</v>
      </c>
      <c r="F1783" s="5" t="s">
        <v>0</v>
      </c>
      <c r="G1783" s="168">
        <v>0</v>
      </c>
      <c r="H1783" s="29">
        <f t="shared" si="142"/>
        <v>0</v>
      </c>
      <c r="I1783" s="54"/>
    </row>
    <row r="1784" spans="2:9" x14ac:dyDescent="0.25">
      <c r="B1784" s="8" t="s">
        <v>2</v>
      </c>
      <c r="C1784" s="7" t="s">
        <v>1</v>
      </c>
      <c r="D1784" s="36">
        <v>2026</v>
      </c>
      <c r="E1784" s="6">
        <v>1</v>
      </c>
      <c r="F1784" s="5" t="s">
        <v>0</v>
      </c>
      <c r="G1784" s="168">
        <v>0</v>
      </c>
      <c r="H1784" s="29">
        <f t="shared" si="142"/>
        <v>0</v>
      </c>
      <c r="I1784" s="54"/>
    </row>
    <row r="1785" spans="2:9" x14ac:dyDescent="0.25">
      <c r="B1785" s="77" t="s">
        <v>44</v>
      </c>
      <c r="C1785" s="24"/>
      <c r="D1785" s="39"/>
      <c r="E1785" s="23"/>
      <c r="F1785" s="22"/>
      <c r="G1785" s="40"/>
      <c r="H1785" s="56">
        <f>SUM(H1775:H1784)</f>
        <v>0</v>
      </c>
      <c r="I1785" s="150"/>
    </row>
    <row r="1786" spans="2:9" ht="15.75" thickBot="1" x14ac:dyDescent="0.3">
      <c r="B1786" s="4"/>
      <c r="C1786" s="3"/>
      <c r="D1786" s="37"/>
      <c r="E1786" s="2"/>
      <c r="F1786" s="1"/>
      <c r="G1786" s="38"/>
      <c r="H1786" s="30"/>
      <c r="I1786" s="54"/>
    </row>
    <row r="1787" spans="2:9" ht="16.5" thickBot="1" x14ac:dyDescent="0.3">
      <c r="B1787" s="20"/>
    </row>
    <row r="1788" spans="2:9" ht="15.75" thickBot="1" x14ac:dyDescent="0.3">
      <c r="B1788" s="206" t="s">
        <v>305</v>
      </c>
      <c r="C1788" s="207"/>
      <c r="D1788" s="208"/>
    </row>
    <row r="1789" spans="2:9" ht="15.75" thickBot="1" x14ac:dyDescent="0.3">
      <c r="B1789" s="19" t="s">
        <v>6</v>
      </c>
      <c r="C1789" s="18" t="s">
        <v>5</v>
      </c>
      <c r="D1789" s="18" t="s">
        <v>35</v>
      </c>
      <c r="E1789" s="204" t="s">
        <v>4</v>
      </c>
      <c r="F1789" s="205"/>
      <c r="G1789" s="17" t="s">
        <v>377</v>
      </c>
      <c r="H1789" s="31" t="s">
        <v>33</v>
      </c>
      <c r="I1789" s="139"/>
    </row>
    <row r="1790" spans="2:9" x14ac:dyDescent="0.25">
      <c r="B1790" s="16" t="s">
        <v>47</v>
      </c>
      <c r="C1790" s="15" t="s">
        <v>9</v>
      </c>
      <c r="D1790" s="34">
        <v>2026</v>
      </c>
      <c r="E1790" s="14">
        <v>2</v>
      </c>
      <c r="F1790" s="13" t="s">
        <v>0</v>
      </c>
      <c r="G1790" s="167">
        <v>0</v>
      </c>
      <c r="H1790" s="27">
        <f>E1790*G1790</f>
        <v>0</v>
      </c>
      <c r="I1790" s="54"/>
    </row>
    <row r="1791" spans="2:9" x14ac:dyDescent="0.25">
      <c r="B1791" s="12" t="s">
        <v>38</v>
      </c>
      <c r="C1791" s="11" t="s">
        <v>1</v>
      </c>
      <c r="D1791" s="35">
        <v>2029</v>
      </c>
      <c r="E1791" s="10">
        <v>1</v>
      </c>
      <c r="F1791" s="9" t="s">
        <v>0</v>
      </c>
      <c r="G1791" s="168">
        <v>0</v>
      </c>
      <c r="H1791" s="29">
        <f>E1791*G1791</f>
        <v>0</v>
      </c>
      <c r="I1791" s="54"/>
    </row>
    <row r="1792" spans="2:9" x14ac:dyDescent="0.25">
      <c r="B1792" s="12" t="s">
        <v>36</v>
      </c>
      <c r="C1792" s="11" t="s">
        <v>1</v>
      </c>
      <c r="D1792" s="35">
        <v>2029</v>
      </c>
      <c r="E1792" s="10">
        <v>1</v>
      </c>
      <c r="F1792" s="9" t="s">
        <v>0</v>
      </c>
      <c r="G1792" s="168">
        <v>0</v>
      </c>
      <c r="H1792" s="29">
        <f>E1792*G1792</f>
        <v>0</v>
      </c>
      <c r="I1792" s="54"/>
    </row>
    <row r="1793" spans="2:9" x14ac:dyDescent="0.25">
      <c r="B1793" s="12" t="s">
        <v>2</v>
      </c>
      <c r="C1793" s="11" t="s">
        <v>1</v>
      </c>
      <c r="D1793" s="35">
        <v>2026</v>
      </c>
      <c r="E1793" s="10">
        <v>1</v>
      </c>
      <c r="F1793" s="9" t="s">
        <v>0</v>
      </c>
      <c r="G1793" s="168">
        <v>0</v>
      </c>
      <c r="H1793" s="29">
        <f t="shared" ref="H1793" si="143">E1793*G1793</f>
        <v>0</v>
      </c>
      <c r="I1793" s="54"/>
    </row>
    <row r="1794" spans="2:9" x14ac:dyDescent="0.25">
      <c r="B1794" s="77" t="s">
        <v>44</v>
      </c>
      <c r="C1794" s="43"/>
      <c r="D1794" s="44"/>
      <c r="E1794" s="45"/>
      <c r="F1794" s="46"/>
      <c r="G1794" s="32"/>
      <c r="H1794" s="56">
        <f>SUM(H1790:H1793)</f>
        <v>0</v>
      </c>
      <c r="I1794" s="150"/>
    </row>
    <row r="1795" spans="2:9" ht="15.75" thickBot="1" x14ac:dyDescent="0.3">
      <c r="B1795" s="4"/>
      <c r="C1795" s="3"/>
      <c r="D1795" s="37"/>
      <c r="E1795" s="2"/>
      <c r="F1795" s="1"/>
      <c r="G1795" s="85"/>
      <c r="H1795" s="30"/>
      <c r="I1795" s="54"/>
    </row>
    <row r="1796" spans="2:9" ht="15.75" thickBot="1" x14ac:dyDescent="0.3"/>
    <row r="1797" spans="2:9" ht="15.75" thickBot="1" x14ac:dyDescent="0.3">
      <c r="B1797" s="206" t="s">
        <v>306</v>
      </c>
      <c r="C1797" s="207"/>
      <c r="D1797" s="208"/>
    </row>
    <row r="1798" spans="2:9" ht="15.75" thickBot="1" x14ac:dyDescent="0.3">
      <c r="B1798" s="19" t="s">
        <v>6</v>
      </c>
      <c r="C1798" s="18" t="s">
        <v>5</v>
      </c>
      <c r="D1798" s="18" t="s">
        <v>35</v>
      </c>
      <c r="E1798" s="204" t="s">
        <v>4</v>
      </c>
      <c r="F1798" s="205"/>
      <c r="G1798" s="17" t="s">
        <v>377</v>
      </c>
      <c r="H1798" s="31" t="s">
        <v>33</v>
      </c>
      <c r="I1798" s="139"/>
    </row>
    <row r="1799" spans="2:9" x14ac:dyDescent="0.25">
      <c r="B1799" s="16" t="s">
        <v>47</v>
      </c>
      <c r="C1799" s="15" t="s">
        <v>9</v>
      </c>
      <c r="D1799" s="34">
        <v>2026</v>
      </c>
      <c r="E1799" s="14">
        <v>1</v>
      </c>
      <c r="F1799" s="13" t="s">
        <v>0</v>
      </c>
      <c r="G1799" s="167">
        <v>0</v>
      </c>
      <c r="H1799" s="27">
        <f>E1799*G1799</f>
        <v>0</v>
      </c>
      <c r="I1799" s="54"/>
    </row>
    <row r="1800" spans="2:9" x14ac:dyDescent="0.25">
      <c r="B1800" s="12" t="s">
        <v>66</v>
      </c>
      <c r="C1800" s="11" t="s">
        <v>1</v>
      </c>
      <c r="D1800" s="35">
        <v>2027</v>
      </c>
      <c r="E1800" s="10">
        <v>10</v>
      </c>
      <c r="F1800" s="9" t="s">
        <v>17</v>
      </c>
      <c r="G1800" s="168">
        <v>0</v>
      </c>
      <c r="H1800" s="29">
        <f>E1800*G1800</f>
        <v>0</v>
      </c>
      <c r="I1800" s="54"/>
    </row>
    <row r="1801" spans="2:9" x14ac:dyDescent="0.25">
      <c r="B1801" s="12" t="s">
        <v>38</v>
      </c>
      <c r="C1801" s="11" t="s">
        <v>1</v>
      </c>
      <c r="D1801" s="35">
        <v>2028</v>
      </c>
      <c r="E1801" s="10">
        <v>1</v>
      </c>
      <c r="F1801" s="9" t="s">
        <v>0</v>
      </c>
      <c r="G1801" s="168">
        <v>0</v>
      </c>
      <c r="H1801" s="29">
        <f>E1801*G1801</f>
        <v>0</v>
      </c>
      <c r="I1801" s="54"/>
    </row>
    <row r="1802" spans="2:9" x14ac:dyDescent="0.25">
      <c r="B1802" s="12" t="s">
        <v>36</v>
      </c>
      <c r="C1802" s="11" t="s">
        <v>1</v>
      </c>
      <c r="D1802" s="35">
        <v>2028</v>
      </c>
      <c r="E1802" s="10">
        <v>1</v>
      </c>
      <c r="F1802" s="9" t="s">
        <v>0</v>
      </c>
      <c r="G1802" s="168">
        <v>0</v>
      </c>
      <c r="H1802" s="29">
        <f t="shared" ref="H1802:H1803" si="144">E1802*G1802</f>
        <v>0</v>
      </c>
      <c r="I1802" s="54"/>
    </row>
    <row r="1803" spans="2:9" x14ac:dyDescent="0.25">
      <c r="B1803" s="12" t="s">
        <v>2</v>
      </c>
      <c r="C1803" s="11" t="s">
        <v>1</v>
      </c>
      <c r="D1803" s="35">
        <v>2026</v>
      </c>
      <c r="E1803" s="10">
        <v>1</v>
      </c>
      <c r="F1803" s="9" t="s">
        <v>0</v>
      </c>
      <c r="G1803" s="168">
        <v>0</v>
      </c>
      <c r="H1803" s="29">
        <f t="shared" si="144"/>
        <v>0</v>
      </c>
      <c r="I1803" s="54"/>
    </row>
    <row r="1804" spans="2:9" x14ac:dyDescent="0.25">
      <c r="B1804" s="93" t="s">
        <v>44</v>
      </c>
      <c r="C1804" s="7"/>
      <c r="D1804" s="36"/>
      <c r="E1804" s="6"/>
      <c r="F1804" s="5"/>
      <c r="G1804" s="78"/>
      <c r="H1804" s="56">
        <f>SUM(H1799:H1803)</f>
        <v>0</v>
      </c>
      <c r="I1804" s="150"/>
    </row>
    <row r="1805" spans="2:9" ht="15.75" thickBot="1" x14ac:dyDescent="0.3">
      <c r="B1805" s="4"/>
      <c r="C1805" s="3"/>
      <c r="D1805" s="37"/>
      <c r="E1805" s="2"/>
      <c r="F1805" s="1"/>
      <c r="G1805" s="55"/>
      <c r="H1805" s="38"/>
    </row>
    <row r="1806" spans="2:9" ht="15.75" thickBot="1" x14ac:dyDescent="0.3"/>
    <row r="1807" spans="2:9" ht="15.75" thickBot="1" x14ac:dyDescent="0.3">
      <c r="B1807" s="206" t="s">
        <v>307</v>
      </c>
      <c r="C1807" s="207"/>
      <c r="D1807" s="208"/>
    </row>
    <row r="1808" spans="2:9" ht="15.75" thickBot="1" x14ac:dyDescent="0.3">
      <c r="B1808" s="19" t="s">
        <v>6</v>
      </c>
      <c r="C1808" s="18" t="s">
        <v>5</v>
      </c>
      <c r="D1808" s="18" t="s">
        <v>35</v>
      </c>
      <c r="E1808" s="204" t="s">
        <v>4</v>
      </c>
      <c r="F1808" s="205"/>
      <c r="G1808" s="17" t="s">
        <v>377</v>
      </c>
      <c r="H1808" s="31" t="s">
        <v>33</v>
      </c>
      <c r="I1808" s="139"/>
    </row>
    <row r="1809" spans="2:9" x14ac:dyDescent="0.25">
      <c r="B1809" s="16" t="s">
        <v>47</v>
      </c>
      <c r="C1809" s="15" t="s">
        <v>9</v>
      </c>
      <c r="D1809" s="34">
        <v>2026</v>
      </c>
      <c r="E1809" s="14">
        <v>1</v>
      </c>
      <c r="F1809" s="13" t="s">
        <v>0</v>
      </c>
      <c r="G1809" s="167">
        <v>0</v>
      </c>
      <c r="H1809" s="27">
        <f>E1809*G1809</f>
        <v>0</v>
      </c>
      <c r="I1809" s="54"/>
    </row>
    <row r="1810" spans="2:9" x14ac:dyDescent="0.25">
      <c r="B1810" s="12" t="s">
        <v>90</v>
      </c>
      <c r="C1810" s="11" t="s">
        <v>1</v>
      </c>
      <c r="D1810" s="35">
        <v>2026</v>
      </c>
      <c r="E1810" s="10">
        <v>12</v>
      </c>
      <c r="F1810" s="9" t="s">
        <v>8</v>
      </c>
      <c r="G1810" s="168">
        <v>0</v>
      </c>
      <c r="H1810" s="29">
        <f>E1810*G1810</f>
        <v>0</v>
      </c>
      <c r="I1810" s="54"/>
    </row>
    <row r="1811" spans="2:9" x14ac:dyDescent="0.25">
      <c r="B1811" s="12" t="s">
        <v>38</v>
      </c>
      <c r="C1811" s="11" t="s">
        <v>1</v>
      </c>
      <c r="D1811" s="35">
        <v>2028</v>
      </c>
      <c r="E1811" s="10">
        <v>1</v>
      </c>
      <c r="F1811" s="9" t="s">
        <v>0</v>
      </c>
      <c r="G1811" s="168">
        <v>0</v>
      </c>
      <c r="H1811" s="29">
        <f>E1811*G1811</f>
        <v>0</v>
      </c>
      <c r="I1811" s="54"/>
    </row>
    <row r="1812" spans="2:9" x14ac:dyDescent="0.25">
      <c r="B1812" s="12" t="s">
        <v>36</v>
      </c>
      <c r="C1812" s="11" t="s">
        <v>1</v>
      </c>
      <c r="D1812" s="35">
        <v>2028</v>
      </c>
      <c r="E1812" s="10">
        <v>1</v>
      </c>
      <c r="F1812" s="9" t="s">
        <v>0</v>
      </c>
      <c r="G1812" s="168">
        <v>0</v>
      </c>
      <c r="H1812" s="29">
        <f t="shared" ref="H1812:H1813" si="145">E1812*G1812</f>
        <v>0</v>
      </c>
      <c r="I1812" s="54"/>
    </row>
    <row r="1813" spans="2:9" x14ac:dyDescent="0.25">
      <c r="B1813" s="12" t="s">
        <v>2</v>
      </c>
      <c r="C1813" s="11" t="s">
        <v>1</v>
      </c>
      <c r="D1813" s="35">
        <v>2026</v>
      </c>
      <c r="E1813" s="10">
        <v>1</v>
      </c>
      <c r="F1813" s="9" t="s">
        <v>0</v>
      </c>
      <c r="G1813" s="168">
        <v>0</v>
      </c>
      <c r="H1813" s="29">
        <f t="shared" si="145"/>
        <v>0</v>
      </c>
      <c r="I1813" s="54"/>
    </row>
    <row r="1814" spans="2:9" x14ac:dyDescent="0.25">
      <c r="B1814" s="93" t="s">
        <v>44</v>
      </c>
      <c r="C1814" s="7"/>
      <c r="D1814" s="36"/>
      <c r="E1814" s="6"/>
      <c r="F1814" s="5"/>
      <c r="G1814" s="78"/>
      <c r="H1814" s="56">
        <f>SUM(H1809:H1813)</f>
        <v>0</v>
      </c>
      <c r="I1814" s="150"/>
    </row>
    <row r="1815" spans="2:9" ht="15.75" thickBot="1" x14ac:dyDescent="0.3">
      <c r="B1815" s="4"/>
      <c r="C1815" s="3"/>
      <c r="D1815" s="37"/>
      <c r="E1815" s="2"/>
      <c r="F1815" s="1"/>
      <c r="G1815" s="55"/>
      <c r="H1815" s="38"/>
    </row>
    <row r="1816" spans="2:9" ht="16.5" thickBot="1" x14ac:dyDescent="0.3">
      <c r="B1816" s="20"/>
    </row>
    <row r="1817" spans="2:9" ht="15.75" thickBot="1" x14ac:dyDescent="0.3">
      <c r="B1817" s="206" t="s">
        <v>308</v>
      </c>
      <c r="C1817" s="207"/>
      <c r="D1817" s="208"/>
    </row>
    <row r="1818" spans="2:9" ht="15.75" thickBot="1" x14ac:dyDescent="0.3">
      <c r="B1818" s="19" t="s">
        <v>6</v>
      </c>
      <c r="C1818" s="18" t="s">
        <v>5</v>
      </c>
      <c r="D1818" s="18" t="s">
        <v>35</v>
      </c>
      <c r="E1818" s="204" t="s">
        <v>4</v>
      </c>
      <c r="F1818" s="205"/>
      <c r="G1818" s="17" t="s">
        <v>377</v>
      </c>
      <c r="H1818" s="31" t="s">
        <v>33</v>
      </c>
      <c r="I1818" s="139"/>
    </row>
    <row r="1819" spans="2:9" x14ac:dyDescent="0.25">
      <c r="B1819" s="16" t="s">
        <v>47</v>
      </c>
      <c r="C1819" s="15" t="s">
        <v>9</v>
      </c>
      <c r="D1819" s="34">
        <v>2026</v>
      </c>
      <c r="E1819" s="14">
        <v>2</v>
      </c>
      <c r="F1819" s="13" t="s">
        <v>0</v>
      </c>
      <c r="G1819" s="167">
        <v>0</v>
      </c>
      <c r="H1819" s="27">
        <f>E1819*G1819</f>
        <v>0</v>
      </c>
      <c r="I1819" s="54"/>
    </row>
    <row r="1820" spans="2:9" x14ac:dyDescent="0.25">
      <c r="B1820" s="12" t="s">
        <v>69</v>
      </c>
      <c r="C1820" s="11" t="s">
        <v>1</v>
      </c>
      <c r="D1820" s="35">
        <v>2026</v>
      </c>
      <c r="E1820" s="10">
        <v>22.5</v>
      </c>
      <c r="F1820" s="9" t="s">
        <v>17</v>
      </c>
      <c r="G1820" s="168">
        <v>0</v>
      </c>
      <c r="H1820" s="29">
        <f>E1820*G1820</f>
        <v>0</v>
      </c>
      <c r="I1820" s="54"/>
    </row>
    <row r="1821" spans="2:9" x14ac:dyDescent="0.25">
      <c r="B1821" s="12" t="s">
        <v>87</v>
      </c>
      <c r="C1821" s="11" t="s">
        <v>1</v>
      </c>
      <c r="D1821" s="35">
        <v>2026</v>
      </c>
      <c r="E1821" s="10">
        <v>2</v>
      </c>
      <c r="F1821" s="9" t="s">
        <v>17</v>
      </c>
      <c r="G1821" s="168">
        <v>0</v>
      </c>
      <c r="H1821" s="29">
        <f>E1821*G1821</f>
        <v>0</v>
      </c>
      <c r="I1821" s="54"/>
    </row>
    <row r="1822" spans="2:9" x14ac:dyDescent="0.25">
      <c r="B1822" s="12" t="s">
        <v>38</v>
      </c>
      <c r="C1822" s="11" t="s">
        <v>1</v>
      </c>
      <c r="D1822" s="35">
        <v>2028</v>
      </c>
      <c r="E1822" s="10">
        <v>1</v>
      </c>
      <c r="F1822" s="9" t="s">
        <v>0</v>
      </c>
      <c r="G1822" s="168">
        <v>0</v>
      </c>
      <c r="H1822" s="29">
        <f t="shared" ref="H1822:H1824" si="146">E1822*G1822</f>
        <v>0</v>
      </c>
      <c r="I1822" s="54"/>
    </row>
    <row r="1823" spans="2:9" x14ac:dyDescent="0.25">
      <c r="B1823" s="12" t="s">
        <v>36</v>
      </c>
      <c r="C1823" s="11" t="s">
        <v>1</v>
      </c>
      <c r="D1823" s="35">
        <v>2028</v>
      </c>
      <c r="E1823" s="10">
        <v>1</v>
      </c>
      <c r="F1823" s="9" t="s">
        <v>0</v>
      </c>
      <c r="G1823" s="168">
        <v>0</v>
      </c>
      <c r="H1823" s="29">
        <f t="shared" si="146"/>
        <v>0</v>
      </c>
      <c r="I1823" s="54"/>
    </row>
    <row r="1824" spans="2:9" x14ac:dyDescent="0.25">
      <c r="B1824" s="8" t="s">
        <v>2</v>
      </c>
      <c r="C1824" s="7" t="s">
        <v>1</v>
      </c>
      <c r="D1824" s="36">
        <v>2026</v>
      </c>
      <c r="E1824" s="6">
        <v>1</v>
      </c>
      <c r="F1824" s="5" t="s">
        <v>0</v>
      </c>
      <c r="G1824" s="168">
        <v>0</v>
      </c>
      <c r="H1824" s="29">
        <f t="shared" si="146"/>
        <v>0</v>
      </c>
      <c r="I1824" s="54"/>
    </row>
    <row r="1825" spans="2:9" x14ac:dyDescent="0.25">
      <c r="B1825" s="77" t="s">
        <v>44</v>
      </c>
      <c r="C1825" s="24"/>
      <c r="D1825" s="39"/>
      <c r="E1825" s="23"/>
      <c r="F1825" s="22"/>
      <c r="G1825" s="40"/>
      <c r="H1825" s="56">
        <f>SUM(H1819:H1824)</f>
        <v>0</v>
      </c>
      <c r="I1825" s="150"/>
    </row>
    <row r="1826" spans="2:9" ht="15.75" thickBot="1" x14ac:dyDescent="0.3">
      <c r="B1826" s="4"/>
      <c r="C1826" s="3"/>
      <c r="D1826" s="37"/>
      <c r="E1826" s="2"/>
      <c r="F1826" s="1"/>
      <c r="G1826" s="38"/>
      <c r="H1826" s="30"/>
      <c r="I1826" s="54"/>
    </row>
    <row r="1827" spans="2:9" ht="15.75" thickBot="1" x14ac:dyDescent="0.3"/>
    <row r="1828" spans="2:9" ht="15.75" thickBot="1" x14ac:dyDescent="0.3">
      <c r="B1828" s="206" t="s">
        <v>309</v>
      </c>
      <c r="C1828" s="207"/>
      <c r="D1828" s="208"/>
    </row>
    <row r="1829" spans="2:9" ht="15.75" thickBot="1" x14ac:dyDescent="0.3">
      <c r="B1829" s="19" t="s">
        <v>6</v>
      </c>
      <c r="C1829" s="18" t="s">
        <v>5</v>
      </c>
      <c r="D1829" s="18" t="s">
        <v>35</v>
      </c>
      <c r="E1829" s="204" t="s">
        <v>4</v>
      </c>
      <c r="F1829" s="205"/>
      <c r="G1829" s="17" t="s">
        <v>377</v>
      </c>
      <c r="H1829" s="31" t="s">
        <v>33</v>
      </c>
      <c r="I1829" s="139"/>
    </row>
    <row r="1830" spans="2:9" x14ac:dyDescent="0.25">
      <c r="B1830" s="16" t="s">
        <v>47</v>
      </c>
      <c r="C1830" s="15" t="s">
        <v>9</v>
      </c>
      <c r="D1830" s="34">
        <v>2026</v>
      </c>
      <c r="E1830" s="14">
        <v>2</v>
      </c>
      <c r="F1830" s="13" t="s">
        <v>0</v>
      </c>
      <c r="G1830" s="167">
        <v>0</v>
      </c>
      <c r="H1830" s="27">
        <f>E1830*G1830</f>
        <v>0</v>
      </c>
      <c r="I1830" s="54"/>
    </row>
    <row r="1831" spans="2:9" x14ac:dyDescent="0.25">
      <c r="B1831" s="12" t="s">
        <v>69</v>
      </c>
      <c r="C1831" s="11" t="s">
        <v>1</v>
      </c>
      <c r="D1831" s="35">
        <v>2026</v>
      </c>
      <c r="E1831" s="10">
        <v>200</v>
      </c>
      <c r="F1831" s="9" t="s">
        <v>17</v>
      </c>
      <c r="G1831" s="168">
        <v>0</v>
      </c>
      <c r="H1831" s="29">
        <f>E1831*G1831</f>
        <v>0</v>
      </c>
      <c r="I1831" s="54"/>
    </row>
    <row r="1832" spans="2:9" x14ac:dyDescent="0.25">
      <c r="B1832" s="12" t="s">
        <v>90</v>
      </c>
      <c r="C1832" s="11" t="s">
        <v>1</v>
      </c>
      <c r="D1832" s="35">
        <v>2026</v>
      </c>
      <c r="E1832" s="10">
        <v>2</v>
      </c>
      <c r="F1832" s="9" t="s">
        <v>8</v>
      </c>
      <c r="G1832" s="168">
        <v>0</v>
      </c>
      <c r="H1832" s="29">
        <f>E1832*G1832</f>
        <v>0</v>
      </c>
      <c r="I1832" s="54"/>
    </row>
    <row r="1833" spans="2:9" x14ac:dyDescent="0.25">
      <c r="B1833" s="12" t="s">
        <v>87</v>
      </c>
      <c r="C1833" s="11" t="s">
        <v>1</v>
      </c>
      <c r="D1833" s="35">
        <v>2026</v>
      </c>
      <c r="E1833" s="10">
        <v>15</v>
      </c>
      <c r="F1833" s="9" t="s">
        <v>17</v>
      </c>
      <c r="G1833" s="168">
        <v>0</v>
      </c>
      <c r="H1833" s="29">
        <f t="shared" ref="H1833:H1838" si="147">E1833*G1833</f>
        <v>0</v>
      </c>
      <c r="I1833" s="54"/>
    </row>
    <row r="1834" spans="2:9" x14ac:dyDescent="0.25">
      <c r="B1834" s="12" t="s">
        <v>22</v>
      </c>
      <c r="C1834" s="11" t="s">
        <v>1</v>
      </c>
      <c r="D1834" s="35">
        <v>2026</v>
      </c>
      <c r="E1834" s="10">
        <v>8</v>
      </c>
      <c r="F1834" s="9" t="s">
        <v>8</v>
      </c>
      <c r="G1834" s="168">
        <v>0</v>
      </c>
      <c r="H1834" s="29">
        <f t="shared" si="147"/>
        <v>0</v>
      </c>
      <c r="I1834" s="54"/>
    </row>
    <row r="1835" spans="2:9" x14ac:dyDescent="0.25">
      <c r="B1835" s="8" t="s">
        <v>22</v>
      </c>
      <c r="C1835" s="7" t="s">
        <v>1</v>
      </c>
      <c r="D1835" s="36">
        <v>2026</v>
      </c>
      <c r="E1835" s="6">
        <v>7</v>
      </c>
      <c r="F1835" s="5" t="s">
        <v>17</v>
      </c>
      <c r="G1835" s="168">
        <v>0</v>
      </c>
      <c r="H1835" s="29">
        <f t="shared" si="147"/>
        <v>0</v>
      </c>
      <c r="I1835" s="54"/>
    </row>
    <row r="1836" spans="2:9" x14ac:dyDescent="0.25">
      <c r="B1836" s="8" t="s">
        <v>38</v>
      </c>
      <c r="C1836" s="7" t="s">
        <v>1</v>
      </c>
      <c r="D1836" s="36">
        <v>2029</v>
      </c>
      <c r="E1836" s="6">
        <v>1</v>
      </c>
      <c r="F1836" s="5" t="s">
        <v>0</v>
      </c>
      <c r="G1836" s="168">
        <v>0</v>
      </c>
      <c r="H1836" s="29">
        <f t="shared" si="147"/>
        <v>0</v>
      </c>
      <c r="I1836" s="54"/>
    </row>
    <row r="1837" spans="2:9" x14ac:dyDescent="0.25">
      <c r="B1837" s="8" t="s">
        <v>36</v>
      </c>
      <c r="C1837" s="7" t="s">
        <v>1</v>
      </c>
      <c r="D1837" s="36">
        <v>2029</v>
      </c>
      <c r="E1837" s="6">
        <v>1</v>
      </c>
      <c r="F1837" s="5" t="s">
        <v>0</v>
      </c>
      <c r="G1837" s="168">
        <v>0</v>
      </c>
      <c r="H1837" s="29">
        <f t="shared" si="147"/>
        <v>0</v>
      </c>
      <c r="I1837" s="54"/>
    </row>
    <row r="1838" spans="2:9" x14ac:dyDescent="0.25">
      <c r="B1838" s="8" t="s">
        <v>2</v>
      </c>
      <c r="C1838" s="7" t="s">
        <v>1</v>
      </c>
      <c r="D1838" s="36">
        <v>2026</v>
      </c>
      <c r="E1838" s="6">
        <v>1</v>
      </c>
      <c r="F1838" s="5" t="s">
        <v>0</v>
      </c>
      <c r="G1838" s="168">
        <v>0</v>
      </c>
      <c r="H1838" s="29">
        <f t="shared" si="147"/>
        <v>0</v>
      </c>
      <c r="I1838" s="54"/>
    </row>
    <row r="1839" spans="2:9" x14ac:dyDescent="0.25">
      <c r="B1839" s="77" t="s">
        <v>44</v>
      </c>
      <c r="C1839" s="24"/>
      <c r="D1839" s="39"/>
      <c r="E1839" s="23"/>
      <c r="F1839" s="22"/>
      <c r="G1839" s="40"/>
      <c r="H1839" s="56">
        <f>SUM(H1830:H1838)</f>
        <v>0</v>
      </c>
      <c r="I1839" s="150"/>
    </row>
    <row r="1840" spans="2:9" ht="15.75" thickBot="1" x14ac:dyDescent="0.3">
      <c r="B1840" s="4"/>
      <c r="C1840" s="3"/>
      <c r="D1840" s="37"/>
      <c r="E1840" s="2"/>
      <c r="F1840" s="1"/>
      <c r="G1840" s="38"/>
      <c r="H1840" s="30"/>
      <c r="I1840" s="54"/>
    </row>
    <row r="1841" spans="2:9" ht="15.75" thickBot="1" x14ac:dyDescent="0.3"/>
    <row r="1842" spans="2:9" ht="15.75" thickBot="1" x14ac:dyDescent="0.3">
      <c r="B1842" s="206" t="s">
        <v>310</v>
      </c>
      <c r="C1842" s="207"/>
      <c r="D1842" s="208"/>
    </row>
    <row r="1843" spans="2:9" ht="15.75" thickBot="1" x14ac:dyDescent="0.3">
      <c r="B1843" s="19" t="s">
        <v>6</v>
      </c>
      <c r="C1843" s="18" t="s">
        <v>5</v>
      </c>
      <c r="D1843" s="18" t="s">
        <v>35</v>
      </c>
      <c r="E1843" s="204" t="s">
        <v>4</v>
      </c>
      <c r="F1843" s="205"/>
      <c r="G1843" s="17" t="s">
        <v>377</v>
      </c>
      <c r="H1843" s="31" t="s">
        <v>33</v>
      </c>
      <c r="I1843" s="139"/>
    </row>
    <row r="1844" spans="2:9" x14ac:dyDescent="0.25">
      <c r="B1844" s="16" t="s">
        <v>47</v>
      </c>
      <c r="C1844" s="15" t="s">
        <v>9</v>
      </c>
      <c r="D1844" s="34">
        <v>2026</v>
      </c>
      <c r="E1844" s="14">
        <v>1</v>
      </c>
      <c r="F1844" s="13" t="s">
        <v>0</v>
      </c>
      <c r="G1844" s="167">
        <v>0</v>
      </c>
      <c r="H1844" s="27">
        <f>E1844*G1844</f>
        <v>0</v>
      </c>
      <c r="I1844" s="54"/>
    </row>
    <row r="1845" spans="2:9" x14ac:dyDescent="0.25">
      <c r="B1845" s="12" t="s">
        <v>90</v>
      </c>
      <c r="C1845" s="11" t="s">
        <v>1</v>
      </c>
      <c r="D1845" s="35">
        <v>2026</v>
      </c>
      <c r="E1845" s="10">
        <v>40</v>
      </c>
      <c r="F1845" s="9" t="s">
        <v>8</v>
      </c>
      <c r="G1845" s="168">
        <v>0</v>
      </c>
      <c r="H1845" s="29">
        <f>E1845*G1845</f>
        <v>0</v>
      </c>
      <c r="I1845" s="54"/>
    </row>
    <row r="1846" spans="2:9" x14ac:dyDescent="0.25">
      <c r="B1846" s="12" t="s">
        <v>38</v>
      </c>
      <c r="C1846" s="11" t="s">
        <v>1</v>
      </c>
      <c r="D1846" s="35">
        <v>2028</v>
      </c>
      <c r="E1846" s="10">
        <v>1</v>
      </c>
      <c r="F1846" s="9" t="s">
        <v>0</v>
      </c>
      <c r="G1846" s="168">
        <v>0</v>
      </c>
      <c r="H1846" s="29">
        <f>E1846*G1846</f>
        <v>0</v>
      </c>
      <c r="I1846" s="54"/>
    </row>
    <row r="1847" spans="2:9" x14ac:dyDescent="0.25">
      <c r="B1847" s="12" t="s">
        <v>36</v>
      </c>
      <c r="C1847" s="11" t="s">
        <v>1</v>
      </c>
      <c r="D1847" s="35">
        <v>2028</v>
      </c>
      <c r="E1847" s="10">
        <v>1</v>
      </c>
      <c r="F1847" s="9" t="s">
        <v>0</v>
      </c>
      <c r="G1847" s="168">
        <v>0</v>
      </c>
      <c r="H1847" s="29">
        <f t="shared" ref="H1847:H1848" si="148">E1847*G1847</f>
        <v>0</v>
      </c>
      <c r="I1847" s="54"/>
    </row>
    <row r="1848" spans="2:9" x14ac:dyDescent="0.25">
      <c r="B1848" s="12" t="s">
        <v>2</v>
      </c>
      <c r="C1848" s="11" t="s">
        <v>1</v>
      </c>
      <c r="D1848" s="35">
        <v>2026</v>
      </c>
      <c r="E1848" s="10">
        <v>1</v>
      </c>
      <c r="F1848" s="9" t="s">
        <v>0</v>
      </c>
      <c r="G1848" s="168">
        <v>0</v>
      </c>
      <c r="H1848" s="29">
        <f t="shared" si="148"/>
        <v>0</v>
      </c>
      <c r="I1848" s="54"/>
    </row>
    <row r="1849" spans="2:9" x14ac:dyDescent="0.25">
      <c r="B1849" s="93" t="s">
        <v>44</v>
      </c>
      <c r="C1849" s="7"/>
      <c r="D1849" s="36"/>
      <c r="E1849" s="6"/>
      <c r="F1849" s="5"/>
      <c r="G1849" s="78"/>
      <c r="H1849" s="56">
        <f>SUM(H1844:H1848)</f>
        <v>0</v>
      </c>
      <c r="I1849" s="150"/>
    </row>
    <row r="1850" spans="2:9" ht="15.75" thickBot="1" x14ac:dyDescent="0.3">
      <c r="B1850" s="4"/>
      <c r="C1850" s="3"/>
      <c r="D1850" s="37"/>
      <c r="E1850" s="2"/>
      <c r="F1850" s="1"/>
      <c r="G1850" s="55"/>
      <c r="H1850" s="38"/>
    </row>
    <row r="1851" spans="2:9" ht="16.5" thickBot="1" x14ac:dyDescent="0.3">
      <c r="B1851" s="20"/>
    </row>
    <row r="1852" spans="2:9" ht="15.75" thickBot="1" x14ac:dyDescent="0.3">
      <c r="B1852" s="206" t="s">
        <v>311</v>
      </c>
      <c r="C1852" s="207"/>
      <c r="D1852" s="208"/>
    </row>
    <row r="1853" spans="2:9" ht="15.75" thickBot="1" x14ac:dyDescent="0.3">
      <c r="B1853" s="19" t="s">
        <v>6</v>
      </c>
      <c r="C1853" s="18" t="s">
        <v>5</v>
      </c>
      <c r="D1853" s="18" t="s">
        <v>35</v>
      </c>
      <c r="E1853" s="204" t="s">
        <v>4</v>
      </c>
      <c r="F1853" s="205"/>
      <c r="G1853" s="17" t="s">
        <v>377</v>
      </c>
      <c r="H1853" s="31" t="s">
        <v>33</v>
      </c>
      <c r="I1853" s="139"/>
    </row>
    <row r="1854" spans="2:9" x14ac:dyDescent="0.25">
      <c r="B1854" s="16" t="s">
        <v>47</v>
      </c>
      <c r="C1854" s="15" t="s">
        <v>9</v>
      </c>
      <c r="D1854" s="34">
        <v>2026</v>
      </c>
      <c r="E1854" s="14">
        <v>2</v>
      </c>
      <c r="F1854" s="13" t="s">
        <v>0</v>
      </c>
      <c r="G1854" s="167">
        <v>0</v>
      </c>
      <c r="H1854" s="27">
        <f>E1854*G1854</f>
        <v>0</v>
      </c>
      <c r="I1854" s="54"/>
    </row>
    <row r="1855" spans="2:9" x14ac:dyDescent="0.25">
      <c r="B1855" s="12" t="s">
        <v>24</v>
      </c>
      <c r="C1855" s="11" t="s">
        <v>9</v>
      </c>
      <c r="D1855" s="35">
        <v>2026</v>
      </c>
      <c r="E1855" s="10">
        <v>4</v>
      </c>
      <c r="F1855" s="9" t="s">
        <v>0</v>
      </c>
      <c r="G1855" s="168">
        <v>0</v>
      </c>
      <c r="H1855" s="29">
        <f>E1855*G1855</f>
        <v>0</v>
      </c>
      <c r="I1855" s="54"/>
    </row>
    <row r="1856" spans="2:9" x14ac:dyDescent="0.25">
      <c r="B1856" s="12" t="s">
        <v>38</v>
      </c>
      <c r="C1856" s="11" t="s">
        <v>1</v>
      </c>
      <c r="D1856" s="35">
        <v>2029</v>
      </c>
      <c r="E1856" s="10">
        <v>1</v>
      </c>
      <c r="F1856" s="9" t="s">
        <v>0</v>
      </c>
      <c r="G1856" s="168">
        <v>0</v>
      </c>
      <c r="H1856" s="29">
        <f>E1856*G1856</f>
        <v>0</v>
      </c>
      <c r="I1856" s="54"/>
    </row>
    <row r="1857" spans="2:9" x14ac:dyDescent="0.25">
      <c r="B1857" s="12" t="s">
        <v>36</v>
      </c>
      <c r="C1857" s="11" t="s">
        <v>1</v>
      </c>
      <c r="D1857" s="35">
        <v>2029</v>
      </c>
      <c r="E1857" s="10">
        <v>1</v>
      </c>
      <c r="F1857" s="9" t="s">
        <v>0</v>
      </c>
      <c r="G1857" s="168">
        <v>0</v>
      </c>
      <c r="H1857" s="29">
        <f t="shared" ref="H1857:H1858" si="149">E1857*G1857</f>
        <v>0</v>
      </c>
      <c r="I1857" s="54"/>
    </row>
    <row r="1858" spans="2:9" x14ac:dyDescent="0.25">
      <c r="B1858" s="12" t="s">
        <v>2</v>
      </c>
      <c r="C1858" s="11" t="s">
        <v>1</v>
      </c>
      <c r="D1858" s="35">
        <v>2026</v>
      </c>
      <c r="E1858" s="10">
        <v>1</v>
      </c>
      <c r="F1858" s="9" t="s">
        <v>0</v>
      </c>
      <c r="G1858" s="168">
        <v>0</v>
      </c>
      <c r="H1858" s="29">
        <f t="shared" si="149"/>
        <v>0</v>
      </c>
      <c r="I1858" s="54"/>
    </row>
    <row r="1859" spans="2:9" x14ac:dyDescent="0.25">
      <c r="B1859" s="77" t="s">
        <v>44</v>
      </c>
      <c r="C1859" s="43"/>
      <c r="D1859" s="44"/>
      <c r="E1859" s="45"/>
      <c r="F1859" s="46"/>
      <c r="G1859" s="52"/>
      <c r="H1859" s="56">
        <f>SUM(H1854:H1858)</f>
        <v>0</v>
      </c>
      <c r="I1859" s="150"/>
    </row>
    <row r="1860" spans="2:9" ht="15.75" thickBot="1" x14ac:dyDescent="0.3">
      <c r="B1860" s="4"/>
      <c r="C1860" s="3"/>
      <c r="D1860" s="37"/>
      <c r="E1860" s="2"/>
      <c r="F1860" s="1"/>
      <c r="G1860" s="55"/>
      <c r="H1860" s="38"/>
    </row>
    <row r="1861" spans="2:9" ht="15.75" thickBot="1" x14ac:dyDescent="0.3"/>
    <row r="1862" spans="2:9" ht="15.75" thickBot="1" x14ac:dyDescent="0.3">
      <c r="B1862" s="206" t="s">
        <v>312</v>
      </c>
      <c r="C1862" s="207"/>
      <c r="D1862" s="208"/>
    </row>
    <row r="1863" spans="2:9" ht="15.75" thickBot="1" x14ac:dyDescent="0.3">
      <c r="B1863" s="19" t="s">
        <v>6</v>
      </c>
      <c r="C1863" s="18" t="s">
        <v>5</v>
      </c>
      <c r="D1863" s="18" t="s">
        <v>35</v>
      </c>
      <c r="E1863" s="204" t="s">
        <v>4</v>
      </c>
      <c r="F1863" s="205"/>
      <c r="G1863" s="17" t="s">
        <v>377</v>
      </c>
      <c r="H1863" s="31" t="s">
        <v>33</v>
      </c>
      <c r="I1863" s="139"/>
    </row>
    <row r="1864" spans="2:9" x14ac:dyDescent="0.25">
      <c r="B1864" s="16" t="s">
        <v>47</v>
      </c>
      <c r="C1864" s="15" t="s">
        <v>9</v>
      </c>
      <c r="D1864" s="34">
        <v>2026</v>
      </c>
      <c r="E1864" s="14">
        <v>2</v>
      </c>
      <c r="F1864" s="13" t="s">
        <v>0</v>
      </c>
      <c r="G1864" s="167">
        <v>0</v>
      </c>
      <c r="H1864" s="27">
        <f>E1864*G1864</f>
        <v>0</v>
      </c>
      <c r="I1864" s="54"/>
    </row>
    <row r="1865" spans="2:9" x14ac:dyDescent="0.25">
      <c r="B1865" s="12" t="s">
        <v>105</v>
      </c>
      <c r="C1865" s="11" t="s">
        <v>1</v>
      </c>
      <c r="D1865" s="35">
        <v>2026</v>
      </c>
      <c r="E1865" s="10">
        <v>27.2</v>
      </c>
      <c r="F1865" s="9" t="s">
        <v>17</v>
      </c>
      <c r="G1865" s="168">
        <v>0</v>
      </c>
      <c r="H1865" s="29">
        <f>E1865*G1865</f>
        <v>0</v>
      </c>
      <c r="I1865" s="54"/>
    </row>
    <row r="1866" spans="2:9" x14ac:dyDescent="0.25">
      <c r="B1866" s="12" t="s">
        <v>66</v>
      </c>
      <c r="C1866" s="11" t="s">
        <v>1</v>
      </c>
      <c r="D1866" s="35">
        <v>2026</v>
      </c>
      <c r="E1866" s="10">
        <v>16</v>
      </c>
      <c r="F1866" s="9" t="s">
        <v>8</v>
      </c>
      <c r="G1866" s="168">
        <v>0</v>
      </c>
      <c r="H1866" s="29">
        <f>E1866*G1866</f>
        <v>0</v>
      </c>
      <c r="I1866" s="54"/>
    </row>
    <row r="1867" spans="2:9" x14ac:dyDescent="0.25">
      <c r="B1867" s="12" t="s">
        <v>38</v>
      </c>
      <c r="C1867" s="11" t="s">
        <v>1</v>
      </c>
      <c r="D1867" s="35">
        <v>2028</v>
      </c>
      <c r="E1867" s="10">
        <v>1</v>
      </c>
      <c r="F1867" s="9" t="s">
        <v>0</v>
      </c>
      <c r="G1867" s="168">
        <v>0</v>
      </c>
      <c r="H1867" s="29">
        <f t="shared" ref="H1867:H1869" si="150">E1867*G1867</f>
        <v>0</v>
      </c>
      <c r="I1867" s="54"/>
    </row>
    <row r="1868" spans="2:9" x14ac:dyDescent="0.25">
      <c r="B1868" s="12" t="s">
        <v>36</v>
      </c>
      <c r="C1868" s="11" t="s">
        <v>1</v>
      </c>
      <c r="D1868" s="35">
        <v>2028</v>
      </c>
      <c r="E1868" s="10">
        <v>1</v>
      </c>
      <c r="F1868" s="9" t="s">
        <v>0</v>
      </c>
      <c r="G1868" s="168">
        <v>0</v>
      </c>
      <c r="H1868" s="29">
        <f t="shared" si="150"/>
        <v>0</v>
      </c>
      <c r="I1868" s="54"/>
    </row>
    <row r="1869" spans="2:9" x14ac:dyDescent="0.25">
      <c r="B1869" s="12" t="s">
        <v>2</v>
      </c>
      <c r="C1869" s="11" t="s">
        <v>1</v>
      </c>
      <c r="D1869" s="35">
        <v>2026</v>
      </c>
      <c r="E1869" s="10">
        <v>1</v>
      </c>
      <c r="F1869" s="9" t="s">
        <v>0</v>
      </c>
      <c r="G1869" s="168">
        <v>0</v>
      </c>
      <c r="H1869" s="29">
        <f t="shared" si="150"/>
        <v>0</v>
      </c>
      <c r="I1869" s="54"/>
    </row>
    <row r="1870" spans="2:9" x14ac:dyDescent="0.25">
      <c r="B1870" s="77" t="s">
        <v>44</v>
      </c>
      <c r="C1870" s="43"/>
      <c r="D1870" s="44"/>
      <c r="E1870" s="45"/>
      <c r="F1870" s="46"/>
      <c r="G1870" s="80"/>
      <c r="H1870" s="56">
        <f>SUM(H1864:H1869)</f>
        <v>0</v>
      </c>
      <c r="I1870" s="150"/>
    </row>
    <row r="1871" spans="2:9" ht="15.75" thickBot="1" x14ac:dyDescent="0.3">
      <c r="B1871" s="4"/>
      <c r="C1871" s="3"/>
      <c r="D1871" s="37"/>
      <c r="E1871" s="2"/>
      <c r="F1871" s="1"/>
      <c r="G1871" s="38"/>
      <c r="H1871" s="30"/>
      <c r="I1871" s="54"/>
    </row>
    <row r="1872" spans="2:9" ht="15.75" thickBot="1" x14ac:dyDescent="0.3">
      <c r="B1872" s="21"/>
      <c r="C1872" s="21"/>
      <c r="D1872" s="41"/>
    </row>
    <row r="1873" spans="2:9" ht="15.75" thickBot="1" x14ac:dyDescent="0.3">
      <c r="B1873" s="206" t="s">
        <v>313</v>
      </c>
      <c r="C1873" s="207"/>
      <c r="D1873" s="208"/>
    </row>
    <row r="1874" spans="2:9" ht="15.75" thickBot="1" x14ac:dyDescent="0.3">
      <c r="B1874" s="19" t="s">
        <v>6</v>
      </c>
      <c r="C1874" s="18" t="s">
        <v>5</v>
      </c>
      <c r="D1874" s="18" t="s">
        <v>35</v>
      </c>
      <c r="E1874" s="204" t="s">
        <v>4</v>
      </c>
      <c r="F1874" s="205"/>
      <c r="G1874" s="17" t="s">
        <v>377</v>
      </c>
      <c r="H1874" s="31" t="s">
        <v>33</v>
      </c>
      <c r="I1874" s="139"/>
    </row>
    <row r="1875" spans="2:9" x14ac:dyDescent="0.25">
      <c r="B1875" s="16" t="s">
        <v>47</v>
      </c>
      <c r="C1875" s="15" t="s">
        <v>9</v>
      </c>
      <c r="D1875" s="34">
        <v>2026</v>
      </c>
      <c r="E1875" s="14">
        <v>2</v>
      </c>
      <c r="F1875" s="13" t="s">
        <v>0</v>
      </c>
      <c r="G1875" s="167">
        <v>0</v>
      </c>
      <c r="H1875" s="27">
        <f>E1875*G1875</f>
        <v>0</v>
      </c>
      <c r="I1875" s="54"/>
    </row>
    <row r="1876" spans="2:9" x14ac:dyDescent="0.25">
      <c r="B1876" s="12" t="s">
        <v>22</v>
      </c>
      <c r="C1876" s="11" t="s">
        <v>1</v>
      </c>
      <c r="D1876" s="35">
        <v>2026</v>
      </c>
      <c r="E1876" s="10">
        <v>1</v>
      </c>
      <c r="F1876" s="9" t="s">
        <v>8</v>
      </c>
      <c r="G1876" s="168">
        <v>0</v>
      </c>
      <c r="H1876" s="29">
        <f>E1876*G1876</f>
        <v>0</v>
      </c>
      <c r="I1876" s="54"/>
    </row>
    <row r="1877" spans="2:9" x14ac:dyDescent="0.25">
      <c r="B1877" s="12" t="s">
        <v>66</v>
      </c>
      <c r="C1877" s="11" t="s">
        <v>1</v>
      </c>
      <c r="D1877" s="35">
        <v>2026</v>
      </c>
      <c r="E1877" s="10">
        <v>40.200000000000003</v>
      </c>
      <c r="F1877" s="9" t="s">
        <v>8</v>
      </c>
      <c r="G1877" s="168">
        <v>0</v>
      </c>
      <c r="H1877" s="29">
        <f>E1877*G1877</f>
        <v>0</v>
      </c>
      <c r="I1877" s="54"/>
    </row>
    <row r="1878" spans="2:9" x14ac:dyDescent="0.25">
      <c r="B1878" s="12" t="s">
        <v>38</v>
      </c>
      <c r="C1878" s="11" t="s">
        <v>1</v>
      </c>
      <c r="D1878" s="35">
        <v>2029</v>
      </c>
      <c r="E1878" s="10">
        <v>1</v>
      </c>
      <c r="F1878" s="9" t="s">
        <v>0</v>
      </c>
      <c r="G1878" s="168">
        <v>0</v>
      </c>
      <c r="H1878" s="29">
        <f t="shared" ref="H1878:H1880" si="151">E1878*G1878</f>
        <v>0</v>
      </c>
      <c r="I1878" s="54"/>
    </row>
    <row r="1879" spans="2:9" x14ac:dyDescent="0.25">
      <c r="B1879" s="12" t="s">
        <v>36</v>
      </c>
      <c r="C1879" s="11" t="s">
        <v>1</v>
      </c>
      <c r="D1879" s="35">
        <v>2029</v>
      </c>
      <c r="E1879" s="10">
        <v>1</v>
      </c>
      <c r="F1879" s="9" t="s">
        <v>0</v>
      </c>
      <c r="G1879" s="168">
        <v>0</v>
      </c>
      <c r="H1879" s="29">
        <f t="shared" si="151"/>
        <v>0</v>
      </c>
      <c r="I1879" s="54"/>
    </row>
    <row r="1880" spans="2:9" x14ac:dyDescent="0.25">
      <c r="B1880" s="8" t="s">
        <v>2</v>
      </c>
      <c r="C1880" s="7" t="s">
        <v>1</v>
      </c>
      <c r="D1880" s="36">
        <v>2026</v>
      </c>
      <c r="E1880" s="6">
        <v>1</v>
      </c>
      <c r="F1880" s="5" t="s">
        <v>0</v>
      </c>
      <c r="G1880" s="168">
        <v>0</v>
      </c>
      <c r="H1880" s="29">
        <f t="shared" si="151"/>
        <v>0</v>
      </c>
      <c r="I1880" s="54"/>
    </row>
    <row r="1881" spans="2:9" x14ac:dyDescent="0.25">
      <c r="B1881" s="77" t="s">
        <v>44</v>
      </c>
      <c r="C1881" s="24"/>
      <c r="D1881" s="39"/>
      <c r="E1881" s="23"/>
      <c r="F1881" s="22"/>
      <c r="G1881" s="40"/>
      <c r="H1881" s="56">
        <f>SUM(H1875:H1880)</f>
        <v>0</v>
      </c>
      <c r="I1881" s="150"/>
    </row>
    <row r="1882" spans="2:9" ht="15.75" thickBot="1" x14ac:dyDescent="0.3">
      <c r="B1882" s="4"/>
      <c r="C1882" s="3"/>
      <c r="D1882" s="37"/>
      <c r="E1882" s="2"/>
      <c r="F1882" s="1"/>
      <c r="G1882" s="38"/>
      <c r="H1882" s="30"/>
      <c r="I1882" s="54"/>
    </row>
    <row r="1883" spans="2:9" ht="16.5" thickBot="1" x14ac:dyDescent="0.3">
      <c r="B1883" s="20"/>
    </row>
    <row r="1884" spans="2:9" ht="15.75" thickBot="1" x14ac:dyDescent="0.3">
      <c r="B1884" s="206" t="s">
        <v>314</v>
      </c>
      <c r="C1884" s="207"/>
      <c r="D1884" s="208"/>
    </row>
    <row r="1885" spans="2:9" ht="15.75" thickBot="1" x14ac:dyDescent="0.3">
      <c r="B1885" s="19" t="s">
        <v>6</v>
      </c>
      <c r="C1885" s="18" t="s">
        <v>5</v>
      </c>
      <c r="D1885" s="18" t="s">
        <v>35</v>
      </c>
      <c r="E1885" s="204" t="s">
        <v>4</v>
      </c>
      <c r="F1885" s="205"/>
      <c r="G1885" s="17" t="s">
        <v>377</v>
      </c>
      <c r="H1885" s="31" t="s">
        <v>33</v>
      </c>
      <c r="I1885" s="139"/>
    </row>
    <row r="1886" spans="2:9" x14ac:dyDescent="0.25">
      <c r="B1886" s="16" t="s">
        <v>47</v>
      </c>
      <c r="C1886" s="15" t="s">
        <v>9</v>
      </c>
      <c r="D1886" s="34">
        <v>2026</v>
      </c>
      <c r="E1886" s="14">
        <v>2</v>
      </c>
      <c r="F1886" s="13" t="s">
        <v>0</v>
      </c>
      <c r="G1886" s="167">
        <v>0</v>
      </c>
      <c r="H1886" s="27">
        <f>E1886*G1886</f>
        <v>0</v>
      </c>
      <c r="I1886" s="54"/>
    </row>
    <row r="1887" spans="2:9" x14ac:dyDescent="0.25">
      <c r="B1887" s="12" t="s">
        <v>18</v>
      </c>
      <c r="C1887" s="11" t="s">
        <v>1</v>
      </c>
      <c r="D1887" s="35">
        <v>2026</v>
      </c>
      <c r="E1887" s="10">
        <v>2</v>
      </c>
      <c r="F1887" s="9" t="s">
        <v>17</v>
      </c>
      <c r="G1887" s="168">
        <v>0</v>
      </c>
      <c r="H1887" s="29">
        <f>E1887*G1887</f>
        <v>0</v>
      </c>
      <c r="I1887" s="54"/>
    </row>
    <row r="1888" spans="2:9" x14ac:dyDescent="0.25">
      <c r="B1888" s="12" t="s">
        <v>66</v>
      </c>
      <c r="C1888" s="11" t="s">
        <v>1</v>
      </c>
      <c r="D1888" s="35">
        <v>2026</v>
      </c>
      <c r="E1888" s="10">
        <v>27.7</v>
      </c>
      <c r="F1888" s="9" t="s">
        <v>8</v>
      </c>
      <c r="G1888" s="168">
        <v>0</v>
      </c>
      <c r="H1888" s="29">
        <f>E1888*G1888</f>
        <v>0</v>
      </c>
      <c r="I1888" s="54"/>
    </row>
    <row r="1889" spans="2:9" x14ac:dyDescent="0.25">
      <c r="B1889" s="12" t="s">
        <v>22</v>
      </c>
      <c r="C1889" s="11" t="s">
        <v>1</v>
      </c>
      <c r="D1889" s="35">
        <v>2026</v>
      </c>
      <c r="E1889" s="10">
        <v>17</v>
      </c>
      <c r="F1889" s="9" t="s">
        <v>8</v>
      </c>
      <c r="G1889" s="168">
        <v>0</v>
      </c>
      <c r="H1889" s="29">
        <f t="shared" ref="H1889:H1894" si="152">E1889*G1889</f>
        <v>0</v>
      </c>
      <c r="I1889" s="54"/>
    </row>
    <row r="1890" spans="2:9" x14ac:dyDescent="0.25">
      <c r="B1890" s="12" t="s">
        <v>22</v>
      </c>
      <c r="C1890" s="11" t="s">
        <v>1</v>
      </c>
      <c r="D1890" s="35">
        <v>2026</v>
      </c>
      <c r="E1890" s="10">
        <v>8</v>
      </c>
      <c r="F1890" s="9" t="s">
        <v>8</v>
      </c>
      <c r="G1890" s="168">
        <v>0</v>
      </c>
      <c r="H1890" s="29">
        <f t="shared" si="152"/>
        <v>0</v>
      </c>
      <c r="I1890" s="54"/>
    </row>
    <row r="1891" spans="2:9" x14ac:dyDescent="0.25">
      <c r="B1891" s="12" t="s">
        <v>105</v>
      </c>
      <c r="C1891" s="11" t="s">
        <v>1</v>
      </c>
      <c r="D1891" s="35">
        <v>2029</v>
      </c>
      <c r="E1891" s="10">
        <v>47</v>
      </c>
      <c r="F1891" s="9" t="s">
        <v>17</v>
      </c>
      <c r="G1891" s="168">
        <v>0</v>
      </c>
      <c r="H1891" s="29">
        <f t="shared" si="152"/>
        <v>0</v>
      </c>
      <c r="I1891" s="54"/>
    </row>
    <row r="1892" spans="2:9" x14ac:dyDescent="0.25">
      <c r="B1892" s="12" t="s">
        <v>38</v>
      </c>
      <c r="C1892" s="11" t="s">
        <v>1</v>
      </c>
      <c r="D1892" s="35">
        <v>2029</v>
      </c>
      <c r="E1892" s="10">
        <v>1</v>
      </c>
      <c r="F1892" s="9" t="s">
        <v>0</v>
      </c>
      <c r="G1892" s="168">
        <v>0</v>
      </c>
      <c r="H1892" s="29">
        <f t="shared" si="152"/>
        <v>0</v>
      </c>
      <c r="I1892" s="54"/>
    </row>
    <row r="1893" spans="2:9" x14ac:dyDescent="0.25">
      <c r="B1893" s="8" t="s">
        <v>36</v>
      </c>
      <c r="C1893" s="7" t="s">
        <v>1</v>
      </c>
      <c r="D1893" s="36">
        <v>2029</v>
      </c>
      <c r="E1893" s="6">
        <v>1</v>
      </c>
      <c r="F1893" s="5" t="s">
        <v>0</v>
      </c>
      <c r="G1893" s="168">
        <v>0</v>
      </c>
      <c r="H1893" s="29">
        <f t="shared" si="152"/>
        <v>0</v>
      </c>
      <c r="I1893" s="54"/>
    </row>
    <row r="1894" spans="2:9" x14ac:dyDescent="0.25">
      <c r="B1894" s="8" t="s">
        <v>2</v>
      </c>
      <c r="C1894" s="7" t="s">
        <v>1</v>
      </c>
      <c r="D1894" s="36">
        <v>2026</v>
      </c>
      <c r="E1894" s="6">
        <v>1</v>
      </c>
      <c r="F1894" s="5" t="s">
        <v>0</v>
      </c>
      <c r="G1894" s="168">
        <v>0</v>
      </c>
      <c r="H1894" s="29">
        <f t="shared" si="152"/>
        <v>0</v>
      </c>
      <c r="I1894" s="54"/>
    </row>
    <row r="1895" spans="2:9" x14ac:dyDescent="0.25">
      <c r="B1895" s="77" t="s">
        <v>44</v>
      </c>
      <c r="C1895" s="24"/>
      <c r="D1895" s="39"/>
      <c r="E1895" s="23"/>
      <c r="F1895" s="22"/>
      <c r="G1895" s="40"/>
      <c r="H1895" s="56">
        <f>SUM(H1886:H1894)</f>
        <v>0</v>
      </c>
      <c r="I1895" s="150"/>
    </row>
    <row r="1896" spans="2:9" ht="15.75" thickBot="1" x14ac:dyDescent="0.3">
      <c r="B1896" s="4"/>
      <c r="C1896" s="3"/>
      <c r="D1896" s="37"/>
      <c r="E1896" s="2"/>
      <c r="F1896" s="1"/>
      <c r="G1896" s="38"/>
      <c r="H1896" s="30"/>
      <c r="I1896" s="54"/>
    </row>
    <row r="1897" spans="2:9" ht="15.75" thickBot="1" x14ac:dyDescent="0.3"/>
    <row r="1898" spans="2:9" ht="15.75" thickBot="1" x14ac:dyDescent="0.3">
      <c r="B1898" s="206" t="s">
        <v>315</v>
      </c>
      <c r="C1898" s="207"/>
      <c r="D1898" s="208"/>
    </row>
    <row r="1899" spans="2:9" ht="15.75" thickBot="1" x14ac:dyDescent="0.3">
      <c r="B1899" s="19" t="s">
        <v>6</v>
      </c>
      <c r="C1899" s="18" t="s">
        <v>5</v>
      </c>
      <c r="D1899" s="18" t="s">
        <v>35</v>
      </c>
      <c r="E1899" s="204" t="s">
        <v>4</v>
      </c>
      <c r="F1899" s="205"/>
      <c r="G1899" s="17" t="s">
        <v>377</v>
      </c>
      <c r="H1899" s="31" t="s">
        <v>33</v>
      </c>
      <c r="I1899" s="139"/>
    </row>
    <row r="1900" spans="2:9" x14ac:dyDescent="0.25">
      <c r="B1900" s="16" t="s">
        <v>47</v>
      </c>
      <c r="C1900" s="15" t="s">
        <v>9</v>
      </c>
      <c r="D1900" s="34">
        <v>2026</v>
      </c>
      <c r="E1900" s="14">
        <v>2</v>
      </c>
      <c r="F1900" s="13" t="s">
        <v>0</v>
      </c>
      <c r="G1900" s="167">
        <v>0</v>
      </c>
      <c r="H1900" s="27">
        <f>E1900*G1900</f>
        <v>0</v>
      </c>
      <c r="I1900" s="54"/>
    </row>
    <row r="1901" spans="2:9" x14ac:dyDescent="0.25">
      <c r="B1901" s="12" t="s">
        <v>66</v>
      </c>
      <c r="C1901" s="11" t="s">
        <v>1</v>
      </c>
      <c r="D1901" s="35">
        <v>2026</v>
      </c>
      <c r="E1901" s="10">
        <v>27.6</v>
      </c>
      <c r="F1901" s="9" t="s">
        <v>8</v>
      </c>
      <c r="G1901" s="168">
        <v>0</v>
      </c>
      <c r="H1901" s="29">
        <f>E1901*G1901</f>
        <v>0</v>
      </c>
      <c r="I1901" s="54"/>
    </row>
    <row r="1902" spans="2:9" x14ac:dyDescent="0.25">
      <c r="B1902" s="12" t="s">
        <v>115</v>
      </c>
      <c r="C1902" s="11" t="s">
        <v>1</v>
      </c>
      <c r="D1902" s="35">
        <v>2026</v>
      </c>
      <c r="E1902" s="10">
        <v>1</v>
      </c>
      <c r="F1902" s="9" t="s">
        <v>116</v>
      </c>
      <c r="G1902" s="168">
        <v>0</v>
      </c>
      <c r="H1902" s="29">
        <f>E1902*G1902</f>
        <v>0</v>
      </c>
      <c r="I1902" s="54"/>
    </row>
    <row r="1903" spans="2:9" x14ac:dyDescent="0.25">
      <c r="B1903" s="12" t="s">
        <v>22</v>
      </c>
      <c r="C1903" s="11" t="s">
        <v>1</v>
      </c>
      <c r="D1903" s="35">
        <v>2026</v>
      </c>
      <c r="E1903" s="10">
        <v>22.5</v>
      </c>
      <c r="F1903" s="9" t="s">
        <v>8</v>
      </c>
      <c r="G1903" s="168">
        <v>0</v>
      </c>
      <c r="H1903" s="29">
        <f t="shared" ref="H1903:H1906" si="153">E1903*G1903</f>
        <v>0</v>
      </c>
      <c r="I1903" s="54"/>
    </row>
    <row r="1904" spans="2:9" x14ac:dyDescent="0.25">
      <c r="B1904" s="12" t="s">
        <v>38</v>
      </c>
      <c r="C1904" s="11" t="s">
        <v>1</v>
      </c>
      <c r="D1904" s="35">
        <v>2029</v>
      </c>
      <c r="E1904" s="10">
        <v>1</v>
      </c>
      <c r="F1904" s="9" t="s">
        <v>0</v>
      </c>
      <c r="G1904" s="168">
        <v>0</v>
      </c>
      <c r="H1904" s="29">
        <f t="shared" si="153"/>
        <v>0</v>
      </c>
      <c r="I1904" s="54"/>
    </row>
    <row r="1905" spans="2:9" x14ac:dyDescent="0.25">
      <c r="B1905" s="12" t="s">
        <v>36</v>
      </c>
      <c r="C1905" s="11" t="s">
        <v>1</v>
      </c>
      <c r="D1905" s="35">
        <v>2029</v>
      </c>
      <c r="E1905" s="10">
        <v>1</v>
      </c>
      <c r="F1905" s="9" t="s">
        <v>0</v>
      </c>
      <c r="G1905" s="168">
        <v>0</v>
      </c>
      <c r="H1905" s="29">
        <f t="shared" si="153"/>
        <v>0</v>
      </c>
      <c r="I1905" s="54"/>
    </row>
    <row r="1906" spans="2:9" x14ac:dyDescent="0.25">
      <c r="B1906" s="8" t="s">
        <v>2</v>
      </c>
      <c r="C1906" s="7" t="s">
        <v>1</v>
      </c>
      <c r="D1906" s="36">
        <v>2026</v>
      </c>
      <c r="E1906" s="6">
        <v>1</v>
      </c>
      <c r="F1906" s="5" t="s">
        <v>0</v>
      </c>
      <c r="G1906" s="168">
        <v>0</v>
      </c>
      <c r="H1906" s="29">
        <f t="shared" si="153"/>
        <v>0</v>
      </c>
      <c r="I1906" s="54"/>
    </row>
    <row r="1907" spans="2:9" x14ac:dyDescent="0.25">
      <c r="B1907" s="77" t="s">
        <v>44</v>
      </c>
      <c r="C1907" s="24"/>
      <c r="D1907" s="39"/>
      <c r="E1907" s="23"/>
      <c r="F1907" s="22"/>
      <c r="G1907" s="32"/>
      <c r="H1907" s="56">
        <f>SUM(H1900:H1906)</f>
        <v>0</v>
      </c>
      <c r="I1907" s="150"/>
    </row>
    <row r="1908" spans="2:9" ht="15.75" thickBot="1" x14ac:dyDescent="0.3">
      <c r="B1908" s="4"/>
      <c r="C1908" s="3"/>
      <c r="D1908" s="37"/>
      <c r="E1908" s="2"/>
      <c r="F1908" s="1"/>
      <c r="G1908" s="38"/>
      <c r="H1908" s="30"/>
      <c r="I1908" s="54"/>
    </row>
    <row r="1909" spans="2:9" ht="15.75" thickBot="1" x14ac:dyDescent="0.3"/>
    <row r="1910" spans="2:9" ht="15.75" thickBot="1" x14ac:dyDescent="0.3">
      <c r="B1910" s="206" t="s">
        <v>316</v>
      </c>
      <c r="C1910" s="207"/>
      <c r="D1910" s="208"/>
    </row>
    <row r="1911" spans="2:9" ht="15.75" thickBot="1" x14ac:dyDescent="0.3">
      <c r="B1911" s="19" t="s">
        <v>6</v>
      </c>
      <c r="C1911" s="18" t="s">
        <v>5</v>
      </c>
      <c r="D1911" s="18" t="s">
        <v>35</v>
      </c>
      <c r="E1911" s="204" t="s">
        <v>4</v>
      </c>
      <c r="F1911" s="205"/>
      <c r="G1911" s="17" t="s">
        <v>377</v>
      </c>
      <c r="H1911" s="31" t="s">
        <v>33</v>
      </c>
      <c r="I1911" s="139"/>
    </row>
    <row r="1912" spans="2:9" x14ac:dyDescent="0.25">
      <c r="B1912" s="16" t="s">
        <v>47</v>
      </c>
      <c r="C1912" s="15" t="s">
        <v>9</v>
      </c>
      <c r="D1912" s="34">
        <v>2026</v>
      </c>
      <c r="E1912" s="14">
        <v>2</v>
      </c>
      <c r="F1912" s="13" t="s">
        <v>0</v>
      </c>
      <c r="G1912" s="167">
        <v>0</v>
      </c>
      <c r="H1912" s="27">
        <f>E1912*G1912</f>
        <v>0</v>
      </c>
      <c r="I1912" s="54"/>
    </row>
    <row r="1913" spans="2:9" x14ac:dyDescent="0.25">
      <c r="B1913" s="12" t="s">
        <v>87</v>
      </c>
      <c r="C1913" s="11" t="s">
        <v>1</v>
      </c>
      <c r="D1913" s="35">
        <v>2026</v>
      </c>
      <c r="E1913" s="10">
        <v>10</v>
      </c>
      <c r="F1913" s="9" t="s">
        <v>17</v>
      </c>
      <c r="G1913" s="168">
        <v>0</v>
      </c>
      <c r="H1913" s="29">
        <f>E1913*G1913</f>
        <v>0</v>
      </c>
      <c r="I1913" s="54"/>
    </row>
    <row r="1914" spans="2:9" x14ac:dyDescent="0.25">
      <c r="B1914" s="12" t="s">
        <v>22</v>
      </c>
      <c r="C1914" s="11" t="s">
        <v>1</v>
      </c>
      <c r="D1914" s="35">
        <v>2026</v>
      </c>
      <c r="E1914" s="10">
        <v>17</v>
      </c>
      <c r="F1914" s="9" t="s">
        <v>8</v>
      </c>
      <c r="G1914" s="168">
        <v>0</v>
      </c>
      <c r="H1914" s="29">
        <f>E1914*G1914</f>
        <v>0</v>
      </c>
      <c r="I1914" s="54"/>
    </row>
    <row r="1915" spans="2:9" x14ac:dyDescent="0.25">
      <c r="B1915" s="12" t="s">
        <v>115</v>
      </c>
      <c r="C1915" s="11" t="s">
        <v>1</v>
      </c>
      <c r="D1915" s="35">
        <v>2026</v>
      </c>
      <c r="E1915" s="10">
        <v>3</v>
      </c>
      <c r="F1915" s="9" t="s">
        <v>116</v>
      </c>
      <c r="G1915" s="168">
        <v>0</v>
      </c>
      <c r="H1915" s="29">
        <f t="shared" ref="H1915:H1919" si="154">E1915*G1915</f>
        <v>0</v>
      </c>
      <c r="I1915" s="54"/>
    </row>
    <row r="1916" spans="2:9" x14ac:dyDescent="0.25">
      <c r="B1916" s="12" t="s">
        <v>66</v>
      </c>
      <c r="C1916" s="11" t="s">
        <v>1</v>
      </c>
      <c r="D1916" s="35">
        <v>2026</v>
      </c>
      <c r="E1916" s="10">
        <v>27.6</v>
      </c>
      <c r="F1916" s="9" t="s">
        <v>8</v>
      </c>
      <c r="G1916" s="168">
        <v>0</v>
      </c>
      <c r="H1916" s="29">
        <f t="shared" si="154"/>
        <v>0</v>
      </c>
      <c r="I1916" s="54"/>
    </row>
    <row r="1917" spans="2:9" x14ac:dyDescent="0.25">
      <c r="B1917" s="12" t="s">
        <v>38</v>
      </c>
      <c r="C1917" s="11" t="s">
        <v>1</v>
      </c>
      <c r="D1917" s="35">
        <v>2029</v>
      </c>
      <c r="E1917" s="10">
        <v>1</v>
      </c>
      <c r="F1917" s="9" t="s">
        <v>0</v>
      </c>
      <c r="G1917" s="168">
        <v>0</v>
      </c>
      <c r="H1917" s="29">
        <f t="shared" si="154"/>
        <v>0</v>
      </c>
      <c r="I1917" s="54"/>
    </row>
    <row r="1918" spans="2:9" x14ac:dyDescent="0.25">
      <c r="B1918" s="8" t="s">
        <v>36</v>
      </c>
      <c r="C1918" s="7" t="s">
        <v>1</v>
      </c>
      <c r="D1918" s="36">
        <v>2029</v>
      </c>
      <c r="E1918" s="6">
        <v>1</v>
      </c>
      <c r="F1918" s="5" t="s">
        <v>0</v>
      </c>
      <c r="G1918" s="168">
        <v>0</v>
      </c>
      <c r="H1918" s="29">
        <f t="shared" si="154"/>
        <v>0</v>
      </c>
      <c r="I1918" s="54"/>
    </row>
    <row r="1919" spans="2:9" x14ac:dyDescent="0.25">
      <c r="B1919" s="8" t="s">
        <v>2</v>
      </c>
      <c r="C1919" s="7" t="s">
        <v>1</v>
      </c>
      <c r="D1919" s="36">
        <v>2026</v>
      </c>
      <c r="E1919" s="6">
        <v>1</v>
      </c>
      <c r="F1919" s="5" t="s">
        <v>0</v>
      </c>
      <c r="G1919" s="168">
        <v>0</v>
      </c>
      <c r="H1919" s="29">
        <f t="shared" si="154"/>
        <v>0</v>
      </c>
      <c r="I1919" s="54"/>
    </row>
    <row r="1920" spans="2:9" x14ac:dyDescent="0.25">
      <c r="B1920" s="77" t="s">
        <v>44</v>
      </c>
      <c r="C1920" s="24"/>
      <c r="D1920" s="39"/>
      <c r="E1920" s="23"/>
      <c r="F1920" s="22"/>
      <c r="G1920" s="40"/>
      <c r="H1920" s="56">
        <f>SUM(H1912:H1919)</f>
        <v>0</v>
      </c>
      <c r="I1920" s="150"/>
    </row>
    <row r="1921" spans="2:9" ht="15.75" thickBot="1" x14ac:dyDescent="0.3">
      <c r="B1921" s="4"/>
      <c r="C1921" s="3"/>
      <c r="D1921" s="37"/>
      <c r="E1921" s="2"/>
      <c r="F1921" s="1"/>
      <c r="G1921" s="38"/>
      <c r="H1921" s="30"/>
      <c r="I1921" s="54"/>
    </row>
    <row r="1922" spans="2:9" ht="16.5" thickBot="1" x14ac:dyDescent="0.3">
      <c r="B1922" s="20"/>
    </row>
    <row r="1923" spans="2:9" ht="15.75" thickBot="1" x14ac:dyDescent="0.3">
      <c r="B1923" s="206" t="s">
        <v>317</v>
      </c>
      <c r="C1923" s="207"/>
      <c r="D1923" s="208"/>
    </row>
    <row r="1924" spans="2:9" ht="15.75" thickBot="1" x14ac:dyDescent="0.3">
      <c r="B1924" s="19" t="s">
        <v>6</v>
      </c>
      <c r="C1924" s="18" t="s">
        <v>5</v>
      </c>
      <c r="D1924" s="18" t="s">
        <v>35</v>
      </c>
      <c r="E1924" s="204" t="s">
        <v>4</v>
      </c>
      <c r="F1924" s="205"/>
      <c r="G1924" s="17" t="s">
        <v>377</v>
      </c>
      <c r="H1924" s="31" t="s">
        <v>33</v>
      </c>
      <c r="I1924" s="139"/>
    </row>
    <row r="1925" spans="2:9" x14ac:dyDescent="0.25">
      <c r="B1925" s="16" t="s">
        <v>47</v>
      </c>
      <c r="C1925" s="15" t="s">
        <v>9</v>
      </c>
      <c r="D1925" s="34">
        <v>2026</v>
      </c>
      <c r="E1925" s="14">
        <v>2</v>
      </c>
      <c r="F1925" s="13" t="s">
        <v>0</v>
      </c>
      <c r="G1925" s="167">
        <v>0</v>
      </c>
      <c r="H1925" s="27">
        <f>E1925*G1925</f>
        <v>0</v>
      </c>
      <c r="I1925" s="54"/>
    </row>
    <row r="1926" spans="2:9" x14ac:dyDescent="0.25">
      <c r="B1926" s="12" t="s">
        <v>18</v>
      </c>
      <c r="C1926" s="11" t="s">
        <v>1</v>
      </c>
      <c r="D1926" s="35">
        <v>2026</v>
      </c>
      <c r="E1926" s="10">
        <v>2</v>
      </c>
      <c r="F1926" s="9" t="s">
        <v>17</v>
      </c>
      <c r="G1926" s="168">
        <v>0</v>
      </c>
      <c r="H1926" s="29">
        <f>E1926*G1926</f>
        <v>0</v>
      </c>
      <c r="I1926" s="54"/>
    </row>
    <row r="1927" spans="2:9" x14ac:dyDescent="0.25">
      <c r="B1927" s="12" t="s">
        <v>22</v>
      </c>
      <c r="C1927" s="11" t="s">
        <v>1</v>
      </c>
      <c r="D1927" s="35">
        <v>2026</v>
      </c>
      <c r="E1927" s="10">
        <v>17</v>
      </c>
      <c r="F1927" s="9" t="s">
        <v>8</v>
      </c>
      <c r="G1927" s="168">
        <v>0</v>
      </c>
      <c r="H1927" s="29">
        <f>E1927*G1927</f>
        <v>0</v>
      </c>
      <c r="I1927" s="54"/>
    </row>
    <row r="1928" spans="2:9" x14ac:dyDescent="0.25">
      <c r="B1928" s="12" t="s">
        <v>66</v>
      </c>
      <c r="C1928" s="11" t="s">
        <v>1</v>
      </c>
      <c r="D1928" s="35">
        <v>2026</v>
      </c>
      <c r="E1928" s="10">
        <v>27.6</v>
      </c>
      <c r="F1928" s="9" t="s">
        <v>8</v>
      </c>
      <c r="G1928" s="168">
        <v>0</v>
      </c>
      <c r="H1928" s="29">
        <f t="shared" ref="H1928:H1933" si="155">E1928*G1928</f>
        <v>0</v>
      </c>
      <c r="I1928" s="54"/>
    </row>
    <row r="1929" spans="2:9" x14ac:dyDescent="0.25">
      <c r="B1929" s="12" t="s">
        <v>115</v>
      </c>
      <c r="C1929" s="11" t="s">
        <v>1</v>
      </c>
      <c r="D1929" s="35">
        <v>2026</v>
      </c>
      <c r="E1929" s="10">
        <v>2</v>
      </c>
      <c r="F1929" s="9" t="s">
        <v>116</v>
      </c>
      <c r="G1929" s="168">
        <v>0</v>
      </c>
      <c r="H1929" s="29">
        <f t="shared" si="155"/>
        <v>0</v>
      </c>
      <c r="I1929" s="54"/>
    </row>
    <row r="1930" spans="2:9" x14ac:dyDescent="0.25">
      <c r="B1930" s="8" t="s">
        <v>87</v>
      </c>
      <c r="C1930" s="7" t="s">
        <v>1</v>
      </c>
      <c r="D1930" s="36">
        <v>2026</v>
      </c>
      <c r="E1930" s="6">
        <v>3</v>
      </c>
      <c r="F1930" s="5" t="s">
        <v>17</v>
      </c>
      <c r="G1930" s="168">
        <v>0</v>
      </c>
      <c r="H1930" s="29">
        <f t="shared" si="155"/>
        <v>0</v>
      </c>
      <c r="I1930" s="54"/>
    </row>
    <row r="1931" spans="2:9" x14ac:dyDescent="0.25">
      <c r="B1931" s="8" t="s">
        <v>38</v>
      </c>
      <c r="C1931" s="7" t="s">
        <v>1</v>
      </c>
      <c r="D1931" s="36">
        <v>2029</v>
      </c>
      <c r="E1931" s="6">
        <v>1</v>
      </c>
      <c r="F1931" s="5" t="s">
        <v>0</v>
      </c>
      <c r="G1931" s="168">
        <v>0</v>
      </c>
      <c r="H1931" s="29">
        <f t="shared" si="155"/>
        <v>0</v>
      </c>
      <c r="I1931" s="54"/>
    </row>
    <row r="1932" spans="2:9" x14ac:dyDescent="0.25">
      <c r="B1932" s="8" t="s">
        <v>36</v>
      </c>
      <c r="C1932" s="7" t="s">
        <v>1</v>
      </c>
      <c r="D1932" s="36">
        <v>2029</v>
      </c>
      <c r="E1932" s="6">
        <v>1</v>
      </c>
      <c r="F1932" s="5" t="s">
        <v>0</v>
      </c>
      <c r="G1932" s="168">
        <v>0</v>
      </c>
      <c r="H1932" s="29">
        <f t="shared" si="155"/>
        <v>0</v>
      </c>
      <c r="I1932" s="54"/>
    </row>
    <row r="1933" spans="2:9" x14ac:dyDescent="0.25">
      <c r="B1933" s="8" t="s">
        <v>2</v>
      </c>
      <c r="C1933" s="7" t="s">
        <v>1</v>
      </c>
      <c r="D1933" s="36">
        <v>2026</v>
      </c>
      <c r="E1933" s="6">
        <v>1</v>
      </c>
      <c r="F1933" s="5" t="s">
        <v>0</v>
      </c>
      <c r="G1933" s="168">
        <v>0</v>
      </c>
      <c r="H1933" s="29">
        <f t="shared" si="155"/>
        <v>0</v>
      </c>
      <c r="I1933" s="54"/>
    </row>
    <row r="1934" spans="2:9" x14ac:dyDescent="0.25">
      <c r="B1934" s="77" t="s">
        <v>44</v>
      </c>
      <c r="C1934" s="24"/>
      <c r="D1934" s="39"/>
      <c r="E1934" s="23"/>
      <c r="F1934" s="22"/>
      <c r="G1934" s="40"/>
      <c r="H1934" s="56">
        <f>SUM(H1925:H1933)</f>
        <v>0</v>
      </c>
      <c r="I1934" s="150"/>
    </row>
    <row r="1935" spans="2:9" ht="15.75" thickBot="1" x14ac:dyDescent="0.3">
      <c r="B1935" s="4"/>
      <c r="C1935" s="3"/>
      <c r="D1935" s="37"/>
      <c r="E1935" s="2"/>
      <c r="F1935" s="1"/>
      <c r="G1935" s="38"/>
      <c r="H1935" s="30"/>
      <c r="I1935" s="54"/>
    </row>
    <row r="1936" spans="2:9" ht="15.75" thickBot="1" x14ac:dyDescent="0.3"/>
    <row r="1937" spans="2:9" ht="15.75" thickBot="1" x14ac:dyDescent="0.3">
      <c r="B1937" s="206" t="s">
        <v>318</v>
      </c>
      <c r="C1937" s="207"/>
      <c r="D1937" s="208"/>
    </row>
    <row r="1938" spans="2:9" ht="15.75" thickBot="1" x14ac:dyDescent="0.3">
      <c r="B1938" s="19" t="s">
        <v>6</v>
      </c>
      <c r="C1938" s="18" t="s">
        <v>5</v>
      </c>
      <c r="D1938" s="18" t="s">
        <v>35</v>
      </c>
      <c r="E1938" s="204" t="s">
        <v>4</v>
      </c>
      <c r="F1938" s="205"/>
      <c r="G1938" s="17" t="s">
        <v>377</v>
      </c>
      <c r="H1938" s="31" t="s">
        <v>33</v>
      </c>
      <c r="I1938" s="139"/>
    </row>
    <row r="1939" spans="2:9" x14ac:dyDescent="0.25">
      <c r="B1939" s="16" t="s">
        <v>47</v>
      </c>
      <c r="C1939" s="15" t="s">
        <v>9</v>
      </c>
      <c r="D1939" s="34">
        <v>2026</v>
      </c>
      <c r="E1939" s="14">
        <v>2</v>
      </c>
      <c r="F1939" s="13"/>
      <c r="G1939" s="167">
        <v>0</v>
      </c>
      <c r="H1939" s="27">
        <f>E1939*G1939</f>
        <v>0</v>
      </c>
      <c r="I1939" s="54"/>
    </row>
    <row r="1940" spans="2:9" x14ac:dyDescent="0.25">
      <c r="B1940" s="12" t="s">
        <v>18</v>
      </c>
      <c r="C1940" s="11" t="s">
        <v>1</v>
      </c>
      <c r="D1940" s="35">
        <v>2026</v>
      </c>
      <c r="E1940" s="10">
        <v>2.5</v>
      </c>
      <c r="F1940" s="9" t="s">
        <v>17</v>
      </c>
      <c r="G1940" s="168">
        <v>0</v>
      </c>
      <c r="H1940" s="29">
        <f>E1940*G1940</f>
        <v>0</v>
      </c>
      <c r="I1940" s="54"/>
    </row>
    <row r="1941" spans="2:9" x14ac:dyDescent="0.25">
      <c r="B1941" s="12" t="s">
        <v>22</v>
      </c>
      <c r="C1941" s="11" t="s">
        <v>1</v>
      </c>
      <c r="D1941" s="35">
        <v>2026</v>
      </c>
      <c r="E1941" s="10">
        <v>17</v>
      </c>
      <c r="F1941" s="9" t="s">
        <v>8</v>
      </c>
      <c r="G1941" s="168">
        <v>0</v>
      </c>
      <c r="H1941" s="29">
        <f>E1941*G1941</f>
        <v>0</v>
      </c>
      <c r="I1941" s="54"/>
    </row>
    <row r="1942" spans="2:9" x14ac:dyDescent="0.25">
      <c r="B1942" s="12" t="s">
        <v>66</v>
      </c>
      <c r="C1942" s="11" t="s">
        <v>1</v>
      </c>
      <c r="D1942" s="35">
        <v>2026</v>
      </c>
      <c r="E1942" s="10">
        <v>27.6</v>
      </c>
      <c r="F1942" s="9" t="s">
        <v>8</v>
      </c>
      <c r="G1942" s="168">
        <v>0</v>
      </c>
      <c r="H1942" s="29">
        <f t="shared" ref="H1942:H1946" si="156">E1942*G1942</f>
        <v>0</v>
      </c>
      <c r="I1942" s="54"/>
    </row>
    <row r="1943" spans="2:9" x14ac:dyDescent="0.25">
      <c r="B1943" s="12" t="s">
        <v>115</v>
      </c>
      <c r="C1943" s="11" t="s">
        <v>1</v>
      </c>
      <c r="D1943" s="35">
        <v>2026</v>
      </c>
      <c r="E1943" s="10">
        <v>2</v>
      </c>
      <c r="F1943" s="9" t="s">
        <v>116</v>
      </c>
      <c r="G1943" s="168">
        <v>0</v>
      </c>
      <c r="H1943" s="29">
        <f t="shared" si="156"/>
        <v>0</v>
      </c>
      <c r="I1943" s="54"/>
    </row>
    <row r="1944" spans="2:9" x14ac:dyDescent="0.25">
      <c r="B1944" s="12" t="s">
        <v>38</v>
      </c>
      <c r="C1944" s="11" t="s">
        <v>1</v>
      </c>
      <c r="D1944" s="35">
        <v>2029</v>
      </c>
      <c r="E1944" s="10">
        <v>1</v>
      </c>
      <c r="F1944" s="9" t="s">
        <v>0</v>
      </c>
      <c r="G1944" s="168">
        <v>0</v>
      </c>
      <c r="H1944" s="29">
        <f t="shared" si="156"/>
        <v>0</v>
      </c>
      <c r="I1944" s="54"/>
    </row>
    <row r="1945" spans="2:9" x14ac:dyDescent="0.25">
      <c r="B1945" s="8" t="s">
        <v>36</v>
      </c>
      <c r="C1945" s="7" t="s">
        <v>1</v>
      </c>
      <c r="D1945" s="36">
        <v>2029</v>
      </c>
      <c r="E1945" s="6">
        <v>1</v>
      </c>
      <c r="F1945" s="5" t="s">
        <v>0</v>
      </c>
      <c r="G1945" s="168">
        <v>0</v>
      </c>
      <c r="H1945" s="29">
        <f t="shared" si="156"/>
        <v>0</v>
      </c>
      <c r="I1945" s="54"/>
    </row>
    <row r="1946" spans="2:9" x14ac:dyDescent="0.25">
      <c r="B1946" s="8" t="s">
        <v>2</v>
      </c>
      <c r="C1946" s="7" t="s">
        <v>1</v>
      </c>
      <c r="D1946" s="36">
        <v>2026</v>
      </c>
      <c r="E1946" s="6">
        <v>1</v>
      </c>
      <c r="F1946" s="5" t="s">
        <v>0</v>
      </c>
      <c r="G1946" s="168">
        <v>0</v>
      </c>
      <c r="H1946" s="29">
        <f t="shared" si="156"/>
        <v>0</v>
      </c>
      <c r="I1946" s="54"/>
    </row>
    <row r="1947" spans="2:9" x14ac:dyDescent="0.25">
      <c r="B1947" s="77" t="s">
        <v>44</v>
      </c>
      <c r="C1947" s="24"/>
      <c r="D1947" s="39"/>
      <c r="E1947" s="23"/>
      <c r="F1947" s="22"/>
      <c r="G1947" s="40"/>
      <c r="H1947" s="56">
        <f>SUM(H1939:H1946)</f>
        <v>0</v>
      </c>
      <c r="I1947" s="150"/>
    </row>
    <row r="1948" spans="2:9" ht="15.75" thickBot="1" x14ac:dyDescent="0.3">
      <c r="B1948" s="4"/>
      <c r="C1948" s="3"/>
      <c r="D1948" s="37"/>
      <c r="E1948" s="2"/>
      <c r="F1948" s="1"/>
      <c r="G1948" s="38"/>
      <c r="H1948" s="30"/>
      <c r="I1948" s="54"/>
    </row>
    <row r="1949" spans="2:9" ht="15.75" thickBot="1" x14ac:dyDescent="0.3"/>
    <row r="1950" spans="2:9" ht="15.75" thickBot="1" x14ac:dyDescent="0.3">
      <c r="B1950" s="206" t="s">
        <v>319</v>
      </c>
      <c r="C1950" s="207"/>
      <c r="D1950" s="208"/>
    </row>
    <row r="1951" spans="2:9" ht="15.75" thickBot="1" x14ac:dyDescent="0.3">
      <c r="B1951" s="19" t="s">
        <v>6</v>
      </c>
      <c r="C1951" s="18" t="s">
        <v>5</v>
      </c>
      <c r="D1951" s="18" t="s">
        <v>35</v>
      </c>
      <c r="E1951" s="209" t="s">
        <v>4</v>
      </c>
      <c r="F1951" s="210"/>
      <c r="G1951" s="17" t="s">
        <v>377</v>
      </c>
      <c r="H1951" s="31" t="s">
        <v>33</v>
      </c>
      <c r="I1951" s="139"/>
    </row>
    <row r="1952" spans="2:9" x14ac:dyDescent="0.25">
      <c r="B1952" s="16" t="s">
        <v>47</v>
      </c>
      <c r="C1952" s="15" t="s">
        <v>9</v>
      </c>
      <c r="D1952" s="34">
        <v>2026</v>
      </c>
      <c r="E1952" s="90">
        <v>2</v>
      </c>
      <c r="F1952" s="91" t="s">
        <v>0</v>
      </c>
      <c r="G1952" s="171">
        <v>0</v>
      </c>
      <c r="H1952" s="27">
        <f>E1952*G1952</f>
        <v>0</v>
      </c>
      <c r="I1952" s="54"/>
    </row>
    <row r="1953" spans="2:9" x14ac:dyDescent="0.25">
      <c r="B1953" s="12" t="s">
        <v>24</v>
      </c>
      <c r="C1953" s="11" t="s">
        <v>11</v>
      </c>
      <c r="D1953" s="35">
        <v>2026</v>
      </c>
      <c r="E1953" s="10">
        <v>4</v>
      </c>
      <c r="F1953" s="9" t="s">
        <v>0</v>
      </c>
      <c r="G1953" s="168">
        <v>0</v>
      </c>
      <c r="H1953" s="29">
        <f>E1953*G1953</f>
        <v>0</v>
      </c>
      <c r="I1953" s="54"/>
    </row>
    <row r="1954" spans="2:9" x14ac:dyDescent="0.25">
      <c r="B1954" s="12" t="s">
        <v>18</v>
      </c>
      <c r="C1954" s="11" t="s">
        <v>1</v>
      </c>
      <c r="D1954" s="35">
        <v>2026</v>
      </c>
      <c r="E1954" s="10">
        <v>1</v>
      </c>
      <c r="F1954" s="9" t="s">
        <v>17</v>
      </c>
      <c r="G1954" s="168">
        <v>0</v>
      </c>
      <c r="H1954" s="29">
        <f>E1954*G1954</f>
        <v>0</v>
      </c>
      <c r="I1954" s="54"/>
    </row>
    <row r="1955" spans="2:9" x14ac:dyDescent="0.25">
      <c r="B1955" s="12" t="s">
        <v>22</v>
      </c>
      <c r="C1955" s="11" t="s">
        <v>1</v>
      </c>
      <c r="D1955" s="35">
        <v>2026</v>
      </c>
      <c r="E1955" s="10">
        <v>17</v>
      </c>
      <c r="F1955" s="9" t="s">
        <v>8</v>
      </c>
      <c r="G1955" s="168">
        <v>0</v>
      </c>
      <c r="H1955" s="29">
        <f t="shared" ref="H1955:H1960" si="157">E1955*G1955</f>
        <v>0</v>
      </c>
      <c r="I1955" s="54"/>
    </row>
    <row r="1956" spans="2:9" x14ac:dyDescent="0.25">
      <c r="B1956" s="12" t="s">
        <v>66</v>
      </c>
      <c r="C1956" s="11" t="s">
        <v>1</v>
      </c>
      <c r="D1956" s="35">
        <v>2026</v>
      </c>
      <c r="E1956" s="10">
        <v>27.6</v>
      </c>
      <c r="F1956" s="9" t="s">
        <v>8</v>
      </c>
      <c r="G1956" s="168">
        <v>0</v>
      </c>
      <c r="H1956" s="29">
        <f t="shared" si="157"/>
        <v>0</v>
      </c>
      <c r="I1956" s="54"/>
    </row>
    <row r="1957" spans="2:9" x14ac:dyDescent="0.25">
      <c r="B1957" s="12" t="s">
        <v>105</v>
      </c>
      <c r="C1957" s="11" t="s">
        <v>1</v>
      </c>
      <c r="D1957" s="35">
        <v>2029</v>
      </c>
      <c r="E1957" s="10">
        <v>47</v>
      </c>
      <c r="F1957" s="9" t="s">
        <v>17</v>
      </c>
      <c r="G1957" s="168">
        <v>0</v>
      </c>
      <c r="H1957" s="29">
        <f t="shared" si="157"/>
        <v>0</v>
      </c>
      <c r="I1957" s="54"/>
    </row>
    <row r="1958" spans="2:9" x14ac:dyDescent="0.25">
      <c r="B1958" s="12" t="s">
        <v>38</v>
      </c>
      <c r="C1958" s="11" t="s">
        <v>1</v>
      </c>
      <c r="D1958" s="35">
        <v>2029</v>
      </c>
      <c r="E1958" s="10">
        <v>1</v>
      </c>
      <c r="F1958" s="9" t="s">
        <v>0</v>
      </c>
      <c r="G1958" s="168">
        <v>0</v>
      </c>
      <c r="H1958" s="29">
        <f t="shared" si="157"/>
        <v>0</v>
      </c>
      <c r="I1958" s="54"/>
    </row>
    <row r="1959" spans="2:9" x14ac:dyDescent="0.25">
      <c r="B1959" s="12" t="s">
        <v>36</v>
      </c>
      <c r="C1959" s="11" t="s">
        <v>1</v>
      </c>
      <c r="D1959" s="35">
        <v>2029</v>
      </c>
      <c r="E1959" s="10">
        <v>1</v>
      </c>
      <c r="F1959" s="9" t="s">
        <v>0</v>
      </c>
      <c r="G1959" s="168">
        <v>0</v>
      </c>
      <c r="H1959" s="29">
        <f t="shared" si="157"/>
        <v>0</v>
      </c>
      <c r="I1959" s="54"/>
    </row>
    <row r="1960" spans="2:9" x14ac:dyDescent="0.25">
      <c r="B1960" s="8" t="s">
        <v>2</v>
      </c>
      <c r="C1960" s="7" t="s">
        <v>1</v>
      </c>
      <c r="D1960" s="36">
        <v>2026</v>
      </c>
      <c r="E1960" s="6">
        <v>1</v>
      </c>
      <c r="F1960" s="5" t="s">
        <v>0</v>
      </c>
      <c r="G1960" s="168">
        <v>0</v>
      </c>
      <c r="H1960" s="29">
        <f t="shared" si="157"/>
        <v>0</v>
      </c>
      <c r="I1960" s="54"/>
    </row>
    <row r="1961" spans="2:9" x14ac:dyDescent="0.25">
      <c r="B1961" s="77" t="s">
        <v>44</v>
      </c>
      <c r="C1961" s="24"/>
      <c r="D1961" s="39"/>
      <c r="E1961" s="23"/>
      <c r="F1961" s="22"/>
      <c r="G1961" s="40"/>
      <c r="H1961" s="56">
        <f>SUM(H1952:H1960)</f>
        <v>0</v>
      </c>
      <c r="I1961" s="150"/>
    </row>
    <row r="1962" spans="2:9" ht="15.75" thickBot="1" x14ac:dyDescent="0.3">
      <c r="B1962" s="4"/>
      <c r="C1962" s="3"/>
      <c r="D1962" s="37"/>
      <c r="E1962" s="2"/>
      <c r="F1962" s="1"/>
      <c r="G1962" s="38"/>
      <c r="H1962" s="30"/>
      <c r="I1962" s="54"/>
    </row>
    <row r="1963" spans="2:9" ht="16.5" thickBot="1" x14ac:dyDescent="0.3">
      <c r="B1963" s="20"/>
    </row>
    <row r="1964" spans="2:9" ht="15.75" thickBot="1" x14ac:dyDescent="0.3">
      <c r="B1964" s="206" t="s">
        <v>320</v>
      </c>
      <c r="C1964" s="207"/>
      <c r="D1964" s="208"/>
    </row>
    <row r="1965" spans="2:9" ht="15.75" thickBot="1" x14ac:dyDescent="0.3">
      <c r="B1965" s="19" t="s">
        <v>6</v>
      </c>
      <c r="C1965" s="18" t="s">
        <v>5</v>
      </c>
      <c r="D1965" s="18" t="s">
        <v>35</v>
      </c>
      <c r="E1965" s="204" t="s">
        <v>4</v>
      </c>
      <c r="F1965" s="205"/>
      <c r="G1965" s="17" t="s">
        <v>377</v>
      </c>
      <c r="H1965" s="31" t="s">
        <v>33</v>
      </c>
      <c r="I1965" s="139"/>
    </row>
    <row r="1966" spans="2:9" x14ac:dyDescent="0.25">
      <c r="B1966" s="16" t="s">
        <v>47</v>
      </c>
      <c r="C1966" s="15" t="s">
        <v>9</v>
      </c>
      <c r="D1966" s="34">
        <v>2026</v>
      </c>
      <c r="E1966" s="14">
        <v>2</v>
      </c>
      <c r="F1966" s="13" t="s">
        <v>0</v>
      </c>
      <c r="G1966" s="167">
        <v>0</v>
      </c>
      <c r="H1966" s="27">
        <f>E1966*G1966</f>
        <v>0</v>
      </c>
      <c r="I1966" s="54"/>
    </row>
    <row r="1967" spans="2:9" x14ac:dyDescent="0.25">
      <c r="B1967" s="12" t="s">
        <v>66</v>
      </c>
      <c r="C1967" s="11" t="s">
        <v>1</v>
      </c>
      <c r="D1967" s="35">
        <v>2026</v>
      </c>
      <c r="E1967" s="10">
        <v>28</v>
      </c>
      <c r="F1967" s="9" t="s">
        <v>8</v>
      </c>
      <c r="G1967" s="168">
        <v>0</v>
      </c>
      <c r="H1967" s="29">
        <f>E1967*G1967</f>
        <v>0</v>
      </c>
      <c r="I1967" s="54"/>
    </row>
    <row r="1968" spans="2:9" x14ac:dyDescent="0.25">
      <c r="B1968" s="12" t="s">
        <v>22</v>
      </c>
      <c r="C1968" s="11" t="s">
        <v>1</v>
      </c>
      <c r="D1968" s="35">
        <v>2026</v>
      </c>
      <c r="E1968" s="10">
        <v>32</v>
      </c>
      <c r="F1968" s="9" t="s">
        <v>8</v>
      </c>
      <c r="G1968" s="168">
        <v>0</v>
      </c>
      <c r="H1968" s="29">
        <f t="shared" ref="H1968:H1970" si="158">E1968*G1968</f>
        <v>0</v>
      </c>
      <c r="I1968" s="54"/>
    </row>
    <row r="1969" spans="2:9" x14ac:dyDescent="0.25">
      <c r="B1969" s="12" t="s">
        <v>18</v>
      </c>
      <c r="C1969" s="11" t="s">
        <v>1</v>
      </c>
      <c r="D1969" s="35">
        <v>2026</v>
      </c>
      <c r="E1969" s="10">
        <v>2.7</v>
      </c>
      <c r="F1969" s="9" t="s">
        <v>8</v>
      </c>
      <c r="G1969" s="168">
        <v>0</v>
      </c>
      <c r="H1969" s="29">
        <f t="shared" si="158"/>
        <v>0</v>
      </c>
      <c r="I1969" s="54"/>
    </row>
    <row r="1970" spans="2:9" x14ac:dyDescent="0.25">
      <c r="B1970" s="12" t="s">
        <v>87</v>
      </c>
      <c r="C1970" s="11" t="s">
        <v>1</v>
      </c>
      <c r="D1970" s="35">
        <v>2026</v>
      </c>
      <c r="E1970" s="10">
        <v>2</v>
      </c>
      <c r="F1970" s="9" t="s">
        <v>17</v>
      </c>
      <c r="G1970" s="168">
        <v>0</v>
      </c>
      <c r="H1970" s="29">
        <f t="shared" si="158"/>
        <v>0</v>
      </c>
      <c r="I1970" s="54"/>
    </row>
    <row r="1971" spans="2:9" x14ac:dyDescent="0.25">
      <c r="B1971" s="12" t="s">
        <v>38</v>
      </c>
      <c r="C1971" s="11" t="s">
        <v>1</v>
      </c>
      <c r="D1971" s="35">
        <v>2029</v>
      </c>
      <c r="E1971" s="10">
        <v>1</v>
      </c>
      <c r="F1971" s="9" t="s">
        <v>0</v>
      </c>
      <c r="G1971" s="168">
        <v>0</v>
      </c>
      <c r="H1971" s="29">
        <f>E1971*G1971</f>
        <v>0</v>
      </c>
      <c r="I1971" s="54"/>
    </row>
    <row r="1972" spans="2:9" x14ac:dyDescent="0.25">
      <c r="B1972" s="12" t="s">
        <v>36</v>
      </c>
      <c r="C1972" s="11" t="s">
        <v>1</v>
      </c>
      <c r="D1972" s="35">
        <v>2029</v>
      </c>
      <c r="E1972" s="10">
        <v>1</v>
      </c>
      <c r="F1972" s="9" t="s">
        <v>0</v>
      </c>
      <c r="G1972" s="168">
        <v>0</v>
      </c>
      <c r="H1972" s="29">
        <f t="shared" ref="H1972:H1973" si="159">E1972*G1972</f>
        <v>0</v>
      </c>
      <c r="I1972" s="54"/>
    </row>
    <row r="1973" spans="2:9" x14ac:dyDescent="0.25">
      <c r="B1973" s="12" t="s">
        <v>2</v>
      </c>
      <c r="C1973" s="11" t="s">
        <v>1</v>
      </c>
      <c r="D1973" s="35">
        <v>2026</v>
      </c>
      <c r="E1973" s="10">
        <v>1</v>
      </c>
      <c r="F1973" s="9" t="s">
        <v>0</v>
      </c>
      <c r="G1973" s="168">
        <v>0</v>
      </c>
      <c r="H1973" s="29">
        <f t="shared" si="159"/>
        <v>0</v>
      </c>
      <c r="I1973" s="54"/>
    </row>
    <row r="1974" spans="2:9" x14ac:dyDescent="0.25">
      <c r="B1974" s="93" t="s">
        <v>44</v>
      </c>
      <c r="C1974" s="7"/>
      <c r="D1974" s="36"/>
      <c r="E1974" s="6"/>
      <c r="F1974" s="5"/>
      <c r="G1974" s="78"/>
      <c r="H1974" s="56">
        <f>SUM(H1966:H1973)</f>
        <v>0</v>
      </c>
      <c r="I1974" s="150"/>
    </row>
    <row r="1975" spans="2:9" ht="15.75" thickBot="1" x14ac:dyDescent="0.3">
      <c r="B1975" s="4"/>
      <c r="C1975" s="3"/>
      <c r="D1975" s="37"/>
      <c r="E1975" s="2"/>
      <c r="F1975" s="1"/>
      <c r="G1975" s="55"/>
      <c r="H1975" s="38"/>
    </row>
    <row r="1976" spans="2:9" ht="15.75" thickBot="1" x14ac:dyDescent="0.3"/>
    <row r="1977" spans="2:9" ht="15.75" thickBot="1" x14ac:dyDescent="0.3">
      <c r="B1977" s="206" t="s">
        <v>321</v>
      </c>
      <c r="C1977" s="207"/>
      <c r="D1977" s="208"/>
    </row>
    <row r="1978" spans="2:9" ht="15.75" thickBot="1" x14ac:dyDescent="0.3">
      <c r="B1978" s="19" t="s">
        <v>6</v>
      </c>
      <c r="C1978" s="18" t="s">
        <v>5</v>
      </c>
      <c r="D1978" s="18" t="s">
        <v>35</v>
      </c>
      <c r="E1978" s="204" t="s">
        <v>4</v>
      </c>
      <c r="F1978" s="205"/>
      <c r="G1978" s="17" t="s">
        <v>377</v>
      </c>
      <c r="H1978" s="31" t="s">
        <v>33</v>
      </c>
      <c r="I1978" s="139"/>
    </row>
    <row r="1979" spans="2:9" x14ac:dyDescent="0.25">
      <c r="B1979" s="16" t="s">
        <v>47</v>
      </c>
      <c r="C1979" s="15" t="s">
        <v>9</v>
      </c>
      <c r="D1979" s="34">
        <v>2026</v>
      </c>
      <c r="E1979" s="14">
        <v>2</v>
      </c>
      <c r="F1979" s="13" t="s">
        <v>0</v>
      </c>
      <c r="G1979" s="167">
        <v>0</v>
      </c>
      <c r="H1979" s="27">
        <f>E1979*G1979</f>
        <v>0</v>
      </c>
      <c r="I1979" s="54"/>
    </row>
    <row r="1980" spans="2:9" x14ac:dyDescent="0.25">
      <c r="B1980" s="12" t="s">
        <v>69</v>
      </c>
      <c r="C1980" s="11" t="s">
        <v>1</v>
      </c>
      <c r="D1980" s="35">
        <v>2026</v>
      </c>
      <c r="E1980" s="10">
        <v>2</v>
      </c>
      <c r="F1980" s="9" t="s">
        <v>17</v>
      </c>
      <c r="G1980" s="168">
        <v>0</v>
      </c>
      <c r="H1980" s="29">
        <f t="shared" ref="H1980:H1984" si="160">E1980*G1980</f>
        <v>0</v>
      </c>
      <c r="I1980" s="54"/>
    </row>
    <row r="1981" spans="2:9" x14ac:dyDescent="0.25">
      <c r="B1981" s="12" t="s">
        <v>22</v>
      </c>
      <c r="C1981" s="11" t="s">
        <v>1</v>
      </c>
      <c r="D1981" s="35">
        <v>2026</v>
      </c>
      <c r="E1981" s="10">
        <v>12</v>
      </c>
      <c r="F1981" s="9" t="s">
        <v>8</v>
      </c>
      <c r="G1981" s="168">
        <v>0</v>
      </c>
      <c r="H1981" s="29">
        <f t="shared" si="160"/>
        <v>0</v>
      </c>
      <c r="I1981" s="54"/>
    </row>
    <row r="1982" spans="2:9" x14ac:dyDescent="0.25">
      <c r="B1982" s="12" t="s">
        <v>22</v>
      </c>
      <c r="C1982" s="11" t="s">
        <v>1</v>
      </c>
      <c r="D1982" s="35">
        <v>2026</v>
      </c>
      <c r="E1982" s="10">
        <v>1</v>
      </c>
      <c r="F1982" s="9" t="s">
        <v>0</v>
      </c>
      <c r="G1982" s="168">
        <v>0</v>
      </c>
      <c r="H1982" s="28">
        <f t="shared" si="160"/>
        <v>0</v>
      </c>
      <c r="I1982" s="54"/>
    </row>
    <row r="1983" spans="2:9" x14ac:dyDescent="0.25">
      <c r="B1983" s="12" t="s">
        <v>22</v>
      </c>
      <c r="C1983" s="11" t="s">
        <v>1</v>
      </c>
      <c r="D1983" s="35">
        <v>2026</v>
      </c>
      <c r="E1983" s="10">
        <v>3</v>
      </c>
      <c r="F1983" s="9" t="s">
        <v>0</v>
      </c>
      <c r="G1983" s="168">
        <v>0</v>
      </c>
      <c r="H1983" s="29">
        <f t="shared" si="160"/>
        <v>0</v>
      </c>
      <c r="I1983" s="54"/>
    </row>
    <row r="1984" spans="2:9" x14ac:dyDescent="0.25">
      <c r="B1984" s="12" t="s">
        <v>114</v>
      </c>
      <c r="C1984" s="11" t="s">
        <v>1</v>
      </c>
      <c r="D1984" s="35">
        <v>2026</v>
      </c>
      <c r="E1984" s="10">
        <v>28</v>
      </c>
      <c r="F1984" s="9" t="s">
        <v>8</v>
      </c>
      <c r="G1984" s="168">
        <v>0</v>
      </c>
      <c r="H1984" s="28">
        <f t="shared" si="160"/>
        <v>0</v>
      </c>
      <c r="I1984" s="54"/>
    </row>
    <row r="1985" spans="2:9" x14ac:dyDescent="0.25">
      <c r="B1985" s="8" t="s">
        <v>18</v>
      </c>
      <c r="C1985" s="7" t="s">
        <v>1</v>
      </c>
      <c r="D1985" s="36">
        <v>2026</v>
      </c>
      <c r="E1985" s="6">
        <v>28</v>
      </c>
      <c r="F1985" s="5" t="s">
        <v>17</v>
      </c>
      <c r="G1985" s="168">
        <v>0</v>
      </c>
      <c r="H1985" s="29">
        <f>E1985*G1985</f>
        <v>0</v>
      </c>
      <c r="I1985" s="54"/>
    </row>
    <row r="1986" spans="2:9" x14ac:dyDescent="0.25">
      <c r="B1986" s="8" t="s">
        <v>66</v>
      </c>
      <c r="C1986" s="7" t="s">
        <v>1</v>
      </c>
      <c r="D1986" s="36">
        <v>2026</v>
      </c>
      <c r="E1986" s="6">
        <v>58</v>
      </c>
      <c r="F1986" s="5" t="s">
        <v>8</v>
      </c>
      <c r="G1986" s="168">
        <v>0</v>
      </c>
      <c r="H1986" s="29">
        <f>E1986*G1986</f>
        <v>0</v>
      </c>
      <c r="I1986" s="54"/>
    </row>
    <row r="1987" spans="2:9" x14ac:dyDescent="0.25">
      <c r="B1987" s="8" t="s">
        <v>38</v>
      </c>
      <c r="C1987" s="7" t="s">
        <v>1</v>
      </c>
      <c r="D1987" s="36">
        <v>2028</v>
      </c>
      <c r="E1987" s="6">
        <v>1</v>
      </c>
      <c r="F1987" s="5" t="s">
        <v>0</v>
      </c>
      <c r="G1987" s="168">
        <v>0</v>
      </c>
      <c r="H1987" s="29">
        <f t="shared" ref="H1987:H1989" si="161">E1987*G1987</f>
        <v>0</v>
      </c>
      <c r="I1987" s="54"/>
    </row>
    <row r="1988" spans="2:9" x14ac:dyDescent="0.25">
      <c r="B1988" s="8" t="s">
        <v>36</v>
      </c>
      <c r="C1988" s="7" t="s">
        <v>1</v>
      </c>
      <c r="D1988" s="36">
        <v>2028</v>
      </c>
      <c r="E1988" s="6">
        <v>1</v>
      </c>
      <c r="F1988" s="5" t="s">
        <v>0</v>
      </c>
      <c r="G1988" s="168">
        <v>0</v>
      </c>
      <c r="H1988" s="29">
        <f t="shared" si="161"/>
        <v>0</v>
      </c>
      <c r="I1988" s="54"/>
    </row>
    <row r="1989" spans="2:9" x14ac:dyDescent="0.25">
      <c r="B1989" s="8" t="s">
        <v>2</v>
      </c>
      <c r="C1989" s="7" t="s">
        <v>1</v>
      </c>
      <c r="D1989" s="36">
        <v>2026</v>
      </c>
      <c r="E1989" s="6">
        <v>1</v>
      </c>
      <c r="F1989" s="5" t="s">
        <v>0</v>
      </c>
      <c r="G1989" s="168">
        <v>0</v>
      </c>
      <c r="H1989" s="29">
        <f t="shared" si="161"/>
        <v>0</v>
      </c>
      <c r="I1989" s="54"/>
    </row>
    <row r="1990" spans="2:9" x14ac:dyDescent="0.25">
      <c r="B1990" s="93" t="s">
        <v>44</v>
      </c>
      <c r="C1990" s="7"/>
      <c r="D1990" s="36"/>
      <c r="E1990" s="6"/>
      <c r="F1990" s="5"/>
      <c r="G1990" s="32"/>
      <c r="H1990" s="56">
        <f>SUM(H1979:H1989)</f>
        <v>0</v>
      </c>
      <c r="I1990" s="150"/>
    </row>
    <row r="1991" spans="2:9" ht="15.75" thickBot="1" x14ac:dyDescent="0.3">
      <c r="B1991" s="4"/>
      <c r="C1991" s="3"/>
      <c r="D1991" s="37"/>
      <c r="E1991" s="2"/>
      <c r="F1991" s="1"/>
      <c r="G1991" s="55"/>
      <c r="H1991" s="38"/>
    </row>
    <row r="1992" spans="2:9" ht="15.75" thickBot="1" x14ac:dyDescent="0.3">
      <c r="B1992" s="21"/>
      <c r="C1992" s="21"/>
      <c r="D1992" s="41"/>
    </row>
    <row r="1993" spans="2:9" ht="15.75" thickBot="1" x14ac:dyDescent="0.3">
      <c r="B1993" s="206" t="s">
        <v>322</v>
      </c>
      <c r="C1993" s="207"/>
      <c r="D1993" s="208"/>
    </row>
    <row r="1994" spans="2:9" ht="15.75" thickBot="1" x14ac:dyDescent="0.3">
      <c r="B1994" s="19" t="s">
        <v>6</v>
      </c>
      <c r="C1994" s="18" t="s">
        <v>5</v>
      </c>
      <c r="D1994" s="18" t="s">
        <v>35</v>
      </c>
      <c r="E1994" s="204" t="s">
        <v>4</v>
      </c>
      <c r="F1994" s="205"/>
      <c r="G1994" s="17" t="s">
        <v>377</v>
      </c>
      <c r="H1994" s="31" t="s">
        <v>33</v>
      </c>
      <c r="I1994" s="139"/>
    </row>
    <row r="1995" spans="2:9" x14ac:dyDescent="0.25">
      <c r="B1995" s="16" t="s">
        <v>47</v>
      </c>
      <c r="C1995" s="15" t="s">
        <v>1</v>
      </c>
      <c r="D1995" s="34">
        <v>2028</v>
      </c>
      <c r="E1995" s="14">
        <v>1</v>
      </c>
      <c r="F1995" s="13" t="s">
        <v>0</v>
      </c>
      <c r="G1995" s="167">
        <v>0</v>
      </c>
      <c r="H1995" s="27">
        <f>E1995*G1995</f>
        <v>0</v>
      </c>
      <c r="I1995" s="54"/>
    </row>
    <row r="1996" spans="2:9" x14ac:dyDescent="0.25">
      <c r="B1996" s="12" t="s">
        <v>38</v>
      </c>
      <c r="C1996" s="11" t="s">
        <v>1</v>
      </c>
      <c r="D1996" s="35">
        <v>2029</v>
      </c>
      <c r="E1996" s="10">
        <v>1</v>
      </c>
      <c r="F1996" s="9" t="s">
        <v>0</v>
      </c>
      <c r="G1996" s="168">
        <v>0</v>
      </c>
      <c r="H1996" s="29">
        <f>E1996*G1996</f>
        <v>0</v>
      </c>
      <c r="I1996" s="54"/>
    </row>
    <row r="1997" spans="2:9" x14ac:dyDescent="0.25">
      <c r="B1997" s="12" t="s">
        <v>36</v>
      </c>
      <c r="C1997" s="11" t="s">
        <v>1</v>
      </c>
      <c r="D1997" s="35">
        <v>2029</v>
      </c>
      <c r="E1997" s="10">
        <v>1</v>
      </c>
      <c r="F1997" s="9" t="s">
        <v>0</v>
      </c>
      <c r="G1997" s="168">
        <v>0</v>
      </c>
      <c r="H1997" s="29">
        <f>E1997*G1997</f>
        <v>0</v>
      </c>
      <c r="I1997" s="54"/>
    </row>
    <row r="1998" spans="2:9" x14ac:dyDescent="0.25">
      <c r="B1998" s="12" t="s">
        <v>2</v>
      </c>
      <c r="C1998" s="11" t="s">
        <v>1</v>
      </c>
      <c r="D1998" s="35">
        <v>2028</v>
      </c>
      <c r="E1998" s="10">
        <v>1</v>
      </c>
      <c r="F1998" s="9" t="s">
        <v>0</v>
      </c>
      <c r="G1998" s="168">
        <v>0</v>
      </c>
      <c r="H1998" s="29">
        <f t="shared" ref="H1998" si="162">E1998*G1998</f>
        <v>0</v>
      </c>
      <c r="I1998" s="54"/>
    </row>
    <row r="1999" spans="2:9" x14ac:dyDescent="0.25">
      <c r="B1999" s="77" t="s">
        <v>44</v>
      </c>
      <c r="C1999" s="43"/>
      <c r="D1999" s="44"/>
      <c r="E1999" s="45"/>
      <c r="F1999" s="46"/>
      <c r="G1999" s="32"/>
      <c r="H1999" s="56">
        <f>SUM(H1995:H1998)</f>
        <v>0</v>
      </c>
      <c r="I1999" s="150"/>
    </row>
    <row r="2000" spans="2:9" ht="15.75" thickBot="1" x14ac:dyDescent="0.3">
      <c r="B2000" s="4"/>
      <c r="C2000" s="3"/>
      <c r="D2000" s="37"/>
      <c r="E2000" s="2"/>
      <c r="F2000" s="1"/>
      <c r="G2000" s="85"/>
      <c r="H2000" s="30"/>
      <c r="I2000" s="54"/>
    </row>
    <row r="2001" spans="2:9" ht="16.5" thickBot="1" x14ac:dyDescent="0.3">
      <c r="B2001" s="20"/>
    </row>
    <row r="2002" spans="2:9" ht="15.75" thickBot="1" x14ac:dyDescent="0.3">
      <c r="B2002" s="206" t="s">
        <v>323</v>
      </c>
      <c r="C2002" s="207"/>
      <c r="D2002" s="208"/>
    </row>
    <row r="2003" spans="2:9" ht="15.75" thickBot="1" x14ac:dyDescent="0.3">
      <c r="B2003" s="19" t="s">
        <v>6</v>
      </c>
      <c r="C2003" s="18" t="s">
        <v>5</v>
      </c>
      <c r="D2003" s="18" t="s">
        <v>35</v>
      </c>
      <c r="E2003" s="204" t="s">
        <v>4</v>
      </c>
      <c r="F2003" s="205"/>
      <c r="G2003" s="17" t="s">
        <v>377</v>
      </c>
      <c r="H2003" s="31" t="s">
        <v>33</v>
      </c>
      <c r="I2003" s="139"/>
    </row>
    <row r="2004" spans="2:9" x14ac:dyDescent="0.25">
      <c r="B2004" s="16" t="s">
        <v>47</v>
      </c>
      <c r="C2004" s="15" t="s">
        <v>1</v>
      </c>
      <c r="D2004" s="34">
        <v>2028</v>
      </c>
      <c r="E2004" s="14">
        <v>1</v>
      </c>
      <c r="F2004" s="13" t="s">
        <v>0</v>
      </c>
      <c r="G2004" s="167">
        <v>0</v>
      </c>
      <c r="H2004" s="27">
        <f>E2004*G2004</f>
        <v>0</v>
      </c>
      <c r="I2004" s="54"/>
    </row>
    <row r="2005" spans="2:9" x14ac:dyDescent="0.25">
      <c r="B2005" s="12" t="s">
        <v>38</v>
      </c>
      <c r="C2005" s="11" t="s">
        <v>1</v>
      </c>
      <c r="D2005" s="35">
        <v>2029</v>
      </c>
      <c r="E2005" s="10">
        <v>1</v>
      </c>
      <c r="F2005" s="9" t="s">
        <v>0</v>
      </c>
      <c r="G2005" s="168">
        <v>0</v>
      </c>
      <c r="H2005" s="29">
        <f>E2005*G2005</f>
        <v>0</v>
      </c>
      <c r="I2005" s="54"/>
    </row>
    <row r="2006" spans="2:9" x14ac:dyDescent="0.25">
      <c r="B2006" s="12" t="s">
        <v>36</v>
      </c>
      <c r="C2006" s="11" t="s">
        <v>1</v>
      </c>
      <c r="D2006" s="35">
        <v>2029</v>
      </c>
      <c r="E2006" s="10">
        <v>1</v>
      </c>
      <c r="F2006" s="9" t="s">
        <v>0</v>
      </c>
      <c r="G2006" s="168">
        <v>0</v>
      </c>
      <c r="H2006" s="29">
        <f>E2006*G2006</f>
        <v>0</v>
      </c>
      <c r="I2006" s="54"/>
    </row>
    <row r="2007" spans="2:9" x14ac:dyDescent="0.25">
      <c r="B2007" s="12" t="s">
        <v>2</v>
      </c>
      <c r="C2007" s="11" t="s">
        <v>1</v>
      </c>
      <c r="D2007" s="35">
        <v>2028</v>
      </c>
      <c r="E2007" s="10">
        <v>1</v>
      </c>
      <c r="F2007" s="9" t="s">
        <v>0</v>
      </c>
      <c r="G2007" s="168">
        <v>0</v>
      </c>
      <c r="H2007" s="29">
        <f t="shared" ref="H2007" si="163">E2007*G2007</f>
        <v>0</v>
      </c>
      <c r="I2007" s="54"/>
    </row>
    <row r="2008" spans="2:9" x14ac:dyDescent="0.25">
      <c r="B2008" s="77" t="s">
        <v>44</v>
      </c>
      <c r="C2008" s="43"/>
      <c r="D2008" s="44"/>
      <c r="E2008" s="45"/>
      <c r="F2008" s="46"/>
      <c r="G2008" s="32"/>
      <c r="H2008" s="56">
        <f>SUM(H2004:H2007)</f>
        <v>0</v>
      </c>
      <c r="I2008" s="150"/>
    </row>
    <row r="2009" spans="2:9" ht="15.75" thickBot="1" x14ac:dyDescent="0.3">
      <c r="B2009" s="4"/>
      <c r="C2009" s="3"/>
      <c r="D2009" s="37"/>
      <c r="E2009" s="2"/>
      <c r="F2009" s="1"/>
      <c r="G2009" s="85"/>
      <c r="H2009" s="30"/>
      <c r="I2009" s="54"/>
    </row>
    <row r="2010" spans="2:9" ht="15.75" thickBot="1" x14ac:dyDescent="0.3"/>
    <row r="2011" spans="2:9" ht="15.75" thickBot="1" x14ac:dyDescent="0.3">
      <c r="B2011" s="206" t="s">
        <v>324</v>
      </c>
      <c r="C2011" s="207"/>
      <c r="D2011" s="208"/>
    </row>
    <row r="2012" spans="2:9" ht="15.75" thickBot="1" x14ac:dyDescent="0.3">
      <c r="B2012" s="19" t="s">
        <v>6</v>
      </c>
      <c r="C2012" s="18" t="s">
        <v>5</v>
      </c>
      <c r="D2012" s="18" t="s">
        <v>35</v>
      </c>
      <c r="E2012" s="204" t="s">
        <v>4</v>
      </c>
      <c r="F2012" s="205"/>
      <c r="G2012" s="17" t="s">
        <v>377</v>
      </c>
      <c r="H2012" s="31" t="s">
        <v>33</v>
      </c>
      <c r="I2012" s="139"/>
    </row>
    <row r="2013" spans="2:9" x14ac:dyDescent="0.25">
      <c r="B2013" s="16" t="s">
        <v>47</v>
      </c>
      <c r="C2013" s="15" t="s">
        <v>9</v>
      </c>
      <c r="D2013" s="34">
        <v>2026</v>
      </c>
      <c r="E2013" s="14">
        <v>2</v>
      </c>
      <c r="F2013" s="13" t="s">
        <v>0</v>
      </c>
      <c r="G2013" s="167">
        <v>0</v>
      </c>
      <c r="H2013" s="27">
        <f>E2013*G2013</f>
        <v>0</v>
      </c>
      <c r="I2013" s="54"/>
    </row>
    <row r="2014" spans="2:9" x14ac:dyDescent="0.25">
      <c r="B2014" s="12" t="s">
        <v>66</v>
      </c>
      <c r="C2014" s="11" t="s">
        <v>1</v>
      </c>
      <c r="D2014" s="35">
        <v>2026</v>
      </c>
      <c r="E2014" s="10">
        <v>1</v>
      </c>
      <c r="F2014" s="9" t="s">
        <v>17</v>
      </c>
      <c r="G2014" s="168">
        <v>0</v>
      </c>
      <c r="H2014" s="29">
        <f>E2014*G2014</f>
        <v>0</v>
      </c>
      <c r="I2014" s="54"/>
    </row>
    <row r="2015" spans="2:9" x14ac:dyDescent="0.25">
      <c r="B2015" s="12" t="s">
        <v>22</v>
      </c>
      <c r="C2015" s="11" t="s">
        <v>1</v>
      </c>
      <c r="D2015" s="35">
        <v>2026</v>
      </c>
      <c r="E2015" s="10">
        <v>1</v>
      </c>
      <c r="F2015" s="9" t="s">
        <v>0</v>
      </c>
      <c r="G2015" s="168">
        <v>0</v>
      </c>
      <c r="H2015" s="29">
        <f>E2015*G2015</f>
        <v>0</v>
      </c>
      <c r="I2015" s="54"/>
    </row>
    <row r="2016" spans="2:9" x14ac:dyDescent="0.25">
      <c r="B2016" s="12" t="s">
        <v>38</v>
      </c>
      <c r="C2016" s="11" t="s">
        <v>1</v>
      </c>
      <c r="D2016" s="35">
        <v>2029</v>
      </c>
      <c r="E2016" s="10">
        <v>1</v>
      </c>
      <c r="F2016" s="9" t="s">
        <v>0</v>
      </c>
      <c r="G2016" s="168">
        <v>0</v>
      </c>
      <c r="H2016" s="29">
        <f t="shared" ref="H2016:H2018" si="164">E2016*G2016</f>
        <v>0</v>
      </c>
      <c r="I2016" s="54"/>
    </row>
    <row r="2017" spans="2:9" x14ac:dyDescent="0.25">
      <c r="B2017" s="12" t="s">
        <v>36</v>
      </c>
      <c r="C2017" s="11" t="s">
        <v>1</v>
      </c>
      <c r="D2017" s="35">
        <v>2029</v>
      </c>
      <c r="E2017" s="10">
        <v>1</v>
      </c>
      <c r="F2017" s="9" t="s">
        <v>0</v>
      </c>
      <c r="G2017" s="168">
        <v>0</v>
      </c>
      <c r="H2017" s="29">
        <f t="shared" si="164"/>
        <v>0</v>
      </c>
      <c r="I2017" s="54"/>
    </row>
    <row r="2018" spans="2:9" x14ac:dyDescent="0.25">
      <c r="B2018" s="8" t="s">
        <v>2</v>
      </c>
      <c r="C2018" s="7" t="s">
        <v>1</v>
      </c>
      <c r="D2018" s="36">
        <v>2026</v>
      </c>
      <c r="E2018" s="6">
        <v>1</v>
      </c>
      <c r="F2018" s="5" t="s">
        <v>0</v>
      </c>
      <c r="G2018" s="168">
        <v>0</v>
      </c>
      <c r="H2018" s="29">
        <f t="shared" si="164"/>
        <v>0</v>
      </c>
      <c r="I2018" s="54"/>
    </row>
    <row r="2019" spans="2:9" x14ac:dyDescent="0.25">
      <c r="B2019" s="77" t="s">
        <v>44</v>
      </c>
      <c r="C2019" s="24"/>
      <c r="D2019" s="39"/>
      <c r="E2019" s="23"/>
      <c r="F2019" s="22"/>
      <c r="G2019" s="40"/>
      <c r="H2019" s="56">
        <f>SUM(H2013:H2018)</f>
        <v>0</v>
      </c>
      <c r="I2019" s="150"/>
    </row>
    <row r="2020" spans="2:9" ht="15.75" thickBot="1" x14ac:dyDescent="0.3">
      <c r="B2020" s="4"/>
      <c r="C2020" s="3"/>
      <c r="D2020" s="37"/>
      <c r="E2020" s="2"/>
      <c r="F2020" s="1"/>
      <c r="G2020" s="38"/>
      <c r="H2020" s="30"/>
      <c r="I2020" s="54"/>
    </row>
    <row r="2021" spans="2:9" ht="15.75" thickBot="1" x14ac:dyDescent="0.3"/>
    <row r="2022" spans="2:9" ht="15.75" thickBot="1" x14ac:dyDescent="0.3">
      <c r="B2022" s="206" t="s">
        <v>325</v>
      </c>
      <c r="C2022" s="207"/>
      <c r="D2022" s="208"/>
    </row>
    <row r="2023" spans="2:9" ht="15.75" thickBot="1" x14ac:dyDescent="0.3">
      <c r="B2023" s="19" t="s">
        <v>6</v>
      </c>
      <c r="C2023" s="18" t="s">
        <v>5</v>
      </c>
      <c r="D2023" s="18" t="s">
        <v>35</v>
      </c>
      <c r="E2023" s="204" t="s">
        <v>4</v>
      </c>
      <c r="F2023" s="205"/>
      <c r="G2023" s="17" t="s">
        <v>377</v>
      </c>
      <c r="H2023" s="31" t="s">
        <v>33</v>
      </c>
      <c r="I2023" s="139"/>
    </row>
    <row r="2024" spans="2:9" x14ac:dyDescent="0.25">
      <c r="B2024" s="16" t="s">
        <v>47</v>
      </c>
      <c r="C2024" s="15" t="s">
        <v>9</v>
      </c>
      <c r="D2024" s="34">
        <v>2026</v>
      </c>
      <c r="E2024" s="14">
        <v>2</v>
      </c>
      <c r="F2024" s="13" t="s">
        <v>0</v>
      </c>
      <c r="G2024" s="167">
        <v>0</v>
      </c>
      <c r="H2024" s="27">
        <f>E2024*G2024</f>
        <v>0</v>
      </c>
      <c r="I2024" s="54"/>
    </row>
    <row r="2025" spans="2:9" x14ac:dyDescent="0.25">
      <c r="B2025" s="12" t="s">
        <v>22</v>
      </c>
      <c r="C2025" s="11" t="s">
        <v>1</v>
      </c>
      <c r="D2025" s="35">
        <v>2026</v>
      </c>
      <c r="E2025" s="10">
        <v>7.2</v>
      </c>
      <c r="F2025" s="9" t="s">
        <v>8</v>
      </c>
      <c r="G2025" s="168">
        <v>0</v>
      </c>
      <c r="H2025" s="29">
        <f>E2025*G2025</f>
        <v>0</v>
      </c>
      <c r="I2025" s="54"/>
    </row>
    <row r="2026" spans="2:9" x14ac:dyDescent="0.25">
      <c r="B2026" s="12" t="s">
        <v>66</v>
      </c>
      <c r="C2026" s="11" t="s">
        <v>1</v>
      </c>
      <c r="D2026" s="35">
        <v>2027</v>
      </c>
      <c r="E2026" s="10">
        <v>25.6</v>
      </c>
      <c r="F2026" s="9" t="s">
        <v>8</v>
      </c>
      <c r="G2026" s="168">
        <v>0</v>
      </c>
      <c r="H2026" s="29">
        <f>E2026*G2026</f>
        <v>0</v>
      </c>
      <c r="I2026" s="54"/>
    </row>
    <row r="2027" spans="2:9" x14ac:dyDescent="0.25">
      <c r="B2027" s="12" t="s">
        <v>38</v>
      </c>
      <c r="C2027" s="11" t="s">
        <v>1</v>
      </c>
      <c r="D2027" s="35">
        <v>2029</v>
      </c>
      <c r="E2027" s="10">
        <v>1</v>
      </c>
      <c r="F2027" s="9" t="s">
        <v>0</v>
      </c>
      <c r="G2027" s="168">
        <v>0</v>
      </c>
      <c r="H2027" s="29">
        <f t="shared" ref="H2027:H2029" si="165">E2027*G2027</f>
        <v>0</v>
      </c>
      <c r="I2027" s="54"/>
    </row>
    <row r="2028" spans="2:9" x14ac:dyDescent="0.25">
      <c r="B2028" s="12" t="s">
        <v>36</v>
      </c>
      <c r="C2028" s="11" t="s">
        <v>1</v>
      </c>
      <c r="D2028" s="35">
        <v>2029</v>
      </c>
      <c r="E2028" s="10">
        <v>1</v>
      </c>
      <c r="F2028" s="9" t="s">
        <v>0</v>
      </c>
      <c r="G2028" s="168">
        <v>0</v>
      </c>
      <c r="H2028" s="29">
        <f t="shared" si="165"/>
        <v>0</v>
      </c>
      <c r="I2028" s="54"/>
    </row>
    <row r="2029" spans="2:9" x14ac:dyDescent="0.25">
      <c r="B2029" s="8" t="s">
        <v>2</v>
      </c>
      <c r="C2029" s="7" t="s">
        <v>1</v>
      </c>
      <c r="D2029" s="36">
        <v>2026</v>
      </c>
      <c r="E2029" s="6">
        <v>1</v>
      </c>
      <c r="F2029" s="5" t="s">
        <v>0</v>
      </c>
      <c r="G2029" s="168">
        <v>0</v>
      </c>
      <c r="H2029" s="29">
        <f t="shared" si="165"/>
        <v>0</v>
      </c>
      <c r="I2029" s="54"/>
    </row>
    <row r="2030" spans="2:9" x14ac:dyDescent="0.25">
      <c r="B2030" s="77" t="s">
        <v>44</v>
      </c>
      <c r="C2030" s="24"/>
      <c r="D2030" s="39"/>
      <c r="E2030" s="23"/>
      <c r="F2030" s="22"/>
      <c r="G2030" s="40"/>
      <c r="H2030" s="56">
        <f>SUM(H2024:H2029)</f>
        <v>0</v>
      </c>
      <c r="I2030" s="150"/>
    </row>
    <row r="2031" spans="2:9" ht="15.75" thickBot="1" x14ac:dyDescent="0.3">
      <c r="B2031" s="4"/>
      <c r="C2031" s="3"/>
      <c r="D2031" s="37"/>
      <c r="E2031" s="2"/>
      <c r="F2031" s="1"/>
      <c r="G2031" s="38"/>
      <c r="H2031" s="30"/>
      <c r="I2031" s="54"/>
    </row>
    <row r="2032" spans="2:9" ht="16.5" thickBot="1" x14ac:dyDescent="0.3">
      <c r="B2032" s="20"/>
    </row>
    <row r="2033" spans="2:9" ht="15.75" thickBot="1" x14ac:dyDescent="0.3">
      <c r="B2033" s="206" t="s">
        <v>326</v>
      </c>
      <c r="C2033" s="207"/>
      <c r="D2033" s="208"/>
    </row>
    <row r="2034" spans="2:9" ht="15.75" thickBot="1" x14ac:dyDescent="0.3">
      <c r="B2034" s="19" t="s">
        <v>6</v>
      </c>
      <c r="C2034" s="18" t="s">
        <v>5</v>
      </c>
      <c r="D2034" s="18" t="s">
        <v>35</v>
      </c>
      <c r="E2034" s="204" t="s">
        <v>4</v>
      </c>
      <c r="F2034" s="205"/>
      <c r="G2034" s="17" t="s">
        <v>377</v>
      </c>
      <c r="H2034" s="31" t="s">
        <v>33</v>
      </c>
      <c r="I2034" s="139"/>
    </row>
    <row r="2035" spans="2:9" x14ac:dyDescent="0.25">
      <c r="B2035" s="16" t="s">
        <v>47</v>
      </c>
      <c r="C2035" s="15" t="s">
        <v>9</v>
      </c>
      <c r="D2035" s="34">
        <v>2026</v>
      </c>
      <c r="E2035" s="14">
        <v>2</v>
      </c>
      <c r="F2035" s="13" t="s">
        <v>0</v>
      </c>
      <c r="G2035" s="167">
        <v>0</v>
      </c>
      <c r="H2035" s="27">
        <f>E2035*G2035</f>
        <v>0</v>
      </c>
      <c r="I2035" s="54"/>
    </row>
    <row r="2036" spans="2:9" x14ac:dyDescent="0.25">
      <c r="B2036" s="12" t="s">
        <v>66</v>
      </c>
      <c r="C2036" s="11" t="s">
        <v>1</v>
      </c>
      <c r="D2036" s="35">
        <v>2026</v>
      </c>
      <c r="E2036" s="10">
        <v>37.5</v>
      </c>
      <c r="F2036" s="9" t="s">
        <v>8</v>
      </c>
      <c r="G2036" s="168">
        <v>0</v>
      </c>
      <c r="H2036" s="29">
        <f>E2036*G2036</f>
        <v>0</v>
      </c>
      <c r="I2036" s="54"/>
    </row>
    <row r="2037" spans="2:9" x14ac:dyDescent="0.25">
      <c r="B2037" s="12" t="s">
        <v>87</v>
      </c>
      <c r="C2037" s="11" t="s">
        <v>1</v>
      </c>
      <c r="D2037" s="35">
        <v>2026</v>
      </c>
      <c r="E2037" s="10">
        <v>10</v>
      </c>
      <c r="F2037" s="9" t="s">
        <v>17</v>
      </c>
      <c r="G2037" s="168">
        <v>0</v>
      </c>
      <c r="H2037" s="29">
        <f>E2037*G2037</f>
        <v>0</v>
      </c>
      <c r="I2037" s="54"/>
    </row>
    <row r="2038" spans="2:9" x14ac:dyDescent="0.25">
      <c r="B2038" s="12" t="s">
        <v>22</v>
      </c>
      <c r="C2038" s="11" t="s">
        <v>1</v>
      </c>
      <c r="D2038" s="35">
        <v>2026</v>
      </c>
      <c r="E2038" s="10">
        <v>7.2</v>
      </c>
      <c r="F2038" s="9" t="s">
        <v>8</v>
      </c>
      <c r="G2038" s="168">
        <v>0</v>
      </c>
      <c r="H2038" s="29">
        <f t="shared" ref="H2038:H2042" si="166">E2038*G2038</f>
        <v>0</v>
      </c>
      <c r="I2038" s="54"/>
    </row>
    <row r="2039" spans="2:9" x14ac:dyDescent="0.25">
      <c r="B2039" s="12" t="s">
        <v>22</v>
      </c>
      <c r="C2039" s="11" t="s">
        <v>1</v>
      </c>
      <c r="D2039" s="35">
        <v>2026</v>
      </c>
      <c r="E2039" s="10">
        <v>1</v>
      </c>
      <c r="F2039" s="9" t="s">
        <v>0</v>
      </c>
      <c r="G2039" s="168">
        <v>0</v>
      </c>
      <c r="H2039" s="29">
        <f t="shared" si="166"/>
        <v>0</v>
      </c>
      <c r="I2039" s="54"/>
    </row>
    <row r="2040" spans="2:9" x14ac:dyDescent="0.25">
      <c r="B2040" s="12" t="s">
        <v>38</v>
      </c>
      <c r="C2040" s="11" t="s">
        <v>1</v>
      </c>
      <c r="D2040" s="35">
        <v>2029</v>
      </c>
      <c r="E2040" s="10">
        <v>1</v>
      </c>
      <c r="F2040" s="9" t="s">
        <v>0</v>
      </c>
      <c r="G2040" s="168">
        <v>0</v>
      </c>
      <c r="H2040" s="29">
        <f t="shared" si="166"/>
        <v>0</v>
      </c>
      <c r="I2040" s="54"/>
    </row>
    <row r="2041" spans="2:9" x14ac:dyDescent="0.25">
      <c r="B2041" s="8" t="s">
        <v>36</v>
      </c>
      <c r="C2041" s="7" t="s">
        <v>1</v>
      </c>
      <c r="D2041" s="36">
        <v>2029</v>
      </c>
      <c r="E2041" s="6">
        <v>1</v>
      </c>
      <c r="F2041" s="5" t="s">
        <v>0</v>
      </c>
      <c r="G2041" s="168">
        <v>0</v>
      </c>
      <c r="H2041" s="29">
        <f t="shared" si="166"/>
        <v>0</v>
      </c>
      <c r="I2041" s="54"/>
    </row>
    <row r="2042" spans="2:9" x14ac:dyDescent="0.25">
      <c r="B2042" s="8" t="s">
        <v>2</v>
      </c>
      <c r="C2042" s="7" t="s">
        <v>1</v>
      </c>
      <c r="D2042" s="36">
        <v>2026</v>
      </c>
      <c r="E2042" s="6">
        <v>1</v>
      </c>
      <c r="F2042" s="5" t="s">
        <v>0</v>
      </c>
      <c r="G2042" s="168">
        <v>0</v>
      </c>
      <c r="H2042" s="29">
        <f t="shared" si="166"/>
        <v>0</v>
      </c>
      <c r="I2042" s="54"/>
    </row>
    <row r="2043" spans="2:9" x14ac:dyDescent="0.25">
      <c r="B2043" s="77" t="s">
        <v>44</v>
      </c>
      <c r="C2043" s="24"/>
      <c r="D2043" s="39"/>
      <c r="E2043" s="23"/>
      <c r="F2043" s="22"/>
      <c r="G2043" s="40"/>
      <c r="H2043" s="56">
        <f>SUM(H2035:H2042)</f>
        <v>0</v>
      </c>
      <c r="I2043" s="150"/>
    </row>
    <row r="2044" spans="2:9" ht="15.75" thickBot="1" x14ac:dyDescent="0.3">
      <c r="B2044" s="4"/>
      <c r="C2044" s="3"/>
      <c r="D2044" s="37"/>
      <c r="E2044" s="2"/>
      <c r="F2044" s="1"/>
      <c r="G2044" s="38"/>
      <c r="H2044" s="30"/>
      <c r="I2044" s="54"/>
    </row>
    <row r="2045" spans="2:9" ht="15.75" thickBot="1" x14ac:dyDescent="0.3"/>
    <row r="2046" spans="2:9" ht="15.75" thickBot="1" x14ac:dyDescent="0.3">
      <c r="B2046" s="206" t="s">
        <v>327</v>
      </c>
      <c r="C2046" s="207"/>
      <c r="D2046" s="208"/>
    </row>
    <row r="2047" spans="2:9" ht="15.75" thickBot="1" x14ac:dyDescent="0.3">
      <c r="B2047" s="19" t="s">
        <v>6</v>
      </c>
      <c r="C2047" s="18" t="s">
        <v>5</v>
      </c>
      <c r="D2047" s="18" t="s">
        <v>35</v>
      </c>
      <c r="E2047" s="204" t="s">
        <v>4</v>
      </c>
      <c r="F2047" s="205"/>
      <c r="G2047" s="17" t="s">
        <v>377</v>
      </c>
      <c r="H2047" s="31" t="s">
        <v>33</v>
      </c>
      <c r="I2047" s="139"/>
    </row>
    <row r="2048" spans="2:9" x14ac:dyDescent="0.25">
      <c r="B2048" s="16" t="s">
        <v>47</v>
      </c>
      <c r="C2048" s="15" t="s">
        <v>9</v>
      </c>
      <c r="D2048" s="34">
        <v>2026</v>
      </c>
      <c r="E2048" s="14">
        <v>2</v>
      </c>
      <c r="F2048" s="13"/>
      <c r="G2048" s="167">
        <v>0</v>
      </c>
      <c r="H2048" s="27">
        <f>E2048*G2048</f>
        <v>0</v>
      </c>
      <c r="I2048" s="54"/>
    </row>
    <row r="2049" spans="2:9" x14ac:dyDescent="0.25">
      <c r="B2049" s="12" t="s">
        <v>24</v>
      </c>
      <c r="C2049" s="11" t="s">
        <v>11</v>
      </c>
      <c r="D2049" s="35">
        <v>2026</v>
      </c>
      <c r="E2049" s="10">
        <v>4</v>
      </c>
      <c r="F2049" s="9"/>
      <c r="G2049" s="168">
        <v>0</v>
      </c>
      <c r="H2049" s="29">
        <f>E2049*G2049</f>
        <v>0</v>
      </c>
      <c r="I2049" s="54"/>
    </row>
    <row r="2050" spans="2:9" x14ac:dyDescent="0.25">
      <c r="B2050" s="12" t="s">
        <v>90</v>
      </c>
      <c r="C2050" s="11" t="s">
        <v>1</v>
      </c>
      <c r="D2050" s="35">
        <v>2026</v>
      </c>
      <c r="E2050" s="10">
        <v>0.5</v>
      </c>
      <c r="F2050" s="9" t="s">
        <v>17</v>
      </c>
      <c r="G2050" s="168">
        <v>0</v>
      </c>
      <c r="H2050" s="29">
        <f>E2050*G2050</f>
        <v>0</v>
      </c>
      <c r="I2050" s="54"/>
    </row>
    <row r="2051" spans="2:9" x14ac:dyDescent="0.25">
      <c r="B2051" s="12" t="s">
        <v>87</v>
      </c>
      <c r="C2051" s="11" t="s">
        <v>1</v>
      </c>
      <c r="D2051" s="35">
        <v>2026</v>
      </c>
      <c r="E2051" s="10">
        <v>25</v>
      </c>
      <c r="F2051" s="9" t="s">
        <v>17</v>
      </c>
      <c r="G2051" s="168">
        <v>0</v>
      </c>
      <c r="H2051" s="29">
        <f t="shared" ref="H2051:H2055" si="167">E2051*G2051</f>
        <v>0</v>
      </c>
      <c r="I2051" s="54"/>
    </row>
    <row r="2052" spans="2:9" x14ac:dyDescent="0.25">
      <c r="B2052" s="12" t="s">
        <v>22</v>
      </c>
      <c r="C2052" s="11" t="s">
        <v>1</v>
      </c>
      <c r="D2052" s="35">
        <v>2026</v>
      </c>
      <c r="E2052" s="10">
        <v>13</v>
      </c>
      <c r="F2052" s="9" t="s">
        <v>8</v>
      </c>
      <c r="G2052" s="168">
        <v>0</v>
      </c>
      <c r="H2052" s="29">
        <f t="shared" si="167"/>
        <v>0</v>
      </c>
      <c r="I2052" s="54"/>
    </row>
    <row r="2053" spans="2:9" x14ac:dyDescent="0.25">
      <c r="B2053" s="8" t="s">
        <v>38</v>
      </c>
      <c r="C2053" s="7" t="s">
        <v>1</v>
      </c>
      <c r="D2053" s="36">
        <v>2029</v>
      </c>
      <c r="E2053" s="6">
        <v>1</v>
      </c>
      <c r="F2053" s="5" t="s">
        <v>0</v>
      </c>
      <c r="G2053" s="168">
        <v>0</v>
      </c>
      <c r="H2053" s="29">
        <f t="shared" si="167"/>
        <v>0</v>
      </c>
      <c r="I2053" s="54"/>
    </row>
    <row r="2054" spans="2:9" x14ac:dyDescent="0.25">
      <c r="B2054" s="8" t="s">
        <v>36</v>
      </c>
      <c r="C2054" s="7" t="s">
        <v>1</v>
      </c>
      <c r="D2054" s="36">
        <v>2029</v>
      </c>
      <c r="E2054" s="6">
        <v>1</v>
      </c>
      <c r="F2054" s="5" t="s">
        <v>0</v>
      </c>
      <c r="G2054" s="168">
        <v>0</v>
      </c>
      <c r="H2054" s="29">
        <f t="shared" si="167"/>
        <v>0</v>
      </c>
      <c r="I2054" s="54"/>
    </row>
    <row r="2055" spans="2:9" x14ac:dyDescent="0.25">
      <c r="B2055" s="25" t="s">
        <v>2</v>
      </c>
      <c r="C2055" s="24" t="s">
        <v>1</v>
      </c>
      <c r="D2055" s="39">
        <v>2029</v>
      </c>
      <c r="E2055" s="23">
        <v>1</v>
      </c>
      <c r="F2055" s="22" t="s">
        <v>0</v>
      </c>
      <c r="G2055" s="168">
        <v>0</v>
      </c>
      <c r="H2055" s="29">
        <f t="shared" si="167"/>
        <v>0</v>
      </c>
      <c r="I2055" s="54"/>
    </row>
    <row r="2056" spans="2:9" x14ac:dyDescent="0.25">
      <c r="B2056" s="77" t="s">
        <v>44</v>
      </c>
      <c r="C2056" s="24"/>
      <c r="D2056" s="39"/>
      <c r="E2056" s="23"/>
      <c r="F2056" s="22"/>
      <c r="G2056" s="40"/>
      <c r="H2056" s="56">
        <f>SUM(H2048:H2055)</f>
        <v>0</v>
      </c>
      <c r="I2056" s="150"/>
    </row>
    <row r="2057" spans="2:9" ht="15.75" thickBot="1" x14ac:dyDescent="0.3">
      <c r="B2057" s="4"/>
      <c r="C2057" s="3"/>
      <c r="D2057" s="37"/>
      <c r="E2057" s="2"/>
      <c r="F2057" s="1"/>
      <c r="G2057" s="38"/>
      <c r="H2057" s="30"/>
      <c r="I2057" s="54"/>
    </row>
    <row r="2058" spans="2:9" ht="15.75" thickBot="1" x14ac:dyDescent="0.3"/>
    <row r="2059" spans="2:9" ht="15.75" thickBot="1" x14ac:dyDescent="0.3">
      <c r="B2059" s="206" t="s">
        <v>328</v>
      </c>
      <c r="C2059" s="207"/>
      <c r="D2059" s="208"/>
    </row>
    <row r="2060" spans="2:9" ht="15.75" thickBot="1" x14ac:dyDescent="0.3">
      <c r="B2060" s="19" t="s">
        <v>6</v>
      </c>
      <c r="C2060" s="18" t="s">
        <v>5</v>
      </c>
      <c r="D2060" s="18" t="s">
        <v>35</v>
      </c>
      <c r="E2060" s="204" t="s">
        <v>4</v>
      </c>
      <c r="F2060" s="205"/>
      <c r="G2060" s="17" t="s">
        <v>377</v>
      </c>
      <c r="H2060" s="31" t="s">
        <v>33</v>
      </c>
      <c r="I2060" s="139"/>
    </row>
    <row r="2061" spans="2:9" x14ac:dyDescent="0.25">
      <c r="B2061" s="16" t="s">
        <v>47</v>
      </c>
      <c r="C2061" s="15" t="s">
        <v>9</v>
      </c>
      <c r="D2061" s="34">
        <v>2026</v>
      </c>
      <c r="E2061" s="14">
        <v>2</v>
      </c>
      <c r="F2061" s="13" t="s">
        <v>0</v>
      </c>
      <c r="G2061" s="167">
        <v>0</v>
      </c>
      <c r="H2061" s="27">
        <f>E2061*G2061</f>
        <v>0</v>
      </c>
      <c r="I2061" s="54"/>
    </row>
    <row r="2062" spans="2:9" x14ac:dyDescent="0.25">
      <c r="B2062" s="12" t="s">
        <v>24</v>
      </c>
      <c r="C2062" s="11" t="s">
        <v>11</v>
      </c>
      <c r="D2062" s="35">
        <v>2026</v>
      </c>
      <c r="E2062" s="10">
        <v>4</v>
      </c>
      <c r="F2062" s="9" t="s">
        <v>0</v>
      </c>
      <c r="G2062" s="168">
        <v>0</v>
      </c>
      <c r="H2062" s="29">
        <f>E2062*G2062</f>
        <v>0</v>
      </c>
      <c r="I2062" s="54"/>
    </row>
    <row r="2063" spans="2:9" x14ac:dyDescent="0.25">
      <c r="B2063" s="12" t="s">
        <v>18</v>
      </c>
      <c r="C2063" s="11" t="s">
        <v>1</v>
      </c>
      <c r="D2063" s="35">
        <v>2026</v>
      </c>
      <c r="E2063" s="10">
        <v>8</v>
      </c>
      <c r="F2063" s="9" t="s">
        <v>17</v>
      </c>
      <c r="G2063" s="168">
        <v>0</v>
      </c>
      <c r="H2063" s="29">
        <f>E2063*G2063</f>
        <v>0</v>
      </c>
      <c r="I2063" s="54"/>
    </row>
    <row r="2064" spans="2:9" x14ac:dyDescent="0.25">
      <c r="B2064" s="12" t="s">
        <v>66</v>
      </c>
      <c r="C2064" s="11" t="s">
        <v>1</v>
      </c>
      <c r="D2064" s="35">
        <v>2026</v>
      </c>
      <c r="E2064" s="10">
        <v>24.5</v>
      </c>
      <c r="F2064" s="9" t="s">
        <v>8</v>
      </c>
      <c r="G2064" s="168">
        <v>0</v>
      </c>
      <c r="H2064" s="29">
        <f t="shared" ref="H2064:H2067" si="168">E2064*G2064</f>
        <v>0</v>
      </c>
      <c r="I2064" s="54"/>
    </row>
    <row r="2065" spans="2:9" x14ac:dyDescent="0.25">
      <c r="B2065" s="12" t="s">
        <v>38</v>
      </c>
      <c r="C2065" s="11" t="s">
        <v>1</v>
      </c>
      <c r="D2065" s="35">
        <v>2029</v>
      </c>
      <c r="E2065" s="10">
        <v>1</v>
      </c>
      <c r="F2065" s="9" t="s">
        <v>0</v>
      </c>
      <c r="G2065" s="168">
        <v>0</v>
      </c>
      <c r="H2065" s="29">
        <f t="shared" si="168"/>
        <v>0</v>
      </c>
      <c r="I2065" s="54"/>
    </row>
    <row r="2066" spans="2:9" x14ac:dyDescent="0.25">
      <c r="B2066" s="12" t="s">
        <v>36</v>
      </c>
      <c r="C2066" s="11" t="s">
        <v>1</v>
      </c>
      <c r="D2066" s="35">
        <v>2029</v>
      </c>
      <c r="E2066" s="10">
        <v>1</v>
      </c>
      <c r="F2066" s="9" t="s">
        <v>0</v>
      </c>
      <c r="G2066" s="168">
        <v>0</v>
      </c>
      <c r="H2066" s="29">
        <f t="shared" si="168"/>
        <v>0</v>
      </c>
      <c r="I2066" s="54"/>
    </row>
    <row r="2067" spans="2:9" x14ac:dyDescent="0.25">
      <c r="B2067" s="12" t="s">
        <v>2</v>
      </c>
      <c r="C2067" s="11" t="s">
        <v>1</v>
      </c>
      <c r="D2067" s="35">
        <v>2026</v>
      </c>
      <c r="E2067" s="10">
        <v>1</v>
      </c>
      <c r="F2067" s="9" t="s">
        <v>0</v>
      </c>
      <c r="G2067" s="168">
        <v>0</v>
      </c>
      <c r="H2067" s="29">
        <f t="shared" si="168"/>
        <v>0</v>
      </c>
      <c r="I2067" s="54"/>
    </row>
    <row r="2068" spans="2:9" x14ac:dyDescent="0.25">
      <c r="B2068" s="77" t="s">
        <v>44</v>
      </c>
      <c r="C2068" s="43"/>
      <c r="D2068" s="44"/>
      <c r="E2068" s="45"/>
      <c r="F2068" s="46"/>
      <c r="G2068" s="80"/>
      <c r="H2068" s="56">
        <f>SUM(H2061:H2067)</f>
        <v>0</v>
      </c>
      <c r="I2068" s="150"/>
    </row>
    <row r="2069" spans="2:9" ht="15.75" thickBot="1" x14ac:dyDescent="0.3">
      <c r="B2069" s="4"/>
      <c r="C2069" s="3"/>
      <c r="D2069" s="37"/>
      <c r="E2069" s="2"/>
      <c r="F2069" s="1"/>
      <c r="G2069" s="38"/>
      <c r="H2069" s="30"/>
      <c r="I2069" s="54"/>
    </row>
    <row r="2070" spans="2:9" ht="16.5" thickBot="1" x14ac:dyDescent="0.3">
      <c r="B2070" s="20"/>
    </row>
    <row r="2071" spans="2:9" ht="15.75" thickBot="1" x14ac:dyDescent="0.3">
      <c r="B2071" s="206" t="s">
        <v>329</v>
      </c>
      <c r="C2071" s="207"/>
      <c r="D2071" s="208"/>
    </row>
    <row r="2072" spans="2:9" ht="15.75" thickBot="1" x14ac:dyDescent="0.3">
      <c r="B2072" s="19" t="s">
        <v>6</v>
      </c>
      <c r="C2072" s="18" t="s">
        <v>5</v>
      </c>
      <c r="D2072" s="18" t="s">
        <v>35</v>
      </c>
      <c r="E2072" s="204" t="s">
        <v>4</v>
      </c>
      <c r="F2072" s="205"/>
      <c r="G2072" s="17" t="s">
        <v>377</v>
      </c>
      <c r="H2072" s="31" t="s">
        <v>33</v>
      </c>
      <c r="I2072" s="139"/>
    </row>
    <row r="2073" spans="2:9" x14ac:dyDescent="0.25">
      <c r="B2073" s="16" t="s">
        <v>47</v>
      </c>
      <c r="C2073" s="15" t="s">
        <v>9</v>
      </c>
      <c r="D2073" s="34"/>
      <c r="E2073" s="14">
        <v>2</v>
      </c>
      <c r="F2073" s="13" t="s">
        <v>0</v>
      </c>
      <c r="G2073" s="167">
        <v>0</v>
      </c>
      <c r="H2073" s="27">
        <f>E2073*G2073</f>
        <v>0</v>
      </c>
      <c r="I2073" s="54"/>
    </row>
    <row r="2074" spans="2:9" x14ac:dyDescent="0.25">
      <c r="B2074" s="12" t="s">
        <v>18</v>
      </c>
      <c r="C2074" s="11" t="s">
        <v>1</v>
      </c>
      <c r="D2074" s="35"/>
      <c r="E2074" s="10">
        <v>2</v>
      </c>
      <c r="F2074" s="9" t="s">
        <v>17</v>
      </c>
      <c r="G2074" s="168">
        <v>0</v>
      </c>
      <c r="H2074" s="29">
        <f>E2074*G2074</f>
        <v>0</v>
      </c>
      <c r="I2074" s="54"/>
    </row>
    <row r="2075" spans="2:9" x14ac:dyDescent="0.25">
      <c r="B2075" s="12" t="s">
        <v>105</v>
      </c>
      <c r="C2075" s="11" t="s">
        <v>1</v>
      </c>
      <c r="D2075" s="35"/>
      <c r="E2075" s="10">
        <v>144</v>
      </c>
      <c r="F2075" s="9" t="s">
        <v>17</v>
      </c>
      <c r="G2075" s="168">
        <v>0</v>
      </c>
      <c r="H2075" s="29">
        <f>E2075*G2075</f>
        <v>0</v>
      </c>
      <c r="I2075" s="54"/>
    </row>
    <row r="2076" spans="2:9" x14ac:dyDescent="0.25">
      <c r="B2076" s="12" t="s">
        <v>22</v>
      </c>
      <c r="C2076" s="11" t="s">
        <v>1</v>
      </c>
      <c r="D2076" s="35"/>
      <c r="E2076" s="10">
        <v>5</v>
      </c>
      <c r="F2076" s="9" t="s">
        <v>0</v>
      </c>
      <c r="G2076" s="168">
        <v>0</v>
      </c>
      <c r="H2076" s="29">
        <f t="shared" ref="H2076:H2080" si="169">E2076*G2076</f>
        <v>0</v>
      </c>
      <c r="I2076" s="54"/>
    </row>
    <row r="2077" spans="2:9" x14ac:dyDescent="0.25">
      <c r="B2077" s="12" t="s">
        <v>66</v>
      </c>
      <c r="C2077" s="11" t="s">
        <v>1</v>
      </c>
      <c r="D2077" s="35"/>
      <c r="E2077" s="10">
        <v>0.75</v>
      </c>
      <c r="F2077" s="9" t="s">
        <v>17</v>
      </c>
      <c r="G2077" s="168">
        <v>0</v>
      </c>
      <c r="H2077" s="29">
        <f t="shared" si="169"/>
        <v>0</v>
      </c>
      <c r="I2077" s="54"/>
    </row>
    <row r="2078" spans="2:9" x14ac:dyDescent="0.25">
      <c r="B2078" s="12" t="s">
        <v>38</v>
      </c>
      <c r="C2078" s="11" t="s">
        <v>1</v>
      </c>
      <c r="D2078" s="35"/>
      <c r="E2078" s="10">
        <v>1</v>
      </c>
      <c r="F2078" s="9" t="s">
        <v>0</v>
      </c>
      <c r="G2078" s="168">
        <v>0</v>
      </c>
      <c r="H2078" s="29">
        <f t="shared" si="169"/>
        <v>0</v>
      </c>
      <c r="I2078" s="54"/>
    </row>
    <row r="2079" spans="2:9" x14ac:dyDescent="0.25">
      <c r="B2079" s="12" t="s">
        <v>36</v>
      </c>
      <c r="C2079" s="11" t="s">
        <v>1</v>
      </c>
      <c r="D2079" s="35"/>
      <c r="E2079" s="10">
        <v>1</v>
      </c>
      <c r="F2079" s="9" t="s">
        <v>0</v>
      </c>
      <c r="G2079" s="168">
        <v>0</v>
      </c>
      <c r="H2079" s="29">
        <f t="shared" si="169"/>
        <v>0</v>
      </c>
      <c r="I2079" s="54"/>
    </row>
    <row r="2080" spans="2:9" x14ac:dyDescent="0.25">
      <c r="B2080" s="8" t="s">
        <v>2</v>
      </c>
      <c r="C2080" s="7" t="s">
        <v>1</v>
      </c>
      <c r="D2080" s="36"/>
      <c r="E2080" s="6">
        <v>1</v>
      </c>
      <c r="F2080" s="5" t="s">
        <v>0</v>
      </c>
      <c r="G2080" s="168">
        <v>0</v>
      </c>
      <c r="H2080" s="29">
        <f t="shared" si="169"/>
        <v>0</v>
      </c>
      <c r="I2080" s="54"/>
    </row>
    <row r="2081" spans="2:9" x14ac:dyDescent="0.25">
      <c r="B2081" s="77" t="s">
        <v>44</v>
      </c>
      <c r="C2081" s="24"/>
      <c r="D2081" s="39"/>
      <c r="E2081" s="23"/>
      <c r="F2081" s="22"/>
      <c r="G2081" s="40"/>
      <c r="H2081" s="56">
        <f>SUM(H2073:H2080)</f>
        <v>0</v>
      </c>
      <c r="I2081" s="150"/>
    </row>
    <row r="2082" spans="2:9" ht="15.75" thickBot="1" x14ac:dyDescent="0.3">
      <c r="B2082" s="4"/>
      <c r="C2082" s="3"/>
      <c r="D2082" s="37"/>
      <c r="E2082" s="2"/>
      <c r="F2082" s="1"/>
      <c r="G2082" s="38"/>
      <c r="H2082" s="30"/>
      <c r="I2082" s="54"/>
    </row>
    <row r="2083" spans="2:9" ht="15.75" thickBot="1" x14ac:dyDescent="0.3"/>
    <row r="2084" spans="2:9" ht="15.75" thickBot="1" x14ac:dyDescent="0.3">
      <c r="B2084" s="206" t="s">
        <v>330</v>
      </c>
      <c r="C2084" s="207"/>
      <c r="D2084" s="208"/>
    </row>
    <row r="2085" spans="2:9" ht="15.75" thickBot="1" x14ac:dyDescent="0.3">
      <c r="B2085" s="19" t="s">
        <v>6</v>
      </c>
      <c r="C2085" s="18" t="s">
        <v>5</v>
      </c>
      <c r="D2085" s="18" t="s">
        <v>35</v>
      </c>
      <c r="E2085" s="204" t="s">
        <v>4</v>
      </c>
      <c r="F2085" s="205"/>
      <c r="G2085" s="17" t="s">
        <v>377</v>
      </c>
      <c r="H2085" s="31" t="s">
        <v>33</v>
      </c>
      <c r="I2085" s="139"/>
    </row>
    <row r="2086" spans="2:9" x14ac:dyDescent="0.25">
      <c r="B2086" s="16" t="s">
        <v>47</v>
      </c>
      <c r="C2086" s="15" t="s">
        <v>9</v>
      </c>
      <c r="D2086" s="34">
        <v>2026</v>
      </c>
      <c r="E2086" s="14">
        <v>2</v>
      </c>
      <c r="F2086" s="13" t="s">
        <v>0</v>
      </c>
      <c r="G2086" s="167">
        <v>0</v>
      </c>
      <c r="H2086" s="27">
        <f>E2086*G2086</f>
        <v>0</v>
      </c>
      <c r="I2086" s="54"/>
    </row>
    <row r="2087" spans="2:9" x14ac:dyDescent="0.25">
      <c r="B2087" s="12" t="s">
        <v>18</v>
      </c>
      <c r="C2087" s="11" t="s">
        <v>1</v>
      </c>
      <c r="D2087" s="35">
        <v>2026</v>
      </c>
      <c r="E2087" s="10">
        <v>1</v>
      </c>
      <c r="F2087" s="9" t="s">
        <v>0</v>
      </c>
      <c r="G2087" s="168">
        <v>0</v>
      </c>
      <c r="H2087" s="29">
        <f>E2087*G2087</f>
        <v>0</v>
      </c>
      <c r="I2087" s="54"/>
    </row>
    <row r="2088" spans="2:9" x14ac:dyDescent="0.25">
      <c r="B2088" s="12" t="s">
        <v>38</v>
      </c>
      <c r="C2088" s="11" t="s">
        <v>1</v>
      </c>
      <c r="D2088" s="35">
        <v>2029</v>
      </c>
      <c r="E2088" s="10">
        <v>1</v>
      </c>
      <c r="F2088" s="9" t="s">
        <v>0</v>
      </c>
      <c r="G2088" s="168">
        <v>0</v>
      </c>
      <c r="H2088" s="29">
        <f>E2088*G2088</f>
        <v>0</v>
      </c>
      <c r="I2088" s="54"/>
    </row>
    <row r="2089" spans="2:9" x14ac:dyDescent="0.25">
      <c r="B2089" s="12" t="s">
        <v>2</v>
      </c>
      <c r="C2089" s="11" t="s">
        <v>1</v>
      </c>
      <c r="D2089" s="35">
        <v>2026</v>
      </c>
      <c r="E2089" s="10">
        <v>1</v>
      </c>
      <c r="F2089" s="9" t="s">
        <v>0</v>
      </c>
      <c r="G2089" s="168">
        <v>0</v>
      </c>
      <c r="H2089" s="29">
        <f t="shared" ref="H2089" si="170">E2089*G2089</f>
        <v>0</v>
      </c>
      <c r="I2089" s="54"/>
    </row>
    <row r="2090" spans="2:9" x14ac:dyDescent="0.25">
      <c r="B2090" s="77" t="s">
        <v>44</v>
      </c>
      <c r="C2090" s="43"/>
      <c r="D2090" s="44"/>
      <c r="E2090" s="45"/>
      <c r="F2090" s="46"/>
      <c r="G2090" s="32"/>
      <c r="H2090" s="56">
        <f>SUM(H2086:H2089)</f>
        <v>0</v>
      </c>
      <c r="I2090" s="150"/>
    </row>
    <row r="2091" spans="2:9" ht="15.75" thickBot="1" x14ac:dyDescent="0.3">
      <c r="B2091" s="4"/>
      <c r="C2091" s="3"/>
      <c r="D2091" s="37"/>
      <c r="E2091" s="2"/>
      <c r="F2091" s="1"/>
      <c r="G2091" s="85"/>
      <c r="H2091" s="30"/>
      <c r="I2091" s="54"/>
    </row>
    <row r="2092" spans="2:9" ht="15.75" thickBot="1" x14ac:dyDescent="0.3">
      <c r="B2092" s="21"/>
      <c r="C2092" s="21"/>
      <c r="D2092" s="41"/>
    </row>
    <row r="2093" spans="2:9" ht="15.75" thickBot="1" x14ac:dyDescent="0.3">
      <c r="B2093" s="206" t="s">
        <v>331</v>
      </c>
      <c r="C2093" s="207"/>
      <c r="D2093" s="208"/>
    </row>
    <row r="2094" spans="2:9" ht="15.75" thickBot="1" x14ac:dyDescent="0.3">
      <c r="B2094" s="19" t="s">
        <v>6</v>
      </c>
      <c r="C2094" s="18" t="s">
        <v>5</v>
      </c>
      <c r="D2094" s="18" t="s">
        <v>35</v>
      </c>
      <c r="E2094" s="204" t="s">
        <v>4</v>
      </c>
      <c r="F2094" s="205"/>
      <c r="G2094" s="17" t="s">
        <v>377</v>
      </c>
      <c r="H2094" s="31" t="s">
        <v>33</v>
      </c>
      <c r="I2094" s="139"/>
    </row>
    <row r="2095" spans="2:9" x14ac:dyDescent="0.25">
      <c r="B2095" s="16" t="s">
        <v>47</v>
      </c>
      <c r="C2095" s="15" t="s">
        <v>9</v>
      </c>
      <c r="D2095" s="34">
        <v>2026</v>
      </c>
      <c r="E2095" s="14">
        <v>2</v>
      </c>
      <c r="F2095" s="13" t="s">
        <v>0</v>
      </c>
      <c r="G2095" s="167">
        <v>0</v>
      </c>
      <c r="H2095" s="27">
        <f>E2095*G2095</f>
        <v>0</v>
      </c>
      <c r="I2095" s="54"/>
    </row>
    <row r="2096" spans="2:9" x14ac:dyDescent="0.25">
      <c r="B2096" s="12" t="s">
        <v>24</v>
      </c>
      <c r="C2096" s="11" t="s">
        <v>11</v>
      </c>
      <c r="D2096" s="35">
        <v>2026</v>
      </c>
      <c r="E2096" s="10">
        <v>4</v>
      </c>
      <c r="F2096" s="9" t="s">
        <v>0</v>
      </c>
      <c r="G2096" s="168">
        <v>0</v>
      </c>
      <c r="H2096" s="29">
        <f>E2096*G2096</f>
        <v>0</v>
      </c>
      <c r="I2096" s="54"/>
    </row>
    <row r="2097" spans="2:9" x14ac:dyDescent="0.25">
      <c r="B2097" s="12" t="s">
        <v>18</v>
      </c>
      <c r="C2097" s="11" t="s">
        <v>1</v>
      </c>
      <c r="D2097" s="35">
        <v>2026</v>
      </c>
      <c r="E2097" s="10">
        <v>2</v>
      </c>
      <c r="F2097" s="9" t="s">
        <v>17</v>
      </c>
      <c r="G2097" s="168">
        <v>0</v>
      </c>
      <c r="H2097" s="29">
        <f>E2097*G2097</f>
        <v>0</v>
      </c>
      <c r="I2097" s="54"/>
    </row>
    <row r="2098" spans="2:9" x14ac:dyDescent="0.25">
      <c r="B2098" s="12" t="s">
        <v>66</v>
      </c>
      <c r="C2098" s="11" t="s">
        <v>1</v>
      </c>
      <c r="D2098" s="35">
        <v>2028</v>
      </c>
      <c r="E2098" s="10">
        <v>25.1</v>
      </c>
      <c r="F2098" s="9" t="s">
        <v>8</v>
      </c>
      <c r="G2098" s="168">
        <v>0</v>
      </c>
      <c r="H2098" s="29">
        <f t="shared" ref="H2098:H2103" si="171">E2098*G2098</f>
        <v>0</v>
      </c>
      <c r="I2098" s="54"/>
    </row>
    <row r="2099" spans="2:9" x14ac:dyDescent="0.25">
      <c r="B2099" s="12" t="s">
        <v>120</v>
      </c>
      <c r="C2099" s="11" t="s">
        <v>1</v>
      </c>
      <c r="D2099" s="35">
        <v>2028</v>
      </c>
      <c r="E2099" s="10">
        <v>55</v>
      </c>
      <c r="F2099" s="9" t="s">
        <v>17</v>
      </c>
      <c r="G2099" s="168">
        <v>0</v>
      </c>
      <c r="H2099" s="29">
        <f t="shared" si="171"/>
        <v>0</v>
      </c>
      <c r="I2099" s="54"/>
    </row>
    <row r="2100" spans="2:9" x14ac:dyDescent="0.25">
      <c r="B2100" s="12" t="s">
        <v>43</v>
      </c>
      <c r="C2100" s="11" t="s">
        <v>1</v>
      </c>
      <c r="D2100" s="35">
        <v>2028</v>
      </c>
      <c r="E2100" s="10">
        <v>23</v>
      </c>
      <c r="F2100" s="9" t="s">
        <v>17</v>
      </c>
      <c r="G2100" s="168">
        <v>0</v>
      </c>
      <c r="H2100" s="29">
        <f t="shared" si="171"/>
        <v>0</v>
      </c>
      <c r="I2100" s="54"/>
    </row>
    <row r="2101" spans="2:9" x14ac:dyDescent="0.25">
      <c r="B2101" s="12" t="s">
        <v>38</v>
      </c>
      <c r="C2101" s="11" t="s">
        <v>1</v>
      </c>
      <c r="D2101" s="35">
        <v>2028</v>
      </c>
      <c r="E2101" s="10">
        <v>1</v>
      </c>
      <c r="F2101" s="9" t="s">
        <v>0</v>
      </c>
      <c r="G2101" s="168">
        <v>0</v>
      </c>
      <c r="H2101" s="29">
        <f t="shared" si="171"/>
        <v>0</v>
      </c>
      <c r="I2101" s="54"/>
    </row>
    <row r="2102" spans="2:9" x14ac:dyDescent="0.25">
      <c r="B2102" s="12" t="s">
        <v>36</v>
      </c>
      <c r="C2102" s="11" t="s">
        <v>1</v>
      </c>
      <c r="D2102" s="35">
        <v>2028</v>
      </c>
      <c r="E2102" s="10">
        <v>1</v>
      </c>
      <c r="F2102" s="9" t="s">
        <v>0</v>
      </c>
      <c r="G2102" s="168">
        <v>0</v>
      </c>
      <c r="H2102" s="29">
        <f t="shared" si="171"/>
        <v>0</v>
      </c>
      <c r="I2102" s="54"/>
    </row>
    <row r="2103" spans="2:9" x14ac:dyDescent="0.25">
      <c r="B2103" s="12" t="s">
        <v>2</v>
      </c>
      <c r="C2103" s="11" t="s">
        <v>1</v>
      </c>
      <c r="D2103" s="35">
        <v>2026</v>
      </c>
      <c r="E2103" s="10">
        <v>1</v>
      </c>
      <c r="F2103" s="9" t="s">
        <v>0</v>
      </c>
      <c r="G2103" s="168">
        <v>0</v>
      </c>
      <c r="H2103" s="29">
        <f t="shared" si="171"/>
        <v>0</v>
      </c>
      <c r="I2103" s="54"/>
    </row>
    <row r="2104" spans="2:9" x14ac:dyDescent="0.25">
      <c r="B2104" s="77" t="s">
        <v>44</v>
      </c>
      <c r="C2104" s="43"/>
      <c r="D2104" s="44"/>
      <c r="E2104" s="45"/>
      <c r="F2104" s="46"/>
      <c r="G2104" s="80"/>
      <c r="H2104" s="56">
        <f>SUM(H2095:H2103)</f>
        <v>0</v>
      </c>
      <c r="I2104" s="150"/>
    </row>
    <row r="2105" spans="2:9" ht="15.75" thickBot="1" x14ac:dyDescent="0.3">
      <c r="B2105" s="4"/>
      <c r="C2105" s="3"/>
      <c r="D2105" s="37"/>
      <c r="E2105" s="2"/>
      <c r="F2105" s="1"/>
      <c r="G2105" s="38"/>
      <c r="H2105" s="30"/>
      <c r="I2105" s="54"/>
    </row>
    <row r="2106" spans="2:9" ht="16.5" thickBot="1" x14ac:dyDescent="0.3">
      <c r="B2106" s="20"/>
    </row>
    <row r="2107" spans="2:9" ht="15.75" thickBot="1" x14ac:dyDescent="0.3">
      <c r="B2107" s="206" t="s">
        <v>332</v>
      </c>
      <c r="C2107" s="207"/>
      <c r="D2107" s="208"/>
    </row>
    <row r="2108" spans="2:9" ht="15.75" thickBot="1" x14ac:dyDescent="0.3">
      <c r="B2108" s="19" t="s">
        <v>6</v>
      </c>
      <c r="C2108" s="18" t="s">
        <v>5</v>
      </c>
      <c r="D2108" s="18" t="s">
        <v>35</v>
      </c>
      <c r="E2108" s="204" t="s">
        <v>4</v>
      </c>
      <c r="F2108" s="205"/>
      <c r="G2108" s="17" t="s">
        <v>377</v>
      </c>
      <c r="H2108" s="31" t="s">
        <v>33</v>
      </c>
      <c r="I2108" s="139"/>
    </row>
    <row r="2109" spans="2:9" x14ac:dyDescent="0.25">
      <c r="B2109" s="16" t="s">
        <v>47</v>
      </c>
      <c r="C2109" s="15" t="s">
        <v>9</v>
      </c>
      <c r="D2109" s="34">
        <v>2026</v>
      </c>
      <c r="E2109" s="14">
        <v>2</v>
      </c>
      <c r="F2109" s="58" t="s">
        <v>0</v>
      </c>
      <c r="G2109" s="169">
        <v>0</v>
      </c>
      <c r="H2109" s="27">
        <f>E2109*G2109</f>
        <v>0</v>
      </c>
      <c r="I2109" s="54"/>
    </row>
    <row r="2110" spans="2:9" x14ac:dyDescent="0.25">
      <c r="B2110" s="12" t="s">
        <v>24</v>
      </c>
      <c r="C2110" s="11" t="s">
        <v>11</v>
      </c>
      <c r="D2110" s="35">
        <v>2026</v>
      </c>
      <c r="E2110" s="10">
        <v>4</v>
      </c>
      <c r="F2110" s="59" t="s">
        <v>0</v>
      </c>
      <c r="G2110" s="170">
        <v>0</v>
      </c>
      <c r="H2110" s="29">
        <f>E2110*G2110</f>
        <v>0</v>
      </c>
      <c r="I2110" s="54"/>
    </row>
    <row r="2111" spans="2:9" x14ac:dyDescent="0.25">
      <c r="B2111" s="12" t="s">
        <v>22</v>
      </c>
      <c r="C2111" s="11" t="s">
        <v>1</v>
      </c>
      <c r="D2111" s="35">
        <v>2026</v>
      </c>
      <c r="E2111" s="10">
        <v>2.4</v>
      </c>
      <c r="F2111" s="59" t="s">
        <v>8</v>
      </c>
      <c r="G2111" s="170">
        <v>0</v>
      </c>
      <c r="H2111" s="29">
        <f>E2111*G2111</f>
        <v>0</v>
      </c>
      <c r="I2111" s="54"/>
    </row>
    <row r="2112" spans="2:9" x14ac:dyDescent="0.25">
      <c r="B2112" s="12" t="s">
        <v>22</v>
      </c>
      <c r="C2112" s="11" t="s">
        <v>1</v>
      </c>
      <c r="D2112" s="35">
        <v>2028</v>
      </c>
      <c r="E2112" s="10">
        <v>10</v>
      </c>
      <c r="F2112" s="59" t="s">
        <v>8</v>
      </c>
      <c r="G2112" s="170">
        <v>0</v>
      </c>
      <c r="H2112" s="29">
        <f t="shared" ref="H2112:H2117" si="172">E2112*G2112</f>
        <v>0</v>
      </c>
      <c r="I2112" s="54"/>
    </row>
    <row r="2113" spans="2:9" x14ac:dyDescent="0.25">
      <c r="B2113" s="12" t="s">
        <v>66</v>
      </c>
      <c r="C2113" s="11" t="s">
        <v>1</v>
      </c>
      <c r="D2113" s="35">
        <v>2028</v>
      </c>
      <c r="E2113" s="10">
        <v>8.6</v>
      </c>
      <c r="F2113" s="59" t="s">
        <v>8</v>
      </c>
      <c r="G2113" s="172">
        <v>0</v>
      </c>
      <c r="H2113" s="29">
        <f t="shared" si="172"/>
        <v>0</v>
      </c>
      <c r="I2113" s="54"/>
    </row>
    <row r="2114" spans="2:9" x14ac:dyDescent="0.25">
      <c r="B2114" s="12" t="s">
        <v>87</v>
      </c>
      <c r="C2114" s="11" t="s">
        <v>1</v>
      </c>
      <c r="D2114" s="35">
        <v>2028</v>
      </c>
      <c r="E2114" s="10">
        <v>32</v>
      </c>
      <c r="F2114" s="59" t="s">
        <v>17</v>
      </c>
      <c r="G2114" s="170">
        <v>0</v>
      </c>
      <c r="H2114" s="29">
        <f t="shared" si="172"/>
        <v>0</v>
      </c>
      <c r="I2114" s="54"/>
    </row>
    <row r="2115" spans="2:9" x14ac:dyDescent="0.25">
      <c r="B2115" s="12" t="s">
        <v>38</v>
      </c>
      <c r="C2115" s="11" t="s">
        <v>1</v>
      </c>
      <c r="D2115" s="35">
        <v>2029</v>
      </c>
      <c r="E2115" s="10">
        <v>1</v>
      </c>
      <c r="F2115" s="59" t="s">
        <v>0</v>
      </c>
      <c r="G2115" s="170">
        <v>0</v>
      </c>
      <c r="H2115" s="29">
        <f t="shared" si="172"/>
        <v>0</v>
      </c>
      <c r="I2115" s="54"/>
    </row>
    <row r="2116" spans="2:9" x14ac:dyDescent="0.25">
      <c r="B2116" s="8" t="s">
        <v>36</v>
      </c>
      <c r="C2116" s="7" t="s">
        <v>1</v>
      </c>
      <c r="D2116" s="36">
        <v>2029</v>
      </c>
      <c r="E2116" s="6">
        <v>1</v>
      </c>
      <c r="F2116" s="47" t="s">
        <v>0</v>
      </c>
      <c r="G2116" s="170">
        <v>0</v>
      </c>
      <c r="H2116" s="29">
        <f t="shared" si="172"/>
        <v>0</v>
      </c>
      <c r="I2116" s="54"/>
    </row>
    <row r="2117" spans="2:9" x14ac:dyDescent="0.25">
      <c r="B2117" s="8" t="s">
        <v>2</v>
      </c>
      <c r="C2117" s="7" t="s">
        <v>1</v>
      </c>
      <c r="D2117" s="36">
        <v>2026</v>
      </c>
      <c r="E2117" s="6">
        <v>1</v>
      </c>
      <c r="F2117" s="47" t="s">
        <v>0</v>
      </c>
      <c r="G2117" s="170">
        <v>0</v>
      </c>
      <c r="H2117" s="29">
        <f t="shared" si="172"/>
        <v>0</v>
      </c>
      <c r="I2117" s="54"/>
    </row>
    <row r="2118" spans="2:9" x14ac:dyDescent="0.25">
      <c r="B2118" s="77" t="s">
        <v>44</v>
      </c>
      <c r="C2118" s="24"/>
      <c r="D2118" s="39"/>
      <c r="E2118" s="23"/>
      <c r="F2118" s="49"/>
      <c r="G2118" s="28"/>
      <c r="H2118" s="56">
        <f>SUM(H2109:H2117)</f>
        <v>0</v>
      </c>
      <c r="I2118" s="150"/>
    </row>
    <row r="2119" spans="2:9" ht="15.75" thickBot="1" x14ac:dyDescent="0.3">
      <c r="B2119" s="4"/>
      <c r="C2119" s="3"/>
      <c r="D2119" s="37"/>
      <c r="E2119" s="2"/>
      <c r="F2119" s="48"/>
      <c r="G2119" s="38"/>
      <c r="H2119" s="30"/>
      <c r="I2119" s="54"/>
    </row>
    <row r="2120" spans="2:9" ht="15.75" thickBot="1" x14ac:dyDescent="0.3"/>
    <row r="2121" spans="2:9" ht="15.75" thickBot="1" x14ac:dyDescent="0.3">
      <c r="B2121" s="206" t="s">
        <v>333</v>
      </c>
      <c r="C2121" s="207"/>
      <c r="D2121" s="208"/>
    </row>
    <row r="2122" spans="2:9" ht="15.75" thickBot="1" x14ac:dyDescent="0.3">
      <c r="B2122" s="19" t="s">
        <v>6</v>
      </c>
      <c r="C2122" s="18" t="s">
        <v>5</v>
      </c>
      <c r="D2122" s="18" t="s">
        <v>35</v>
      </c>
      <c r="E2122" s="204" t="s">
        <v>4</v>
      </c>
      <c r="F2122" s="205"/>
      <c r="G2122" s="17" t="s">
        <v>377</v>
      </c>
      <c r="H2122" s="31" t="s">
        <v>33</v>
      </c>
      <c r="I2122" s="139"/>
    </row>
    <row r="2123" spans="2:9" x14ac:dyDescent="0.25">
      <c r="B2123" s="16" t="s">
        <v>47</v>
      </c>
      <c r="C2123" s="15" t="s">
        <v>9</v>
      </c>
      <c r="D2123" s="34">
        <v>2026</v>
      </c>
      <c r="E2123" s="14">
        <v>2</v>
      </c>
      <c r="F2123" s="13" t="s">
        <v>0</v>
      </c>
      <c r="G2123" s="167">
        <v>0</v>
      </c>
      <c r="H2123" s="27">
        <f>E2123*G2123</f>
        <v>0</v>
      </c>
      <c r="I2123" s="54"/>
    </row>
    <row r="2124" spans="2:9" x14ac:dyDescent="0.25">
      <c r="B2124" s="12" t="s">
        <v>18</v>
      </c>
      <c r="C2124" s="11" t="s">
        <v>1</v>
      </c>
      <c r="D2124" s="35">
        <v>2026</v>
      </c>
      <c r="E2124" s="10">
        <v>2.4</v>
      </c>
      <c r="F2124" s="9" t="s">
        <v>8</v>
      </c>
      <c r="G2124" s="168">
        <v>0</v>
      </c>
      <c r="H2124" s="29">
        <f>E2124*G2124</f>
        <v>0</v>
      </c>
      <c r="I2124" s="54"/>
    </row>
    <row r="2125" spans="2:9" x14ac:dyDescent="0.25">
      <c r="B2125" s="12" t="s">
        <v>18</v>
      </c>
      <c r="C2125" s="11" t="s">
        <v>1</v>
      </c>
      <c r="D2125" s="35">
        <v>2026</v>
      </c>
      <c r="E2125" s="10">
        <v>1</v>
      </c>
      <c r="F2125" s="9" t="s">
        <v>17</v>
      </c>
      <c r="G2125" s="168">
        <v>0</v>
      </c>
      <c r="H2125" s="29">
        <f>E2125*G2125</f>
        <v>0</v>
      </c>
      <c r="I2125" s="54"/>
    </row>
    <row r="2126" spans="2:9" x14ac:dyDescent="0.25">
      <c r="B2126" s="12" t="s">
        <v>38</v>
      </c>
      <c r="C2126" s="11" t="s">
        <v>1</v>
      </c>
      <c r="D2126" s="35">
        <v>2028</v>
      </c>
      <c r="E2126" s="10">
        <v>1</v>
      </c>
      <c r="F2126" s="9" t="s">
        <v>0</v>
      </c>
      <c r="G2126" s="168">
        <v>0</v>
      </c>
      <c r="H2126" s="29">
        <f t="shared" ref="H2126:H2127" si="173">E2126*G2126</f>
        <v>0</v>
      </c>
      <c r="I2126" s="54"/>
    </row>
    <row r="2127" spans="2:9" x14ac:dyDescent="0.25">
      <c r="B2127" s="12" t="s">
        <v>2</v>
      </c>
      <c r="C2127" s="11" t="s">
        <v>1</v>
      </c>
      <c r="D2127" s="35">
        <v>2026</v>
      </c>
      <c r="E2127" s="10">
        <v>1</v>
      </c>
      <c r="F2127" s="9" t="s">
        <v>0</v>
      </c>
      <c r="G2127" s="168">
        <v>0</v>
      </c>
      <c r="H2127" s="29">
        <f t="shared" si="173"/>
        <v>0</v>
      </c>
      <c r="I2127" s="54"/>
    </row>
    <row r="2128" spans="2:9" x14ac:dyDescent="0.25">
      <c r="B2128" s="77" t="s">
        <v>44</v>
      </c>
      <c r="C2128" s="43"/>
      <c r="D2128" s="44"/>
      <c r="E2128" s="45"/>
      <c r="F2128" s="46"/>
      <c r="G2128" s="52"/>
      <c r="H2128" s="56">
        <f>SUM(H2123:H2127)</f>
        <v>0</v>
      </c>
      <c r="I2128" s="150"/>
    </row>
    <row r="2129" spans="2:9" ht="15.75" thickBot="1" x14ac:dyDescent="0.3">
      <c r="B2129" s="4"/>
      <c r="C2129" s="3"/>
      <c r="D2129" s="37"/>
      <c r="E2129" s="2"/>
      <c r="F2129" s="1"/>
      <c r="G2129" s="55"/>
      <c r="H2129" s="38"/>
    </row>
    <row r="2130" spans="2:9" ht="15.75" thickBot="1" x14ac:dyDescent="0.3"/>
    <row r="2131" spans="2:9" ht="15.75" thickBot="1" x14ac:dyDescent="0.3">
      <c r="B2131" s="206" t="s">
        <v>334</v>
      </c>
      <c r="C2131" s="207"/>
      <c r="D2131" s="208"/>
    </row>
    <row r="2132" spans="2:9" ht="15.75" thickBot="1" x14ac:dyDescent="0.3">
      <c r="B2132" s="19" t="s">
        <v>6</v>
      </c>
      <c r="C2132" s="18" t="s">
        <v>5</v>
      </c>
      <c r="D2132" s="18" t="s">
        <v>35</v>
      </c>
      <c r="E2132" s="204" t="s">
        <v>4</v>
      </c>
      <c r="F2132" s="205"/>
      <c r="G2132" s="17" t="s">
        <v>377</v>
      </c>
      <c r="H2132" s="31" t="s">
        <v>33</v>
      </c>
      <c r="I2132" s="139"/>
    </row>
    <row r="2133" spans="2:9" x14ac:dyDescent="0.25">
      <c r="B2133" s="16" t="s">
        <v>47</v>
      </c>
      <c r="C2133" s="15" t="s">
        <v>9</v>
      </c>
      <c r="D2133" s="34">
        <v>2026</v>
      </c>
      <c r="E2133" s="14">
        <v>2</v>
      </c>
      <c r="F2133" s="13" t="s">
        <v>0</v>
      </c>
      <c r="G2133" s="167">
        <v>0</v>
      </c>
      <c r="H2133" s="27">
        <f>E2133*G2133</f>
        <v>0</v>
      </c>
      <c r="I2133" s="54"/>
    </row>
    <row r="2134" spans="2:9" x14ac:dyDescent="0.25">
      <c r="B2134" s="12" t="s">
        <v>18</v>
      </c>
      <c r="C2134" s="11" t="s">
        <v>1</v>
      </c>
      <c r="D2134" s="35">
        <v>2026</v>
      </c>
      <c r="E2134" s="10">
        <v>3</v>
      </c>
      <c r="F2134" s="9" t="s">
        <v>17</v>
      </c>
      <c r="G2134" s="168">
        <v>0</v>
      </c>
      <c r="H2134" s="29">
        <f>E2134*G2134</f>
        <v>0</v>
      </c>
      <c r="I2134" s="54"/>
    </row>
    <row r="2135" spans="2:9" x14ac:dyDescent="0.25">
      <c r="B2135" s="12" t="s">
        <v>66</v>
      </c>
      <c r="C2135" s="11" t="s">
        <v>1</v>
      </c>
      <c r="D2135" s="35">
        <v>2027</v>
      </c>
      <c r="E2135" s="10">
        <v>25</v>
      </c>
      <c r="F2135" s="9" t="s">
        <v>8</v>
      </c>
      <c r="G2135" s="168">
        <v>0</v>
      </c>
      <c r="H2135" s="29">
        <f>E2135*G2135</f>
        <v>0</v>
      </c>
      <c r="I2135" s="54"/>
    </row>
    <row r="2136" spans="2:9" x14ac:dyDescent="0.25">
      <c r="B2136" s="12" t="s">
        <v>39</v>
      </c>
      <c r="C2136" s="11" t="s">
        <v>1</v>
      </c>
      <c r="D2136" s="35">
        <v>2027</v>
      </c>
      <c r="E2136" s="10">
        <v>37</v>
      </c>
      <c r="F2136" s="9" t="s">
        <v>17</v>
      </c>
      <c r="G2136" s="168">
        <v>0</v>
      </c>
      <c r="H2136" s="29">
        <f t="shared" ref="H2136:H2141" si="174">E2136*G2136</f>
        <v>0</v>
      </c>
      <c r="I2136" s="54"/>
    </row>
    <row r="2137" spans="2:9" x14ac:dyDescent="0.25">
      <c r="B2137" s="12" t="s">
        <v>120</v>
      </c>
      <c r="C2137" s="11" t="s">
        <v>1</v>
      </c>
      <c r="D2137" s="35">
        <v>2027</v>
      </c>
      <c r="E2137" s="10">
        <v>50</v>
      </c>
      <c r="F2137" s="9" t="s">
        <v>17</v>
      </c>
      <c r="G2137" s="168">
        <v>0</v>
      </c>
      <c r="H2137" s="29">
        <f t="shared" si="174"/>
        <v>0</v>
      </c>
      <c r="I2137" s="54"/>
    </row>
    <row r="2138" spans="2:9" x14ac:dyDescent="0.25">
      <c r="B2138" s="12" t="s">
        <v>21</v>
      </c>
      <c r="C2138" s="11" t="s">
        <v>1</v>
      </c>
      <c r="D2138" s="35">
        <v>2027</v>
      </c>
      <c r="E2138" s="10">
        <v>20</v>
      </c>
      <c r="F2138" s="9" t="s">
        <v>8</v>
      </c>
      <c r="G2138" s="168">
        <v>0</v>
      </c>
      <c r="H2138" s="29">
        <f t="shared" si="174"/>
        <v>0</v>
      </c>
      <c r="I2138" s="54"/>
    </row>
    <row r="2139" spans="2:9" x14ac:dyDescent="0.25">
      <c r="B2139" s="12" t="s">
        <v>38</v>
      </c>
      <c r="C2139" s="11" t="s">
        <v>1</v>
      </c>
      <c r="D2139" s="35">
        <v>2029</v>
      </c>
      <c r="E2139" s="10">
        <v>1</v>
      </c>
      <c r="F2139" s="9" t="s">
        <v>0</v>
      </c>
      <c r="G2139" s="168">
        <v>0</v>
      </c>
      <c r="H2139" s="29">
        <f t="shared" si="174"/>
        <v>0</v>
      </c>
      <c r="I2139" s="54"/>
    </row>
    <row r="2140" spans="2:9" x14ac:dyDescent="0.25">
      <c r="B2140" s="8" t="s">
        <v>36</v>
      </c>
      <c r="C2140" s="7" t="s">
        <v>1</v>
      </c>
      <c r="D2140" s="36">
        <v>2029</v>
      </c>
      <c r="E2140" s="6">
        <v>1</v>
      </c>
      <c r="F2140" s="5" t="s">
        <v>0</v>
      </c>
      <c r="G2140" s="168">
        <v>0</v>
      </c>
      <c r="H2140" s="29">
        <f t="shared" si="174"/>
        <v>0</v>
      </c>
      <c r="I2140" s="54"/>
    </row>
    <row r="2141" spans="2:9" x14ac:dyDescent="0.25">
      <c r="B2141" s="8" t="s">
        <v>2</v>
      </c>
      <c r="C2141" s="7" t="s">
        <v>1</v>
      </c>
      <c r="D2141" s="36">
        <v>2026</v>
      </c>
      <c r="E2141" s="6">
        <v>1</v>
      </c>
      <c r="F2141" s="5" t="s">
        <v>0</v>
      </c>
      <c r="G2141" s="168">
        <v>0</v>
      </c>
      <c r="H2141" s="29">
        <f t="shared" si="174"/>
        <v>0</v>
      </c>
      <c r="I2141" s="54"/>
    </row>
    <row r="2142" spans="2:9" x14ac:dyDescent="0.25">
      <c r="B2142" s="77" t="s">
        <v>44</v>
      </c>
      <c r="C2142" s="24"/>
      <c r="D2142" s="39"/>
      <c r="E2142" s="23"/>
      <c r="F2142" s="22"/>
      <c r="G2142" s="40"/>
      <c r="H2142" s="56">
        <f>SUM(H2133:H2141)</f>
        <v>0</v>
      </c>
      <c r="I2142" s="150"/>
    </row>
    <row r="2143" spans="2:9" ht="15.75" thickBot="1" x14ac:dyDescent="0.3">
      <c r="B2143" s="4"/>
      <c r="C2143" s="3"/>
      <c r="D2143" s="37"/>
      <c r="E2143" s="2"/>
      <c r="F2143" s="1"/>
      <c r="G2143" s="38"/>
      <c r="H2143" s="30"/>
      <c r="I2143" s="54"/>
    </row>
    <row r="2144" spans="2:9" ht="16.5" thickBot="1" x14ac:dyDescent="0.3">
      <c r="B2144" s="20"/>
    </row>
    <row r="2145" spans="2:9" ht="15.75" thickBot="1" x14ac:dyDescent="0.3">
      <c r="B2145" s="206" t="s">
        <v>335</v>
      </c>
      <c r="C2145" s="207"/>
      <c r="D2145" s="208"/>
    </row>
    <row r="2146" spans="2:9" ht="15.75" thickBot="1" x14ac:dyDescent="0.3">
      <c r="B2146" s="19" t="s">
        <v>6</v>
      </c>
      <c r="C2146" s="18" t="s">
        <v>5</v>
      </c>
      <c r="D2146" s="18" t="s">
        <v>35</v>
      </c>
      <c r="E2146" s="204" t="s">
        <v>4</v>
      </c>
      <c r="F2146" s="205"/>
      <c r="G2146" s="17" t="s">
        <v>377</v>
      </c>
      <c r="H2146" s="31" t="s">
        <v>33</v>
      </c>
      <c r="I2146" s="139"/>
    </row>
    <row r="2147" spans="2:9" x14ac:dyDescent="0.25">
      <c r="B2147" s="16" t="s">
        <v>47</v>
      </c>
      <c r="C2147" s="15" t="s">
        <v>9</v>
      </c>
      <c r="D2147" s="34">
        <v>2026</v>
      </c>
      <c r="E2147" s="14">
        <v>2</v>
      </c>
      <c r="F2147" s="13" t="s">
        <v>0</v>
      </c>
      <c r="G2147" s="167">
        <v>0</v>
      </c>
      <c r="H2147" s="27">
        <f>E2147*G2147</f>
        <v>0</v>
      </c>
      <c r="I2147" s="54"/>
    </row>
    <row r="2148" spans="2:9" x14ac:dyDescent="0.25">
      <c r="B2148" s="12" t="s">
        <v>21</v>
      </c>
      <c r="C2148" s="11" t="s">
        <v>1</v>
      </c>
      <c r="D2148" s="35">
        <v>2026</v>
      </c>
      <c r="E2148" s="10">
        <v>21</v>
      </c>
      <c r="F2148" s="9" t="s">
        <v>8</v>
      </c>
      <c r="G2148" s="168">
        <v>0</v>
      </c>
      <c r="H2148" s="29">
        <f>E2148*G2148</f>
        <v>0</v>
      </c>
      <c r="I2148" s="54"/>
    </row>
    <row r="2149" spans="2:9" x14ac:dyDescent="0.25">
      <c r="B2149" s="12" t="s">
        <v>41</v>
      </c>
      <c r="C2149" s="11" t="s">
        <v>1</v>
      </c>
      <c r="D2149" s="35">
        <v>2026</v>
      </c>
      <c r="E2149" s="10">
        <v>20</v>
      </c>
      <c r="F2149" s="9" t="s">
        <v>8</v>
      </c>
      <c r="G2149" s="168">
        <v>0</v>
      </c>
      <c r="H2149" s="29">
        <f>E2149*G2149</f>
        <v>0</v>
      </c>
      <c r="I2149" s="54"/>
    </row>
    <row r="2150" spans="2:9" x14ac:dyDescent="0.25">
      <c r="B2150" s="12" t="s">
        <v>66</v>
      </c>
      <c r="C2150" s="11" t="s">
        <v>1</v>
      </c>
      <c r="D2150" s="35">
        <v>2026</v>
      </c>
      <c r="E2150" s="10">
        <v>29</v>
      </c>
      <c r="F2150" s="9" t="s">
        <v>8</v>
      </c>
      <c r="G2150" s="168">
        <v>0</v>
      </c>
      <c r="H2150" s="29">
        <f t="shared" ref="H2150:H2155" si="175">E2150*G2150</f>
        <v>0</v>
      </c>
      <c r="I2150" s="54"/>
    </row>
    <row r="2151" spans="2:9" x14ac:dyDescent="0.25">
      <c r="B2151" s="12" t="s">
        <v>39</v>
      </c>
      <c r="C2151" s="11" t="s">
        <v>1</v>
      </c>
      <c r="D2151" s="35">
        <v>2026</v>
      </c>
      <c r="E2151" s="10">
        <v>47</v>
      </c>
      <c r="F2151" s="9" t="s">
        <v>17</v>
      </c>
      <c r="G2151" s="168">
        <v>0</v>
      </c>
      <c r="H2151" s="29">
        <f t="shared" si="175"/>
        <v>0</v>
      </c>
      <c r="I2151" s="54"/>
    </row>
    <row r="2152" spans="2:9" x14ac:dyDescent="0.25">
      <c r="B2152" s="8" t="s">
        <v>120</v>
      </c>
      <c r="C2152" s="7" t="s">
        <v>1</v>
      </c>
      <c r="D2152" s="36">
        <v>2026</v>
      </c>
      <c r="E2152" s="6">
        <v>43</v>
      </c>
      <c r="F2152" s="5" t="s">
        <v>17</v>
      </c>
      <c r="G2152" s="168">
        <v>0</v>
      </c>
      <c r="H2152" s="29">
        <f t="shared" si="175"/>
        <v>0</v>
      </c>
      <c r="I2152" s="54"/>
    </row>
    <row r="2153" spans="2:9" x14ac:dyDescent="0.25">
      <c r="B2153" s="8" t="s">
        <v>38</v>
      </c>
      <c r="C2153" s="7" t="s">
        <v>1</v>
      </c>
      <c r="D2153" s="36">
        <v>2029</v>
      </c>
      <c r="E2153" s="6">
        <v>1</v>
      </c>
      <c r="F2153" s="5" t="s">
        <v>0</v>
      </c>
      <c r="G2153" s="168">
        <v>0</v>
      </c>
      <c r="H2153" s="29">
        <f t="shared" si="175"/>
        <v>0</v>
      </c>
      <c r="I2153" s="54"/>
    </row>
    <row r="2154" spans="2:9" x14ac:dyDescent="0.25">
      <c r="B2154" s="8" t="s">
        <v>36</v>
      </c>
      <c r="C2154" s="7" t="s">
        <v>1</v>
      </c>
      <c r="D2154" s="36">
        <v>2029</v>
      </c>
      <c r="E2154" s="6">
        <v>1</v>
      </c>
      <c r="F2154" s="5" t="s">
        <v>0</v>
      </c>
      <c r="G2154" s="168">
        <v>0</v>
      </c>
      <c r="H2154" s="29">
        <f t="shared" si="175"/>
        <v>0</v>
      </c>
      <c r="I2154" s="54"/>
    </row>
    <row r="2155" spans="2:9" x14ac:dyDescent="0.25">
      <c r="B2155" s="8" t="s">
        <v>2</v>
      </c>
      <c r="C2155" s="7" t="s">
        <v>1</v>
      </c>
      <c r="D2155" s="36">
        <v>2026</v>
      </c>
      <c r="E2155" s="6">
        <v>1</v>
      </c>
      <c r="F2155" s="5" t="s">
        <v>0</v>
      </c>
      <c r="G2155" s="168">
        <v>0</v>
      </c>
      <c r="H2155" s="29">
        <f t="shared" si="175"/>
        <v>0</v>
      </c>
      <c r="I2155" s="54"/>
    </row>
    <row r="2156" spans="2:9" x14ac:dyDescent="0.25">
      <c r="B2156" s="77" t="s">
        <v>44</v>
      </c>
      <c r="C2156" s="24"/>
      <c r="D2156" s="39"/>
      <c r="E2156" s="23"/>
      <c r="F2156" s="22"/>
      <c r="G2156" s="40"/>
      <c r="H2156" s="56">
        <f>SUM(H2147:H2155)</f>
        <v>0</v>
      </c>
      <c r="I2156" s="150"/>
    </row>
    <row r="2157" spans="2:9" ht="15.75" thickBot="1" x14ac:dyDescent="0.3">
      <c r="B2157" s="4"/>
      <c r="C2157" s="3"/>
      <c r="D2157" s="37"/>
      <c r="E2157" s="2"/>
      <c r="F2157" s="1"/>
      <c r="G2157" s="38"/>
      <c r="H2157" s="30"/>
      <c r="I2157" s="54"/>
    </row>
    <row r="2158" spans="2:9" ht="15.75" thickBot="1" x14ac:dyDescent="0.3"/>
    <row r="2159" spans="2:9" ht="15.75" thickBot="1" x14ac:dyDescent="0.3">
      <c r="B2159" s="206" t="s">
        <v>336</v>
      </c>
      <c r="C2159" s="207"/>
      <c r="D2159" s="208"/>
    </row>
    <row r="2160" spans="2:9" ht="15.75" thickBot="1" x14ac:dyDescent="0.3">
      <c r="B2160" s="19" t="s">
        <v>6</v>
      </c>
      <c r="C2160" s="18" t="s">
        <v>5</v>
      </c>
      <c r="D2160" s="18" t="s">
        <v>35</v>
      </c>
      <c r="E2160" s="204" t="s">
        <v>4</v>
      </c>
      <c r="F2160" s="205"/>
      <c r="G2160" s="17" t="s">
        <v>377</v>
      </c>
      <c r="H2160" s="31" t="s">
        <v>33</v>
      </c>
      <c r="I2160" s="139"/>
    </row>
    <row r="2161" spans="2:9" x14ac:dyDescent="0.25">
      <c r="B2161" s="16" t="s">
        <v>47</v>
      </c>
      <c r="C2161" s="15" t="s">
        <v>9</v>
      </c>
      <c r="D2161" s="34">
        <v>2026</v>
      </c>
      <c r="E2161" s="14">
        <v>2</v>
      </c>
      <c r="F2161" s="13" t="s">
        <v>0</v>
      </c>
      <c r="G2161" s="167">
        <v>0</v>
      </c>
      <c r="H2161" s="27">
        <f>E2161*G2161</f>
        <v>0</v>
      </c>
      <c r="I2161" s="54"/>
    </row>
    <row r="2162" spans="2:9" x14ac:dyDescent="0.25">
      <c r="B2162" s="12" t="s">
        <v>18</v>
      </c>
      <c r="C2162" s="11" t="s">
        <v>1</v>
      </c>
      <c r="D2162" s="35">
        <v>2026</v>
      </c>
      <c r="E2162" s="10">
        <v>3</v>
      </c>
      <c r="F2162" s="9" t="s">
        <v>116</v>
      </c>
      <c r="G2162" s="168">
        <v>0</v>
      </c>
      <c r="H2162" s="29">
        <f>E2162*G2162</f>
        <v>0</v>
      </c>
      <c r="I2162" s="54"/>
    </row>
    <row r="2163" spans="2:9" x14ac:dyDescent="0.25">
      <c r="B2163" s="12" t="s">
        <v>66</v>
      </c>
      <c r="C2163" s="11" t="s">
        <v>1</v>
      </c>
      <c r="D2163" s="35">
        <v>2027</v>
      </c>
      <c r="E2163" s="10">
        <v>10.199999999999999</v>
      </c>
      <c r="F2163" s="9" t="s">
        <v>8</v>
      </c>
      <c r="G2163" s="168">
        <v>0</v>
      </c>
      <c r="H2163" s="29">
        <f>E2163*G2163</f>
        <v>0</v>
      </c>
      <c r="I2163" s="54"/>
    </row>
    <row r="2164" spans="2:9" x14ac:dyDescent="0.25">
      <c r="B2164" s="12" t="s">
        <v>66</v>
      </c>
      <c r="C2164" s="11" t="s">
        <v>1</v>
      </c>
      <c r="D2164" s="35">
        <v>2027</v>
      </c>
      <c r="E2164" s="10">
        <v>38</v>
      </c>
      <c r="F2164" s="9" t="s">
        <v>8</v>
      </c>
      <c r="G2164" s="168">
        <v>0</v>
      </c>
      <c r="H2164" s="29">
        <f t="shared" ref="H2164:H2167" si="176">E2164*G2164</f>
        <v>0</v>
      </c>
      <c r="I2164" s="54"/>
    </row>
    <row r="2165" spans="2:9" x14ac:dyDescent="0.25">
      <c r="B2165" s="12" t="s">
        <v>38</v>
      </c>
      <c r="C2165" s="11" t="s">
        <v>1</v>
      </c>
      <c r="D2165" s="35">
        <v>2029</v>
      </c>
      <c r="E2165" s="10">
        <v>1</v>
      </c>
      <c r="F2165" s="9" t="s">
        <v>0</v>
      </c>
      <c r="G2165" s="168">
        <v>0</v>
      </c>
      <c r="H2165" s="29">
        <f t="shared" si="176"/>
        <v>0</v>
      </c>
      <c r="I2165" s="54"/>
    </row>
    <row r="2166" spans="2:9" x14ac:dyDescent="0.25">
      <c r="B2166" s="8" t="s">
        <v>36</v>
      </c>
      <c r="C2166" s="7" t="s">
        <v>1</v>
      </c>
      <c r="D2166" s="36">
        <v>2029</v>
      </c>
      <c r="E2166" s="6">
        <v>1</v>
      </c>
      <c r="F2166" s="5" t="s">
        <v>0</v>
      </c>
      <c r="G2166" s="168">
        <v>0</v>
      </c>
      <c r="H2166" s="29">
        <f t="shared" si="176"/>
        <v>0</v>
      </c>
      <c r="I2166" s="54"/>
    </row>
    <row r="2167" spans="2:9" x14ac:dyDescent="0.25">
      <c r="B2167" s="8" t="s">
        <v>2</v>
      </c>
      <c r="C2167" s="7" t="s">
        <v>1</v>
      </c>
      <c r="D2167" s="36">
        <v>2026</v>
      </c>
      <c r="E2167" s="6">
        <v>1</v>
      </c>
      <c r="F2167" s="5" t="s">
        <v>0</v>
      </c>
      <c r="G2167" s="168">
        <v>0</v>
      </c>
      <c r="H2167" s="29">
        <f t="shared" si="176"/>
        <v>0</v>
      </c>
      <c r="I2167" s="54"/>
    </row>
    <row r="2168" spans="2:9" x14ac:dyDescent="0.25">
      <c r="B2168" s="77" t="s">
        <v>44</v>
      </c>
      <c r="C2168" s="24"/>
      <c r="D2168" s="39"/>
      <c r="E2168" s="23"/>
      <c r="F2168" s="22"/>
      <c r="G2168" s="40"/>
      <c r="H2168" s="56">
        <f>SUM(H2161:H2167)</f>
        <v>0</v>
      </c>
      <c r="I2168" s="150"/>
    </row>
    <row r="2169" spans="2:9" ht="15.75" thickBot="1" x14ac:dyDescent="0.3">
      <c r="B2169" s="4"/>
      <c r="C2169" s="3"/>
      <c r="D2169" s="37"/>
      <c r="E2169" s="2"/>
      <c r="F2169" s="1"/>
      <c r="G2169" s="38"/>
      <c r="H2169" s="30"/>
      <c r="I2169" s="54"/>
    </row>
    <row r="2170" spans="2:9" ht="15.75" thickBot="1" x14ac:dyDescent="0.3"/>
    <row r="2171" spans="2:9" ht="15.75" thickBot="1" x14ac:dyDescent="0.3">
      <c r="B2171" s="206" t="s">
        <v>337</v>
      </c>
      <c r="C2171" s="207"/>
      <c r="D2171" s="208"/>
    </row>
    <row r="2172" spans="2:9" ht="15.75" thickBot="1" x14ac:dyDescent="0.3">
      <c r="B2172" s="19" t="s">
        <v>6</v>
      </c>
      <c r="C2172" s="18" t="s">
        <v>5</v>
      </c>
      <c r="D2172" s="18" t="s">
        <v>35</v>
      </c>
      <c r="E2172" s="204" t="s">
        <v>4</v>
      </c>
      <c r="F2172" s="205"/>
      <c r="G2172" s="17" t="s">
        <v>377</v>
      </c>
      <c r="H2172" s="31" t="s">
        <v>33</v>
      </c>
      <c r="I2172" s="139"/>
    </row>
    <row r="2173" spans="2:9" x14ac:dyDescent="0.25">
      <c r="B2173" s="16" t="s">
        <v>47</v>
      </c>
      <c r="C2173" s="15" t="s">
        <v>9</v>
      </c>
      <c r="D2173" s="34">
        <v>2026</v>
      </c>
      <c r="E2173" s="14">
        <v>2</v>
      </c>
      <c r="F2173" s="13" t="s">
        <v>0</v>
      </c>
      <c r="G2173" s="167">
        <v>0</v>
      </c>
      <c r="H2173" s="27">
        <f>E2173*G2173</f>
        <v>0</v>
      </c>
      <c r="I2173" s="54"/>
    </row>
    <row r="2174" spans="2:9" x14ac:dyDescent="0.25">
      <c r="B2174" s="12" t="s">
        <v>38</v>
      </c>
      <c r="C2174" s="11" t="s">
        <v>1</v>
      </c>
      <c r="D2174" s="35">
        <v>2029</v>
      </c>
      <c r="E2174" s="10">
        <v>1</v>
      </c>
      <c r="F2174" s="9" t="s">
        <v>0</v>
      </c>
      <c r="G2174" s="168">
        <v>0</v>
      </c>
      <c r="H2174" s="29">
        <f>E2174*G2174</f>
        <v>0</v>
      </c>
      <c r="I2174" s="54"/>
    </row>
    <row r="2175" spans="2:9" x14ac:dyDescent="0.25">
      <c r="B2175" s="12" t="s">
        <v>36</v>
      </c>
      <c r="C2175" s="11" t="s">
        <v>1</v>
      </c>
      <c r="D2175" s="35">
        <v>2029</v>
      </c>
      <c r="E2175" s="10">
        <v>1</v>
      </c>
      <c r="F2175" s="9" t="s">
        <v>0</v>
      </c>
      <c r="G2175" s="168">
        <v>0</v>
      </c>
      <c r="H2175" s="29">
        <f>E2175*G2175</f>
        <v>0</v>
      </c>
      <c r="I2175" s="54"/>
    </row>
    <row r="2176" spans="2:9" x14ac:dyDescent="0.25">
      <c r="B2176" s="12" t="s">
        <v>2</v>
      </c>
      <c r="C2176" s="11" t="s">
        <v>1</v>
      </c>
      <c r="D2176" s="35">
        <v>2026</v>
      </c>
      <c r="E2176" s="10">
        <v>1</v>
      </c>
      <c r="F2176" s="9" t="s">
        <v>0</v>
      </c>
      <c r="G2176" s="168">
        <v>0</v>
      </c>
      <c r="H2176" s="29">
        <f t="shared" ref="H2176" si="177">E2176*G2176</f>
        <v>0</v>
      </c>
      <c r="I2176" s="54"/>
    </row>
    <row r="2177" spans="2:9" x14ac:dyDescent="0.25">
      <c r="B2177" s="77" t="s">
        <v>44</v>
      </c>
      <c r="C2177" s="43"/>
      <c r="D2177" s="44"/>
      <c r="E2177" s="45"/>
      <c r="F2177" s="46"/>
      <c r="G2177" s="32"/>
      <c r="H2177" s="56">
        <f>SUM(H2173:H2176)</f>
        <v>0</v>
      </c>
      <c r="I2177" s="150"/>
    </row>
    <row r="2178" spans="2:9" ht="15.75" thickBot="1" x14ac:dyDescent="0.3">
      <c r="B2178" s="4"/>
      <c r="C2178" s="3"/>
      <c r="D2178" s="37"/>
      <c r="E2178" s="2"/>
      <c r="F2178" s="1"/>
      <c r="G2178" s="85"/>
      <c r="H2178" s="30"/>
      <c r="I2178" s="54"/>
    </row>
    <row r="2179" spans="2:9" ht="16.5" thickBot="1" x14ac:dyDescent="0.3">
      <c r="B2179" s="20"/>
    </row>
    <row r="2180" spans="2:9" ht="15.75" thickBot="1" x14ac:dyDescent="0.3">
      <c r="B2180" s="206" t="s">
        <v>338</v>
      </c>
      <c r="C2180" s="207"/>
      <c r="D2180" s="208"/>
    </row>
    <row r="2181" spans="2:9" ht="15.75" thickBot="1" x14ac:dyDescent="0.3">
      <c r="B2181" s="19" t="s">
        <v>6</v>
      </c>
      <c r="C2181" s="18" t="s">
        <v>5</v>
      </c>
      <c r="D2181" s="18" t="s">
        <v>35</v>
      </c>
      <c r="E2181" s="204" t="s">
        <v>4</v>
      </c>
      <c r="F2181" s="205"/>
      <c r="G2181" s="17" t="s">
        <v>377</v>
      </c>
      <c r="H2181" s="31" t="s">
        <v>33</v>
      </c>
      <c r="I2181" s="139"/>
    </row>
    <row r="2182" spans="2:9" x14ac:dyDescent="0.25">
      <c r="B2182" s="16" t="s">
        <v>47</v>
      </c>
      <c r="C2182" s="15" t="s">
        <v>9</v>
      </c>
      <c r="D2182" s="34">
        <v>2026</v>
      </c>
      <c r="E2182" s="14">
        <v>2</v>
      </c>
      <c r="F2182" s="13" t="s">
        <v>0</v>
      </c>
      <c r="G2182" s="167">
        <v>0</v>
      </c>
      <c r="H2182" s="27">
        <f>E2182*G2182</f>
        <v>0</v>
      </c>
      <c r="I2182" s="54"/>
    </row>
    <row r="2183" spans="2:9" x14ac:dyDescent="0.25">
      <c r="B2183" s="12" t="s">
        <v>66</v>
      </c>
      <c r="C2183" s="11" t="s">
        <v>1</v>
      </c>
      <c r="D2183" s="35">
        <v>2026</v>
      </c>
      <c r="E2183" s="10">
        <v>6</v>
      </c>
      <c r="F2183" s="9" t="s">
        <v>8</v>
      </c>
      <c r="G2183" s="168">
        <v>0</v>
      </c>
      <c r="H2183" s="29">
        <f>E2183*G2183</f>
        <v>0</v>
      </c>
      <c r="I2183" s="54"/>
    </row>
    <row r="2184" spans="2:9" x14ac:dyDescent="0.25">
      <c r="B2184" s="12" t="s">
        <v>38</v>
      </c>
      <c r="C2184" s="11" t="s">
        <v>1</v>
      </c>
      <c r="D2184" s="35">
        <v>2029</v>
      </c>
      <c r="E2184" s="10">
        <v>1</v>
      </c>
      <c r="F2184" s="9" t="s">
        <v>0</v>
      </c>
      <c r="G2184" s="168">
        <v>0</v>
      </c>
      <c r="H2184" s="29">
        <f>E2184*G2184</f>
        <v>0</v>
      </c>
      <c r="I2184" s="54"/>
    </row>
    <row r="2185" spans="2:9" x14ac:dyDescent="0.25">
      <c r="B2185" s="12" t="s">
        <v>36</v>
      </c>
      <c r="C2185" s="11" t="s">
        <v>1</v>
      </c>
      <c r="D2185" s="35">
        <v>2029</v>
      </c>
      <c r="E2185" s="10">
        <v>1</v>
      </c>
      <c r="F2185" s="9" t="s">
        <v>0</v>
      </c>
      <c r="G2185" s="168">
        <v>0</v>
      </c>
      <c r="H2185" s="29">
        <f t="shared" ref="H2185:H2186" si="178">E2185*G2185</f>
        <v>0</v>
      </c>
      <c r="I2185" s="54"/>
    </row>
    <row r="2186" spans="2:9" x14ac:dyDescent="0.25">
      <c r="B2186" s="12" t="s">
        <v>2</v>
      </c>
      <c r="C2186" s="11" t="s">
        <v>1</v>
      </c>
      <c r="D2186" s="35">
        <v>2026</v>
      </c>
      <c r="E2186" s="10">
        <v>1</v>
      </c>
      <c r="F2186" s="9" t="s">
        <v>0</v>
      </c>
      <c r="G2186" s="168">
        <v>0</v>
      </c>
      <c r="H2186" s="29">
        <f t="shared" si="178"/>
        <v>0</v>
      </c>
      <c r="I2186" s="54"/>
    </row>
    <row r="2187" spans="2:9" x14ac:dyDescent="0.25">
      <c r="B2187" s="77" t="s">
        <v>44</v>
      </c>
      <c r="C2187" s="43"/>
      <c r="D2187" s="44"/>
      <c r="E2187" s="45"/>
      <c r="F2187" s="46"/>
      <c r="G2187" s="52"/>
      <c r="H2187" s="56">
        <f>SUM(H2182:H2186)</f>
        <v>0</v>
      </c>
      <c r="I2187" s="150"/>
    </row>
    <row r="2188" spans="2:9" ht="15.75" thickBot="1" x14ac:dyDescent="0.3">
      <c r="B2188" s="4"/>
      <c r="C2188" s="3"/>
      <c r="D2188" s="37"/>
      <c r="E2188" s="2"/>
      <c r="F2188" s="1"/>
      <c r="G2188" s="55"/>
      <c r="H2188" s="38"/>
    </row>
    <row r="2189" spans="2:9" ht="15.75" thickBot="1" x14ac:dyDescent="0.3"/>
    <row r="2190" spans="2:9" ht="15.75" thickBot="1" x14ac:dyDescent="0.3">
      <c r="B2190" s="206" t="s">
        <v>339</v>
      </c>
      <c r="C2190" s="207"/>
      <c r="D2190" s="208"/>
    </row>
    <row r="2191" spans="2:9" ht="15.75" thickBot="1" x14ac:dyDescent="0.3">
      <c r="B2191" s="19" t="s">
        <v>6</v>
      </c>
      <c r="C2191" s="18" t="s">
        <v>5</v>
      </c>
      <c r="D2191" s="18" t="s">
        <v>35</v>
      </c>
      <c r="E2191" s="204" t="s">
        <v>4</v>
      </c>
      <c r="F2191" s="205"/>
      <c r="G2191" s="92" t="s">
        <v>377</v>
      </c>
      <c r="H2191" s="31" t="s">
        <v>33</v>
      </c>
      <c r="I2191" s="139"/>
    </row>
    <row r="2192" spans="2:9" x14ac:dyDescent="0.25">
      <c r="B2192" s="16" t="s">
        <v>47</v>
      </c>
      <c r="C2192" s="15" t="s">
        <v>9</v>
      </c>
      <c r="D2192" s="34">
        <v>2026</v>
      </c>
      <c r="E2192" s="14">
        <v>2</v>
      </c>
      <c r="F2192" s="13" t="s">
        <v>0</v>
      </c>
      <c r="G2192" s="167">
        <v>0</v>
      </c>
      <c r="H2192" s="27">
        <f>E2192*G2192</f>
        <v>0</v>
      </c>
      <c r="I2192" s="54"/>
    </row>
    <row r="2193" spans="2:9" x14ac:dyDescent="0.25">
      <c r="B2193" s="12" t="s">
        <v>43</v>
      </c>
      <c r="C2193" s="11" t="s">
        <v>1</v>
      </c>
      <c r="D2193" s="35">
        <v>2028</v>
      </c>
      <c r="E2193" s="10">
        <v>3.6</v>
      </c>
      <c r="F2193" s="9" t="s">
        <v>17</v>
      </c>
      <c r="G2193" s="168">
        <v>0</v>
      </c>
      <c r="H2193" s="29">
        <f>E2193*G2193</f>
        <v>0</v>
      </c>
      <c r="I2193" s="54"/>
    </row>
    <row r="2194" spans="2:9" x14ac:dyDescent="0.25">
      <c r="B2194" s="12" t="s">
        <v>38</v>
      </c>
      <c r="C2194" s="11" t="s">
        <v>1</v>
      </c>
      <c r="D2194" s="35">
        <v>2029</v>
      </c>
      <c r="E2194" s="10">
        <v>1</v>
      </c>
      <c r="F2194" s="9" t="s">
        <v>0</v>
      </c>
      <c r="G2194" s="168">
        <v>0</v>
      </c>
      <c r="H2194" s="29">
        <f>E2194*G2194</f>
        <v>0</v>
      </c>
      <c r="I2194" s="54"/>
    </row>
    <row r="2195" spans="2:9" x14ac:dyDescent="0.25">
      <c r="B2195" s="12" t="s">
        <v>36</v>
      </c>
      <c r="C2195" s="11" t="s">
        <v>1</v>
      </c>
      <c r="D2195" s="35">
        <v>2029</v>
      </c>
      <c r="E2195" s="10">
        <v>1</v>
      </c>
      <c r="F2195" s="9" t="s">
        <v>0</v>
      </c>
      <c r="G2195" s="168">
        <v>0</v>
      </c>
      <c r="H2195" s="29">
        <f t="shared" ref="H2195:H2196" si="179">E2195*G2195</f>
        <v>0</v>
      </c>
      <c r="I2195" s="54"/>
    </row>
    <row r="2196" spans="2:9" x14ac:dyDescent="0.25">
      <c r="B2196" s="12" t="s">
        <v>2</v>
      </c>
      <c r="C2196" s="11" t="s">
        <v>1</v>
      </c>
      <c r="D2196" s="35">
        <v>2026</v>
      </c>
      <c r="E2196" s="10">
        <v>1</v>
      </c>
      <c r="F2196" s="9" t="s">
        <v>0</v>
      </c>
      <c r="G2196" s="168">
        <v>0</v>
      </c>
      <c r="H2196" s="29">
        <f t="shared" si="179"/>
        <v>0</v>
      </c>
      <c r="I2196" s="54"/>
    </row>
    <row r="2197" spans="2:9" x14ac:dyDescent="0.25">
      <c r="B2197" s="77" t="s">
        <v>44</v>
      </c>
      <c r="C2197" s="43"/>
      <c r="D2197" s="44"/>
      <c r="E2197" s="45"/>
      <c r="F2197" s="46"/>
      <c r="G2197" s="52"/>
      <c r="H2197" s="56">
        <f>SUM(H2192:H2196)</f>
        <v>0</v>
      </c>
      <c r="I2197" s="150"/>
    </row>
    <row r="2198" spans="2:9" ht="15.75" thickBot="1" x14ac:dyDescent="0.3">
      <c r="B2198" s="4"/>
      <c r="C2198" s="3"/>
      <c r="D2198" s="37"/>
      <c r="E2198" s="2"/>
      <c r="F2198" s="1"/>
      <c r="G2198" s="55"/>
      <c r="H2198" s="38"/>
    </row>
    <row r="2199" spans="2:9" ht="15.75" thickBot="1" x14ac:dyDescent="0.3">
      <c r="B2199" s="21"/>
      <c r="C2199" s="21"/>
      <c r="D2199" s="41"/>
    </row>
    <row r="2200" spans="2:9" ht="15.75" thickBot="1" x14ac:dyDescent="0.3">
      <c r="B2200" s="206" t="s">
        <v>340</v>
      </c>
      <c r="C2200" s="207"/>
      <c r="D2200" s="208"/>
    </row>
    <row r="2201" spans="2:9" ht="15.75" thickBot="1" x14ac:dyDescent="0.3">
      <c r="B2201" s="19" t="s">
        <v>6</v>
      </c>
      <c r="C2201" s="18" t="s">
        <v>5</v>
      </c>
      <c r="D2201" s="18" t="s">
        <v>35</v>
      </c>
      <c r="E2201" s="204" t="s">
        <v>4</v>
      </c>
      <c r="F2201" s="205"/>
      <c r="G2201" s="17" t="s">
        <v>377</v>
      </c>
      <c r="H2201" s="31" t="s">
        <v>33</v>
      </c>
      <c r="I2201" s="139"/>
    </row>
    <row r="2202" spans="2:9" x14ac:dyDescent="0.25">
      <c r="B2202" s="16" t="s">
        <v>47</v>
      </c>
      <c r="C2202" s="15" t="s">
        <v>9</v>
      </c>
      <c r="D2202" s="34">
        <v>2026</v>
      </c>
      <c r="E2202" s="14">
        <v>2</v>
      </c>
      <c r="F2202" s="13" t="s">
        <v>0</v>
      </c>
      <c r="G2202" s="167">
        <v>0</v>
      </c>
      <c r="H2202" s="27">
        <f>E2202*G2202</f>
        <v>0</v>
      </c>
      <c r="I2202" s="54"/>
    </row>
    <row r="2203" spans="2:9" x14ac:dyDescent="0.25">
      <c r="B2203" s="12" t="s">
        <v>22</v>
      </c>
      <c r="C2203" s="11" t="s">
        <v>1</v>
      </c>
      <c r="D2203" s="35">
        <v>2026</v>
      </c>
      <c r="E2203" s="10">
        <v>1</v>
      </c>
      <c r="F2203" s="9" t="s">
        <v>0</v>
      </c>
      <c r="G2203" s="168">
        <v>0</v>
      </c>
      <c r="H2203" s="29">
        <f>E2203*G2203</f>
        <v>0</v>
      </c>
      <c r="I2203" s="54"/>
    </row>
    <row r="2204" spans="2:9" x14ac:dyDescent="0.25">
      <c r="B2204" s="12" t="s">
        <v>43</v>
      </c>
      <c r="C2204" s="11" t="s">
        <v>1</v>
      </c>
      <c r="D2204" s="35">
        <v>2028</v>
      </c>
      <c r="E2204" s="10">
        <v>3.6</v>
      </c>
      <c r="F2204" s="9" t="s">
        <v>17</v>
      </c>
      <c r="G2204" s="168">
        <v>0</v>
      </c>
      <c r="H2204" s="29">
        <f>E2204*G2204</f>
        <v>0</v>
      </c>
      <c r="I2204" s="54"/>
    </row>
    <row r="2205" spans="2:9" x14ac:dyDescent="0.25">
      <c r="B2205" s="12" t="s">
        <v>38</v>
      </c>
      <c r="C2205" s="11" t="s">
        <v>1</v>
      </c>
      <c r="D2205" s="35">
        <v>2029</v>
      </c>
      <c r="E2205" s="10">
        <v>1</v>
      </c>
      <c r="F2205" s="9" t="s">
        <v>0</v>
      </c>
      <c r="G2205" s="168">
        <v>0</v>
      </c>
      <c r="H2205" s="29">
        <f t="shared" ref="H2205:H2207" si="180">E2205*G2205</f>
        <v>0</v>
      </c>
      <c r="I2205" s="54"/>
    </row>
    <row r="2206" spans="2:9" x14ac:dyDescent="0.25">
      <c r="B2206" s="12" t="s">
        <v>36</v>
      </c>
      <c r="C2206" s="11" t="s">
        <v>1</v>
      </c>
      <c r="D2206" s="35">
        <v>2029</v>
      </c>
      <c r="E2206" s="10">
        <v>1</v>
      </c>
      <c r="F2206" s="9" t="s">
        <v>0</v>
      </c>
      <c r="G2206" s="168">
        <v>0</v>
      </c>
      <c r="H2206" s="29">
        <f t="shared" si="180"/>
        <v>0</v>
      </c>
      <c r="I2206" s="54"/>
    </row>
    <row r="2207" spans="2:9" x14ac:dyDescent="0.25">
      <c r="B2207" s="8" t="s">
        <v>2</v>
      </c>
      <c r="C2207" s="7" t="s">
        <v>1</v>
      </c>
      <c r="D2207" s="36">
        <v>2026</v>
      </c>
      <c r="E2207" s="6">
        <v>1</v>
      </c>
      <c r="F2207" s="5" t="s">
        <v>0</v>
      </c>
      <c r="G2207" s="168">
        <v>0</v>
      </c>
      <c r="H2207" s="29">
        <f t="shared" si="180"/>
        <v>0</v>
      </c>
      <c r="I2207" s="54"/>
    </row>
    <row r="2208" spans="2:9" x14ac:dyDescent="0.25">
      <c r="B2208" s="77" t="s">
        <v>44</v>
      </c>
      <c r="C2208" s="24"/>
      <c r="D2208" s="39"/>
      <c r="E2208" s="23"/>
      <c r="F2208" s="22"/>
      <c r="G2208" s="40"/>
      <c r="H2208" s="56">
        <f>SUM(H2202:H2207)</f>
        <v>0</v>
      </c>
      <c r="I2208" s="150"/>
    </row>
    <row r="2209" spans="2:9" ht="14.45" customHeight="1" thickBot="1" x14ac:dyDescent="0.3">
      <c r="B2209" s="4"/>
      <c r="C2209" s="3"/>
      <c r="D2209" s="37"/>
      <c r="E2209" s="2"/>
      <c r="F2209" s="1"/>
      <c r="G2209" s="38"/>
      <c r="H2209" s="30"/>
      <c r="I2209" s="54"/>
    </row>
    <row r="2210" spans="2:9" ht="16.5" thickBot="1" x14ac:dyDescent="0.3">
      <c r="B2210" s="20"/>
    </row>
    <row r="2211" spans="2:9" ht="15.75" thickBot="1" x14ac:dyDescent="0.3">
      <c r="B2211" s="206" t="s">
        <v>341</v>
      </c>
      <c r="C2211" s="207"/>
      <c r="D2211" s="208"/>
    </row>
    <row r="2212" spans="2:9" ht="15.75" thickBot="1" x14ac:dyDescent="0.3">
      <c r="B2212" s="19" t="s">
        <v>6</v>
      </c>
      <c r="C2212" s="18" t="s">
        <v>5</v>
      </c>
      <c r="D2212" s="18" t="s">
        <v>35</v>
      </c>
      <c r="E2212" s="204" t="s">
        <v>4</v>
      </c>
      <c r="F2212" s="205"/>
      <c r="G2212" s="17" t="s">
        <v>377</v>
      </c>
      <c r="H2212" s="31" t="s">
        <v>33</v>
      </c>
      <c r="I2212" s="139"/>
    </row>
    <row r="2213" spans="2:9" x14ac:dyDescent="0.25">
      <c r="B2213" s="16" t="s">
        <v>47</v>
      </c>
      <c r="C2213" s="15" t="s">
        <v>9</v>
      </c>
      <c r="D2213" s="34">
        <v>2026</v>
      </c>
      <c r="E2213" s="14">
        <v>2</v>
      </c>
      <c r="F2213" s="13" t="s">
        <v>0</v>
      </c>
      <c r="G2213" s="167">
        <v>0</v>
      </c>
      <c r="H2213" s="27">
        <f>E2213*G2213</f>
        <v>0</v>
      </c>
      <c r="I2213" s="54"/>
    </row>
    <row r="2214" spans="2:9" x14ac:dyDescent="0.25">
      <c r="B2214" s="12" t="s">
        <v>259</v>
      </c>
      <c r="C2214" s="11" t="s">
        <v>1</v>
      </c>
      <c r="D2214" s="35">
        <v>2026</v>
      </c>
      <c r="E2214" s="10">
        <v>0.45</v>
      </c>
      <c r="F2214" s="9" t="s">
        <v>17</v>
      </c>
      <c r="G2214" s="168">
        <v>0</v>
      </c>
      <c r="H2214" s="29">
        <f>E2214*G2214</f>
        <v>0</v>
      </c>
      <c r="I2214" s="54"/>
    </row>
    <row r="2215" spans="2:9" x14ac:dyDescent="0.25">
      <c r="B2215" s="12" t="s">
        <v>22</v>
      </c>
      <c r="C2215" s="11" t="s">
        <v>1</v>
      </c>
      <c r="D2215" s="35">
        <v>2026</v>
      </c>
      <c r="E2215" s="10">
        <v>2</v>
      </c>
      <c r="F2215" s="9" t="s">
        <v>0</v>
      </c>
      <c r="G2215" s="168">
        <v>0</v>
      </c>
      <c r="H2215" s="29">
        <f>E2215*G2215</f>
        <v>0</v>
      </c>
      <c r="I2215" s="54"/>
    </row>
    <row r="2216" spans="2:9" x14ac:dyDescent="0.25">
      <c r="B2216" s="12" t="s">
        <v>43</v>
      </c>
      <c r="C2216" s="11" t="s">
        <v>1</v>
      </c>
      <c r="D2216" s="35">
        <v>2028</v>
      </c>
      <c r="E2216" s="10">
        <v>3.6</v>
      </c>
      <c r="F2216" s="9" t="s">
        <v>17</v>
      </c>
      <c r="G2216" s="168">
        <v>0</v>
      </c>
      <c r="H2216" s="29">
        <f t="shared" ref="H2216:H2219" si="181">E2216*G2216</f>
        <v>0</v>
      </c>
      <c r="I2216" s="54"/>
    </row>
    <row r="2217" spans="2:9" x14ac:dyDescent="0.25">
      <c r="B2217" s="12" t="s">
        <v>38</v>
      </c>
      <c r="C2217" s="11" t="s">
        <v>1</v>
      </c>
      <c r="D2217" s="35">
        <v>2029</v>
      </c>
      <c r="E2217" s="10">
        <v>1</v>
      </c>
      <c r="F2217" s="9" t="s">
        <v>0</v>
      </c>
      <c r="G2217" s="168">
        <v>0</v>
      </c>
      <c r="H2217" s="29">
        <f t="shared" si="181"/>
        <v>0</v>
      </c>
      <c r="I2217" s="54"/>
    </row>
    <row r="2218" spans="2:9" x14ac:dyDescent="0.25">
      <c r="B2218" s="8" t="s">
        <v>36</v>
      </c>
      <c r="C2218" s="7" t="s">
        <v>1</v>
      </c>
      <c r="D2218" s="36">
        <v>2029</v>
      </c>
      <c r="E2218" s="6">
        <v>1</v>
      </c>
      <c r="F2218" s="5" t="s">
        <v>0</v>
      </c>
      <c r="G2218" s="168">
        <v>0</v>
      </c>
      <c r="H2218" s="29">
        <f t="shared" si="181"/>
        <v>0</v>
      </c>
      <c r="I2218" s="54"/>
    </row>
    <row r="2219" spans="2:9" x14ac:dyDescent="0.25">
      <c r="B2219" s="8" t="s">
        <v>2</v>
      </c>
      <c r="C2219" s="7" t="s">
        <v>1</v>
      </c>
      <c r="D2219" s="36">
        <v>2026</v>
      </c>
      <c r="E2219" s="6">
        <v>1</v>
      </c>
      <c r="F2219" s="5" t="s">
        <v>0</v>
      </c>
      <c r="G2219" s="168">
        <v>0</v>
      </c>
      <c r="H2219" s="29">
        <f t="shared" si="181"/>
        <v>0</v>
      </c>
      <c r="I2219" s="54"/>
    </row>
    <row r="2220" spans="2:9" x14ac:dyDescent="0.25">
      <c r="B2220" s="77" t="s">
        <v>44</v>
      </c>
      <c r="C2220" s="24"/>
      <c r="D2220" s="39"/>
      <c r="E2220" s="23"/>
      <c r="F2220" s="22"/>
      <c r="G2220" s="40"/>
      <c r="H2220" s="56">
        <f>SUM(H2213:H2219)</f>
        <v>0</v>
      </c>
      <c r="I2220" s="150"/>
    </row>
    <row r="2221" spans="2:9" ht="15.75" thickBot="1" x14ac:dyDescent="0.3">
      <c r="B2221" s="4"/>
      <c r="C2221" s="3"/>
      <c r="D2221" s="37"/>
      <c r="E2221" s="2"/>
      <c r="F2221" s="1"/>
      <c r="G2221" s="38"/>
      <c r="H2221" s="29"/>
      <c r="I2221" s="54"/>
    </row>
    <row r="2222" spans="2:9" ht="15.75" thickBot="1" x14ac:dyDescent="0.3"/>
    <row r="2223" spans="2:9" ht="15.75" thickBot="1" x14ac:dyDescent="0.3">
      <c r="B2223" s="206" t="s">
        <v>342</v>
      </c>
      <c r="C2223" s="207"/>
      <c r="D2223" s="208"/>
    </row>
    <row r="2224" spans="2:9" ht="15.75" thickBot="1" x14ac:dyDescent="0.3">
      <c r="B2224" s="19" t="s">
        <v>6</v>
      </c>
      <c r="C2224" s="18" t="s">
        <v>5</v>
      </c>
      <c r="D2224" s="18" t="s">
        <v>35</v>
      </c>
      <c r="E2224" s="204" t="s">
        <v>4</v>
      </c>
      <c r="F2224" s="205"/>
      <c r="G2224" s="17" t="s">
        <v>377</v>
      </c>
      <c r="H2224" s="31" t="s">
        <v>33</v>
      </c>
      <c r="I2224" s="139"/>
    </row>
    <row r="2225" spans="2:9" x14ac:dyDescent="0.25">
      <c r="B2225" s="16" t="s">
        <v>47</v>
      </c>
      <c r="C2225" s="15" t="s">
        <v>9</v>
      </c>
      <c r="D2225" s="34">
        <v>2026</v>
      </c>
      <c r="E2225" s="14">
        <v>2</v>
      </c>
      <c r="F2225" s="13" t="s">
        <v>0</v>
      </c>
      <c r="G2225" s="169">
        <v>0</v>
      </c>
      <c r="H2225" s="27">
        <f>E2225*G2225</f>
        <v>0</v>
      </c>
      <c r="I2225" s="54"/>
    </row>
    <row r="2226" spans="2:9" x14ac:dyDescent="0.25">
      <c r="B2226" s="12" t="s">
        <v>38</v>
      </c>
      <c r="C2226" s="11" t="s">
        <v>1</v>
      </c>
      <c r="D2226" s="35">
        <v>2029</v>
      </c>
      <c r="E2226" s="10">
        <v>1</v>
      </c>
      <c r="F2226" s="9" t="s">
        <v>0</v>
      </c>
      <c r="G2226" s="170">
        <v>0</v>
      </c>
      <c r="H2226" s="29">
        <f>E2226*G2226</f>
        <v>0</v>
      </c>
      <c r="I2226" s="54"/>
    </row>
    <row r="2227" spans="2:9" x14ac:dyDescent="0.25">
      <c r="B2227" s="12" t="s">
        <v>2</v>
      </c>
      <c r="C2227" s="11" t="s">
        <v>1</v>
      </c>
      <c r="D2227" s="35">
        <v>2026</v>
      </c>
      <c r="E2227" s="10">
        <v>1</v>
      </c>
      <c r="F2227" s="9" t="s">
        <v>0</v>
      </c>
      <c r="G2227" s="170">
        <v>0</v>
      </c>
      <c r="H2227" s="29">
        <f>E2227*G2227</f>
        <v>0</v>
      </c>
      <c r="I2227" s="54"/>
    </row>
    <row r="2228" spans="2:9" x14ac:dyDescent="0.25">
      <c r="B2228" s="77" t="s">
        <v>44</v>
      </c>
      <c r="C2228" s="43"/>
      <c r="D2228" s="44"/>
      <c r="E2228" s="45"/>
      <c r="F2228" s="46"/>
      <c r="G2228" s="28"/>
      <c r="H2228" s="56">
        <f>SUM(H2225:H2227)</f>
        <v>0</v>
      </c>
      <c r="I2228" s="150"/>
    </row>
    <row r="2229" spans="2:9" ht="15.75" thickBot="1" x14ac:dyDescent="0.3">
      <c r="B2229" s="4"/>
      <c r="C2229" s="3"/>
      <c r="D2229" s="37"/>
      <c r="E2229" s="2"/>
      <c r="F2229" s="1"/>
      <c r="G2229" s="30"/>
      <c r="H2229" s="30"/>
      <c r="I2229" s="54"/>
    </row>
    <row r="2230" spans="2:9" ht="15.75" thickBot="1" x14ac:dyDescent="0.3">
      <c r="G2230" s="54"/>
      <c r="H2230" s="54"/>
      <c r="I2230" s="54"/>
    </row>
    <row r="2231" spans="2:9" ht="15.75" thickBot="1" x14ac:dyDescent="0.3">
      <c r="B2231" s="206" t="s">
        <v>343</v>
      </c>
      <c r="C2231" s="207"/>
      <c r="D2231" s="208"/>
    </row>
    <row r="2232" spans="2:9" ht="15.75" thickBot="1" x14ac:dyDescent="0.3">
      <c r="B2232" s="19" t="s">
        <v>6</v>
      </c>
      <c r="C2232" s="18" t="s">
        <v>5</v>
      </c>
      <c r="D2232" s="18" t="s">
        <v>35</v>
      </c>
      <c r="E2232" s="204" t="s">
        <v>4</v>
      </c>
      <c r="F2232" s="205"/>
      <c r="G2232" s="17" t="s">
        <v>377</v>
      </c>
      <c r="H2232" s="31" t="s">
        <v>33</v>
      </c>
      <c r="I2232" s="139"/>
    </row>
    <row r="2233" spans="2:9" x14ac:dyDescent="0.25">
      <c r="B2233" s="16" t="s">
        <v>47</v>
      </c>
      <c r="C2233" s="15" t="s">
        <v>9</v>
      </c>
      <c r="D2233" s="34">
        <v>2026</v>
      </c>
      <c r="E2233" s="14">
        <v>2</v>
      </c>
      <c r="F2233" s="13" t="s">
        <v>0</v>
      </c>
      <c r="G2233" s="167">
        <v>0</v>
      </c>
      <c r="H2233" s="27">
        <f>E2233*G2233</f>
        <v>0</v>
      </c>
      <c r="I2233" s="54"/>
    </row>
    <row r="2234" spans="2:9" x14ac:dyDescent="0.25">
      <c r="B2234" s="12" t="s">
        <v>105</v>
      </c>
      <c r="C2234" s="11" t="s">
        <v>1</v>
      </c>
      <c r="D2234" s="35">
        <v>2026</v>
      </c>
      <c r="E2234" s="10">
        <v>5</v>
      </c>
      <c r="F2234" s="9" t="s">
        <v>17</v>
      </c>
      <c r="G2234" s="168">
        <v>0</v>
      </c>
      <c r="H2234" s="29">
        <f>E2234*G2234</f>
        <v>0</v>
      </c>
      <c r="I2234" s="54"/>
    </row>
    <row r="2235" spans="2:9" x14ac:dyDescent="0.25">
      <c r="B2235" s="12" t="s">
        <v>22</v>
      </c>
      <c r="C2235" s="11" t="s">
        <v>1</v>
      </c>
      <c r="D2235" s="35">
        <v>2026</v>
      </c>
      <c r="E2235" s="10">
        <v>30</v>
      </c>
      <c r="F2235" s="9" t="s">
        <v>8</v>
      </c>
      <c r="G2235" s="168">
        <v>0</v>
      </c>
      <c r="H2235" s="29">
        <f>E2235*G2235</f>
        <v>0</v>
      </c>
      <c r="I2235" s="54"/>
    </row>
    <row r="2236" spans="2:9" x14ac:dyDescent="0.25">
      <c r="B2236" s="12" t="s">
        <v>38</v>
      </c>
      <c r="C2236" s="11" t="s">
        <v>1</v>
      </c>
      <c r="D2236" s="35">
        <v>2029</v>
      </c>
      <c r="E2236" s="10">
        <v>1</v>
      </c>
      <c r="F2236" s="9" t="s">
        <v>0</v>
      </c>
      <c r="G2236" s="168">
        <v>0</v>
      </c>
      <c r="H2236" s="29">
        <f t="shared" ref="H2236:H2238" si="182">E2236*G2236</f>
        <v>0</v>
      </c>
      <c r="I2236" s="54"/>
    </row>
    <row r="2237" spans="2:9" x14ac:dyDescent="0.25">
      <c r="B2237" s="12" t="s">
        <v>36</v>
      </c>
      <c r="C2237" s="11" t="s">
        <v>1</v>
      </c>
      <c r="D2237" s="35">
        <v>2029</v>
      </c>
      <c r="E2237" s="10">
        <v>1</v>
      </c>
      <c r="F2237" s="9" t="s">
        <v>0</v>
      </c>
      <c r="G2237" s="168">
        <v>0</v>
      </c>
      <c r="H2237" s="29">
        <f t="shared" si="182"/>
        <v>0</v>
      </c>
      <c r="I2237" s="54"/>
    </row>
    <row r="2238" spans="2:9" x14ac:dyDescent="0.25">
      <c r="B2238" s="8" t="s">
        <v>2</v>
      </c>
      <c r="C2238" s="7" t="s">
        <v>1</v>
      </c>
      <c r="D2238" s="36">
        <v>2026</v>
      </c>
      <c r="E2238" s="6">
        <v>1</v>
      </c>
      <c r="F2238" s="5" t="s">
        <v>0</v>
      </c>
      <c r="G2238" s="168">
        <v>0</v>
      </c>
      <c r="H2238" s="29">
        <f t="shared" si="182"/>
        <v>0</v>
      </c>
      <c r="I2238" s="54"/>
    </row>
    <row r="2239" spans="2:9" x14ac:dyDescent="0.25">
      <c r="B2239" s="77" t="s">
        <v>44</v>
      </c>
      <c r="C2239" s="24"/>
      <c r="D2239" s="39"/>
      <c r="E2239" s="23"/>
      <c r="F2239" s="22"/>
      <c r="G2239" s="40"/>
      <c r="H2239" s="56">
        <f>SUM(H2233:H2238)</f>
        <v>0</v>
      </c>
      <c r="I2239" s="150"/>
    </row>
    <row r="2240" spans="2:9" ht="15.75" thickBot="1" x14ac:dyDescent="0.3">
      <c r="B2240" s="4"/>
      <c r="C2240" s="3"/>
      <c r="D2240" s="37"/>
      <c r="E2240" s="2"/>
      <c r="F2240" s="1"/>
      <c r="G2240" s="38"/>
      <c r="H2240" s="30"/>
      <c r="I2240" s="54"/>
    </row>
    <row r="2241" spans="2:9" ht="16.5" thickBot="1" x14ac:dyDescent="0.3">
      <c r="B2241" s="20"/>
    </row>
    <row r="2242" spans="2:9" ht="15.75" thickBot="1" x14ac:dyDescent="0.3">
      <c r="B2242" s="206" t="s">
        <v>344</v>
      </c>
      <c r="C2242" s="207"/>
      <c r="D2242" s="208"/>
    </row>
    <row r="2243" spans="2:9" ht="15.75" thickBot="1" x14ac:dyDescent="0.3">
      <c r="B2243" s="19" t="s">
        <v>6</v>
      </c>
      <c r="C2243" s="18" t="s">
        <v>5</v>
      </c>
      <c r="D2243" s="18" t="s">
        <v>35</v>
      </c>
      <c r="E2243" s="204" t="s">
        <v>4</v>
      </c>
      <c r="F2243" s="205"/>
      <c r="G2243" s="17" t="s">
        <v>377</v>
      </c>
      <c r="H2243" s="31" t="s">
        <v>33</v>
      </c>
      <c r="I2243" s="139"/>
    </row>
    <row r="2244" spans="2:9" x14ac:dyDescent="0.25">
      <c r="B2244" s="16" t="s">
        <v>47</v>
      </c>
      <c r="C2244" s="15" t="s">
        <v>9</v>
      </c>
      <c r="D2244" s="34">
        <v>2026</v>
      </c>
      <c r="E2244" s="14">
        <v>2</v>
      </c>
      <c r="F2244" s="13" t="s">
        <v>0</v>
      </c>
      <c r="G2244" s="167">
        <v>0</v>
      </c>
      <c r="H2244" s="27">
        <f>E2244*G2244</f>
        <v>0</v>
      </c>
      <c r="I2244" s="54"/>
    </row>
    <row r="2245" spans="2:9" x14ac:dyDescent="0.25">
      <c r="B2245" s="12" t="s">
        <v>69</v>
      </c>
      <c r="C2245" s="11" t="s">
        <v>1</v>
      </c>
      <c r="D2245" s="35">
        <v>2026</v>
      </c>
      <c r="E2245" s="10">
        <v>4</v>
      </c>
      <c r="F2245" s="9" t="s">
        <v>17</v>
      </c>
      <c r="G2245" s="168">
        <v>0</v>
      </c>
      <c r="H2245" s="29">
        <f>E2245*G2245</f>
        <v>0</v>
      </c>
      <c r="I2245" s="54"/>
    </row>
    <row r="2246" spans="2:9" x14ac:dyDescent="0.25">
      <c r="B2246" s="12" t="s">
        <v>24</v>
      </c>
      <c r="C2246" s="11" t="s">
        <v>9</v>
      </c>
      <c r="D2246" s="35">
        <v>2026</v>
      </c>
      <c r="E2246" s="10">
        <v>4</v>
      </c>
      <c r="F2246" s="9" t="s">
        <v>0</v>
      </c>
      <c r="G2246" s="168">
        <v>0</v>
      </c>
      <c r="H2246" s="29">
        <f>E2246*G2246</f>
        <v>0</v>
      </c>
      <c r="I2246" s="54"/>
    </row>
    <row r="2247" spans="2:9" x14ac:dyDescent="0.25">
      <c r="B2247" s="12" t="s">
        <v>66</v>
      </c>
      <c r="C2247" s="11" t="s">
        <v>1</v>
      </c>
      <c r="D2247" s="35">
        <v>2029</v>
      </c>
      <c r="E2247" s="10">
        <v>15.9</v>
      </c>
      <c r="F2247" s="9" t="s">
        <v>8</v>
      </c>
      <c r="G2247" s="168">
        <v>0</v>
      </c>
      <c r="H2247" s="29">
        <f t="shared" ref="H2247:H2250" si="183">E2247*G2247</f>
        <v>0</v>
      </c>
      <c r="I2247" s="54"/>
    </row>
    <row r="2248" spans="2:9" x14ac:dyDescent="0.25">
      <c r="B2248" s="12" t="s">
        <v>38</v>
      </c>
      <c r="C2248" s="11" t="s">
        <v>1</v>
      </c>
      <c r="D2248" s="35">
        <v>2029</v>
      </c>
      <c r="E2248" s="10">
        <v>1</v>
      </c>
      <c r="F2248" s="9" t="s">
        <v>0</v>
      </c>
      <c r="G2248" s="168">
        <v>0</v>
      </c>
      <c r="H2248" s="29">
        <f t="shared" si="183"/>
        <v>0</v>
      </c>
      <c r="I2248" s="54"/>
    </row>
    <row r="2249" spans="2:9" x14ac:dyDescent="0.25">
      <c r="B2249" s="12" t="s">
        <v>36</v>
      </c>
      <c r="C2249" s="11" t="s">
        <v>1</v>
      </c>
      <c r="D2249" s="35">
        <v>2029</v>
      </c>
      <c r="E2249" s="10">
        <v>1</v>
      </c>
      <c r="F2249" s="9" t="s">
        <v>0</v>
      </c>
      <c r="G2249" s="168">
        <v>0</v>
      </c>
      <c r="H2249" s="29">
        <f t="shared" si="183"/>
        <v>0</v>
      </c>
      <c r="I2249" s="54"/>
    </row>
    <row r="2250" spans="2:9" x14ac:dyDescent="0.25">
      <c r="B2250" s="12" t="s">
        <v>2</v>
      </c>
      <c r="C2250" s="11" t="s">
        <v>1</v>
      </c>
      <c r="D2250" s="35">
        <v>2026</v>
      </c>
      <c r="E2250" s="10">
        <v>1</v>
      </c>
      <c r="F2250" s="9" t="s">
        <v>0</v>
      </c>
      <c r="G2250" s="168">
        <v>0</v>
      </c>
      <c r="H2250" s="29">
        <f t="shared" si="183"/>
        <v>0</v>
      </c>
      <c r="I2250" s="54"/>
    </row>
    <row r="2251" spans="2:9" x14ac:dyDescent="0.25">
      <c r="B2251" s="77" t="s">
        <v>44</v>
      </c>
      <c r="C2251" s="43"/>
      <c r="D2251" s="44"/>
      <c r="E2251" s="45"/>
      <c r="F2251" s="46"/>
      <c r="G2251" s="80"/>
      <c r="H2251" s="56">
        <f>SUM(H2244:H2250)</f>
        <v>0</v>
      </c>
      <c r="I2251" s="150"/>
    </row>
    <row r="2252" spans="2:9" ht="15.75" thickBot="1" x14ac:dyDescent="0.3">
      <c r="B2252" s="4"/>
      <c r="C2252" s="3"/>
      <c r="D2252" s="37"/>
      <c r="E2252" s="2"/>
      <c r="F2252" s="1"/>
      <c r="G2252" s="38"/>
      <c r="H2252" s="30"/>
      <c r="I2252" s="54"/>
    </row>
    <row r="2253" spans="2:9" ht="15.75" thickBot="1" x14ac:dyDescent="0.3"/>
    <row r="2254" spans="2:9" ht="15.75" thickBot="1" x14ac:dyDescent="0.3">
      <c r="B2254" s="206" t="s">
        <v>345</v>
      </c>
      <c r="C2254" s="207"/>
      <c r="D2254" s="208"/>
    </row>
    <row r="2255" spans="2:9" ht="15.75" thickBot="1" x14ac:dyDescent="0.3">
      <c r="B2255" s="19" t="s">
        <v>6</v>
      </c>
      <c r="C2255" s="18" t="s">
        <v>5</v>
      </c>
      <c r="D2255" s="18" t="s">
        <v>35</v>
      </c>
      <c r="E2255" s="204" t="s">
        <v>4</v>
      </c>
      <c r="F2255" s="205"/>
      <c r="G2255" s="17" t="s">
        <v>377</v>
      </c>
      <c r="H2255" s="31" t="s">
        <v>33</v>
      </c>
      <c r="I2255" s="139"/>
    </row>
    <row r="2256" spans="2:9" x14ac:dyDescent="0.25">
      <c r="B2256" s="16" t="s">
        <v>47</v>
      </c>
      <c r="C2256" s="15" t="s">
        <v>9</v>
      </c>
      <c r="D2256" s="34">
        <v>2026</v>
      </c>
      <c r="E2256" s="14">
        <v>2</v>
      </c>
      <c r="F2256" s="13" t="s">
        <v>0</v>
      </c>
      <c r="G2256" s="167">
        <v>0</v>
      </c>
      <c r="H2256" s="27">
        <f>E2256*G2256</f>
        <v>0</v>
      </c>
      <c r="I2256" s="54"/>
    </row>
    <row r="2257" spans="2:9" x14ac:dyDescent="0.25">
      <c r="B2257" s="12" t="s">
        <v>69</v>
      </c>
      <c r="C2257" s="11" t="s">
        <v>1</v>
      </c>
      <c r="D2257" s="35">
        <v>2026</v>
      </c>
      <c r="E2257" s="10">
        <v>2</v>
      </c>
      <c r="F2257" s="9" t="s">
        <v>17</v>
      </c>
      <c r="G2257" s="168">
        <v>0</v>
      </c>
      <c r="H2257" s="29">
        <f>E2257*G2257</f>
        <v>0</v>
      </c>
      <c r="I2257" s="54"/>
    </row>
    <row r="2258" spans="2:9" x14ac:dyDescent="0.25">
      <c r="B2258" s="12" t="s">
        <v>105</v>
      </c>
      <c r="C2258" s="11" t="s">
        <v>1</v>
      </c>
      <c r="D2258" s="35">
        <v>2026</v>
      </c>
      <c r="E2258" s="10">
        <v>17.5</v>
      </c>
      <c r="F2258" s="9" t="s">
        <v>17</v>
      </c>
      <c r="G2258" s="168">
        <v>0</v>
      </c>
      <c r="H2258" s="29">
        <f>E2258*G2258</f>
        <v>0</v>
      </c>
      <c r="I2258" s="54"/>
    </row>
    <row r="2259" spans="2:9" x14ac:dyDescent="0.25">
      <c r="B2259" s="12" t="s">
        <v>24</v>
      </c>
      <c r="C2259" s="11" t="s">
        <v>11</v>
      </c>
      <c r="D2259" s="35">
        <v>2026</v>
      </c>
      <c r="E2259" s="10">
        <v>4</v>
      </c>
      <c r="F2259" s="9" t="s">
        <v>0</v>
      </c>
      <c r="G2259" s="168">
        <v>0</v>
      </c>
      <c r="H2259" s="29">
        <f t="shared" ref="H2259:H2265" si="184">E2259*G2259</f>
        <v>0</v>
      </c>
      <c r="I2259" s="54"/>
    </row>
    <row r="2260" spans="2:9" x14ac:dyDescent="0.25">
      <c r="B2260" s="12" t="s">
        <v>90</v>
      </c>
      <c r="C2260" s="11" t="s">
        <v>1</v>
      </c>
      <c r="D2260" s="35">
        <v>2026</v>
      </c>
      <c r="E2260" s="10">
        <v>1</v>
      </c>
      <c r="F2260" s="9" t="s">
        <v>17</v>
      </c>
      <c r="G2260" s="168">
        <v>0</v>
      </c>
      <c r="H2260" s="29">
        <f t="shared" si="184"/>
        <v>0</v>
      </c>
      <c r="I2260" s="54"/>
    </row>
    <row r="2261" spans="2:9" x14ac:dyDescent="0.25">
      <c r="B2261" s="8" t="s">
        <v>22</v>
      </c>
      <c r="C2261" s="7" t="s">
        <v>1</v>
      </c>
      <c r="D2261" s="36">
        <v>2026</v>
      </c>
      <c r="E2261" s="6">
        <v>5.75</v>
      </c>
      <c r="F2261" s="5" t="s">
        <v>8</v>
      </c>
      <c r="G2261" s="168">
        <v>0</v>
      </c>
      <c r="H2261" s="29">
        <f t="shared" si="184"/>
        <v>0</v>
      </c>
      <c r="I2261" s="54"/>
    </row>
    <row r="2262" spans="2:9" x14ac:dyDescent="0.25">
      <c r="B2262" s="8" t="s">
        <v>38</v>
      </c>
      <c r="C2262" s="7" t="s">
        <v>1</v>
      </c>
      <c r="D2262" s="36">
        <v>2029</v>
      </c>
      <c r="E2262" s="6">
        <v>1</v>
      </c>
      <c r="F2262" s="5" t="s">
        <v>0</v>
      </c>
      <c r="G2262" s="168">
        <v>0</v>
      </c>
      <c r="H2262" s="29">
        <f t="shared" si="184"/>
        <v>0</v>
      </c>
      <c r="I2262" s="54"/>
    </row>
    <row r="2263" spans="2:9" x14ac:dyDescent="0.25">
      <c r="B2263" s="8" t="s">
        <v>36</v>
      </c>
      <c r="C2263" s="7" t="s">
        <v>1</v>
      </c>
      <c r="D2263" s="36">
        <v>2029</v>
      </c>
      <c r="E2263" s="6">
        <v>1</v>
      </c>
      <c r="F2263" s="5" t="s">
        <v>0</v>
      </c>
      <c r="G2263" s="168">
        <v>0</v>
      </c>
      <c r="H2263" s="29">
        <f t="shared" si="184"/>
        <v>0</v>
      </c>
      <c r="I2263" s="54"/>
    </row>
    <row r="2264" spans="2:9" x14ac:dyDescent="0.25">
      <c r="B2264" s="8" t="s">
        <v>66</v>
      </c>
      <c r="C2264" s="7" t="s">
        <v>1</v>
      </c>
      <c r="D2264" s="36">
        <v>2029</v>
      </c>
      <c r="E2264" s="6">
        <v>17.600000000000001</v>
      </c>
      <c r="F2264" s="5" t="s">
        <v>8</v>
      </c>
      <c r="G2264" s="168">
        <v>0</v>
      </c>
      <c r="H2264" s="29">
        <f t="shared" si="184"/>
        <v>0</v>
      </c>
      <c r="I2264" s="54"/>
    </row>
    <row r="2265" spans="2:9" x14ac:dyDescent="0.25">
      <c r="B2265" s="8" t="s">
        <v>2</v>
      </c>
      <c r="C2265" s="7" t="s">
        <v>1</v>
      </c>
      <c r="D2265" s="36">
        <v>2026</v>
      </c>
      <c r="E2265" s="6">
        <v>1</v>
      </c>
      <c r="F2265" s="5" t="s">
        <v>0</v>
      </c>
      <c r="G2265" s="168">
        <v>0</v>
      </c>
      <c r="H2265" s="29">
        <f t="shared" si="184"/>
        <v>0</v>
      </c>
      <c r="I2265" s="54"/>
    </row>
    <row r="2266" spans="2:9" x14ac:dyDescent="0.25">
      <c r="B2266" s="77" t="s">
        <v>44</v>
      </c>
      <c r="C2266" s="24"/>
      <c r="D2266" s="39"/>
      <c r="E2266" s="23"/>
      <c r="F2266" s="22"/>
      <c r="G2266" s="40"/>
      <c r="H2266" s="56">
        <f>SUM(H2256:H2265)</f>
        <v>0</v>
      </c>
      <c r="I2266" s="150"/>
    </row>
    <row r="2267" spans="2:9" ht="15.75" thickBot="1" x14ac:dyDescent="0.3">
      <c r="B2267" s="4"/>
      <c r="C2267" s="3"/>
      <c r="D2267" s="37"/>
      <c r="E2267" s="2"/>
      <c r="F2267" s="1"/>
      <c r="G2267" s="38"/>
      <c r="H2267" s="30"/>
      <c r="I2267" s="54"/>
    </row>
    <row r="2268" spans="2:9" ht="15.75" thickBot="1" x14ac:dyDescent="0.3"/>
    <row r="2269" spans="2:9" ht="15.75" thickBot="1" x14ac:dyDescent="0.3">
      <c r="B2269" s="206" t="s">
        <v>346</v>
      </c>
      <c r="C2269" s="207"/>
      <c r="D2269" s="208"/>
    </row>
    <row r="2270" spans="2:9" ht="15.75" thickBot="1" x14ac:dyDescent="0.3">
      <c r="B2270" s="19" t="s">
        <v>6</v>
      </c>
      <c r="C2270" s="18" t="s">
        <v>5</v>
      </c>
      <c r="D2270" s="18" t="s">
        <v>35</v>
      </c>
      <c r="E2270" s="204" t="s">
        <v>4</v>
      </c>
      <c r="F2270" s="205"/>
      <c r="G2270" s="17" t="s">
        <v>377</v>
      </c>
      <c r="H2270" s="31" t="s">
        <v>33</v>
      </c>
      <c r="I2270" s="139"/>
    </row>
    <row r="2271" spans="2:9" x14ac:dyDescent="0.25">
      <c r="B2271" s="16" t="s">
        <v>47</v>
      </c>
      <c r="C2271" s="15" t="s">
        <v>9</v>
      </c>
      <c r="D2271" s="34">
        <v>2026</v>
      </c>
      <c r="E2271" s="14">
        <v>2</v>
      </c>
      <c r="F2271" s="13" t="s">
        <v>0</v>
      </c>
      <c r="G2271" s="167">
        <v>0</v>
      </c>
      <c r="H2271" s="27">
        <f>E2271*G2271</f>
        <v>0</v>
      </c>
      <c r="I2271" s="54"/>
    </row>
    <row r="2272" spans="2:9" x14ac:dyDescent="0.25">
      <c r="B2272" s="12" t="s">
        <v>18</v>
      </c>
      <c r="C2272" s="11" t="s">
        <v>1</v>
      </c>
      <c r="D2272" s="35">
        <v>2026</v>
      </c>
      <c r="E2272" s="10">
        <v>1</v>
      </c>
      <c r="F2272" s="9" t="s">
        <v>17</v>
      </c>
      <c r="G2272" s="168">
        <v>0</v>
      </c>
      <c r="H2272" s="29">
        <f>E2272*G2272</f>
        <v>0</v>
      </c>
      <c r="I2272" s="54"/>
    </row>
    <row r="2273" spans="2:9" x14ac:dyDescent="0.25">
      <c r="B2273" s="12" t="s">
        <v>66</v>
      </c>
      <c r="C2273" s="11" t="s">
        <v>1</v>
      </c>
      <c r="D2273" s="35">
        <v>2027</v>
      </c>
      <c r="E2273" s="10">
        <v>22.2</v>
      </c>
      <c r="F2273" s="9" t="s">
        <v>8</v>
      </c>
      <c r="G2273" s="168">
        <v>0</v>
      </c>
      <c r="H2273" s="29">
        <f>E2273*G2273</f>
        <v>0</v>
      </c>
      <c r="I2273" s="54"/>
    </row>
    <row r="2274" spans="2:9" x14ac:dyDescent="0.25">
      <c r="B2274" s="12" t="s">
        <v>38</v>
      </c>
      <c r="C2274" s="11" t="s">
        <v>1</v>
      </c>
      <c r="D2274" s="35">
        <v>2029</v>
      </c>
      <c r="E2274" s="10">
        <v>1</v>
      </c>
      <c r="F2274" s="9" t="s">
        <v>0</v>
      </c>
      <c r="G2274" s="168">
        <v>0</v>
      </c>
      <c r="H2274" s="29">
        <f t="shared" ref="H2274:H2276" si="185">E2274*G2274</f>
        <v>0</v>
      </c>
      <c r="I2274" s="54"/>
    </row>
    <row r="2275" spans="2:9" x14ac:dyDescent="0.25">
      <c r="B2275" s="12" t="s">
        <v>36</v>
      </c>
      <c r="C2275" s="11" t="s">
        <v>1</v>
      </c>
      <c r="D2275" s="35">
        <v>2029</v>
      </c>
      <c r="E2275" s="10">
        <v>1</v>
      </c>
      <c r="F2275" s="9" t="s">
        <v>0</v>
      </c>
      <c r="G2275" s="168">
        <v>0</v>
      </c>
      <c r="H2275" s="29">
        <f t="shared" si="185"/>
        <v>0</v>
      </c>
      <c r="I2275" s="54"/>
    </row>
    <row r="2276" spans="2:9" x14ac:dyDescent="0.25">
      <c r="B2276" s="8" t="s">
        <v>2</v>
      </c>
      <c r="C2276" s="7" t="s">
        <v>1</v>
      </c>
      <c r="D2276" s="36">
        <v>2026</v>
      </c>
      <c r="E2276" s="6">
        <v>1</v>
      </c>
      <c r="F2276" s="5" t="s">
        <v>0</v>
      </c>
      <c r="G2276" s="168">
        <v>0</v>
      </c>
      <c r="H2276" s="29">
        <f t="shared" si="185"/>
        <v>0</v>
      </c>
      <c r="I2276" s="54"/>
    </row>
    <row r="2277" spans="2:9" x14ac:dyDescent="0.25">
      <c r="B2277" s="77" t="s">
        <v>44</v>
      </c>
      <c r="C2277" s="24"/>
      <c r="D2277" s="39"/>
      <c r="E2277" s="23"/>
      <c r="F2277" s="22"/>
      <c r="G2277" s="40"/>
      <c r="H2277" s="56">
        <f>SUM(H2271:H2276)</f>
        <v>0</v>
      </c>
      <c r="I2277" s="150"/>
    </row>
    <row r="2278" spans="2:9" ht="15.75" thickBot="1" x14ac:dyDescent="0.3">
      <c r="B2278" s="4"/>
      <c r="C2278" s="3"/>
      <c r="D2278" s="37"/>
      <c r="E2278" s="2"/>
      <c r="F2278" s="1"/>
      <c r="G2278" s="38"/>
      <c r="H2278" s="30"/>
      <c r="I2278" s="54"/>
    </row>
    <row r="2279" spans="2:9" ht="16.5" thickBot="1" x14ac:dyDescent="0.3">
      <c r="B2279" s="20"/>
    </row>
    <row r="2280" spans="2:9" ht="15.75" thickBot="1" x14ac:dyDescent="0.3">
      <c r="B2280" s="206" t="s">
        <v>347</v>
      </c>
      <c r="C2280" s="207"/>
      <c r="D2280" s="208"/>
    </row>
    <row r="2281" spans="2:9" ht="15.75" thickBot="1" x14ac:dyDescent="0.3">
      <c r="B2281" s="19" t="s">
        <v>6</v>
      </c>
      <c r="C2281" s="18" t="s">
        <v>5</v>
      </c>
      <c r="D2281" s="18" t="s">
        <v>35</v>
      </c>
      <c r="E2281" s="204" t="s">
        <v>4</v>
      </c>
      <c r="F2281" s="205"/>
      <c r="G2281" s="17" t="s">
        <v>377</v>
      </c>
      <c r="H2281" s="31" t="s">
        <v>33</v>
      </c>
      <c r="I2281" s="139"/>
    </row>
    <row r="2282" spans="2:9" x14ac:dyDescent="0.25">
      <c r="B2282" s="16" t="s">
        <v>47</v>
      </c>
      <c r="C2282" s="15" t="s">
        <v>9</v>
      </c>
      <c r="D2282" s="34">
        <v>2026</v>
      </c>
      <c r="E2282" s="14">
        <v>2</v>
      </c>
      <c r="F2282" s="13" t="s">
        <v>0</v>
      </c>
      <c r="G2282" s="167">
        <v>0</v>
      </c>
      <c r="H2282" s="27">
        <f>E2282*G2282</f>
        <v>0</v>
      </c>
      <c r="I2282" s="54"/>
    </row>
    <row r="2283" spans="2:9" x14ac:dyDescent="0.25">
      <c r="B2283" s="12" t="s">
        <v>22</v>
      </c>
      <c r="C2283" s="11" t="s">
        <v>1</v>
      </c>
      <c r="D2283" s="35">
        <v>2026</v>
      </c>
      <c r="E2283" s="10">
        <v>1</v>
      </c>
      <c r="F2283" s="9" t="s">
        <v>0</v>
      </c>
      <c r="G2283" s="168">
        <v>0</v>
      </c>
      <c r="H2283" s="29">
        <f>E2283*G2283</f>
        <v>0</v>
      </c>
      <c r="I2283" s="54"/>
    </row>
    <row r="2284" spans="2:9" x14ac:dyDescent="0.25">
      <c r="B2284" s="12" t="s">
        <v>38</v>
      </c>
      <c r="C2284" s="11" t="s">
        <v>1</v>
      </c>
      <c r="D2284" s="35">
        <v>2029</v>
      </c>
      <c r="E2284" s="10">
        <v>1</v>
      </c>
      <c r="F2284" s="9" t="s">
        <v>0</v>
      </c>
      <c r="G2284" s="168">
        <v>0</v>
      </c>
      <c r="H2284" s="29">
        <f>E2284*G2284</f>
        <v>0</v>
      </c>
      <c r="I2284" s="54"/>
    </row>
    <row r="2285" spans="2:9" x14ac:dyDescent="0.25">
      <c r="B2285" s="12" t="s">
        <v>36</v>
      </c>
      <c r="C2285" s="11" t="s">
        <v>1</v>
      </c>
      <c r="D2285" s="35">
        <v>2029</v>
      </c>
      <c r="E2285" s="10">
        <v>1</v>
      </c>
      <c r="F2285" s="9" t="s">
        <v>0</v>
      </c>
      <c r="G2285" s="168">
        <v>0</v>
      </c>
      <c r="H2285" s="29">
        <f t="shared" ref="H2285:H2286" si="186">E2285*G2285</f>
        <v>0</v>
      </c>
      <c r="I2285" s="54"/>
    </row>
    <row r="2286" spans="2:9" x14ac:dyDescent="0.25">
      <c r="B2286" s="12" t="s">
        <v>2</v>
      </c>
      <c r="C2286" s="11" t="s">
        <v>1</v>
      </c>
      <c r="D2286" s="35">
        <v>2026</v>
      </c>
      <c r="E2286" s="10">
        <v>1</v>
      </c>
      <c r="F2286" s="9" t="s">
        <v>0</v>
      </c>
      <c r="G2286" s="168">
        <v>0</v>
      </c>
      <c r="H2286" s="29">
        <f t="shared" si="186"/>
        <v>0</v>
      </c>
      <c r="I2286" s="54"/>
    </row>
    <row r="2287" spans="2:9" x14ac:dyDescent="0.25">
      <c r="B2287" s="77" t="s">
        <v>44</v>
      </c>
      <c r="C2287" s="43"/>
      <c r="D2287" s="44"/>
      <c r="E2287" s="45"/>
      <c r="F2287" s="46"/>
      <c r="G2287" s="52"/>
      <c r="H2287" s="56">
        <f>SUM(H2282:H2286)</f>
        <v>0</v>
      </c>
      <c r="I2287" s="150"/>
    </row>
    <row r="2288" spans="2:9" ht="15.75" thickBot="1" x14ac:dyDescent="0.3">
      <c r="B2288" s="4"/>
      <c r="C2288" s="3"/>
      <c r="D2288" s="37"/>
      <c r="E2288" s="2"/>
      <c r="F2288" s="1"/>
      <c r="G2288" s="55"/>
      <c r="H2288" s="38"/>
    </row>
    <row r="2289" spans="2:9" ht="15.75" thickBot="1" x14ac:dyDescent="0.3"/>
    <row r="2290" spans="2:9" ht="15.75" thickBot="1" x14ac:dyDescent="0.3">
      <c r="B2290" s="206" t="s">
        <v>348</v>
      </c>
      <c r="C2290" s="207"/>
      <c r="D2290" s="208"/>
    </row>
    <row r="2291" spans="2:9" ht="15.75" thickBot="1" x14ac:dyDescent="0.3">
      <c r="B2291" s="19" t="s">
        <v>6</v>
      </c>
      <c r="C2291" s="18" t="s">
        <v>5</v>
      </c>
      <c r="D2291" s="18" t="s">
        <v>35</v>
      </c>
      <c r="E2291" s="204" t="s">
        <v>4</v>
      </c>
      <c r="F2291" s="205"/>
      <c r="G2291" s="17" t="s">
        <v>377</v>
      </c>
      <c r="H2291" s="31" t="s">
        <v>33</v>
      </c>
      <c r="I2291" s="139"/>
    </row>
    <row r="2292" spans="2:9" x14ac:dyDescent="0.25">
      <c r="B2292" s="16" t="s">
        <v>47</v>
      </c>
      <c r="C2292" s="15" t="s">
        <v>9</v>
      </c>
      <c r="D2292" s="34">
        <v>2026</v>
      </c>
      <c r="E2292" s="14">
        <v>2</v>
      </c>
      <c r="F2292" s="13" t="s">
        <v>0</v>
      </c>
      <c r="G2292" s="167">
        <v>0</v>
      </c>
      <c r="H2292" s="27">
        <f>E2292*G2292</f>
        <v>0</v>
      </c>
      <c r="I2292" s="54"/>
    </row>
    <row r="2293" spans="2:9" x14ac:dyDescent="0.25">
      <c r="B2293" s="12" t="s">
        <v>24</v>
      </c>
      <c r="C2293" s="11" t="s">
        <v>11</v>
      </c>
      <c r="D2293" s="35">
        <v>2026</v>
      </c>
      <c r="E2293" s="10">
        <v>4</v>
      </c>
      <c r="F2293" s="9" t="s">
        <v>0</v>
      </c>
      <c r="G2293" s="168">
        <v>0</v>
      </c>
      <c r="H2293" s="29">
        <f>E2293*G2293</f>
        <v>0</v>
      </c>
      <c r="I2293" s="54"/>
    </row>
    <row r="2294" spans="2:9" x14ac:dyDescent="0.25">
      <c r="B2294" s="12" t="s">
        <v>38</v>
      </c>
      <c r="C2294" s="11" t="s">
        <v>1</v>
      </c>
      <c r="D2294" s="35">
        <v>2029</v>
      </c>
      <c r="E2294" s="10">
        <v>1</v>
      </c>
      <c r="F2294" s="9" t="s">
        <v>0</v>
      </c>
      <c r="G2294" s="168">
        <v>0</v>
      </c>
      <c r="H2294" s="29">
        <f>E2294*G2294</f>
        <v>0</v>
      </c>
      <c r="I2294" s="54"/>
    </row>
    <row r="2295" spans="2:9" x14ac:dyDescent="0.25">
      <c r="B2295" s="12" t="s">
        <v>36</v>
      </c>
      <c r="C2295" s="11" t="s">
        <v>1</v>
      </c>
      <c r="D2295" s="35">
        <v>2029</v>
      </c>
      <c r="E2295" s="10">
        <v>1</v>
      </c>
      <c r="F2295" s="9" t="s">
        <v>0</v>
      </c>
      <c r="G2295" s="168">
        <v>0</v>
      </c>
      <c r="H2295" s="29">
        <f t="shared" ref="H2295:H2296" si="187">E2295*G2295</f>
        <v>0</v>
      </c>
      <c r="I2295" s="54"/>
    </row>
    <row r="2296" spans="2:9" x14ac:dyDescent="0.25">
      <c r="B2296" s="12" t="s">
        <v>2</v>
      </c>
      <c r="C2296" s="11" t="s">
        <v>1</v>
      </c>
      <c r="D2296" s="35">
        <v>2026</v>
      </c>
      <c r="E2296" s="10">
        <v>1</v>
      </c>
      <c r="F2296" s="9" t="s">
        <v>0</v>
      </c>
      <c r="G2296" s="168">
        <v>0</v>
      </c>
      <c r="H2296" s="29">
        <f t="shared" si="187"/>
        <v>0</v>
      </c>
      <c r="I2296" s="54"/>
    </row>
    <row r="2297" spans="2:9" x14ac:dyDescent="0.25">
      <c r="B2297" s="77" t="s">
        <v>44</v>
      </c>
      <c r="C2297" s="43"/>
      <c r="D2297" s="44"/>
      <c r="E2297" s="45"/>
      <c r="F2297" s="46"/>
      <c r="G2297" s="52"/>
      <c r="H2297" s="56">
        <f>SUM(H2292:H2296)</f>
        <v>0</v>
      </c>
      <c r="I2297" s="150"/>
    </row>
    <row r="2298" spans="2:9" ht="15.75" thickBot="1" x14ac:dyDescent="0.3">
      <c r="B2298" s="4"/>
      <c r="C2298" s="3"/>
      <c r="D2298" s="37"/>
      <c r="E2298" s="2"/>
      <c r="F2298" s="1"/>
      <c r="G2298" s="55"/>
      <c r="H2298" s="38"/>
    </row>
    <row r="2299" spans="2:9" ht="15.75" thickBot="1" x14ac:dyDescent="0.3">
      <c r="B2299" s="21"/>
      <c r="C2299" s="21"/>
      <c r="D2299" s="41"/>
    </row>
    <row r="2300" spans="2:9" ht="15.75" thickBot="1" x14ac:dyDescent="0.3">
      <c r="B2300" s="206" t="s">
        <v>349</v>
      </c>
      <c r="C2300" s="207"/>
      <c r="D2300" s="208"/>
    </row>
    <row r="2301" spans="2:9" ht="15.75" thickBot="1" x14ac:dyDescent="0.3">
      <c r="B2301" s="19" t="s">
        <v>6</v>
      </c>
      <c r="C2301" s="18" t="s">
        <v>5</v>
      </c>
      <c r="D2301" s="18" t="s">
        <v>35</v>
      </c>
      <c r="E2301" s="204" t="s">
        <v>4</v>
      </c>
      <c r="F2301" s="205"/>
      <c r="G2301" s="17" t="s">
        <v>377</v>
      </c>
      <c r="H2301" s="31" t="s">
        <v>33</v>
      </c>
      <c r="I2301" s="139"/>
    </row>
    <row r="2302" spans="2:9" x14ac:dyDescent="0.25">
      <c r="B2302" s="16" t="s">
        <v>47</v>
      </c>
      <c r="C2302" s="15" t="s">
        <v>9</v>
      </c>
      <c r="D2302" s="34">
        <v>2026</v>
      </c>
      <c r="E2302" s="14">
        <v>2</v>
      </c>
      <c r="F2302" s="13" t="s">
        <v>0</v>
      </c>
      <c r="G2302" s="167">
        <v>0</v>
      </c>
      <c r="H2302" s="27">
        <f>E2302*G2302</f>
        <v>0</v>
      </c>
      <c r="I2302" s="54"/>
    </row>
    <row r="2303" spans="2:9" x14ac:dyDescent="0.25">
      <c r="B2303" s="12" t="s">
        <v>24</v>
      </c>
      <c r="C2303" s="11" t="s">
        <v>1</v>
      </c>
      <c r="D2303" s="35">
        <v>2026</v>
      </c>
      <c r="E2303" s="10">
        <v>1</v>
      </c>
      <c r="F2303" s="9" t="s">
        <v>0</v>
      </c>
      <c r="G2303" s="168">
        <v>0</v>
      </c>
      <c r="H2303" s="29">
        <f>E2303*G2303</f>
        <v>0</v>
      </c>
      <c r="I2303" s="54"/>
    </row>
    <row r="2304" spans="2:9" x14ac:dyDescent="0.25">
      <c r="B2304" s="12" t="s">
        <v>38</v>
      </c>
      <c r="C2304" s="11" t="s">
        <v>1</v>
      </c>
      <c r="D2304" s="35">
        <v>2029</v>
      </c>
      <c r="E2304" s="10">
        <v>1</v>
      </c>
      <c r="F2304" s="9" t="s">
        <v>0</v>
      </c>
      <c r="G2304" s="168">
        <v>0</v>
      </c>
      <c r="H2304" s="29">
        <f>E2304*G2304</f>
        <v>0</v>
      </c>
      <c r="I2304" s="54"/>
    </row>
    <row r="2305" spans="2:9" x14ac:dyDescent="0.25">
      <c r="B2305" s="12" t="s">
        <v>36</v>
      </c>
      <c r="C2305" s="11" t="s">
        <v>1</v>
      </c>
      <c r="D2305" s="35">
        <v>2029</v>
      </c>
      <c r="E2305" s="10">
        <v>1</v>
      </c>
      <c r="F2305" s="9" t="s">
        <v>0</v>
      </c>
      <c r="G2305" s="168">
        <v>0</v>
      </c>
      <c r="H2305" s="29">
        <f t="shared" ref="H2305:H2306" si="188">E2305*G2305</f>
        <v>0</v>
      </c>
      <c r="I2305" s="54"/>
    </row>
    <row r="2306" spans="2:9" x14ac:dyDescent="0.25">
      <c r="B2306" s="12" t="s">
        <v>2</v>
      </c>
      <c r="C2306" s="11" t="s">
        <v>1</v>
      </c>
      <c r="D2306" s="35">
        <v>2026</v>
      </c>
      <c r="E2306" s="10">
        <v>1</v>
      </c>
      <c r="F2306" s="9" t="s">
        <v>0</v>
      </c>
      <c r="G2306" s="168">
        <v>0</v>
      </c>
      <c r="H2306" s="29">
        <f t="shared" si="188"/>
        <v>0</v>
      </c>
      <c r="I2306" s="54"/>
    </row>
    <row r="2307" spans="2:9" x14ac:dyDescent="0.25">
      <c r="B2307" s="77" t="s">
        <v>44</v>
      </c>
      <c r="C2307" s="43"/>
      <c r="D2307" s="44"/>
      <c r="E2307" s="45"/>
      <c r="F2307" s="46"/>
      <c r="G2307" s="52"/>
      <c r="H2307" s="56">
        <f>SUM(H2302:H2306)</f>
        <v>0</v>
      </c>
      <c r="I2307" s="150"/>
    </row>
    <row r="2308" spans="2:9" ht="15.75" thickBot="1" x14ac:dyDescent="0.3">
      <c r="B2308" s="4"/>
      <c r="C2308" s="3"/>
      <c r="D2308" s="37"/>
      <c r="E2308" s="2"/>
      <c r="F2308" s="1"/>
      <c r="G2308" s="55"/>
      <c r="H2308" s="38"/>
    </row>
    <row r="2309" spans="2:9" ht="16.5" thickBot="1" x14ac:dyDescent="0.3">
      <c r="B2309" s="20"/>
    </row>
    <row r="2310" spans="2:9" ht="15.75" thickBot="1" x14ac:dyDescent="0.3">
      <c r="B2310" s="206" t="s">
        <v>350</v>
      </c>
      <c r="C2310" s="207"/>
      <c r="D2310" s="208"/>
    </row>
    <row r="2311" spans="2:9" ht="15.75" thickBot="1" x14ac:dyDescent="0.3">
      <c r="B2311" s="19" t="s">
        <v>6</v>
      </c>
      <c r="C2311" s="18" t="s">
        <v>5</v>
      </c>
      <c r="D2311" s="18" t="s">
        <v>35</v>
      </c>
      <c r="E2311" s="204" t="s">
        <v>4</v>
      </c>
      <c r="F2311" s="205"/>
      <c r="G2311" s="17" t="s">
        <v>377</v>
      </c>
      <c r="H2311" s="31" t="s">
        <v>33</v>
      </c>
      <c r="I2311" s="139"/>
    </row>
    <row r="2312" spans="2:9" x14ac:dyDescent="0.25">
      <c r="B2312" s="16" t="s">
        <v>47</v>
      </c>
      <c r="C2312" s="15" t="s">
        <v>9</v>
      </c>
      <c r="D2312" s="34">
        <v>2026</v>
      </c>
      <c r="E2312" s="14">
        <v>2</v>
      </c>
      <c r="F2312" s="13" t="s">
        <v>0</v>
      </c>
      <c r="G2312" s="167">
        <v>0</v>
      </c>
      <c r="H2312" s="27">
        <f>E2312*G2312</f>
        <v>0</v>
      </c>
      <c r="I2312" s="54"/>
    </row>
    <row r="2313" spans="2:9" x14ac:dyDescent="0.25">
      <c r="B2313" s="12" t="s">
        <v>24</v>
      </c>
      <c r="C2313" s="11" t="s">
        <v>1</v>
      </c>
      <c r="D2313" s="35">
        <v>2026</v>
      </c>
      <c r="E2313" s="10">
        <v>1</v>
      </c>
      <c r="F2313" s="9" t="s">
        <v>0</v>
      </c>
      <c r="G2313" s="168">
        <v>0</v>
      </c>
      <c r="H2313" s="29">
        <f>E2313*G2313</f>
        <v>0</v>
      </c>
      <c r="I2313" s="54"/>
    </row>
    <row r="2314" spans="2:9" x14ac:dyDescent="0.25">
      <c r="B2314" s="12" t="s">
        <v>22</v>
      </c>
      <c r="C2314" s="11" t="s">
        <v>1</v>
      </c>
      <c r="D2314" s="35">
        <v>2026</v>
      </c>
      <c r="E2314" s="10">
        <v>1</v>
      </c>
      <c r="F2314" s="9" t="s">
        <v>0</v>
      </c>
      <c r="G2314" s="168">
        <v>0</v>
      </c>
      <c r="H2314" s="29">
        <f>E2314*G2314</f>
        <v>0</v>
      </c>
      <c r="I2314" s="54"/>
    </row>
    <row r="2315" spans="2:9" x14ac:dyDescent="0.25">
      <c r="B2315" s="12" t="s">
        <v>38</v>
      </c>
      <c r="C2315" s="11" t="s">
        <v>1</v>
      </c>
      <c r="D2315" s="35">
        <v>2029</v>
      </c>
      <c r="E2315" s="10">
        <v>1</v>
      </c>
      <c r="F2315" s="9" t="s">
        <v>0</v>
      </c>
      <c r="G2315" s="168">
        <v>0</v>
      </c>
      <c r="H2315" s="29">
        <f t="shared" ref="H2315:H2317" si="189">E2315*G2315</f>
        <v>0</v>
      </c>
      <c r="I2315" s="54"/>
    </row>
    <row r="2316" spans="2:9" x14ac:dyDescent="0.25">
      <c r="B2316" s="12" t="s">
        <v>36</v>
      </c>
      <c r="C2316" s="11" t="s">
        <v>1</v>
      </c>
      <c r="D2316" s="35">
        <v>2029</v>
      </c>
      <c r="E2316" s="10">
        <v>1</v>
      </c>
      <c r="F2316" s="9" t="s">
        <v>0</v>
      </c>
      <c r="G2316" s="168">
        <v>0</v>
      </c>
      <c r="H2316" s="29">
        <f t="shared" si="189"/>
        <v>0</v>
      </c>
      <c r="I2316" s="54"/>
    </row>
    <row r="2317" spans="2:9" x14ac:dyDescent="0.25">
      <c r="B2317" s="8" t="s">
        <v>2</v>
      </c>
      <c r="C2317" s="7" t="s">
        <v>1</v>
      </c>
      <c r="D2317" s="36">
        <v>2026</v>
      </c>
      <c r="E2317" s="6">
        <v>1</v>
      </c>
      <c r="F2317" s="5" t="s">
        <v>0</v>
      </c>
      <c r="G2317" s="168">
        <v>0</v>
      </c>
      <c r="H2317" s="29">
        <f t="shared" si="189"/>
        <v>0</v>
      </c>
      <c r="I2317" s="54"/>
    </row>
    <row r="2318" spans="2:9" x14ac:dyDescent="0.25">
      <c r="B2318" s="77" t="s">
        <v>44</v>
      </c>
      <c r="C2318" s="24"/>
      <c r="D2318" s="39"/>
      <c r="E2318" s="23"/>
      <c r="F2318" s="22"/>
      <c r="G2318" s="40"/>
      <c r="H2318" s="56">
        <f>SUM(H2312:H2317)</f>
        <v>0</v>
      </c>
      <c r="I2318" s="150"/>
    </row>
    <row r="2319" spans="2:9" ht="15.75" thickBot="1" x14ac:dyDescent="0.3">
      <c r="B2319" s="4"/>
      <c r="C2319" s="3"/>
      <c r="D2319" s="37"/>
      <c r="E2319" s="2"/>
      <c r="F2319" s="1"/>
      <c r="G2319" s="38"/>
      <c r="H2319" s="30"/>
      <c r="I2319" s="54"/>
    </row>
    <row r="2320" spans="2:9" ht="15.75" thickBot="1" x14ac:dyDescent="0.3">
      <c r="B2320" s="21"/>
      <c r="C2320" s="21"/>
      <c r="D2320" s="41"/>
    </row>
    <row r="2321" spans="2:9" ht="15.75" thickBot="1" x14ac:dyDescent="0.3">
      <c r="B2321" s="206" t="s">
        <v>351</v>
      </c>
      <c r="C2321" s="207"/>
      <c r="D2321" s="208"/>
    </row>
    <row r="2322" spans="2:9" ht="15.75" thickBot="1" x14ac:dyDescent="0.3">
      <c r="B2322" s="19" t="s">
        <v>6</v>
      </c>
      <c r="C2322" s="18" t="s">
        <v>5</v>
      </c>
      <c r="D2322" s="18" t="s">
        <v>35</v>
      </c>
      <c r="E2322" s="204" t="s">
        <v>4</v>
      </c>
      <c r="F2322" s="205"/>
      <c r="G2322" s="17" t="s">
        <v>377</v>
      </c>
      <c r="H2322" s="31" t="s">
        <v>33</v>
      </c>
      <c r="I2322" s="139"/>
    </row>
    <row r="2323" spans="2:9" x14ac:dyDescent="0.25">
      <c r="B2323" s="16" t="s">
        <v>42</v>
      </c>
      <c r="C2323" s="15" t="s">
        <v>1</v>
      </c>
      <c r="D2323" s="34">
        <v>2026</v>
      </c>
      <c r="E2323" s="14">
        <v>1</v>
      </c>
      <c r="F2323" s="13" t="s">
        <v>0</v>
      </c>
      <c r="G2323" s="167">
        <v>0</v>
      </c>
      <c r="H2323" s="27">
        <f>E2323*G2323</f>
        <v>0</v>
      </c>
      <c r="I2323" s="54"/>
    </row>
    <row r="2324" spans="2:9" x14ac:dyDescent="0.25">
      <c r="B2324" s="12" t="s">
        <v>24</v>
      </c>
      <c r="C2324" s="11" t="s">
        <v>1</v>
      </c>
      <c r="D2324" s="35">
        <v>2026</v>
      </c>
      <c r="E2324" s="10">
        <v>1</v>
      </c>
      <c r="F2324" s="9" t="s">
        <v>0</v>
      </c>
      <c r="G2324" s="168">
        <v>0</v>
      </c>
      <c r="H2324" s="29">
        <f>E2324*G2324</f>
        <v>0</v>
      </c>
      <c r="I2324" s="54"/>
    </row>
    <row r="2325" spans="2:9" x14ac:dyDescent="0.25">
      <c r="B2325" s="12" t="s">
        <v>18</v>
      </c>
      <c r="C2325" s="11" t="s">
        <v>1</v>
      </c>
      <c r="D2325" s="35">
        <v>2026</v>
      </c>
      <c r="E2325" s="10">
        <v>2</v>
      </c>
      <c r="F2325" s="9" t="s">
        <v>17</v>
      </c>
      <c r="G2325" s="168">
        <v>0</v>
      </c>
      <c r="H2325" s="29">
        <f>E2325*G2325</f>
        <v>0</v>
      </c>
      <c r="I2325" s="54"/>
    </row>
    <row r="2326" spans="2:9" x14ac:dyDescent="0.25">
      <c r="B2326" s="12" t="s">
        <v>47</v>
      </c>
      <c r="C2326" s="11" t="s">
        <v>1</v>
      </c>
      <c r="D2326" s="35">
        <v>2028</v>
      </c>
      <c r="E2326" s="10">
        <v>1</v>
      </c>
      <c r="F2326" s="9" t="s">
        <v>0</v>
      </c>
      <c r="G2326" s="168">
        <v>0</v>
      </c>
      <c r="H2326" s="29">
        <f t="shared" ref="H2326:H2328" si="190">E2326*G2326</f>
        <v>0</v>
      </c>
      <c r="I2326" s="54"/>
    </row>
    <row r="2327" spans="2:9" x14ac:dyDescent="0.25">
      <c r="B2327" s="12" t="s">
        <v>38</v>
      </c>
      <c r="C2327" s="11" t="s">
        <v>1</v>
      </c>
      <c r="D2327" s="35">
        <v>2029</v>
      </c>
      <c r="E2327" s="10">
        <v>1</v>
      </c>
      <c r="F2327" s="9" t="s">
        <v>0</v>
      </c>
      <c r="G2327" s="168">
        <v>0</v>
      </c>
      <c r="H2327" s="29">
        <f t="shared" si="190"/>
        <v>0</v>
      </c>
      <c r="I2327" s="54"/>
    </row>
    <row r="2328" spans="2:9" x14ac:dyDescent="0.25">
      <c r="B2328" s="8" t="s">
        <v>2</v>
      </c>
      <c r="C2328" s="7" t="s">
        <v>1</v>
      </c>
      <c r="D2328" s="36">
        <v>2026</v>
      </c>
      <c r="E2328" s="63">
        <v>1</v>
      </c>
      <c r="F2328" s="5" t="s">
        <v>0</v>
      </c>
      <c r="G2328" s="168">
        <v>0</v>
      </c>
      <c r="H2328" s="29">
        <f t="shared" si="190"/>
        <v>0</v>
      </c>
      <c r="I2328" s="54"/>
    </row>
    <row r="2329" spans="2:9" x14ac:dyDescent="0.25">
      <c r="B2329" s="77" t="s">
        <v>44</v>
      </c>
      <c r="C2329" s="43"/>
      <c r="D2329" s="44"/>
      <c r="E2329" s="45"/>
      <c r="F2329" s="46"/>
      <c r="G2329" s="80"/>
      <c r="H2329" s="56">
        <f>SUM(H2323:H2328)</f>
        <v>0</v>
      </c>
      <c r="I2329" s="150"/>
    </row>
    <row r="2330" spans="2:9" ht="15.75" thickBot="1" x14ac:dyDescent="0.3">
      <c r="B2330" s="4"/>
      <c r="C2330" s="3"/>
      <c r="D2330" s="37"/>
      <c r="E2330" s="2"/>
      <c r="F2330" s="1"/>
      <c r="G2330" s="38"/>
      <c r="H2330" s="30"/>
      <c r="I2330" s="54"/>
    </row>
    <row r="2331" spans="2:9" ht="15.75" thickBot="1" x14ac:dyDescent="0.3"/>
    <row r="2332" spans="2:9" ht="15.75" thickBot="1" x14ac:dyDescent="0.3">
      <c r="B2332" s="206" t="s">
        <v>352</v>
      </c>
      <c r="C2332" s="207"/>
      <c r="D2332" s="208"/>
    </row>
    <row r="2333" spans="2:9" ht="15.75" thickBot="1" x14ac:dyDescent="0.3">
      <c r="B2333" s="19" t="s">
        <v>6</v>
      </c>
      <c r="C2333" s="18" t="s">
        <v>5</v>
      </c>
      <c r="D2333" s="18" t="s">
        <v>35</v>
      </c>
      <c r="E2333" s="204" t="s">
        <v>4</v>
      </c>
      <c r="F2333" s="205"/>
      <c r="G2333" s="17" t="s">
        <v>377</v>
      </c>
      <c r="H2333" s="31" t="s">
        <v>33</v>
      </c>
      <c r="I2333" s="139"/>
    </row>
    <row r="2334" spans="2:9" x14ac:dyDescent="0.25">
      <c r="B2334" s="16" t="s">
        <v>47</v>
      </c>
      <c r="C2334" s="15" t="s">
        <v>9</v>
      </c>
      <c r="D2334" s="34">
        <v>2026</v>
      </c>
      <c r="E2334" s="14">
        <v>2</v>
      </c>
      <c r="F2334" s="13" t="s">
        <v>0</v>
      </c>
      <c r="G2334" s="167">
        <v>0</v>
      </c>
      <c r="H2334" s="27">
        <f>E2334*G2334</f>
        <v>0</v>
      </c>
      <c r="I2334" s="54"/>
    </row>
    <row r="2335" spans="2:9" x14ac:dyDescent="0.25">
      <c r="B2335" s="12" t="s">
        <v>18</v>
      </c>
      <c r="C2335" s="11" t="s">
        <v>1</v>
      </c>
      <c r="D2335" s="35">
        <v>2026</v>
      </c>
      <c r="E2335" s="10">
        <v>2</v>
      </c>
      <c r="F2335" s="9" t="s">
        <v>17</v>
      </c>
      <c r="G2335" s="168">
        <v>0</v>
      </c>
      <c r="H2335" s="29">
        <f>E2335*G2335</f>
        <v>0</v>
      </c>
      <c r="I2335" s="54"/>
    </row>
    <row r="2336" spans="2:9" x14ac:dyDescent="0.25">
      <c r="B2336" s="12" t="s">
        <v>38</v>
      </c>
      <c r="C2336" s="11" t="s">
        <v>1</v>
      </c>
      <c r="D2336" s="35">
        <v>2029</v>
      </c>
      <c r="E2336" s="10">
        <v>1</v>
      </c>
      <c r="F2336" s="9" t="s">
        <v>0</v>
      </c>
      <c r="G2336" s="168">
        <v>0</v>
      </c>
      <c r="H2336" s="29">
        <f>E2336*G2336</f>
        <v>0</v>
      </c>
      <c r="I2336" s="54"/>
    </row>
    <row r="2337" spans="2:9" x14ac:dyDescent="0.25">
      <c r="B2337" s="12" t="s">
        <v>36</v>
      </c>
      <c r="C2337" s="11" t="s">
        <v>1</v>
      </c>
      <c r="D2337" s="35">
        <v>2029</v>
      </c>
      <c r="E2337" s="10">
        <v>1</v>
      </c>
      <c r="F2337" s="9" t="s">
        <v>0</v>
      </c>
      <c r="G2337" s="168">
        <v>0</v>
      </c>
      <c r="H2337" s="29">
        <f t="shared" ref="H2337:H2338" si="191">E2337*G2337</f>
        <v>0</v>
      </c>
      <c r="I2337" s="54"/>
    </row>
    <row r="2338" spans="2:9" x14ac:dyDescent="0.25">
      <c r="B2338" s="12" t="s">
        <v>2</v>
      </c>
      <c r="C2338" s="11" t="s">
        <v>1</v>
      </c>
      <c r="D2338" s="35">
        <v>2026</v>
      </c>
      <c r="E2338" s="10">
        <v>1</v>
      </c>
      <c r="F2338" s="9" t="s">
        <v>0</v>
      </c>
      <c r="G2338" s="168">
        <v>0</v>
      </c>
      <c r="H2338" s="29">
        <f t="shared" si="191"/>
        <v>0</v>
      </c>
      <c r="I2338" s="54"/>
    </row>
    <row r="2339" spans="2:9" x14ac:dyDescent="0.25">
      <c r="B2339" s="77" t="s">
        <v>44</v>
      </c>
      <c r="C2339" s="43"/>
      <c r="D2339" s="44"/>
      <c r="E2339" s="45"/>
      <c r="F2339" s="46"/>
      <c r="G2339" s="52"/>
      <c r="H2339" s="56">
        <f>SUM(H2334:H2338)</f>
        <v>0</v>
      </c>
      <c r="I2339" s="150"/>
    </row>
    <row r="2340" spans="2:9" ht="15.75" thickBot="1" x14ac:dyDescent="0.3">
      <c r="B2340" s="4"/>
      <c r="C2340" s="3"/>
      <c r="D2340" s="37"/>
      <c r="E2340" s="2"/>
      <c r="F2340" s="1"/>
      <c r="G2340" s="55"/>
      <c r="H2340" s="84"/>
    </row>
    <row r="2341" spans="2:9" ht="15.75" thickBot="1" x14ac:dyDescent="0.3"/>
    <row r="2342" spans="2:9" ht="15.75" thickBot="1" x14ac:dyDescent="0.3">
      <c r="B2342" s="206" t="s">
        <v>353</v>
      </c>
      <c r="C2342" s="207"/>
      <c r="D2342" s="208"/>
    </row>
    <row r="2343" spans="2:9" ht="15.75" thickBot="1" x14ac:dyDescent="0.3">
      <c r="B2343" s="19" t="s">
        <v>6</v>
      </c>
      <c r="C2343" s="18" t="s">
        <v>5</v>
      </c>
      <c r="D2343" s="18" t="s">
        <v>35</v>
      </c>
      <c r="E2343" s="204" t="s">
        <v>4</v>
      </c>
      <c r="F2343" s="205"/>
      <c r="G2343" s="17" t="s">
        <v>377</v>
      </c>
      <c r="H2343" s="31" t="s">
        <v>33</v>
      </c>
      <c r="I2343" s="139"/>
    </row>
    <row r="2344" spans="2:9" x14ac:dyDescent="0.25">
      <c r="B2344" s="16" t="s">
        <v>47</v>
      </c>
      <c r="C2344" s="15" t="s">
        <v>9</v>
      </c>
      <c r="D2344" s="34">
        <v>2026</v>
      </c>
      <c r="E2344" s="14">
        <v>2</v>
      </c>
      <c r="F2344" s="13" t="s">
        <v>0</v>
      </c>
      <c r="G2344" s="167">
        <v>0</v>
      </c>
      <c r="H2344" s="27">
        <f>E2344*G2344</f>
        <v>0</v>
      </c>
      <c r="I2344" s="54"/>
    </row>
    <row r="2345" spans="2:9" x14ac:dyDescent="0.25">
      <c r="B2345" s="12" t="s">
        <v>69</v>
      </c>
      <c r="C2345" s="11" t="s">
        <v>1</v>
      </c>
      <c r="D2345" s="35">
        <v>2026</v>
      </c>
      <c r="E2345" s="10">
        <v>0.25</v>
      </c>
      <c r="F2345" s="9" t="s">
        <v>17</v>
      </c>
      <c r="G2345" s="168">
        <v>0</v>
      </c>
      <c r="H2345" s="29">
        <f>E2345*G2345</f>
        <v>0</v>
      </c>
      <c r="I2345" s="54"/>
    </row>
    <row r="2346" spans="2:9" x14ac:dyDescent="0.25">
      <c r="B2346" s="12" t="s">
        <v>38</v>
      </c>
      <c r="C2346" s="11" t="s">
        <v>1</v>
      </c>
      <c r="D2346" s="35">
        <v>2029</v>
      </c>
      <c r="E2346" s="10">
        <v>1</v>
      </c>
      <c r="F2346" s="9" t="s">
        <v>0</v>
      </c>
      <c r="G2346" s="168">
        <v>0</v>
      </c>
      <c r="H2346" s="29">
        <f>E2346*G2346</f>
        <v>0</v>
      </c>
      <c r="I2346" s="54"/>
    </row>
    <row r="2347" spans="2:9" x14ac:dyDescent="0.25">
      <c r="B2347" s="12" t="s">
        <v>36</v>
      </c>
      <c r="C2347" s="11" t="s">
        <v>1</v>
      </c>
      <c r="D2347" s="35">
        <v>2029</v>
      </c>
      <c r="E2347" s="10">
        <v>1</v>
      </c>
      <c r="F2347" s="9" t="s">
        <v>0</v>
      </c>
      <c r="G2347" s="168">
        <v>0</v>
      </c>
      <c r="H2347" s="29">
        <f t="shared" ref="H2347:H2348" si="192">E2347*G2347</f>
        <v>0</v>
      </c>
      <c r="I2347" s="54"/>
    </row>
    <row r="2348" spans="2:9" x14ac:dyDescent="0.25">
      <c r="B2348" s="12" t="s">
        <v>2</v>
      </c>
      <c r="C2348" s="11" t="s">
        <v>1</v>
      </c>
      <c r="D2348" s="35">
        <v>2026</v>
      </c>
      <c r="E2348" s="10">
        <v>1</v>
      </c>
      <c r="F2348" s="9" t="s">
        <v>0</v>
      </c>
      <c r="G2348" s="168">
        <v>0</v>
      </c>
      <c r="H2348" s="29">
        <f t="shared" si="192"/>
        <v>0</v>
      </c>
      <c r="I2348" s="54"/>
    </row>
    <row r="2349" spans="2:9" x14ac:dyDescent="0.25">
      <c r="B2349" s="77" t="s">
        <v>44</v>
      </c>
      <c r="C2349" s="43"/>
      <c r="D2349" s="44"/>
      <c r="E2349" s="45"/>
      <c r="F2349" s="46"/>
      <c r="G2349" s="52"/>
      <c r="H2349" s="56">
        <f>SUM(H2344:H2348)</f>
        <v>0</v>
      </c>
      <c r="I2349" s="150"/>
    </row>
    <row r="2350" spans="2:9" ht="15.75" thickBot="1" x14ac:dyDescent="0.3">
      <c r="B2350" s="4"/>
      <c r="C2350" s="3"/>
      <c r="D2350" s="37"/>
      <c r="E2350" s="2"/>
      <c r="F2350" s="1"/>
      <c r="G2350" s="55"/>
      <c r="H2350" s="38"/>
    </row>
    <row r="2351" spans="2:9" ht="16.5" thickBot="1" x14ac:dyDescent="0.3">
      <c r="B2351" s="20"/>
    </row>
    <row r="2352" spans="2:9" ht="15.75" thickBot="1" x14ac:dyDescent="0.3">
      <c r="B2352" s="206" t="s">
        <v>354</v>
      </c>
      <c r="C2352" s="207"/>
      <c r="D2352" s="208"/>
    </row>
    <row r="2353" spans="2:9" ht="15.75" thickBot="1" x14ac:dyDescent="0.3">
      <c r="B2353" s="19" t="s">
        <v>6</v>
      </c>
      <c r="C2353" s="18" t="s">
        <v>5</v>
      </c>
      <c r="D2353" s="18" t="s">
        <v>35</v>
      </c>
      <c r="E2353" s="204" t="s">
        <v>4</v>
      </c>
      <c r="F2353" s="205"/>
      <c r="G2353" s="17" t="s">
        <v>377</v>
      </c>
      <c r="H2353" s="31" t="s">
        <v>33</v>
      </c>
      <c r="I2353" s="139"/>
    </row>
    <row r="2354" spans="2:9" x14ac:dyDescent="0.25">
      <c r="B2354" s="16" t="s">
        <v>47</v>
      </c>
      <c r="C2354" s="15" t="s">
        <v>9</v>
      </c>
      <c r="D2354" s="34">
        <v>2026</v>
      </c>
      <c r="E2354" s="14">
        <v>2</v>
      </c>
      <c r="F2354" s="13" t="s">
        <v>0</v>
      </c>
      <c r="G2354" s="167">
        <v>0</v>
      </c>
      <c r="H2354" s="27">
        <f>E2354*G2354</f>
        <v>0</v>
      </c>
      <c r="I2354" s="54"/>
    </row>
    <row r="2355" spans="2:9" x14ac:dyDescent="0.25">
      <c r="B2355" s="12" t="s">
        <v>69</v>
      </c>
      <c r="C2355" s="11" t="s">
        <v>1</v>
      </c>
      <c r="D2355" s="35">
        <v>2026</v>
      </c>
      <c r="E2355" s="10">
        <v>0.5</v>
      </c>
      <c r="F2355" s="9" t="s">
        <v>17</v>
      </c>
      <c r="G2355" s="168">
        <v>0</v>
      </c>
      <c r="H2355" s="29">
        <f>E2355*G2355</f>
        <v>0</v>
      </c>
      <c r="I2355" s="54"/>
    </row>
    <row r="2356" spans="2:9" x14ac:dyDescent="0.25">
      <c r="B2356" s="12" t="s">
        <v>38</v>
      </c>
      <c r="C2356" s="11" t="s">
        <v>1</v>
      </c>
      <c r="D2356" s="35">
        <v>2029</v>
      </c>
      <c r="E2356" s="10">
        <v>1</v>
      </c>
      <c r="F2356" s="9" t="s">
        <v>0</v>
      </c>
      <c r="G2356" s="168">
        <v>0</v>
      </c>
      <c r="H2356" s="29">
        <f>E2356*G2356</f>
        <v>0</v>
      </c>
      <c r="I2356" s="54"/>
    </row>
    <row r="2357" spans="2:9" x14ac:dyDescent="0.25">
      <c r="B2357" s="12" t="s">
        <v>36</v>
      </c>
      <c r="C2357" s="11" t="s">
        <v>1</v>
      </c>
      <c r="D2357" s="35">
        <v>2029</v>
      </c>
      <c r="E2357" s="10">
        <v>1</v>
      </c>
      <c r="F2357" s="9" t="s">
        <v>0</v>
      </c>
      <c r="G2357" s="168">
        <v>0</v>
      </c>
      <c r="H2357" s="29">
        <f t="shared" ref="H2357:H2358" si="193">E2357*G2357</f>
        <v>0</v>
      </c>
      <c r="I2357" s="54"/>
    </row>
    <row r="2358" spans="2:9" x14ac:dyDescent="0.25">
      <c r="B2358" s="12" t="s">
        <v>2</v>
      </c>
      <c r="C2358" s="11" t="s">
        <v>1</v>
      </c>
      <c r="D2358" s="35">
        <v>2026</v>
      </c>
      <c r="E2358" s="10">
        <v>1</v>
      </c>
      <c r="F2358" s="9" t="s">
        <v>0</v>
      </c>
      <c r="G2358" s="168">
        <v>0</v>
      </c>
      <c r="H2358" s="29">
        <f t="shared" si="193"/>
        <v>0</v>
      </c>
      <c r="I2358" s="54"/>
    </row>
    <row r="2359" spans="2:9" x14ac:dyDescent="0.25">
      <c r="B2359" s="77" t="s">
        <v>44</v>
      </c>
      <c r="C2359" s="43"/>
      <c r="D2359" s="44"/>
      <c r="E2359" s="45"/>
      <c r="F2359" s="46"/>
      <c r="G2359" s="52"/>
      <c r="H2359" s="56">
        <f>SUM(H2354:H2358)</f>
        <v>0</v>
      </c>
      <c r="I2359" s="150"/>
    </row>
    <row r="2360" spans="2:9" ht="15.75" thickBot="1" x14ac:dyDescent="0.3">
      <c r="B2360" s="4"/>
      <c r="C2360" s="3"/>
      <c r="D2360" s="37"/>
      <c r="E2360" s="2"/>
      <c r="F2360" s="1"/>
      <c r="G2360" s="55"/>
      <c r="H2360" s="38"/>
    </row>
    <row r="2361" spans="2:9" ht="15.75" thickBot="1" x14ac:dyDescent="0.3"/>
    <row r="2362" spans="2:9" ht="15.75" thickBot="1" x14ac:dyDescent="0.3">
      <c r="B2362" s="206" t="s">
        <v>355</v>
      </c>
      <c r="C2362" s="207"/>
      <c r="D2362" s="208"/>
    </row>
    <row r="2363" spans="2:9" ht="15.75" thickBot="1" x14ac:dyDescent="0.3">
      <c r="B2363" s="19" t="s">
        <v>6</v>
      </c>
      <c r="C2363" s="18" t="s">
        <v>5</v>
      </c>
      <c r="D2363" s="18" t="s">
        <v>35</v>
      </c>
      <c r="E2363" s="204" t="s">
        <v>4</v>
      </c>
      <c r="F2363" s="205"/>
      <c r="G2363" s="17" t="s">
        <v>377</v>
      </c>
      <c r="H2363" s="31" t="s">
        <v>33</v>
      </c>
      <c r="I2363" s="139"/>
    </row>
    <row r="2364" spans="2:9" x14ac:dyDescent="0.25">
      <c r="B2364" s="16" t="s">
        <v>47</v>
      </c>
      <c r="C2364" s="15" t="s">
        <v>9</v>
      </c>
      <c r="D2364" s="34">
        <v>2026</v>
      </c>
      <c r="E2364" s="14">
        <v>2</v>
      </c>
      <c r="F2364" s="13" t="s">
        <v>0</v>
      </c>
      <c r="G2364" s="167">
        <v>0</v>
      </c>
      <c r="H2364" s="27">
        <f>E2364*G2364</f>
        <v>0</v>
      </c>
      <c r="I2364" s="54"/>
    </row>
    <row r="2365" spans="2:9" x14ac:dyDescent="0.25">
      <c r="B2365" s="12" t="s">
        <v>248</v>
      </c>
      <c r="C2365" s="11" t="s">
        <v>1</v>
      </c>
      <c r="D2365" s="35">
        <v>2026</v>
      </c>
      <c r="E2365" s="10">
        <v>1</v>
      </c>
      <c r="F2365" s="9" t="s">
        <v>17</v>
      </c>
      <c r="G2365" s="168">
        <v>0</v>
      </c>
      <c r="H2365" s="29">
        <f>E2365*G2365</f>
        <v>0</v>
      </c>
      <c r="I2365" s="54"/>
    </row>
    <row r="2366" spans="2:9" x14ac:dyDescent="0.25">
      <c r="B2366" s="12" t="s">
        <v>38</v>
      </c>
      <c r="C2366" s="11" t="s">
        <v>1</v>
      </c>
      <c r="D2366" s="35">
        <v>2029</v>
      </c>
      <c r="E2366" s="10">
        <v>1</v>
      </c>
      <c r="F2366" s="9" t="s">
        <v>0</v>
      </c>
      <c r="G2366" s="168">
        <v>0</v>
      </c>
      <c r="H2366" s="29">
        <f>E2366*G2366</f>
        <v>0</v>
      </c>
      <c r="I2366" s="54"/>
    </row>
    <row r="2367" spans="2:9" x14ac:dyDescent="0.25">
      <c r="B2367" s="12" t="s">
        <v>36</v>
      </c>
      <c r="C2367" s="11" t="s">
        <v>1</v>
      </c>
      <c r="D2367" s="35">
        <v>2029</v>
      </c>
      <c r="E2367" s="10">
        <v>1</v>
      </c>
      <c r="F2367" s="9" t="s">
        <v>0</v>
      </c>
      <c r="G2367" s="168">
        <v>0</v>
      </c>
      <c r="H2367" s="29">
        <f t="shared" ref="H2367:H2368" si="194">E2367*G2367</f>
        <v>0</v>
      </c>
      <c r="I2367" s="54"/>
    </row>
    <row r="2368" spans="2:9" x14ac:dyDescent="0.25">
      <c r="B2368" s="12" t="s">
        <v>2</v>
      </c>
      <c r="C2368" s="11" t="s">
        <v>1</v>
      </c>
      <c r="D2368" s="35">
        <v>2026</v>
      </c>
      <c r="E2368" s="10">
        <v>1</v>
      </c>
      <c r="F2368" s="9" t="s">
        <v>0</v>
      </c>
      <c r="G2368" s="168">
        <v>0</v>
      </c>
      <c r="H2368" s="29">
        <f t="shared" si="194"/>
        <v>0</v>
      </c>
      <c r="I2368" s="54"/>
    </row>
    <row r="2369" spans="2:9" x14ac:dyDescent="0.25">
      <c r="B2369" s="77" t="s">
        <v>44</v>
      </c>
      <c r="C2369" s="43"/>
      <c r="D2369" s="44"/>
      <c r="E2369" s="45"/>
      <c r="F2369" s="46"/>
      <c r="G2369" s="52"/>
      <c r="H2369" s="56">
        <f>SUM(H2364:H2368)</f>
        <v>0</v>
      </c>
      <c r="I2369" s="150"/>
    </row>
    <row r="2370" spans="2:9" ht="15.75" thickBot="1" x14ac:dyDescent="0.3">
      <c r="B2370" s="4"/>
      <c r="C2370" s="3"/>
      <c r="D2370" s="37"/>
      <c r="E2370" s="2"/>
      <c r="F2370" s="1"/>
      <c r="G2370" s="55"/>
      <c r="H2370" s="38"/>
    </row>
    <row r="2371" spans="2:9" ht="15.75" thickBot="1" x14ac:dyDescent="0.3"/>
    <row r="2372" spans="2:9" ht="15.75" thickBot="1" x14ac:dyDescent="0.3">
      <c r="B2372" s="206" t="s">
        <v>356</v>
      </c>
      <c r="C2372" s="207"/>
      <c r="D2372" s="208"/>
    </row>
    <row r="2373" spans="2:9" ht="15.75" thickBot="1" x14ac:dyDescent="0.3">
      <c r="B2373" s="19" t="s">
        <v>6</v>
      </c>
      <c r="C2373" s="18" t="s">
        <v>5</v>
      </c>
      <c r="D2373" s="18" t="s">
        <v>35</v>
      </c>
      <c r="E2373" s="204" t="s">
        <v>4</v>
      </c>
      <c r="F2373" s="205"/>
      <c r="G2373" s="17" t="s">
        <v>377</v>
      </c>
      <c r="H2373" s="31" t="s">
        <v>33</v>
      </c>
      <c r="I2373" s="139"/>
    </row>
    <row r="2374" spans="2:9" x14ac:dyDescent="0.25">
      <c r="B2374" s="16" t="s">
        <v>47</v>
      </c>
      <c r="C2374" s="15" t="s">
        <v>9</v>
      </c>
      <c r="D2374" s="34">
        <v>2026</v>
      </c>
      <c r="E2374" s="14">
        <v>2</v>
      </c>
      <c r="F2374" s="13" t="s">
        <v>0</v>
      </c>
      <c r="G2374" s="167">
        <v>0</v>
      </c>
      <c r="H2374" s="27">
        <f>E2374*G2374</f>
        <v>0</v>
      </c>
      <c r="I2374" s="54"/>
    </row>
    <row r="2375" spans="2:9" x14ac:dyDescent="0.25">
      <c r="B2375" s="12" t="s">
        <v>248</v>
      </c>
      <c r="C2375" s="11" t="s">
        <v>1</v>
      </c>
      <c r="D2375" s="35">
        <v>2026</v>
      </c>
      <c r="E2375" s="10">
        <v>2.5</v>
      </c>
      <c r="F2375" s="9" t="s">
        <v>17</v>
      </c>
      <c r="G2375" s="168">
        <v>0</v>
      </c>
      <c r="H2375" s="29">
        <f>E2375*G2375</f>
        <v>0</v>
      </c>
      <c r="I2375" s="54"/>
    </row>
    <row r="2376" spans="2:9" x14ac:dyDescent="0.25">
      <c r="B2376" s="12" t="s">
        <v>18</v>
      </c>
      <c r="C2376" s="11" t="s">
        <v>1</v>
      </c>
      <c r="D2376" s="35">
        <v>2026</v>
      </c>
      <c r="E2376" s="10">
        <v>1</v>
      </c>
      <c r="F2376" s="9" t="s">
        <v>17</v>
      </c>
      <c r="G2376" s="168">
        <v>0</v>
      </c>
      <c r="H2376" s="29">
        <f>E2376*G2376</f>
        <v>0</v>
      </c>
      <c r="I2376" s="54"/>
    </row>
    <row r="2377" spans="2:9" x14ac:dyDescent="0.25">
      <c r="B2377" s="12" t="s">
        <v>38</v>
      </c>
      <c r="C2377" s="11" t="s">
        <v>1</v>
      </c>
      <c r="D2377" s="35">
        <v>2029</v>
      </c>
      <c r="E2377" s="10">
        <v>1</v>
      </c>
      <c r="F2377" s="9" t="s">
        <v>0</v>
      </c>
      <c r="G2377" s="168">
        <v>0</v>
      </c>
      <c r="H2377" s="29">
        <f t="shared" ref="H2377:H2379" si="195">E2377*G2377</f>
        <v>0</v>
      </c>
      <c r="I2377" s="54"/>
    </row>
    <row r="2378" spans="2:9" x14ac:dyDescent="0.25">
      <c r="B2378" s="12" t="s">
        <v>36</v>
      </c>
      <c r="C2378" s="11" t="s">
        <v>1</v>
      </c>
      <c r="D2378" s="35">
        <v>2029</v>
      </c>
      <c r="E2378" s="10">
        <v>1</v>
      </c>
      <c r="F2378" s="9" t="s">
        <v>0</v>
      </c>
      <c r="G2378" s="168">
        <v>0</v>
      </c>
      <c r="H2378" s="29">
        <f t="shared" si="195"/>
        <v>0</v>
      </c>
      <c r="I2378" s="54"/>
    </row>
    <row r="2379" spans="2:9" x14ac:dyDescent="0.25">
      <c r="B2379" s="8" t="s">
        <v>2</v>
      </c>
      <c r="C2379" s="7" t="s">
        <v>1</v>
      </c>
      <c r="D2379" s="36">
        <v>2026</v>
      </c>
      <c r="E2379" s="6">
        <v>1</v>
      </c>
      <c r="F2379" s="5" t="s">
        <v>0</v>
      </c>
      <c r="G2379" s="168">
        <v>0</v>
      </c>
      <c r="H2379" s="29">
        <f t="shared" si="195"/>
        <v>0</v>
      </c>
      <c r="I2379" s="54"/>
    </row>
    <row r="2380" spans="2:9" x14ac:dyDescent="0.25">
      <c r="B2380" s="77" t="s">
        <v>44</v>
      </c>
      <c r="C2380" s="24"/>
      <c r="D2380" s="39"/>
      <c r="E2380" s="23"/>
      <c r="F2380" s="22"/>
      <c r="G2380" s="40"/>
      <c r="H2380" s="56">
        <f>SUM(H2374:H2379)</f>
        <v>0</v>
      </c>
      <c r="I2380" s="150"/>
    </row>
    <row r="2381" spans="2:9" ht="15.75" thickBot="1" x14ac:dyDescent="0.3">
      <c r="B2381" s="4"/>
      <c r="C2381" s="3"/>
      <c r="D2381" s="37"/>
      <c r="E2381" s="2"/>
      <c r="F2381" s="1"/>
      <c r="G2381" s="38"/>
      <c r="H2381" s="30"/>
      <c r="I2381" s="54"/>
    </row>
    <row r="2382" spans="2:9" ht="16.5" thickBot="1" x14ac:dyDescent="0.3">
      <c r="B2382" s="20"/>
    </row>
    <row r="2383" spans="2:9" ht="15.75" thickBot="1" x14ac:dyDescent="0.3">
      <c r="B2383" s="206" t="s">
        <v>357</v>
      </c>
      <c r="C2383" s="207"/>
      <c r="D2383" s="208"/>
    </row>
    <row r="2384" spans="2:9" ht="15.75" thickBot="1" x14ac:dyDescent="0.3">
      <c r="B2384" s="19" t="s">
        <v>6</v>
      </c>
      <c r="C2384" s="18" t="s">
        <v>5</v>
      </c>
      <c r="D2384" s="18" t="s">
        <v>35</v>
      </c>
      <c r="E2384" s="204" t="s">
        <v>4</v>
      </c>
      <c r="F2384" s="205"/>
      <c r="G2384" s="17" t="s">
        <v>377</v>
      </c>
      <c r="H2384" s="31" t="s">
        <v>33</v>
      </c>
      <c r="I2384" s="139"/>
    </row>
    <row r="2385" spans="2:9" x14ac:dyDescent="0.25">
      <c r="B2385" s="16" t="s">
        <v>47</v>
      </c>
      <c r="C2385" s="15" t="s">
        <v>9</v>
      </c>
      <c r="D2385" s="34">
        <v>2026</v>
      </c>
      <c r="E2385" s="14">
        <v>2</v>
      </c>
      <c r="F2385" s="13" t="s">
        <v>0</v>
      </c>
      <c r="G2385" s="167">
        <v>0</v>
      </c>
      <c r="H2385" s="27">
        <f>E2385*G2385</f>
        <v>0</v>
      </c>
      <c r="I2385" s="54"/>
    </row>
    <row r="2386" spans="2:9" x14ac:dyDescent="0.25">
      <c r="B2386" s="12" t="s">
        <v>24</v>
      </c>
      <c r="C2386" s="11" t="s">
        <v>1</v>
      </c>
      <c r="D2386" s="35">
        <v>2026</v>
      </c>
      <c r="E2386" s="10">
        <v>1</v>
      </c>
      <c r="F2386" s="9" t="s">
        <v>0</v>
      </c>
      <c r="G2386" s="168">
        <v>0</v>
      </c>
      <c r="H2386" s="29">
        <f>E2386*G2386</f>
        <v>0</v>
      </c>
      <c r="I2386" s="54"/>
    </row>
    <row r="2387" spans="2:9" x14ac:dyDescent="0.25">
      <c r="B2387" s="12" t="s">
        <v>18</v>
      </c>
      <c r="C2387" s="11" t="s">
        <v>1</v>
      </c>
      <c r="D2387" s="35">
        <v>2026</v>
      </c>
      <c r="E2387" s="10">
        <v>2</v>
      </c>
      <c r="F2387" s="9" t="s">
        <v>17</v>
      </c>
      <c r="G2387" s="168">
        <v>0</v>
      </c>
      <c r="H2387" s="29">
        <f>E2387*G2387</f>
        <v>0</v>
      </c>
      <c r="I2387" s="54"/>
    </row>
    <row r="2388" spans="2:9" x14ac:dyDescent="0.25">
      <c r="B2388" s="12" t="s">
        <v>69</v>
      </c>
      <c r="C2388" s="11" t="s">
        <v>1</v>
      </c>
      <c r="D2388" s="35">
        <v>2026</v>
      </c>
      <c r="E2388" s="10">
        <v>2</v>
      </c>
      <c r="F2388" s="9" t="s">
        <v>17</v>
      </c>
      <c r="G2388" s="168">
        <v>0</v>
      </c>
      <c r="H2388" s="29">
        <f t="shared" ref="H2388:H2392" si="196">E2388*G2388</f>
        <v>0</v>
      </c>
      <c r="I2388" s="54"/>
    </row>
    <row r="2389" spans="2:9" x14ac:dyDescent="0.25">
      <c r="B2389" s="12" t="s">
        <v>248</v>
      </c>
      <c r="C2389" s="11" t="s">
        <v>1</v>
      </c>
      <c r="D2389" s="35">
        <v>2026</v>
      </c>
      <c r="E2389" s="10">
        <v>2</v>
      </c>
      <c r="F2389" s="9" t="s">
        <v>17</v>
      </c>
      <c r="G2389" s="168">
        <v>0</v>
      </c>
      <c r="H2389" s="29">
        <f t="shared" si="196"/>
        <v>0</v>
      </c>
      <c r="I2389" s="54"/>
    </row>
    <row r="2390" spans="2:9" x14ac:dyDescent="0.25">
      <c r="B2390" s="12" t="s">
        <v>38</v>
      </c>
      <c r="C2390" s="11" t="s">
        <v>1</v>
      </c>
      <c r="D2390" s="35">
        <v>2029</v>
      </c>
      <c r="E2390" s="10">
        <v>1</v>
      </c>
      <c r="F2390" s="9" t="s">
        <v>0</v>
      </c>
      <c r="G2390" s="168">
        <v>0</v>
      </c>
      <c r="H2390" s="29">
        <f t="shared" si="196"/>
        <v>0</v>
      </c>
      <c r="I2390" s="54"/>
    </row>
    <row r="2391" spans="2:9" x14ac:dyDescent="0.25">
      <c r="B2391" s="12" t="s">
        <v>36</v>
      </c>
      <c r="C2391" s="11" t="s">
        <v>1</v>
      </c>
      <c r="D2391" s="35">
        <v>2029</v>
      </c>
      <c r="E2391" s="10">
        <v>1</v>
      </c>
      <c r="F2391" s="9" t="s">
        <v>0</v>
      </c>
      <c r="G2391" s="168">
        <v>0</v>
      </c>
      <c r="H2391" s="29">
        <f t="shared" si="196"/>
        <v>0</v>
      </c>
      <c r="I2391" s="54"/>
    </row>
    <row r="2392" spans="2:9" x14ac:dyDescent="0.25">
      <c r="B2392" s="8" t="s">
        <v>2</v>
      </c>
      <c r="C2392" s="7" t="s">
        <v>1</v>
      </c>
      <c r="D2392" s="36">
        <v>2026</v>
      </c>
      <c r="E2392" s="6">
        <v>1</v>
      </c>
      <c r="F2392" s="5" t="s">
        <v>0</v>
      </c>
      <c r="G2392" s="168">
        <v>0</v>
      </c>
      <c r="H2392" s="29">
        <f t="shared" si="196"/>
        <v>0</v>
      </c>
      <c r="I2392" s="54"/>
    </row>
    <row r="2393" spans="2:9" x14ac:dyDescent="0.25">
      <c r="B2393" s="77" t="s">
        <v>44</v>
      </c>
      <c r="C2393" s="24"/>
      <c r="D2393" s="39"/>
      <c r="E2393" s="23"/>
      <c r="F2393" s="22"/>
      <c r="G2393" s="40"/>
      <c r="H2393" s="56">
        <f>SUM(H2385:H2392)</f>
        <v>0</v>
      </c>
      <c r="I2393" s="150"/>
    </row>
    <row r="2394" spans="2:9" ht="15.75" thickBot="1" x14ac:dyDescent="0.3">
      <c r="B2394" s="4"/>
      <c r="C2394" s="3"/>
      <c r="D2394" s="37"/>
      <c r="E2394" s="2"/>
      <c r="F2394" s="1"/>
      <c r="G2394" s="38"/>
      <c r="H2394" s="30"/>
      <c r="I2394" s="54"/>
    </row>
    <row r="2395" spans="2:9" ht="15.75" thickBot="1" x14ac:dyDescent="0.3"/>
    <row r="2396" spans="2:9" ht="15.75" thickBot="1" x14ac:dyDescent="0.3">
      <c r="B2396" s="206" t="s">
        <v>358</v>
      </c>
      <c r="C2396" s="207"/>
      <c r="D2396" s="208"/>
    </row>
    <row r="2397" spans="2:9" ht="15.75" thickBot="1" x14ac:dyDescent="0.3">
      <c r="B2397" s="19" t="s">
        <v>6</v>
      </c>
      <c r="C2397" s="18" t="s">
        <v>5</v>
      </c>
      <c r="D2397" s="18" t="s">
        <v>35</v>
      </c>
      <c r="E2397" s="204" t="s">
        <v>4</v>
      </c>
      <c r="F2397" s="205"/>
      <c r="G2397" s="17" t="s">
        <v>377</v>
      </c>
      <c r="H2397" s="31" t="s">
        <v>33</v>
      </c>
      <c r="I2397" s="139"/>
    </row>
    <row r="2398" spans="2:9" x14ac:dyDescent="0.25">
      <c r="B2398" s="16" t="s">
        <v>47</v>
      </c>
      <c r="C2398" s="15" t="s">
        <v>9</v>
      </c>
      <c r="D2398" s="34">
        <v>2026</v>
      </c>
      <c r="E2398" s="14">
        <v>2</v>
      </c>
      <c r="F2398" s="13" t="s">
        <v>0</v>
      </c>
      <c r="G2398" s="167">
        <v>0</v>
      </c>
      <c r="H2398" s="27">
        <f>E2398*G2398</f>
        <v>0</v>
      </c>
      <c r="I2398" s="54"/>
    </row>
    <row r="2399" spans="2:9" x14ac:dyDescent="0.25">
      <c r="B2399" s="12" t="s">
        <v>66</v>
      </c>
      <c r="C2399" s="11" t="s">
        <v>1</v>
      </c>
      <c r="D2399" s="35">
        <v>2027</v>
      </c>
      <c r="E2399" s="10">
        <v>26</v>
      </c>
      <c r="F2399" s="9" t="s">
        <v>8</v>
      </c>
      <c r="G2399" s="168">
        <v>0</v>
      </c>
      <c r="H2399" s="29">
        <f>E2399*G2399</f>
        <v>0</v>
      </c>
      <c r="I2399" s="54"/>
    </row>
    <row r="2400" spans="2:9" x14ac:dyDescent="0.25">
      <c r="B2400" s="12" t="s">
        <v>38</v>
      </c>
      <c r="C2400" s="11" t="s">
        <v>1</v>
      </c>
      <c r="D2400" s="35">
        <v>2029</v>
      </c>
      <c r="E2400" s="10">
        <v>1</v>
      </c>
      <c r="F2400" s="9" t="s">
        <v>0</v>
      </c>
      <c r="G2400" s="168">
        <v>0</v>
      </c>
      <c r="H2400" s="29">
        <f>E2400*G2400</f>
        <v>0</v>
      </c>
      <c r="I2400" s="54"/>
    </row>
    <row r="2401" spans="2:9" x14ac:dyDescent="0.25">
      <c r="B2401" s="12" t="s">
        <v>36</v>
      </c>
      <c r="C2401" s="11" t="s">
        <v>1</v>
      </c>
      <c r="D2401" s="35">
        <v>2029</v>
      </c>
      <c r="E2401" s="10">
        <v>1</v>
      </c>
      <c r="F2401" s="9" t="s">
        <v>0</v>
      </c>
      <c r="G2401" s="168">
        <v>0</v>
      </c>
      <c r="H2401" s="29">
        <f t="shared" ref="H2401:H2402" si="197">E2401*G2401</f>
        <v>0</v>
      </c>
      <c r="I2401" s="54"/>
    </row>
    <row r="2402" spans="2:9" x14ac:dyDescent="0.25">
      <c r="B2402" s="12" t="s">
        <v>2</v>
      </c>
      <c r="C2402" s="11" t="s">
        <v>1</v>
      </c>
      <c r="D2402" s="35">
        <v>2026</v>
      </c>
      <c r="E2402" s="10">
        <v>1</v>
      </c>
      <c r="F2402" s="9" t="s">
        <v>0</v>
      </c>
      <c r="G2402" s="168">
        <v>0</v>
      </c>
      <c r="H2402" s="29">
        <f t="shared" si="197"/>
        <v>0</v>
      </c>
      <c r="I2402" s="54"/>
    </row>
    <row r="2403" spans="2:9" x14ac:dyDescent="0.25">
      <c r="B2403" s="77" t="s">
        <v>44</v>
      </c>
      <c r="C2403" s="43"/>
      <c r="D2403" s="44"/>
      <c r="E2403" s="45"/>
      <c r="F2403" s="46"/>
      <c r="G2403" s="52"/>
      <c r="H2403" s="56">
        <f>SUM(H2398:H2402)</f>
        <v>0</v>
      </c>
      <c r="I2403" s="150"/>
    </row>
    <row r="2404" spans="2:9" ht="15.75" thickBot="1" x14ac:dyDescent="0.3">
      <c r="B2404" s="4"/>
      <c r="C2404" s="3"/>
      <c r="D2404" s="37"/>
      <c r="E2404" s="2"/>
      <c r="F2404" s="1"/>
      <c r="G2404" s="55"/>
      <c r="H2404" s="38"/>
    </row>
    <row r="2405" spans="2:9" ht="15.75" thickBot="1" x14ac:dyDescent="0.3">
      <c r="B2405" s="21"/>
      <c r="C2405" s="21"/>
      <c r="D2405" s="41"/>
    </row>
    <row r="2406" spans="2:9" ht="15.75" thickBot="1" x14ac:dyDescent="0.3">
      <c r="B2406" s="206" t="s">
        <v>359</v>
      </c>
      <c r="C2406" s="207"/>
      <c r="D2406" s="208"/>
    </row>
    <row r="2407" spans="2:9" ht="15.75" thickBot="1" x14ac:dyDescent="0.3">
      <c r="B2407" s="19" t="s">
        <v>6</v>
      </c>
      <c r="C2407" s="18" t="s">
        <v>5</v>
      </c>
      <c r="D2407" s="18" t="s">
        <v>35</v>
      </c>
      <c r="E2407" s="204" t="s">
        <v>4</v>
      </c>
      <c r="F2407" s="205"/>
      <c r="G2407" s="17" t="s">
        <v>377</v>
      </c>
      <c r="H2407" s="31" t="s">
        <v>33</v>
      </c>
      <c r="I2407" s="139"/>
    </row>
    <row r="2408" spans="2:9" x14ac:dyDescent="0.25">
      <c r="B2408" s="16" t="s">
        <v>47</v>
      </c>
      <c r="C2408" s="15" t="s">
        <v>9</v>
      </c>
      <c r="D2408" s="34">
        <v>2026</v>
      </c>
      <c r="E2408" s="14">
        <v>1</v>
      </c>
      <c r="F2408" s="13" t="s">
        <v>0</v>
      </c>
      <c r="G2408" s="167">
        <v>0</v>
      </c>
      <c r="H2408" s="27">
        <f>E2408*G2408</f>
        <v>0</v>
      </c>
      <c r="I2408" s="54"/>
    </row>
    <row r="2409" spans="2:9" x14ac:dyDescent="0.25">
      <c r="B2409" s="12" t="s">
        <v>38</v>
      </c>
      <c r="C2409" s="11" t="s">
        <v>1</v>
      </c>
      <c r="D2409" s="35">
        <v>2029</v>
      </c>
      <c r="E2409" s="10">
        <v>1</v>
      </c>
      <c r="F2409" s="9" t="s">
        <v>0</v>
      </c>
      <c r="G2409" s="168">
        <v>0</v>
      </c>
      <c r="H2409" s="29">
        <f>E2409*G2409</f>
        <v>0</v>
      </c>
      <c r="I2409" s="54"/>
    </row>
    <row r="2410" spans="2:9" x14ac:dyDescent="0.25">
      <c r="B2410" s="12" t="s">
        <v>36</v>
      </c>
      <c r="C2410" s="11" t="s">
        <v>1</v>
      </c>
      <c r="D2410" s="35">
        <v>2029</v>
      </c>
      <c r="E2410" s="10">
        <v>1</v>
      </c>
      <c r="F2410" s="9" t="s">
        <v>0</v>
      </c>
      <c r="G2410" s="168">
        <v>0</v>
      </c>
      <c r="H2410" s="29">
        <f>E2410*G2410</f>
        <v>0</v>
      </c>
      <c r="I2410" s="54"/>
    </row>
    <row r="2411" spans="2:9" x14ac:dyDescent="0.25">
      <c r="B2411" s="12" t="s">
        <v>2</v>
      </c>
      <c r="C2411" s="11" t="s">
        <v>1</v>
      </c>
      <c r="D2411" s="35">
        <v>2026</v>
      </c>
      <c r="E2411" s="10">
        <v>1</v>
      </c>
      <c r="F2411" s="9" t="s">
        <v>0</v>
      </c>
      <c r="G2411" s="168">
        <v>0</v>
      </c>
      <c r="H2411" s="29">
        <f t="shared" ref="H2411" si="198">E2411*G2411</f>
        <v>0</v>
      </c>
      <c r="I2411" s="54"/>
    </row>
    <row r="2412" spans="2:9" x14ac:dyDescent="0.25">
      <c r="B2412" s="77" t="s">
        <v>44</v>
      </c>
      <c r="C2412" s="43"/>
      <c r="D2412" s="44"/>
      <c r="E2412" s="45"/>
      <c r="F2412" s="46"/>
      <c r="G2412" s="32"/>
      <c r="H2412" s="56">
        <f>SUM(H2408:H2411)</f>
        <v>0</v>
      </c>
      <c r="I2412" s="150"/>
    </row>
    <row r="2413" spans="2:9" ht="15.75" thickBot="1" x14ac:dyDescent="0.3">
      <c r="B2413" s="4"/>
      <c r="C2413" s="3"/>
      <c r="D2413" s="37"/>
      <c r="E2413" s="2"/>
      <c r="F2413" s="1"/>
      <c r="G2413" s="85"/>
      <c r="H2413" s="30"/>
      <c r="I2413" s="54"/>
    </row>
    <row r="2414" spans="2:9" ht="16.5" thickBot="1" x14ac:dyDescent="0.3">
      <c r="B2414" s="20"/>
    </row>
    <row r="2415" spans="2:9" ht="15.75" thickBot="1" x14ac:dyDescent="0.3">
      <c r="B2415" s="206" t="s">
        <v>360</v>
      </c>
      <c r="C2415" s="207"/>
      <c r="D2415" s="208"/>
    </row>
    <row r="2416" spans="2:9" ht="15.75" thickBot="1" x14ac:dyDescent="0.3">
      <c r="B2416" s="19" t="s">
        <v>6</v>
      </c>
      <c r="C2416" s="18" t="s">
        <v>5</v>
      </c>
      <c r="D2416" s="18" t="s">
        <v>35</v>
      </c>
      <c r="E2416" s="204" t="s">
        <v>4</v>
      </c>
      <c r="F2416" s="205"/>
      <c r="G2416" s="17" t="s">
        <v>377</v>
      </c>
      <c r="H2416" s="18" t="s">
        <v>33</v>
      </c>
      <c r="I2416" s="139"/>
    </row>
    <row r="2417" spans="2:9" x14ac:dyDescent="0.25">
      <c r="B2417" s="16" t="s">
        <v>47</v>
      </c>
      <c r="C2417" s="15" t="s">
        <v>9</v>
      </c>
      <c r="D2417" s="34">
        <v>2026</v>
      </c>
      <c r="E2417" s="14">
        <v>2</v>
      </c>
      <c r="F2417" s="58" t="s">
        <v>0</v>
      </c>
      <c r="G2417" s="167">
        <v>0</v>
      </c>
      <c r="H2417" s="27">
        <f>E2417*G2417</f>
        <v>0</v>
      </c>
      <c r="I2417" s="54"/>
    </row>
    <row r="2418" spans="2:9" x14ac:dyDescent="0.25">
      <c r="B2418" s="12" t="s">
        <v>38</v>
      </c>
      <c r="C2418" s="11" t="s">
        <v>1</v>
      </c>
      <c r="D2418" s="35">
        <v>2029</v>
      </c>
      <c r="E2418" s="10">
        <v>1</v>
      </c>
      <c r="F2418" s="59" t="s">
        <v>0</v>
      </c>
      <c r="G2418" s="173">
        <v>0</v>
      </c>
      <c r="H2418" s="29">
        <f>E2418*G2418</f>
        <v>0</v>
      </c>
      <c r="I2418" s="54"/>
    </row>
    <row r="2419" spans="2:9" x14ac:dyDescent="0.25">
      <c r="B2419" s="12" t="s">
        <v>36</v>
      </c>
      <c r="C2419" s="11" t="s">
        <v>1</v>
      </c>
      <c r="D2419" s="35">
        <v>2029</v>
      </c>
      <c r="E2419" s="10">
        <v>1</v>
      </c>
      <c r="F2419" s="59" t="s">
        <v>0</v>
      </c>
      <c r="G2419" s="173">
        <v>0</v>
      </c>
      <c r="H2419" s="29">
        <f>E2419*G2419</f>
        <v>0</v>
      </c>
      <c r="I2419" s="54"/>
    </row>
    <row r="2420" spans="2:9" x14ac:dyDescent="0.25">
      <c r="B2420" s="12" t="s">
        <v>2</v>
      </c>
      <c r="C2420" s="11" t="s">
        <v>1</v>
      </c>
      <c r="D2420" s="35">
        <v>2026</v>
      </c>
      <c r="E2420" s="10">
        <v>1</v>
      </c>
      <c r="F2420" s="59" t="s">
        <v>0</v>
      </c>
      <c r="G2420" s="173">
        <v>0</v>
      </c>
      <c r="H2420" s="29">
        <f t="shared" ref="H2420" si="199">E2420*G2420</f>
        <v>0</v>
      </c>
      <c r="I2420" s="54"/>
    </row>
    <row r="2421" spans="2:9" x14ac:dyDescent="0.25">
      <c r="B2421" s="77" t="s">
        <v>44</v>
      </c>
      <c r="C2421" s="43"/>
      <c r="D2421" s="44"/>
      <c r="E2421" s="45"/>
      <c r="F2421" s="82"/>
      <c r="G2421" s="60"/>
      <c r="H2421" s="56">
        <f>SUM(H2417:H2420)</f>
        <v>0</v>
      </c>
      <c r="I2421" s="150"/>
    </row>
    <row r="2422" spans="2:9" ht="15.75" thickBot="1" x14ac:dyDescent="0.3">
      <c r="B2422" s="4"/>
      <c r="C2422" s="3"/>
      <c r="D2422" s="37"/>
      <c r="E2422" s="2"/>
      <c r="F2422" s="48"/>
      <c r="G2422" s="33"/>
      <c r="H2422" s="30"/>
      <c r="I2422" s="54"/>
    </row>
    <row r="2423" spans="2:9" ht="15.75" thickBot="1" x14ac:dyDescent="0.3"/>
    <row r="2424" spans="2:9" ht="15.75" thickBot="1" x14ac:dyDescent="0.3">
      <c r="B2424" s="201" t="s">
        <v>381</v>
      </c>
      <c r="C2424" s="202"/>
      <c r="D2424" s="203"/>
    </row>
    <row r="2425" spans="2:9" ht="15.75" thickBot="1" x14ac:dyDescent="0.3">
      <c r="B2425" s="19" t="s">
        <v>6</v>
      </c>
      <c r="C2425" s="18" t="s">
        <v>5</v>
      </c>
      <c r="D2425" s="18" t="s">
        <v>35</v>
      </c>
      <c r="E2425" s="204" t="s">
        <v>4</v>
      </c>
      <c r="F2425" s="205"/>
      <c r="G2425" s="17" t="s">
        <v>377</v>
      </c>
      <c r="H2425" s="18" t="s">
        <v>33</v>
      </c>
      <c r="I2425" s="139"/>
    </row>
    <row r="2426" spans="2:9" x14ac:dyDescent="0.25">
      <c r="B2426" s="16" t="s">
        <v>47</v>
      </c>
      <c r="C2426" s="15" t="s">
        <v>9</v>
      </c>
      <c r="D2426" s="34"/>
      <c r="E2426" s="14">
        <v>1</v>
      </c>
      <c r="F2426" s="13" t="s">
        <v>0</v>
      </c>
      <c r="G2426" s="167">
        <v>0</v>
      </c>
      <c r="H2426" s="27">
        <f>E2426*G2426</f>
        <v>0</v>
      </c>
      <c r="I2426" s="54"/>
    </row>
    <row r="2427" spans="2:9" x14ac:dyDescent="0.25">
      <c r="B2427" s="12" t="s">
        <v>22</v>
      </c>
      <c r="C2427" s="11" t="s">
        <v>1</v>
      </c>
      <c r="D2427" s="35"/>
      <c r="E2427" s="10">
        <v>200</v>
      </c>
      <c r="F2427" s="9" t="s">
        <v>17</v>
      </c>
      <c r="G2427" s="173">
        <v>0</v>
      </c>
      <c r="H2427" s="29">
        <f>E2427*G2427</f>
        <v>0</v>
      </c>
      <c r="I2427" s="54"/>
    </row>
    <row r="2428" spans="2:9" x14ac:dyDescent="0.25">
      <c r="B2428" s="12" t="s">
        <v>84</v>
      </c>
      <c r="C2428" s="11" t="s">
        <v>11</v>
      </c>
      <c r="D2428" s="35"/>
      <c r="E2428" s="10">
        <v>1</v>
      </c>
      <c r="F2428" s="9" t="s">
        <v>0</v>
      </c>
      <c r="G2428" s="173">
        <v>0</v>
      </c>
      <c r="H2428" s="29">
        <f>E2428*G2428</f>
        <v>0</v>
      </c>
      <c r="I2428" s="54"/>
    </row>
    <row r="2429" spans="2:9" x14ac:dyDescent="0.25">
      <c r="B2429" s="12" t="s">
        <v>22</v>
      </c>
      <c r="C2429" s="11" t="s">
        <v>1</v>
      </c>
      <c r="D2429" s="35"/>
      <c r="E2429" s="10">
        <v>3</v>
      </c>
      <c r="F2429" s="9" t="s">
        <v>0</v>
      </c>
      <c r="G2429" s="173">
        <v>0</v>
      </c>
      <c r="H2429" s="29">
        <f t="shared" ref="H2429:H2434" si="200">E2429*G2429</f>
        <v>0</v>
      </c>
      <c r="I2429" s="54"/>
    </row>
    <row r="2430" spans="2:9" x14ac:dyDescent="0.25">
      <c r="B2430" s="12" t="s">
        <v>22</v>
      </c>
      <c r="C2430" s="11" t="s">
        <v>1</v>
      </c>
      <c r="D2430" s="35"/>
      <c r="E2430" s="10">
        <v>2</v>
      </c>
      <c r="F2430" s="9" t="s">
        <v>0</v>
      </c>
      <c r="G2430" s="173">
        <v>0</v>
      </c>
      <c r="H2430" s="29">
        <f t="shared" si="200"/>
        <v>0</v>
      </c>
      <c r="I2430" s="54"/>
    </row>
    <row r="2431" spans="2:9" x14ac:dyDescent="0.25">
      <c r="B2431" s="12" t="s">
        <v>22</v>
      </c>
      <c r="C2431" s="11" t="s">
        <v>1</v>
      </c>
      <c r="D2431" s="35"/>
      <c r="E2431" s="10">
        <v>8</v>
      </c>
      <c r="F2431" s="9" t="s">
        <v>0</v>
      </c>
      <c r="G2431" s="173">
        <v>0</v>
      </c>
      <c r="H2431" s="29">
        <f t="shared" si="200"/>
        <v>0</v>
      </c>
      <c r="I2431" s="54"/>
    </row>
    <row r="2432" spans="2:9" x14ac:dyDescent="0.25">
      <c r="B2432" s="12" t="s">
        <v>38</v>
      </c>
      <c r="C2432" s="11" t="s">
        <v>1</v>
      </c>
      <c r="D2432" s="35"/>
      <c r="E2432" s="10">
        <v>1</v>
      </c>
      <c r="F2432" s="9" t="s">
        <v>0</v>
      </c>
      <c r="G2432" s="173">
        <v>0</v>
      </c>
      <c r="H2432" s="29">
        <f t="shared" si="200"/>
        <v>0</v>
      </c>
      <c r="I2432" s="54"/>
    </row>
    <row r="2433" spans="2:9" x14ac:dyDescent="0.25">
      <c r="B2433" s="12" t="s">
        <v>36</v>
      </c>
      <c r="C2433" s="11" t="s">
        <v>1</v>
      </c>
      <c r="D2433" s="35"/>
      <c r="E2433" s="10">
        <v>1</v>
      </c>
      <c r="F2433" s="9" t="s">
        <v>0</v>
      </c>
      <c r="G2433" s="173">
        <v>0</v>
      </c>
      <c r="H2433" s="29">
        <f t="shared" si="200"/>
        <v>0</v>
      </c>
      <c r="I2433" s="54"/>
    </row>
    <row r="2434" spans="2:9" x14ac:dyDescent="0.25">
      <c r="B2434" s="12" t="s">
        <v>2</v>
      </c>
      <c r="C2434" s="11" t="s">
        <v>1</v>
      </c>
      <c r="D2434" s="35"/>
      <c r="E2434" s="10">
        <v>1</v>
      </c>
      <c r="F2434" s="9" t="s">
        <v>0</v>
      </c>
      <c r="G2434" s="173">
        <v>0</v>
      </c>
      <c r="H2434" s="29">
        <f t="shared" si="200"/>
        <v>0</v>
      </c>
      <c r="I2434" s="54"/>
    </row>
    <row r="2435" spans="2:9" x14ac:dyDescent="0.25">
      <c r="B2435" s="77" t="s">
        <v>44</v>
      </c>
      <c r="C2435" s="43"/>
      <c r="D2435" s="44"/>
      <c r="E2435" s="45"/>
      <c r="F2435" s="46"/>
      <c r="G2435" s="94"/>
      <c r="H2435" s="56">
        <f>SUM(H2426:H2434)</f>
        <v>0</v>
      </c>
      <c r="I2435" s="150"/>
    </row>
    <row r="2436" spans="2:9" ht="15.75" thickBot="1" x14ac:dyDescent="0.3">
      <c r="B2436" s="4"/>
      <c r="C2436" s="3"/>
      <c r="D2436" s="37"/>
      <c r="E2436" s="2"/>
      <c r="F2436" s="1"/>
      <c r="G2436" s="38"/>
      <c r="H2436" s="30"/>
      <c r="I2436" s="54"/>
    </row>
    <row r="2437" spans="2:9" ht="15.75" thickBot="1" x14ac:dyDescent="0.3"/>
    <row r="2438" spans="2:9" ht="15.75" thickBot="1" x14ac:dyDescent="0.3">
      <c r="B2438" s="201" t="s">
        <v>382</v>
      </c>
      <c r="C2438" s="202"/>
      <c r="D2438" s="203"/>
    </row>
    <row r="2439" spans="2:9" ht="15.75" thickBot="1" x14ac:dyDescent="0.3">
      <c r="B2439" s="19" t="s">
        <v>6</v>
      </c>
      <c r="C2439" s="18" t="s">
        <v>5</v>
      </c>
      <c r="D2439" s="18" t="s">
        <v>35</v>
      </c>
      <c r="E2439" s="204" t="s">
        <v>4</v>
      </c>
      <c r="F2439" s="205"/>
      <c r="G2439" s="17" t="s">
        <v>377</v>
      </c>
      <c r="H2439" s="18" t="s">
        <v>33</v>
      </c>
      <c r="I2439" s="139"/>
    </row>
    <row r="2440" spans="2:9" x14ac:dyDescent="0.25">
      <c r="B2440" s="16" t="s">
        <v>47</v>
      </c>
      <c r="C2440" s="15" t="s">
        <v>9</v>
      </c>
      <c r="D2440" s="34">
        <v>2026</v>
      </c>
      <c r="E2440" s="14">
        <v>1</v>
      </c>
      <c r="F2440" s="13" t="s">
        <v>0</v>
      </c>
      <c r="G2440" s="167">
        <v>0</v>
      </c>
      <c r="H2440" s="27">
        <f>E2440*G2440</f>
        <v>0</v>
      </c>
      <c r="I2440" s="54"/>
    </row>
    <row r="2441" spans="2:9" x14ac:dyDescent="0.25">
      <c r="B2441" s="12" t="s">
        <v>69</v>
      </c>
      <c r="C2441" s="11" t="s">
        <v>1</v>
      </c>
      <c r="D2441" s="35">
        <v>2026</v>
      </c>
      <c r="E2441" s="10">
        <v>1</v>
      </c>
      <c r="F2441" s="9" t="s">
        <v>17</v>
      </c>
      <c r="G2441" s="173">
        <v>0</v>
      </c>
      <c r="H2441" s="29">
        <f>E2441*G2441</f>
        <v>0</v>
      </c>
      <c r="I2441" s="54"/>
    </row>
    <row r="2442" spans="2:9" x14ac:dyDescent="0.25">
      <c r="B2442" s="12" t="s">
        <v>84</v>
      </c>
      <c r="C2442" s="11" t="s">
        <v>11</v>
      </c>
      <c r="D2442" s="35">
        <v>2026</v>
      </c>
      <c r="E2442" s="10">
        <v>1</v>
      </c>
      <c r="F2442" s="9" t="s">
        <v>0</v>
      </c>
      <c r="G2442" s="173">
        <v>0</v>
      </c>
      <c r="H2442" s="29">
        <f>E2442*G2442</f>
        <v>0</v>
      </c>
      <c r="I2442" s="54"/>
    </row>
    <row r="2443" spans="2:9" x14ac:dyDescent="0.25">
      <c r="B2443" s="12" t="s">
        <v>36</v>
      </c>
      <c r="C2443" s="11" t="s">
        <v>1</v>
      </c>
      <c r="D2443" s="35">
        <v>2026</v>
      </c>
      <c r="E2443" s="10">
        <v>1</v>
      </c>
      <c r="F2443" s="9" t="s">
        <v>0</v>
      </c>
      <c r="G2443" s="173">
        <v>0</v>
      </c>
      <c r="H2443" s="29">
        <f t="shared" ref="H2443:H2458" si="201">E2443*G2443</f>
        <v>0</v>
      </c>
      <c r="I2443" s="54"/>
    </row>
    <row r="2444" spans="2:9" x14ac:dyDescent="0.25">
      <c r="B2444" s="12" t="s">
        <v>41</v>
      </c>
      <c r="C2444" s="11" t="s">
        <v>1</v>
      </c>
      <c r="D2444" s="35">
        <v>2026</v>
      </c>
      <c r="E2444" s="10">
        <v>432</v>
      </c>
      <c r="F2444" s="9" t="s">
        <v>8</v>
      </c>
      <c r="G2444" s="173">
        <v>0</v>
      </c>
      <c r="H2444" s="29">
        <f t="shared" si="201"/>
        <v>0</v>
      </c>
      <c r="I2444" s="54"/>
    </row>
    <row r="2445" spans="2:9" x14ac:dyDescent="0.25">
      <c r="B2445" s="12" t="s">
        <v>66</v>
      </c>
      <c r="C2445" s="11" t="s">
        <v>1</v>
      </c>
      <c r="D2445" s="35">
        <v>2026</v>
      </c>
      <c r="E2445" s="10">
        <v>72</v>
      </c>
      <c r="F2445" s="9" t="s">
        <v>8</v>
      </c>
      <c r="G2445" s="173">
        <v>0</v>
      </c>
      <c r="H2445" s="29">
        <f t="shared" si="201"/>
        <v>0</v>
      </c>
      <c r="I2445" s="54"/>
    </row>
    <row r="2446" spans="2:9" x14ac:dyDescent="0.25">
      <c r="B2446" s="12" t="s">
        <v>66</v>
      </c>
      <c r="C2446" s="11" t="s">
        <v>1</v>
      </c>
      <c r="D2446" s="35">
        <v>2026</v>
      </c>
      <c r="E2446" s="10">
        <v>106</v>
      </c>
      <c r="F2446" s="9" t="s">
        <v>8</v>
      </c>
      <c r="G2446" s="173">
        <v>0</v>
      </c>
      <c r="H2446" s="29">
        <f t="shared" si="201"/>
        <v>0</v>
      </c>
      <c r="I2446" s="54"/>
    </row>
    <row r="2447" spans="2:9" x14ac:dyDescent="0.25">
      <c r="B2447" s="12" t="s">
        <v>39</v>
      </c>
      <c r="C2447" s="11" t="s">
        <v>1</v>
      </c>
      <c r="D2447" s="35">
        <v>2026</v>
      </c>
      <c r="E2447" s="10">
        <v>38</v>
      </c>
      <c r="F2447" s="9" t="s">
        <v>17</v>
      </c>
      <c r="G2447" s="173">
        <v>0</v>
      </c>
      <c r="H2447" s="29">
        <f t="shared" si="201"/>
        <v>0</v>
      </c>
      <c r="I2447" s="54"/>
    </row>
    <row r="2448" spans="2:9" x14ac:dyDescent="0.25">
      <c r="B2448" s="12" t="s">
        <v>39</v>
      </c>
      <c r="C2448" s="11" t="s">
        <v>1</v>
      </c>
      <c r="D2448" s="35">
        <v>2026</v>
      </c>
      <c r="E2448" s="10">
        <v>65</v>
      </c>
      <c r="F2448" s="9" t="s">
        <v>17</v>
      </c>
      <c r="G2448" s="173">
        <v>0</v>
      </c>
      <c r="H2448" s="29">
        <f t="shared" si="201"/>
        <v>0</v>
      </c>
      <c r="I2448" s="54"/>
    </row>
    <row r="2449" spans="2:9" x14ac:dyDescent="0.25">
      <c r="B2449" s="12" t="s">
        <v>40</v>
      </c>
      <c r="C2449" s="11" t="s">
        <v>1</v>
      </c>
      <c r="D2449" s="35">
        <v>2026</v>
      </c>
      <c r="E2449" s="10">
        <v>72</v>
      </c>
      <c r="F2449" s="9" t="s">
        <v>8</v>
      </c>
      <c r="G2449" s="173">
        <v>0</v>
      </c>
      <c r="H2449" s="29">
        <f t="shared" si="201"/>
        <v>0</v>
      </c>
      <c r="I2449" s="54"/>
    </row>
    <row r="2450" spans="2:9" x14ac:dyDescent="0.25">
      <c r="B2450" s="12" t="s">
        <v>28</v>
      </c>
      <c r="C2450" s="11" t="s">
        <v>1</v>
      </c>
      <c r="D2450" s="35">
        <v>2026</v>
      </c>
      <c r="E2450" s="10">
        <v>120</v>
      </c>
      <c r="F2450" s="9" t="s">
        <v>17</v>
      </c>
      <c r="G2450" s="173">
        <v>0</v>
      </c>
      <c r="H2450" s="29">
        <f t="shared" si="201"/>
        <v>0</v>
      </c>
      <c r="I2450" s="54"/>
    </row>
    <row r="2451" spans="2:9" x14ac:dyDescent="0.25">
      <c r="B2451" s="12" t="s">
        <v>28</v>
      </c>
      <c r="C2451" s="11" t="s">
        <v>1</v>
      </c>
      <c r="D2451" s="35">
        <v>2026</v>
      </c>
      <c r="E2451" s="10">
        <v>38</v>
      </c>
      <c r="F2451" s="9" t="s">
        <v>17</v>
      </c>
      <c r="G2451" s="173">
        <v>0</v>
      </c>
      <c r="H2451" s="29">
        <f t="shared" si="201"/>
        <v>0</v>
      </c>
      <c r="I2451" s="54"/>
    </row>
    <row r="2452" spans="2:9" x14ac:dyDescent="0.25">
      <c r="B2452" s="12" t="s">
        <v>22</v>
      </c>
      <c r="C2452" s="11" t="s">
        <v>1</v>
      </c>
      <c r="D2452" s="35">
        <v>2026</v>
      </c>
      <c r="E2452" s="10">
        <v>2</v>
      </c>
      <c r="F2452" s="9" t="s">
        <v>0</v>
      </c>
      <c r="G2452" s="173">
        <v>0</v>
      </c>
      <c r="H2452" s="29">
        <f t="shared" si="201"/>
        <v>0</v>
      </c>
      <c r="I2452" s="54"/>
    </row>
    <row r="2453" spans="2:9" x14ac:dyDescent="0.25">
      <c r="B2453" s="12" t="s">
        <v>22</v>
      </c>
      <c r="C2453" s="11" t="s">
        <v>1</v>
      </c>
      <c r="D2453" s="35">
        <v>2026</v>
      </c>
      <c r="E2453" s="10">
        <v>1</v>
      </c>
      <c r="F2453" s="9" t="s">
        <v>0</v>
      </c>
      <c r="G2453" s="173">
        <v>0</v>
      </c>
      <c r="H2453" s="29">
        <f t="shared" si="201"/>
        <v>0</v>
      </c>
      <c r="I2453" s="54"/>
    </row>
    <row r="2454" spans="2:9" x14ac:dyDescent="0.25">
      <c r="B2454" s="12" t="s">
        <v>22</v>
      </c>
      <c r="C2454" s="11" t="s">
        <v>1</v>
      </c>
      <c r="D2454" s="35">
        <v>2026</v>
      </c>
      <c r="E2454" s="10">
        <v>3</v>
      </c>
      <c r="F2454" s="9" t="s">
        <v>0</v>
      </c>
      <c r="G2454" s="173">
        <v>0</v>
      </c>
      <c r="H2454" s="29">
        <f t="shared" si="201"/>
        <v>0</v>
      </c>
      <c r="I2454" s="54"/>
    </row>
    <row r="2455" spans="2:9" x14ac:dyDescent="0.25">
      <c r="B2455" s="12" t="s">
        <v>22</v>
      </c>
      <c r="C2455" s="11" t="s">
        <v>1</v>
      </c>
      <c r="D2455" s="35">
        <v>2026</v>
      </c>
      <c r="E2455" s="10">
        <v>500</v>
      </c>
      <c r="F2455" s="9" t="s">
        <v>17</v>
      </c>
      <c r="G2455" s="173">
        <v>0</v>
      </c>
      <c r="H2455" s="29">
        <f t="shared" si="201"/>
        <v>0</v>
      </c>
      <c r="I2455" s="54"/>
    </row>
    <row r="2456" spans="2:9" x14ac:dyDescent="0.25">
      <c r="B2456" s="12" t="s">
        <v>22</v>
      </c>
      <c r="C2456" s="11" t="s">
        <v>1</v>
      </c>
      <c r="D2456" s="35">
        <v>2026</v>
      </c>
      <c r="E2456" s="10">
        <v>2</v>
      </c>
      <c r="F2456" s="9" t="s">
        <v>0</v>
      </c>
      <c r="G2456" s="173">
        <v>0</v>
      </c>
      <c r="H2456" s="29">
        <f t="shared" si="201"/>
        <v>0</v>
      </c>
      <c r="I2456" s="54"/>
    </row>
    <row r="2457" spans="2:9" x14ac:dyDescent="0.25">
      <c r="B2457" s="12" t="s">
        <v>38</v>
      </c>
      <c r="C2457" s="11" t="s">
        <v>1</v>
      </c>
      <c r="D2457" s="35">
        <v>2029</v>
      </c>
      <c r="E2457" s="10">
        <v>1</v>
      </c>
      <c r="F2457" s="9" t="s">
        <v>0</v>
      </c>
      <c r="G2457" s="173">
        <v>0</v>
      </c>
      <c r="H2457" s="29">
        <f t="shared" si="201"/>
        <v>0</v>
      </c>
      <c r="I2457" s="54"/>
    </row>
    <row r="2458" spans="2:9" x14ac:dyDescent="0.25">
      <c r="B2458" s="8" t="s">
        <v>2</v>
      </c>
      <c r="C2458" s="7" t="s">
        <v>1</v>
      </c>
      <c r="D2458" s="36">
        <v>2026</v>
      </c>
      <c r="E2458" s="6">
        <v>1</v>
      </c>
      <c r="F2458" s="5" t="s">
        <v>0</v>
      </c>
      <c r="G2458" s="173">
        <v>0</v>
      </c>
      <c r="H2458" s="29">
        <f t="shared" si="201"/>
        <v>0</v>
      </c>
      <c r="I2458" s="54"/>
    </row>
    <row r="2459" spans="2:9" x14ac:dyDescent="0.25">
      <c r="B2459" s="77" t="s">
        <v>44</v>
      </c>
      <c r="C2459" s="24"/>
      <c r="D2459" s="39"/>
      <c r="E2459" s="23"/>
      <c r="F2459" s="22"/>
      <c r="G2459" s="94"/>
      <c r="H2459" s="56">
        <f>SUM(H2440:H2458)</f>
        <v>0</v>
      </c>
      <c r="I2459" s="150"/>
    </row>
    <row r="2460" spans="2:9" ht="15.75" thickBot="1" x14ac:dyDescent="0.3">
      <c r="B2460" s="4"/>
      <c r="C2460" s="3"/>
      <c r="D2460" s="37"/>
      <c r="E2460" s="2"/>
      <c r="F2460" s="1"/>
      <c r="G2460" s="38"/>
      <c r="H2460" s="30"/>
      <c r="I2460" s="54"/>
    </row>
    <row r="2461" spans="2:9" ht="15.75" thickBot="1" x14ac:dyDescent="0.3">
      <c r="B2461" s="21"/>
      <c r="C2461" s="21"/>
      <c r="D2461" s="41"/>
      <c r="H2461" s="54"/>
      <c r="I2461" s="54"/>
    </row>
    <row r="2462" spans="2:9" ht="15.75" thickBot="1" x14ac:dyDescent="0.3">
      <c r="B2462" s="201" t="s">
        <v>525</v>
      </c>
      <c r="C2462" s="202"/>
      <c r="D2462" s="203"/>
      <c r="H2462" s="54"/>
      <c r="I2462" s="54"/>
    </row>
    <row r="2463" spans="2:9" ht="15.75" thickBot="1" x14ac:dyDescent="0.3">
      <c r="B2463" s="19" t="s">
        <v>6</v>
      </c>
      <c r="C2463" s="18" t="s">
        <v>5</v>
      </c>
      <c r="D2463" s="18" t="s">
        <v>35</v>
      </c>
      <c r="E2463" s="204" t="s">
        <v>4</v>
      </c>
      <c r="F2463" s="205"/>
      <c r="G2463" s="17" t="s">
        <v>377</v>
      </c>
      <c r="H2463" s="18" t="s">
        <v>33</v>
      </c>
      <c r="I2463" s="54"/>
    </row>
    <row r="2464" spans="2:9" x14ac:dyDescent="0.25">
      <c r="B2464" s="16" t="s">
        <v>84</v>
      </c>
      <c r="C2464" s="15" t="s">
        <v>11</v>
      </c>
      <c r="D2464" s="34">
        <v>2026</v>
      </c>
      <c r="E2464" s="14">
        <v>1</v>
      </c>
      <c r="F2464" s="13" t="s">
        <v>0</v>
      </c>
      <c r="G2464" s="167">
        <v>0</v>
      </c>
      <c r="H2464" s="27">
        <f>E2464*G2464</f>
        <v>0</v>
      </c>
      <c r="I2464" s="54"/>
    </row>
    <row r="2465" spans="2:10" x14ac:dyDescent="0.25">
      <c r="B2465" s="12" t="s">
        <v>22</v>
      </c>
      <c r="C2465" s="11" t="s">
        <v>1</v>
      </c>
      <c r="D2465" s="35">
        <v>2027</v>
      </c>
      <c r="E2465" s="10">
        <v>8</v>
      </c>
      <c r="F2465" s="9" t="s">
        <v>0</v>
      </c>
      <c r="G2465" s="173">
        <v>0</v>
      </c>
      <c r="H2465" s="29">
        <f>E2465*G2465</f>
        <v>0</v>
      </c>
      <c r="I2465" s="54"/>
    </row>
    <row r="2466" spans="2:10" x14ac:dyDescent="0.25">
      <c r="B2466" s="12" t="s">
        <v>36</v>
      </c>
      <c r="C2466" s="11" t="s">
        <v>1</v>
      </c>
      <c r="D2466" s="35">
        <v>2026</v>
      </c>
      <c r="E2466" s="10">
        <v>1</v>
      </c>
      <c r="F2466" s="9" t="s">
        <v>0</v>
      </c>
      <c r="G2466" s="173">
        <v>0</v>
      </c>
      <c r="H2466" s="29">
        <f>E2466*G2466</f>
        <v>0</v>
      </c>
      <c r="I2466" s="54"/>
    </row>
    <row r="2467" spans="2:10" x14ac:dyDescent="0.25">
      <c r="B2467" s="12" t="s">
        <v>38</v>
      </c>
      <c r="C2467" s="11" t="s">
        <v>11</v>
      </c>
      <c r="D2467" s="35">
        <v>2028</v>
      </c>
      <c r="E2467" s="10">
        <v>1</v>
      </c>
      <c r="F2467" s="9" t="s">
        <v>0</v>
      </c>
      <c r="G2467" s="173">
        <v>0</v>
      </c>
      <c r="H2467" s="29">
        <f t="shared" ref="H2467:H2468" si="202">E2467*G2467</f>
        <v>0</v>
      </c>
      <c r="I2467" s="54"/>
    </row>
    <row r="2468" spans="2:10" x14ac:dyDescent="0.25">
      <c r="B2468" s="12" t="s">
        <v>2</v>
      </c>
      <c r="C2468" s="11" t="s">
        <v>1</v>
      </c>
      <c r="D2468" s="35">
        <v>2026</v>
      </c>
      <c r="E2468" s="10">
        <v>1</v>
      </c>
      <c r="F2468" s="9" t="s">
        <v>0</v>
      </c>
      <c r="G2468" s="173">
        <v>0</v>
      </c>
      <c r="H2468" s="29">
        <f t="shared" si="202"/>
        <v>0</v>
      </c>
      <c r="I2468" s="54"/>
    </row>
    <row r="2469" spans="2:10" x14ac:dyDescent="0.25">
      <c r="B2469" s="77" t="s">
        <v>44</v>
      </c>
      <c r="C2469" s="24"/>
      <c r="D2469" s="39"/>
      <c r="E2469" s="23"/>
      <c r="F2469" s="22"/>
      <c r="G2469" s="94"/>
      <c r="H2469" s="56">
        <f>SUM(H2464:H2468)</f>
        <v>0</v>
      </c>
      <c r="I2469" s="54"/>
    </row>
    <row r="2470" spans="2:10" ht="15.75" thickBot="1" x14ac:dyDescent="0.3">
      <c r="B2470" s="4"/>
      <c r="C2470" s="3"/>
      <c r="D2470" s="37"/>
      <c r="E2470" s="2"/>
      <c r="F2470" s="1"/>
      <c r="G2470" s="38"/>
      <c r="H2470" s="30"/>
    </row>
    <row r="2471" spans="2:10" x14ac:dyDescent="0.25">
      <c r="B2471" s="21"/>
      <c r="C2471" s="21"/>
      <c r="D2471" s="41"/>
      <c r="H2471" s="54"/>
    </row>
    <row r="2472" spans="2:10" ht="19.5" thickBot="1" x14ac:dyDescent="0.35">
      <c r="B2472" s="86" t="s">
        <v>513</v>
      </c>
      <c r="H2472" s="87">
        <f>H10+H20+H29+H38+H48+H57+H65+H73+H85+H95+H104+H113+H122+H132+H143+H154+H166+H178+H187+H196+H207+H215+H224+H234+H245+H253+H261+H270+H277+H287+H295+H305+H314+H324+H335+H343+H353+H360+H367+H374+H383+H390+H399+H408+H416+H425+H433+H444+H454+H464+H473+H482+H492+H502+H511+H520+H529+H538+H547+H556+H566+H575+H583+H593+H602+H611+H621+H631+H640+H649+H658+H666+H674+H682+H690+H698+H707+H718+H729+H746+H759+H773+H783+H795+H809+H820+H834+H848+H859+H873+H895+H910+H920+H935+H947+H961+H974+H985+H1000+H1011+H1025+H1037+H1049+H1062+H1075+H1089+H1104+H1115+H1128+H1141+H1153+H1167+H1178+H1189+H1202+H1215+H1229+H1241+H1254+H1267+H1276+H1287+H1298+H1316+H1329+H1342+H1356+H1370+H1381+H1395+H1407+H1420+H1434+H1446+H1459+H1470+H1481+H1494+H1505+H1519+H1532+H1543+H1554+H1567+H1581+H1594+H1610+H1626+H1641+H1655+H1666+H1675+H1686+H1696+H1708+H1719+H1732+H1744+H1758+H1770+H1785+H1794+H1804+H1814+H1825+H1839+H1849+H1859+H1870+H1881+H1895+H1907+H1920+H1934+H1947+H1961+H1974+H1990+H1999+H2008+H2019+H2030+H2043+H2056+H2068+H2081+H2090+H2104+H2118+H2128+H2142+H2156+H2168+H2177+H2187+H2197+H2208+H2220+H2228+H2239+H2251+H2266+H2277+H2287+H2297+H2307+H2318+H2329+H2339+H2349+H2359+H2369+H2380+H2393+H2403+H2412+H2421+H2435+H2459+H2469</f>
        <v>0</v>
      </c>
      <c r="I2472" s="87"/>
    </row>
    <row r="2473" spans="2:10" ht="15.75" thickBot="1" x14ac:dyDescent="0.3">
      <c r="G2473" s="139" t="s">
        <v>512</v>
      </c>
      <c r="J2473" s="96" t="s">
        <v>514</v>
      </c>
    </row>
    <row r="2474" spans="2:10" ht="15.75" thickBot="1" x14ac:dyDescent="0.3">
      <c r="B2474" s="152" t="s">
        <v>508</v>
      </c>
      <c r="C2474" s="152"/>
      <c r="D2474" s="152" t="s">
        <v>509</v>
      </c>
      <c r="E2474" s="152"/>
      <c r="F2474" s="152"/>
      <c r="G2474" s="174"/>
      <c r="H2474" s="154">
        <f>G2474*$H$2472</f>
        <v>0</v>
      </c>
      <c r="I2474" s="54"/>
      <c r="J2474" s="153">
        <v>0.1</v>
      </c>
    </row>
    <row r="2475" spans="2:10" ht="15.75" thickBot="1" x14ac:dyDescent="0.3">
      <c r="B2475" s="152"/>
      <c r="C2475" s="152"/>
      <c r="D2475" s="152" t="s">
        <v>510</v>
      </c>
      <c r="E2475" s="152"/>
      <c r="F2475" s="152"/>
      <c r="G2475" s="174"/>
      <c r="H2475" s="154">
        <f>G2475*$H$2472</f>
        <v>0</v>
      </c>
      <c r="I2475" s="54"/>
      <c r="J2475" s="153">
        <v>0.04</v>
      </c>
    </row>
    <row r="2476" spans="2:10" ht="15.75" thickBot="1" x14ac:dyDescent="0.3">
      <c r="B2476" s="152"/>
      <c r="C2476" s="152"/>
      <c r="D2476" s="152" t="s">
        <v>511</v>
      </c>
      <c r="E2476" s="152"/>
      <c r="F2476" s="152"/>
      <c r="G2476" s="174"/>
      <c r="H2476" s="154">
        <f>G2476*$H$2472</f>
        <v>0</v>
      </c>
      <c r="I2476" s="54"/>
      <c r="J2476" s="153">
        <v>0.04</v>
      </c>
    </row>
    <row r="2479" spans="2:10" ht="18.75" x14ac:dyDescent="0.3">
      <c r="B2479" s="86" t="s">
        <v>383</v>
      </c>
      <c r="H2479" s="87">
        <f>SUM(H2472:H2476)</f>
        <v>0</v>
      </c>
      <c r="I2479" s="54"/>
    </row>
  </sheetData>
  <sheetProtection algorithmName="SHA-512" hashValue="BZ9jSN+VuJQmW4o1HWWbkDKyQMFTYV1mxTGf0bOniwFe0ShBYmuaYywQ1tLHO/oVdUnUIRPGX4n5ufYB+KlzSQ==" saltValue="MszIQ23C8v1Et7+T0/NcCA==" spinCount="100000" sheet="1" objects="1" scenarios="1"/>
  <mergeCells count="441">
    <mergeCell ref="E2425:F2425"/>
    <mergeCell ref="E2397:F2397"/>
    <mergeCell ref="B2406:D2406"/>
    <mergeCell ref="E2407:F2407"/>
    <mergeCell ref="B2415:D2415"/>
    <mergeCell ref="E2416:F2416"/>
    <mergeCell ref="B2424:D2424"/>
    <mergeCell ref="B2438:D2438"/>
    <mergeCell ref="E2439:F2439"/>
    <mergeCell ref="E2363:F2363"/>
    <mergeCell ref="B2372:D2372"/>
    <mergeCell ref="E2373:F2373"/>
    <mergeCell ref="B2383:D2383"/>
    <mergeCell ref="E2384:F2384"/>
    <mergeCell ref="B2396:D2396"/>
    <mergeCell ref="E2333:F2333"/>
    <mergeCell ref="B2342:D2342"/>
    <mergeCell ref="E2343:F2343"/>
    <mergeCell ref="B2352:D2352"/>
    <mergeCell ref="E2353:F2353"/>
    <mergeCell ref="B2362:D2362"/>
    <mergeCell ref="E2301:F2301"/>
    <mergeCell ref="B2310:D2310"/>
    <mergeCell ref="E2311:F2311"/>
    <mergeCell ref="B2321:D2321"/>
    <mergeCell ref="E2322:F2322"/>
    <mergeCell ref="B2332:D2332"/>
    <mergeCell ref="E2270:F2270"/>
    <mergeCell ref="B2280:D2280"/>
    <mergeCell ref="E2281:F2281"/>
    <mergeCell ref="B2290:D2290"/>
    <mergeCell ref="E2291:F2291"/>
    <mergeCell ref="B2300:D2300"/>
    <mergeCell ref="E2232:F2232"/>
    <mergeCell ref="B2242:D2242"/>
    <mergeCell ref="E2243:F2243"/>
    <mergeCell ref="B2254:D2254"/>
    <mergeCell ref="E2255:F2255"/>
    <mergeCell ref="B2269:D2269"/>
    <mergeCell ref="E2201:F2201"/>
    <mergeCell ref="B2211:D2211"/>
    <mergeCell ref="E2212:F2212"/>
    <mergeCell ref="B2223:D2223"/>
    <mergeCell ref="E2224:F2224"/>
    <mergeCell ref="B2231:D2231"/>
    <mergeCell ref="E2172:F2172"/>
    <mergeCell ref="B2180:D2180"/>
    <mergeCell ref="E2181:F2181"/>
    <mergeCell ref="B2190:D2190"/>
    <mergeCell ref="E2191:F2191"/>
    <mergeCell ref="B2200:D2200"/>
    <mergeCell ref="E2132:F2132"/>
    <mergeCell ref="B2145:D2145"/>
    <mergeCell ref="E2146:F2146"/>
    <mergeCell ref="B2159:D2159"/>
    <mergeCell ref="E2160:F2160"/>
    <mergeCell ref="B2171:D2171"/>
    <mergeCell ref="E2094:F2094"/>
    <mergeCell ref="B2107:D2107"/>
    <mergeCell ref="E2108:F2108"/>
    <mergeCell ref="B2121:D2121"/>
    <mergeCell ref="E2122:F2122"/>
    <mergeCell ref="B2131:D2131"/>
    <mergeCell ref="E2060:F2060"/>
    <mergeCell ref="B2071:D2071"/>
    <mergeCell ref="E2072:F2072"/>
    <mergeCell ref="B2084:D2084"/>
    <mergeCell ref="E2085:F2085"/>
    <mergeCell ref="B2093:D2093"/>
    <mergeCell ref="E2023:F2023"/>
    <mergeCell ref="B2033:D2033"/>
    <mergeCell ref="E2034:F2034"/>
    <mergeCell ref="B2046:D2046"/>
    <mergeCell ref="E2047:F2047"/>
    <mergeCell ref="B2059:D2059"/>
    <mergeCell ref="E1994:F1994"/>
    <mergeCell ref="B2002:D2002"/>
    <mergeCell ref="E2003:F2003"/>
    <mergeCell ref="B2011:D2011"/>
    <mergeCell ref="E2012:F2012"/>
    <mergeCell ref="B2022:D2022"/>
    <mergeCell ref="E1951:F1951"/>
    <mergeCell ref="B1964:D1964"/>
    <mergeCell ref="E1965:F1965"/>
    <mergeCell ref="B1977:D1977"/>
    <mergeCell ref="E1978:F1978"/>
    <mergeCell ref="B1993:D1993"/>
    <mergeCell ref="E1911:F1911"/>
    <mergeCell ref="B1923:D1923"/>
    <mergeCell ref="E1924:F1924"/>
    <mergeCell ref="B1937:D1937"/>
    <mergeCell ref="E1938:F1938"/>
    <mergeCell ref="B1950:D1950"/>
    <mergeCell ref="E1874:F1874"/>
    <mergeCell ref="B1884:D1884"/>
    <mergeCell ref="E1885:F1885"/>
    <mergeCell ref="B1898:D1898"/>
    <mergeCell ref="E1899:F1899"/>
    <mergeCell ref="B1910:D1910"/>
    <mergeCell ref="E1843:F1843"/>
    <mergeCell ref="B1852:D1852"/>
    <mergeCell ref="E1853:F1853"/>
    <mergeCell ref="B1862:D1862"/>
    <mergeCell ref="E1863:F1863"/>
    <mergeCell ref="B1873:D1873"/>
    <mergeCell ref="E1808:F1808"/>
    <mergeCell ref="B1817:D1817"/>
    <mergeCell ref="E1818:F1818"/>
    <mergeCell ref="B1828:D1828"/>
    <mergeCell ref="E1829:F1829"/>
    <mergeCell ref="B1842:D1842"/>
    <mergeCell ref="E1774:F1774"/>
    <mergeCell ref="B1788:D1788"/>
    <mergeCell ref="E1789:F1789"/>
    <mergeCell ref="B1797:D1797"/>
    <mergeCell ref="E1798:F1798"/>
    <mergeCell ref="B1807:D1807"/>
    <mergeCell ref="E1736:F1736"/>
    <mergeCell ref="B1747:D1747"/>
    <mergeCell ref="E1748:F1748"/>
    <mergeCell ref="B1761:D1761"/>
    <mergeCell ref="E1762:F1762"/>
    <mergeCell ref="B1773:D1773"/>
    <mergeCell ref="E1700:F1700"/>
    <mergeCell ref="B1711:D1711"/>
    <mergeCell ref="E1712:F1712"/>
    <mergeCell ref="B1722:D1722"/>
    <mergeCell ref="E1723:F1723"/>
    <mergeCell ref="B1735:D1735"/>
    <mergeCell ref="E1670:F1670"/>
    <mergeCell ref="B1678:D1678"/>
    <mergeCell ref="E1679:F1679"/>
    <mergeCell ref="B1689:D1689"/>
    <mergeCell ref="E1690:F1690"/>
    <mergeCell ref="B1699:D1699"/>
    <mergeCell ref="E1630:F1630"/>
    <mergeCell ref="B1644:D1644"/>
    <mergeCell ref="E1645:F1645"/>
    <mergeCell ref="B1658:D1658"/>
    <mergeCell ref="E1659:F1659"/>
    <mergeCell ref="B1669:D1669"/>
    <mergeCell ref="E1585:F1585"/>
    <mergeCell ref="B1597:D1597"/>
    <mergeCell ref="E1598:F1598"/>
    <mergeCell ref="B1613:D1613"/>
    <mergeCell ref="E1614:F1614"/>
    <mergeCell ref="B1629:D1629"/>
    <mergeCell ref="E1547:F1547"/>
    <mergeCell ref="B1557:D1557"/>
    <mergeCell ref="E1558:F1558"/>
    <mergeCell ref="B1570:D1570"/>
    <mergeCell ref="E1571:F1571"/>
    <mergeCell ref="B1584:D1584"/>
    <mergeCell ref="E1509:F1509"/>
    <mergeCell ref="B1522:D1522"/>
    <mergeCell ref="E1523:F1523"/>
    <mergeCell ref="B1535:D1535"/>
    <mergeCell ref="E1536:F1536"/>
    <mergeCell ref="B1546:D1546"/>
    <mergeCell ref="E1474:F1474"/>
    <mergeCell ref="B1484:D1484"/>
    <mergeCell ref="E1485:F1485"/>
    <mergeCell ref="B1497:D1497"/>
    <mergeCell ref="E1498:F1498"/>
    <mergeCell ref="B1508:D1508"/>
    <mergeCell ref="E1438:F1438"/>
    <mergeCell ref="B1449:D1449"/>
    <mergeCell ref="E1450:F1450"/>
    <mergeCell ref="B1462:D1462"/>
    <mergeCell ref="E1463:F1463"/>
    <mergeCell ref="B1473:D1473"/>
    <mergeCell ref="E1399:F1399"/>
    <mergeCell ref="B1410:D1410"/>
    <mergeCell ref="E1411:F1411"/>
    <mergeCell ref="B1423:D1423"/>
    <mergeCell ref="E1424:F1424"/>
    <mergeCell ref="B1437:D1437"/>
    <mergeCell ref="E1360:F1360"/>
    <mergeCell ref="B1373:D1373"/>
    <mergeCell ref="E1374:F1374"/>
    <mergeCell ref="B1384:D1384"/>
    <mergeCell ref="E1385:F1385"/>
    <mergeCell ref="B1398:D1398"/>
    <mergeCell ref="E1320:F1320"/>
    <mergeCell ref="B1332:D1332"/>
    <mergeCell ref="E1333:F1333"/>
    <mergeCell ref="B1345:D1345"/>
    <mergeCell ref="E1346:F1346"/>
    <mergeCell ref="B1359:D1359"/>
    <mergeCell ref="E1280:F1280"/>
    <mergeCell ref="B1290:D1290"/>
    <mergeCell ref="E1291:F1291"/>
    <mergeCell ref="B1301:D1301"/>
    <mergeCell ref="E1302:F1302"/>
    <mergeCell ref="B1319:D1319"/>
    <mergeCell ref="E1245:F1245"/>
    <mergeCell ref="B1257:D1257"/>
    <mergeCell ref="E1258:F1258"/>
    <mergeCell ref="B1270:D1270"/>
    <mergeCell ref="E1271:F1271"/>
    <mergeCell ref="B1279:D1279"/>
    <mergeCell ref="E1206:F1206"/>
    <mergeCell ref="B1218:D1218"/>
    <mergeCell ref="E1219:F1219"/>
    <mergeCell ref="B1232:D1232"/>
    <mergeCell ref="E1233:F1233"/>
    <mergeCell ref="B1244:D1244"/>
    <mergeCell ref="E1171:F1171"/>
    <mergeCell ref="B1181:D1181"/>
    <mergeCell ref="E1182:F1182"/>
    <mergeCell ref="B1192:D1192"/>
    <mergeCell ref="E1193:F1193"/>
    <mergeCell ref="B1205:D1205"/>
    <mergeCell ref="E1132:F1132"/>
    <mergeCell ref="B1144:D1144"/>
    <mergeCell ref="E1145:F1145"/>
    <mergeCell ref="B1156:D1156"/>
    <mergeCell ref="E1157:F1157"/>
    <mergeCell ref="B1170:D1170"/>
    <mergeCell ref="E1093:F1093"/>
    <mergeCell ref="B1107:D1107"/>
    <mergeCell ref="E1108:F1108"/>
    <mergeCell ref="B1118:D1118"/>
    <mergeCell ref="E1119:F1119"/>
    <mergeCell ref="B1131:D1131"/>
    <mergeCell ref="E1053:F1053"/>
    <mergeCell ref="B1065:D1065"/>
    <mergeCell ref="E1066:F1066"/>
    <mergeCell ref="B1078:D1078"/>
    <mergeCell ref="E1079:F1079"/>
    <mergeCell ref="B1092:D1092"/>
    <mergeCell ref="E1015:F1015"/>
    <mergeCell ref="B1028:D1028"/>
    <mergeCell ref="E1029:F1029"/>
    <mergeCell ref="B1040:D1040"/>
    <mergeCell ref="E1041:F1041"/>
    <mergeCell ref="B1052:D1052"/>
    <mergeCell ref="E978:F978"/>
    <mergeCell ref="B988:D988"/>
    <mergeCell ref="E989:F989"/>
    <mergeCell ref="B1003:D1003"/>
    <mergeCell ref="E1004:F1004"/>
    <mergeCell ref="B1014:D1014"/>
    <mergeCell ref="E939:F939"/>
    <mergeCell ref="B950:D950"/>
    <mergeCell ref="E951:F951"/>
    <mergeCell ref="B964:D964"/>
    <mergeCell ref="E965:F965"/>
    <mergeCell ref="B977:D977"/>
    <mergeCell ref="E899:F899"/>
    <mergeCell ref="B913:D913"/>
    <mergeCell ref="E914:F914"/>
    <mergeCell ref="B923:D923"/>
    <mergeCell ref="E924:F924"/>
    <mergeCell ref="B938:D938"/>
    <mergeCell ref="E852:F852"/>
    <mergeCell ref="B863:D863"/>
    <mergeCell ref="E864:F864"/>
    <mergeCell ref="B876:D876"/>
    <mergeCell ref="E877:F877"/>
    <mergeCell ref="B898:D898"/>
    <mergeCell ref="E813:F813"/>
    <mergeCell ref="B823:D823"/>
    <mergeCell ref="E824:F824"/>
    <mergeCell ref="B837:D837"/>
    <mergeCell ref="E838:F838"/>
    <mergeCell ref="B851:D851"/>
    <mergeCell ref="E777:F777"/>
    <mergeCell ref="B786:D786"/>
    <mergeCell ref="E787:F787"/>
    <mergeCell ref="B798:D798"/>
    <mergeCell ref="E799:F799"/>
    <mergeCell ref="B812:D812"/>
    <mergeCell ref="E733:F733"/>
    <mergeCell ref="B749:D749"/>
    <mergeCell ref="E750:F750"/>
    <mergeCell ref="B762:D762"/>
    <mergeCell ref="E763:F763"/>
    <mergeCell ref="B776:D776"/>
    <mergeCell ref="E702:F702"/>
    <mergeCell ref="B710:D710"/>
    <mergeCell ref="E711:F711"/>
    <mergeCell ref="B721:D721"/>
    <mergeCell ref="E722:F722"/>
    <mergeCell ref="B732:D732"/>
    <mergeCell ref="E678:F678"/>
    <mergeCell ref="B685:D685"/>
    <mergeCell ref="E686:F686"/>
    <mergeCell ref="B693:D693"/>
    <mergeCell ref="E694:F694"/>
    <mergeCell ref="B701:D701"/>
    <mergeCell ref="E653:F653"/>
    <mergeCell ref="B661:D661"/>
    <mergeCell ref="E662:F662"/>
    <mergeCell ref="B669:D669"/>
    <mergeCell ref="E670:F670"/>
    <mergeCell ref="B677:D677"/>
    <mergeCell ref="E625:F625"/>
    <mergeCell ref="B634:D634"/>
    <mergeCell ref="E635:F635"/>
    <mergeCell ref="B643:D643"/>
    <mergeCell ref="E644:F644"/>
    <mergeCell ref="B652:D652"/>
    <mergeCell ref="E597:F597"/>
    <mergeCell ref="B605:D605"/>
    <mergeCell ref="E606:F606"/>
    <mergeCell ref="B614:D614"/>
    <mergeCell ref="E615:F615"/>
    <mergeCell ref="B624:D624"/>
    <mergeCell ref="E570:F570"/>
    <mergeCell ref="B578:D578"/>
    <mergeCell ref="E579:F579"/>
    <mergeCell ref="B586:D586"/>
    <mergeCell ref="E587:F587"/>
    <mergeCell ref="B596:D596"/>
    <mergeCell ref="E542:F542"/>
    <mergeCell ref="B550:D550"/>
    <mergeCell ref="E551:F551"/>
    <mergeCell ref="B559:D559"/>
    <mergeCell ref="E560:F560"/>
    <mergeCell ref="B569:D569"/>
    <mergeCell ref="E515:F515"/>
    <mergeCell ref="B523:D523"/>
    <mergeCell ref="E524:F524"/>
    <mergeCell ref="B532:D532"/>
    <mergeCell ref="E533:F533"/>
    <mergeCell ref="B541:D541"/>
    <mergeCell ref="E486:F486"/>
    <mergeCell ref="B495:D495"/>
    <mergeCell ref="E496:F496"/>
    <mergeCell ref="B505:D505"/>
    <mergeCell ref="E506:F506"/>
    <mergeCell ref="B514:D514"/>
    <mergeCell ref="E458:F458"/>
    <mergeCell ref="B467:D467"/>
    <mergeCell ref="E468:F468"/>
    <mergeCell ref="B476:D476"/>
    <mergeCell ref="E477:F477"/>
    <mergeCell ref="B485:D485"/>
    <mergeCell ref="E429:F429"/>
    <mergeCell ref="B436:D436"/>
    <mergeCell ref="E437:F437"/>
    <mergeCell ref="B447:D447"/>
    <mergeCell ref="E448:F448"/>
    <mergeCell ref="B457:D457"/>
    <mergeCell ref="E403:F403"/>
    <mergeCell ref="B411:D411"/>
    <mergeCell ref="E412:F412"/>
    <mergeCell ref="B419:D419"/>
    <mergeCell ref="E420:F420"/>
    <mergeCell ref="B428:D428"/>
    <mergeCell ref="E378:F378"/>
    <mergeCell ref="B386:D386"/>
    <mergeCell ref="E387:F387"/>
    <mergeCell ref="B393:D393"/>
    <mergeCell ref="E394:F394"/>
    <mergeCell ref="B402:D402"/>
    <mergeCell ref="E339:F339"/>
    <mergeCell ref="B346:D346"/>
    <mergeCell ref="E347:F347"/>
    <mergeCell ref="B370:D370"/>
    <mergeCell ref="E371:F371"/>
    <mergeCell ref="B377:D377"/>
    <mergeCell ref="E309:F309"/>
    <mergeCell ref="B317:D317"/>
    <mergeCell ref="E318:F318"/>
    <mergeCell ref="B327:D327"/>
    <mergeCell ref="E328:F328"/>
    <mergeCell ref="B338:D338"/>
    <mergeCell ref="E364:F364"/>
    <mergeCell ref="E281:F281"/>
    <mergeCell ref="B290:D290"/>
    <mergeCell ref="E291:F291"/>
    <mergeCell ref="B298:D298"/>
    <mergeCell ref="E299:F299"/>
    <mergeCell ref="B308:D308"/>
    <mergeCell ref="E257:F257"/>
    <mergeCell ref="B264:D264"/>
    <mergeCell ref="E265:F265"/>
    <mergeCell ref="B273:D273"/>
    <mergeCell ref="E274:F274"/>
    <mergeCell ref="B280:D280"/>
    <mergeCell ref="E228:F228"/>
    <mergeCell ref="B237:D237"/>
    <mergeCell ref="E238:F238"/>
    <mergeCell ref="B248:D248"/>
    <mergeCell ref="E249:F249"/>
    <mergeCell ref="B256:D256"/>
    <mergeCell ref="E200:F200"/>
    <mergeCell ref="B210:D210"/>
    <mergeCell ref="E211:F211"/>
    <mergeCell ref="B218:D218"/>
    <mergeCell ref="E219:F219"/>
    <mergeCell ref="B227:D227"/>
    <mergeCell ref="E191:F191"/>
    <mergeCell ref="B199:D199"/>
    <mergeCell ref="J24:J25"/>
    <mergeCell ref="B32:D32"/>
    <mergeCell ref="E33:F33"/>
    <mergeCell ref="B41:D41"/>
    <mergeCell ref="E42:F42"/>
    <mergeCell ref="B51:D51"/>
    <mergeCell ref="E108:F108"/>
    <mergeCell ref="B116:D116"/>
    <mergeCell ref="E117:F117"/>
    <mergeCell ref="E77:F77"/>
    <mergeCell ref="B88:D88"/>
    <mergeCell ref="E89:F89"/>
    <mergeCell ref="B98:D98"/>
    <mergeCell ref="E99:F99"/>
    <mergeCell ref="B107:D107"/>
    <mergeCell ref="E136:F136"/>
    <mergeCell ref="B146:D146"/>
    <mergeCell ref="E147:F147"/>
    <mergeCell ref="B157:D157"/>
    <mergeCell ref="E158:F158"/>
    <mergeCell ref="B169:D169"/>
    <mergeCell ref="B2462:D2462"/>
    <mergeCell ref="E2463:F2463"/>
    <mergeCell ref="B4:D4"/>
    <mergeCell ref="E5:F5"/>
    <mergeCell ref="B13:D13"/>
    <mergeCell ref="E14:F14"/>
    <mergeCell ref="B23:D23"/>
    <mergeCell ref="E24:F24"/>
    <mergeCell ref="B356:D356"/>
    <mergeCell ref="E357:F357"/>
    <mergeCell ref="B363:D363"/>
    <mergeCell ref="E52:F52"/>
    <mergeCell ref="B60:D60"/>
    <mergeCell ref="E61:F61"/>
    <mergeCell ref="B68:D68"/>
    <mergeCell ref="E69:F69"/>
    <mergeCell ref="B76:D76"/>
    <mergeCell ref="B125:D125"/>
    <mergeCell ref="E126:F126"/>
    <mergeCell ref="B135:D135"/>
    <mergeCell ref="E170:F170"/>
    <mergeCell ref="B181:D181"/>
    <mergeCell ref="E182:F182"/>
    <mergeCell ref="B190:D190"/>
  </mergeCells>
  <conditionalFormatting sqref="G2474">
    <cfRule type="cellIs" dxfId="2" priority="3" operator="greaterThan">
      <formula>$J$2474</formula>
    </cfRule>
  </conditionalFormatting>
  <conditionalFormatting sqref="G2475">
    <cfRule type="cellIs" dxfId="1" priority="2" operator="greaterThan">
      <formula>$J$2475</formula>
    </cfRule>
  </conditionalFormatting>
  <conditionalFormatting sqref="G2476">
    <cfRule type="cellIs" dxfId="0" priority="1" operator="greaterThan">
      <formula>$J$2476</formula>
    </cfRule>
  </conditionalFormatting>
  <pageMargins left="0.70866141732283472" right="0.70866141732283472" top="0.74803149606299213" bottom="0.74803149606299213" header="0.31496062992125984" footer="0.31496062992125984"/>
  <pageSetup paperSize="8" scale="42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AB81-3859-4401-84C2-14515235A581}">
  <sheetPr>
    <pageSetUpPr fitToPage="1"/>
  </sheetPr>
  <dimension ref="B2:J24"/>
  <sheetViews>
    <sheetView workbookViewId="0">
      <selection activeCell="J11" sqref="J11"/>
    </sheetView>
  </sheetViews>
  <sheetFormatPr defaultRowHeight="15" x14ac:dyDescent="0.25"/>
  <cols>
    <col min="2" max="2" width="38.5703125" customWidth="1"/>
    <col min="3" max="3" width="13.42578125" hidden="1" customWidth="1"/>
    <col min="4" max="4" width="16" bestFit="1" customWidth="1"/>
    <col min="5" max="5" width="7" customWidth="1"/>
    <col min="7" max="8" width="21.7109375" customWidth="1"/>
    <col min="9" max="9" width="5.85546875" customWidth="1"/>
    <col min="10" max="10" width="20.5703125" bestFit="1" customWidth="1"/>
  </cols>
  <sheetData>
    <row r="2" spans="2:8" ht="15.75" x14ac:dyDescent="0.25">
      <c r="B2" s="20" t="s">
        <v>139</v>
      </c>
    </row>
    <row r="3" spans="2:8" ht="16.5" thickBot="1" x14ac:dyDescent="0.3">
      <c r="B3" s="20"/>
    </row>
    <row r="4" spans="2:8" ht="15.75" thickBot="1" x14ac:dyDescent="0.3">
      <c r="B4" s="201" t="s">
        <v>140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118</v>
      </c>
      <c r="C7" s="11" t="s">
        <v>1</v>
      </c>
      <c r="D7" s="35">
        <v>202</v>
      </c>
      <c r="E7" s="10">
        <v>1</v>
      </c>
      <c r="F7" s="9" t="s">
        <v>0</v>
      </c>
      <c r="G7" s="168">
        <v>0</v>
      </c>
      <c r="H7" s="29">
        <f>E7*G7</f>
        <v>0</v>
      </c>
    </row>
    <row r="8" spans="2:8" x14ac:dyDescent="0.25">
      <c r="B8" s="12" t="s">
        <v>24</v>
      </c>
      <c r="C8" s="11" t="s">
        <v>11</v>
      </c>
      <c r="D8" s="35">
        <v>2026</v>
      </c>
      <c r="E8" s="10">
        <v>1</v>
      </c>
      <c r="F8" s="9" t="s">
        <v>0</v>
      </c>
      <c r="G8" s="168">
        <v>0</v>
      </c>
      <c r="H8" s="29">
        <f>E8*G8</f>
        <v>0</v>
      </c>
    </row>
    <row r="9" spans="2:8" x14ac:dyDescent="0.25">
      <c r="B9" s="12" t="s">
        <v>66</v>
      </c>
      <c r="C9" s="11" t="s">
        <v>1</v>
      </c>
      <c r="D9" s="35">
        <v>2026</v>
      </c>
      <c r="E9" s="10">
        <v>12</v>
      </c>
      <c r="F9" s="9" t="s">
        <v>8</v>
      </c>
      <c r="G9" s="168">
        <v>0</v>
      </c>
      <c r="H9" s="29">
        <f t="shared" ref="H9:H13" si="0">E9*G9</f>
        <v>0</v>
      </c>
    </row>
    <row r="10" spans="2:8" x14ac:dyDescent="0.25">
      <c r="B10" s="12" t="s">
        <v>69</v>
      </c>
      <c r="C10" s="11" t="s">
        <v>1</v>
      </c>
      <c r="D10" s="35">
        <v>2026</v>
      </c>
      <c r="E10" s="10">
        <v>0.5</v>
      </c>
      <c r="F10" s="9" t="s">
        <v>17</v>
      </c>
      <c r="G10" s="168">
        <v>0</v>
      </c>
      <c r="H10" s="29">
        <f t="shared" si="0"/>
        <v>0</v>
      </c>
    </row>
    <row r="11" spans="2:8" x14ac:dyDescent="0.25">
      <c r="B11" s="12" t="s">
        <v>38</v>
      </c>
      <c r="C11" s="11" t="s">
        <v>1</v>
      </c>
      <c r="D11" s="35">
        <v>2029</v>
      </c>
      <c r="E11" s="10">
        <v>1</v>
      </c>
      <c r="F11" s="9" t="s">
        <v>0</v>
      </c>
      <c r="G11" s="168">
        <v>0</v>
      </c>
      <c r="H11" s="29">
        <f t="shared" si="0"/>
        <v>0</v>
      </c>
    </row>
    <row r="12" spans="2:8" x14ac:dyDescent="0.25">
      <c r="B12" s="8" t="s">
        <v>36</v>
      </c>
      <c r="C12" s="7" t="s">
        <v>1</v>
      </c>
      <c r="D12" s="36">
        <v>2029</v>
      </c>
      <c r="E12" s="6">
        <v>1</v>
      </c>
      <c r="F12" s="5" t="s">
        <v>0</v>
      </c>
      <c r="G12" s="168">
        <v>0</v>
      </c>
      <c r="H12" s="29">
        <f t="shared" si="0"/>
        <v>0</v>
      </c>
    </row>
    <row r="13" spans="2:8" x14ac:dyDescent="0.25">
      <c r="B13" s="8" t="s">
        <v>2</v>
      </c>
      <c r="C13" s="7" t="s">
        <v>1</v>
      </c>
      <c r="D13" s="36">
        <v>2026</v>
      </c>
      <c r="E13" s="6">
        <v>1</v>
      </c>
      <c r="F13" s="5" t="s">
        <v>0</v>
      </c>
      <c r="G13" s="168">
        <v>0</v>
      </c>
      <c r="H13" s="29">
        <f t="shared" si="0"/>
        <v>0</v>
      </c>
    </row>
    <row r="14" spans="2:8" x14ac:dyDescent="0.25">
      <c r="B14" s="51" t="s">
        <v>44</v>
      </c>
      <c r="C14" s="24"/>
      <c r="D14" s="39"/>
      <c r="E14" s="23"/>
      <c r="F14" s="22"/>
      <c r="G14" s="40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1"/>
      <c r="G15" s="38"/>
      <c r="H15" s="30"/>
    </row>
    <row r="16" spans="2:8" ht="15.75" x14ac:dyDescent="0.25">
      <c r="B16" s="20"/>
    </row>
    <row r="17" spans="2:10" ht="19.5" thickBot="1" x14ac:dyDescent="0.35">
      <c r="B17" s="86" t="s">
        <v>515</v>
      </c>
      <c r="H17" s="87">
        <f>H14</f>
        <v>0</v>
      </c>
    </row>
    <row r="18" spans="2:10" ht="15.75" thickBot="1" x14ac:dyDescent="0.3">
      <c r="G18" s="139" t="s">
        <v>512</v>
      </c>
      <c r="J18" s="96" t="s">
        <v>514</v>
      </c>
    </row>
    <row r="19" spans="2:10" ht="15.75" thickBot="1" x14ac:dyDescent="0.3">
      <c r="B19" s="152" t="s">
        <v>508</v>
      </c>
      <c r="C19" s="152"/>
      <c r="D19" s="152" t="s">
        <v>509</v>
      </c>
      <c r="E19" s="152"/>
      <c r="F19" s="152"/>
      <c r="G19" s="156">
        <f>Hellevoetsluis!G2474</f>
        <v>0</v>
      </c>
      <c r="H19" s="154">
        <f>G19*H17</f>
        <v>0</v>
      </c>
      <c r="I19" s="54"/>
      <c r="J19" s="153">
        <f>Hellevoetsluis!J2474</f>
        <v>0.1</v>
      </c>
    </row>
    <row r="20" spans="2:10" ht="15.75" thickBot="1" x14ac:dyDescent="0.3">
      <c r="B20" s="152"/>
      <c r="C20" s="152"/>
      <c r="D20" s="152" t="s">
        <v>510</v>
      </c>
      <c r="E20" s="152"/>
      <c r="F20" s="152"/>
      <c r="G20" s="156">
        <f>Hellevoetsluis!G2475</f>
        <v>0</v>
      </c>
      <c r="H20" s="154">
        <f t="shared" ref="H20:H21" si="1">G20*H18</f>
        <v>0</v>
      </c>
      <c r="I20" s="54"/>
      <c r="J20" s="153">
        <f>Hellevoetsluis!J2475</f>
        <v>0.04</v>
      </c>
    </row>
    <row r="21" spans="2:10" ht="15.75" thickBot="1" x14ac:dyDescent="0.3">
      <c r="B21" s="152"/>
      <c r="C21" s="152"/>
      <c r="D21" s="152" t="s">
        <v>511</v>
      </c>
      <c r="E21" s="152"/>
      <c r="F21" s="152"/>
      <c r="G21" s="156">
        <f>Hellevoetsluis!G2476</f>
        <v>0</v>
      </c>
      <c r="H21" s="154">
        <f t="shared" si="1"/>
        <v>0</v>
      </c>
      <c r="I21" s="54"/>
      <c r="J21" s="153">
        <f>Hellevoetsluis!J2476</f>
        <v>0.04</v>
      </c>
    </row>
    <row r="24" spans="2:10" ht="18.75" x14ac:dyDescent="0.3">
      <c r="B24" s="86" t="s">
        <v>366</v>
      </c>
      <c r="H24" s="87">
        <f>SUM(H17:H21)</f>
        <v>0</v>
      </c>
      <c r="I24" s="54"/>
    </row>
  </sheetData>
  <sheetProtection algorithmName="SHA-512" hashValue="Eeybj1piMXzcA3fNxwrkI3cTG2shnwW73csTUowShDzZ+b/4VLqa2CH722beQVsxtxQp7NUZ8TXac3+BmEiMnA==" saltValue="kv5NtoMan1cBhUUnTBIawA==" spinCount="100000" sheet="1" objects="1" scenarios="1"/>
  <mergeCells count="2">
    <mergeCell ref="B4:D4"/>
    <mergeCell ref="E5:F5"/>
  </mergeCells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A8B8-1063-4941-943A-9EE9DB1373B7}">
  <sheetPr>
    <pageSetUpPr fitToPage="1"/>
  </sheetPr>
  <dimension ref="B2:J641"/>
  <sheetViews>
    <sheetView topLeftCell="A616" zoomScaleNormal="100" workbookViewId="0">
      <selection activeCell="J636" sqref="J636:J638"/>
    </sheetView>
  </sheetViews>
  <sheetFormatPr defaultRowHeight="15" x14ac:dyDescent="0.25"/>
  <cols>
    <col min="2" max="2" width="51.85546875" customWidth="1"/>
    <col min="3" max="3" width="13.42578125" hidden="1" customWidth="1"/>
    <col min="4" max="4" width="14.85546875" hidden="1" customWidth="1"/>
    <col min="5" max="5" width="7" customWidth="1"/>
    <col min="7" max="8" width="21.42578125" customWidth="1"/>
    <col min="9" max="9" width="12" customWidth="1"/>
    <col min="10" max="10" width="20.5703125" bestFit="1" customWidth="1"/>
  </cols>
  <sheetData>
    <row r="2" spans="2:8" ht="15.75" x14ac:dyDescent="0.25">
      <c r="B2" s="20" t="s">
        <v>73</v>
      </c>
    </row>
    <row r="3" spans="2:8" ht="16.5" thickBot="1" x14ac:dyDescent="0.3">
      <c r="B3" s="20"/>
    </row>
    <row r="4" spans="2:8" ht="15.75" thickBot="1" x14ac:dyDescent="0.3">
      <c r="B4" s="201" t="s">
        <v>74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9" t="s">
        <v>4</v>
      </c>
      <c r="F5" s="210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18</v>
      </c>
      <c r="C7" s="11" t="s">
        <v>1</v>
      </c>
      <c r="D7" s="35">
        <v>2026</v>
      </c>
      <c r="E7" s="10">
        <v>2</v>
      </c>
      <c r="F7" s="9" t="s">
        <v>17</v>
      </c>
      <c r="G7" s="168">
        <v>0</v>
      </c>
      <c r="H7" s="29">
        <f>E7*G7</f>
        <v>0</v>
      </c>
    </row>
    <row r="8" spans="2:8" x14ac:dyDescent="0.25">
      <c r="B8" s="12" t="s">
        <v>41</v>
      </c>
      <c r="C8" s="11" t="s">
        <v>1</v>
      </c>
      <c r="D8" s="35">
        <v>2026</v>
      </c>
      <c r="E8" s="10">
        <v>10.199999999999999</v>
      </c>
      <c r="F8" s="9" t="s">
        <v>8</v>
      </c>
      <c r="G8" s="168">
        <v>0</v>
      </c>
      <c r="H8" s="29">
        <f>E8*G8</f>
        <v>0</v>
      </c>
    </row>
    <row r="9" spans="2:8" x14ac:dyDescent="0.25">
      <c r="B9" s="12" t="s">
        <v>40</v>
      </c>
      <c r="C9" s="11" t="s">
        <v>1</v>
      </c>
      <c r="D9" s="35">
        <v>2026</v>
      </c>
      <c r="E9" s="10">
        <v>65.599999999999994</v>
      </c>
      <c r="F9" s="9" t="s">
        <v>8</v>
      </c>
      <c r="G9" s="168">
        <v>0</v>
      </c>
      <c r="H9" s="29">
        <f t="shared" ref="H9:H13" si="0">E9*G9</f>
        <v>0</v>
      </c>
    </row>
    <row r="10" spans="2:8" x14ac:dyDescent="0.25">
      <c r="B10" s="12" t="s">
        <v>28</v>
      </c>
      <c r="C10" s="11" t="s">
        <v>1</v>
      </c>
      <c r="D10" s="35">
        <v>2028</v>
      </c>
      <c r="E10" s="10">
        <v>66</v>
      </c>
      <c r="F10" s="9" t="s">
        <v>17</v>
      </c>
      <c r="G10" s="168">
        <v>0</v>
      </c>
      <c r="H10" s="29">
        <f t="shared" si="0"/>
        <v>0</v>
      </c>
    </row>
    <row r="11" spans="2:8" x14ac:dyDescent="0.25">
      <c r="B11" s="12" t="s">
        <v>38</v>
      </c>
      <c r="C11" s="11" t="s">
        <v>1</v>
      </c>
      <c r="D11" s="35">
        <v>2029</v>
      </c>
      <c r="E11" s="10">
        <v>1</v>
      </c>
      <c r="F11" s="9" t="s">
        <v>0</v>
      </c>
      <c r="G11" s="168">
        <v>0</v>
      </c>
      <c r="H11" s="29">
        <f t="shared" si="0"/>
        <v>0</v>
      </c>
    </row>
    <row r="12" spans="2:8" x14ac:dyDescent="0.25">
      <c r="B12" s="8" t="s">
        <v>36</v>
      </c>
      <c r="C12" s="7" t="s">
        <v>1</v>
      </c>
      <c r="D12" s="36">
        <v>2029</v>
      </c>
      <c r="E12" s="6">
        <v>1</v>
      </c>
      <c r="F12" s="5" t="s">
        <v>0</v>
      </c>
      <c r="G12" s="168">
        <v>0</v>
      </c>
      <c r="H12" s="29">
        <f t="shared" si="0"/>
        <v>0</v>
      </c>
    </row>
    <row r="13" spans="2:8" x14ac:dyDescent="0.25">
      <c r="B13" s="25" t="s">
        <v>2</v>
      </c>
      <c r="C13" s="24" t="s">
        <v>1</v>
      </c>
      <c r="D13" s="39">
        <v>2026</v>
      </c>
      <c r="E13" s="23">
        <v>1</v>
      </c>
      <c r="F13" s="22" t="s">
        <v>0</v>
      </c>
      <c r="G13" s="168">
        <v>0</v>
      </c>
      <c r="H13" s="29">
        <f t="shared" si="0"/>
        <v>0</v>
      </c>
    </row>
    <row r="14" spans="2:8" x14ac:dyDescent="0.25">
      <c r="B14" s="77" t="s">
        <v>44</v>
      </c>
      <c r="C14" s="24"/>
      <c r="D14" s="39"/>
      <c r="E14" s="23"/>
      <c r="F14" s="22"/>
      <c r="G14" s="57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1"/>
      <c r="G15" s="55"/>
      <c r="H15" s="38"/>
    </row>
    <row r="16" spans="2:8" ht="16.5" thickBot="1" x14ac:dyDescent="0.3">
      <c r="B16" s="20"/>
    </row>
    <row r="17" spans="2:9" ht="15.75" thickBot="1" x14ac:dyDescent="0.3">
      <c r="B17" s="201" t="s">
        <v>75</v>
      </c>
      <c r="C17" s="202"/>
      <c r="D17" s="203"/>
      <c r="E17" s="68"/>
    </row>
    <row r="18" spans="2:9" ht="15.75" thickBot="1" x14ac:dyDescent="0.3">
      <c r="B18" s="19" t="s">
        <v>6</v>
      </c>
      <c r="C18" s="18" t="s">
        <v>5</v>
      </c>
      <c r="D18" s="18" t="s">
        <v>46</v>
      </c>
      <c r="E18" s="204" t="s">
        <v>4</v>
      </c>
      <c r="F18" s="205"/>
      <c r="G18" s="17" t="s">
        <v>377</v>
      </c>
      <c r="H18" s="31" t="s">
        <v>33</v>
      </c>
    </row>
    <row r="19" spans="2:9" x14ac:dyDescent="0.25">
      <c r="B19" s="16" t="s">
        <v>47</v>
      </c>
      <c r="C19" s="15" t="s">
        <v>9</v>
      </c>
      <c r="D19" s="34">
        <v>2026</v>
      </c>
      <c r="E19" s="14">
        <v>2</v>
      </c>
      <c r="F19" s="13" t="s">
        <v>0</v>
      </c>
      <c r="G19" s="167">
        <v>0</v>
      </c>
      <c r="H19" s="27">
        <f>E19*G19</f>
        <v>0</v>
      </c>
    </row>
    <row r="20" spans="2:9" x14ac:dyDescent="0.25">
      <c r="B20" s="12" t="s">
        <v>24</v>
      </c>
      <c r="C20" s="11" t="s">
        <v>11</v>
      </c>
      <c r="D20" s="35">
        <v>2026</v>
      </c>
      <c r="E20" s="10">
        <v>4</v>
      </c>
      <c r="F20" s="9" t="s">
        <v>0</v>
      </c>
      <c r="G20" s="168">
        <v>0</v>
      </c>
      <c r="H20" s="29">
        <f>E20*G20</f>
        <v>0</v>
      </c>
    </row>
    <row r="21" spans="2:9" x14ac:dyDescent="0.25">
      <c r="B21" s="12" t="s">
        <v>18</v>
      </c>
      <c r="C21" s="11" t="s">
        <v>1</v>
      </c>
      <c r="D21" s="35">
        <v>2026</v>
      </c>
      <c r="E21" s="10">
        <v>3</v>
      </c>
      <c r="F21" s="9" t="s">
        <v>17</v>
      </c>
      <c r="G21" s="168">
        <v>0</v>
      </c>
      <c r="H21" s="29">
        <f>E21*G21</f>
        <v>0</v>
      </c>
    </row>
    <row r="22" spans="2:9" x14ac:dyDescent="0.25">
      <c r="B22" s="12" t="s">
        <v>40</v>
      </c>
      <c r="C22" s="11" t="s">
        <v>1</v>
      </c>
      <c r="D22" s="35">
        <v>2026</v>
      </c>
      <c r="E22" s="10">
        <v>18</v>
      </c>
      <c r="F22" s="9" t="s">
        <v>8</v>
      </c>
      <c r="G22" s="168">
        <v>0</v>
      </c>
      <c r="H22" s="29">
        <f t="shared" ref="H22:H25" si="1">E22*G22</f>
        <v>0</v>
      </c>
    </row>
    <row r="23" spans="2:9" x14ac:dyDescent="0.25">
      <c r="B23" s="12" t="s">
        <v>38</v>
      </c>
      <c r="C23" s="11" t="s">
        <v>1</v>
      </c>
      <c r="D23" s="35">
        <v>2029</v>
      </c>
      <c r="E23" s="10">
        <v>1</v>
      </c>
      <c r="F23" s="9" t="s">
        <v>0</v>
      </c>
      <c r="G23" s="168">
        <v>0</v>
      </c>
      <c r="H23" s="29">
        <f t="shared" si="1"/>
        <v>0</v>
      </c>
    </row>
    <row r="24" spans="2:9" x14ac:dyDescent="0.25">
      <c r="B24" s="12" t="s">
        <v>36</v>
      </c>
      <c r="C24" s="11" t="s">
        <v>1</v>
      </c>
      <c r="D24" s="35">
        <v>2029</v>
      </c>
      <c r="E24" s="10">
        <v>1</v>
      </c>
      <c r="F24" s="9" t="s">
        <v>0</v>
      </c>
      <c r="G24" s="168">
        <v>0</v>
      </c>
      <c r="H24" s="29">
        <f t="shared" si="1"/>
        <v>0</v>
      </c>
    </row>
    <row r="25" spans="2:9" x14ac:dyDescent="0.25">
      <c r="B25" s="8" t="s">
        <v>2</v>
      </c>
      <c r="C25" s="7" t="s">
        <v>1</v>
      </c>
      <c r="D25" s="36">
        <v>2026</v>
      </c>
      <c r="E25" s="6">
        <v>1</v>
      </c>
      <c r="F25" s="5" t="s">
        <v>0</v>
      </c>
      <c r="G25" s="168">
        <v>0</v>
      </c>
      <c r="H25" s="29">
        <f t="shared" si="1"/>
        <v>0</v>
      </c>
    </row>
    <row r="26" spans="2:9" x14ac:dyDescent="0.25">
      <c r="B26" s="77" t="s">
        <v>44</v>
      </c>
      <c r="C26" s="24"/>
      <c r="D26" s="39"/>
      <c r="E26" s="23"/>
      <c r="F26" s="22"/>
      <c r="G26" s="32"/>
      <c r="H26" s="56">
        <f>SUM(H19:H25)</f>
        <v>0</v>
      </c>
    </row>
    <row r="27" spans="2:9" ht="15.75" thickBot="1" x14ac:dyDescent="0.3">
      <c r="B27" s="4"/>
      <c r="C27" s="3"/>
      <c r="D27" s="37"/>
      <c r="E27" s="2"/>
      <c r="F27" s="1"/>
      <c r="G27" s="55"/>
      <c r="H27" s="38"/>
    </row>
    <row r="28" spans="2:9" ht="15.75" thickBot="1" x14ac:dyDescent="0.3"/>
    <row r="29" spans="2:9" ht="15.75" thickBot="1" x14ac:dyDescent="0.3">
      <c r="B29" s="201" t="s">
        <v>76</v>
      </c>
      <c r="C29" s="202"/>
      <c r="D29" s="203"/>
      <c r="E29" s="68"/>
    </row>
    <row r="30" spans="2:9" ht="15.75" thickBot="1" x14ac:dyDescent="0.3">
      <c r="B30" s="19" t="s">
        <v>6</v>
      </c>
      <c r="C30" s="18" t="s">
        <v>5</v>
      </c>
      <c r="D30" s="18" t="s">
        <v>46</v>
      </c>
      <c r="E30" s="204" t="s">
        <v>4</v>
      </c>
      <c r="F30" s="205"/>
      <c r="G30" s="17" t="s">
        <v>377</v>
      </c>
      <c r="H30" s="31" t="s">
        <v>33</v>
      </c>
      <c r="I30" s="211"/>
    </row>
    <row r="31" spans="2:9" x14ac:dyDescent="0.25">
      <c r="B31" s="16" t="s">
        <v>47</v>
      </c>
      <c r="C31" s="15" t="s">
        <v>9</v>
      </c>
      <c r="D31" s="34">
        <v>2026</v>
      </c>
      <c r="E31" s="14">
        <v>2</v>
      </c>
      <c r="F31" s="13" t="s">
        <v>0</v>
      </c>
      <c r="G31" s="167">
        <v>0</v>
      </c>
      <c r="H31" s="27">
        <f>E31*G31</f>
        <v>0</v>
      </c>
      <c r="I31" s="211"/>
    </row>
    <row r="32" spans="2:9" x14ac:dyDescent="0.25">
      <c r="B32" s="12" t="s">
        <v>24</v>
      </c>
      <c r="C32" s="11" t="s">
        <v>1</v>
      </c>
      <c r="D32" s="35">
        <v>2026</v>
      </c>
      <c r="E32" s="10">
        <v>1</v>
      </c>
      <c r="F32" s="9" t="s">
        <v>0</v>
      </c>
      <c r="G32" s="168">
        <v>0</v>
      </c>
      <c r="H32" s="29">
        <f>E32*G32</f>
        <v>0</v>
      </c>
      <c r="I32" s="26"/>
    </row>
    <row r="33" spans="2:9" x14ac:dyDescent="0.25">
      <c r="B33" s="12" t="s">
        <v>18</v>
      </c>
      <c r="C33" s="11" t="s">
        <v>1</v>
      </c>
      <c r="D33" s="35">
        <v>2026</v>
      </c>
      <c r="E33" s="10">
        <v>2.4</v>
      </c>
      <c r="F33" s="9" t="s">
        <v>17</v>
      </c>
      <c r="G33" s="168">
        <v>0</v>
      </c>
      <c r="H33" s="29">
        <f>E33*G33</f>
        <v>0</v>
      </c>
      <c r="I33" s="26"/>
    </row>
    <row r="34" spans="2:9" x14ac:dyDescent="0.25">
      <c r="B34" s="12" t="s">
        <v>40</v>
      </c>
      <c r="C34" s="11" t="s">
        <v>1</v>
      </c>
      <c r="D34" s="35">
        <v>2026</v>
      </c>
      <c r="E34" s="10">
        <v>16.8</v>
      </c>
      <c r="F34" s="9" t="s">
        <v>8</v>
      </c>
      <c r="G34" s="168">
        <v>0</v>
      </c>
      <c r="H34" s="29">
        <f t="shared" ref="H34:H38" si="2">E34*G34</f>
        <v>0</v>
      </c>
      <c r="I34" s="26"/>
    </row>
    <row r="35" spans="2:9" x14ac:dyDescent="0.25">
      <c r="B35" s="12" t="s">
        <v>37</v>
      </c>
      <c r="C35" s="11" t="s">
        <v>1</v>
      </c>
      <c r="D35" s="35">
        <v>2026</v>
      </c>
      <c r="E35" s="10">
        <v>3.42</v>
      </c>
      <c r="F35" s="9" t="s">
        <v>8</v>
      </c>
      <c r="G35" s="168">
        <v>0</v>
      </c>
      <c r="H35" s="29">
        <f t="shared" si="2"/>
        <v>0</v>
      </c>
      <c r="I35" s="26"/>
    </row>
    <row r="36" spans="2:9" x14ac:dyDescent="0.25">
      <c r="B36" s="12" t="s">
        <v>38</v>
      </c>
      <c r="C36" s="11" t="s">
        <v>1</v>
      </c>
      <c r="D36" s="35">
        <v>2029</v>
      </c>
      <c r="E36" s="10">
        <v>1</v>
      </c>
      <c r="F36" s="9" t="s">
        <v>0</v>
      </c>
      <c r="G36" s="168">
        <v>0</v>
      </c>
      <c r="H36" s="29">
        <f t="shared" si="2"/>
        <v>0</v>
      </c>
      <c r="I36" s="26"/>
    </row>
    <row r="37" spans="2:9" x14ac:dyDescent="0.25">
      <c r="B37" s="8" t="s">
        <v>36</v>
      </c>
      <c r="C37" s="7" t="s">
        <v>1</v>
      </c>
      <c r="D37" s="36">
        <v>2029</v>
      </c>
      <c r="E37" s="6">
        <v>1</v>
      </c>
      <c r="F37" s="5" t="s">
        <v>0</v>
      </c>
      <c r="G37" s="168">
        <v>0</v>
      </c>
      <c r="H37" s="29">
        <f t="shared" si="2"/>
        <v>0</v>
      </c>
    </row>
    <row r="38" spans="2:9" x14ac:dyDescent="0.25">
      <c r="B38" s="8" t="s">
        <v>2</v>
      </c>
      <c r="C38" s="7" t="s">
        <v>1</v>
      </c>
      <c r="D38" s="36">
        <v>2026</v>
      </c>
      <c r="E38" s="6">
        <v>1</v>
      </c>
      <c r="F38" s="5" t="s">
        <v>0</v>
      </c>
      <c r="G38" s="168">
        <v>0</v>
      </c>
      <c r="H38" s="29">
        <f t="shared" si="2"/>
        <v>0</v>
      </c>
    </row>
    <row r="39" spans="2:9" x14ac:dyDescent="0.25">
      <c r="B39" s="77" t="s">
        <v>44</v>
      </c>
      <c r="C39" s="24"/>
      <c r="D39" s="39"/>
      <c r="E39" s="23"/>
      <c r="F39" s="22"/>
      <c r="G39" s="57"/>
      <c r="H39" s="56">
        <f>SUM(H31:H38)</f>
        <v>0</v>
      </c>
    </row>
    <row r="40" spans="2:9" ht="15.75" thickBot="1" x14ac:dyDescent="0.3">
      <c r="B40" s="4"/>
      <c r="C40" s="3"/>
      <c r="D40" s="37"/>
      <c r="E40" s="2"/>
      <c r="F40" s="1"/>
      <c r="G40" s="55"/>
      <c r="H40" s="38"/>
    </row>
    <row r="41" spans="2:9" ht="15.75" thickBot="1" x14ac:dyDescent="0.3">
      <c r="B41" s="21"/>
      <c r="C41" s="21"/>
      <c r="D41" s="41"/>
    </row>
    <row r="42" spans="2:9" ht="15.75" thickBot="1" x14ac:dyDescent="0.3">
      <c r="B42" s="201" t="s">
        <v>77</v>
      </c>
      <c r="C42" s="202"/>
      <c r="D42" s="203"/>
      <c r="E42" s="68"/>
    </row>
    <row r="43" spans="2:9" ht="15.75" thickBot="1" x14ac:dyDescent="0.3">
      <c r="B43" s="19" t="s">
        <v>6</v>
      </c>
      <c r="C43" s="18" t="s">
        <v>5</v>
      </c>
      <c r="D43" s="18" t="s">
        <v>46</v>
      </c>
      <c r="E43" s="204" t="s">
        <v>4</v>
      </c>
      <c r="F43" s="205"/>
      <c r="G43" s="17" t="s">
        <v>377</v>
      </c>
      <c r="H43" s="31" t="s">
        <v>33</v>
      </c>
    </row>
    <row r="44" spans="2:9" x14ac:dyDescent="0.25">
      <c r="B44" s="16" t="s">
        <v>47</v>
      </c>
      <c r="C44" s="15" t="s">
        <v>9</v>
      </c>
      <c r="D44" s="34">
        <v>2026</v>
      </c>
      <c r="E44" s="14">
        <v>2</v>
      </c>
      <c r="F44" s="13" t="s">
        <v>0</v>
      </c>
      <c r="G44" s="167">
        <v>0</v>
      </c>
      <c r="H44" s="27">
        <f>E44*G44</f>
        <v>0</v>
      </c>
    </row>
    <row r="45" spans="2:9" x14ac:dyDescent="0.25">
      <c r="B45" s="12" t="s">
        <v>24</v>
      </c>
      <c r="C45" s="11" t="s">
        <v>11</v>
      </c>
      <c r="D45" s="35">
        <v>2026</v>
      </c>
      <c r="E45" s="10">
        <v>4</v>
      </c>
      <c r="F45" s="9" t="s">
        <v>0</v>
      </c>
      <c r="G45" s="168">
        <v>0</v>
      </c>
      <c r="H45" s="29">
        <f>E45*G45</f>
        <v>0</v>
      </c>
    </row>
    <row r="46" spans="2:9" x14ac:dyDescent="0.25">
      <c r="B46" s="12" t="s">
        <v>18</v>
      </c>
      <c r="C46" s="11" t="s">
        <v>1</v>
      </c>
      <c r="D46" s="35">
        <v>2026</v>
      </c>
      <c r="E46" s="10">
        <v>4</v>
      </c>
      <c r="F46" s="9" t="s">
        <v>17</v>
      </c>
      <c r="G46" s="168">
        <v>0</v>
      </c>
      <c r="H46" s="29">
        <f>E46*G46</f>
        <v>0</v>
      </c>
    </row>
    <row r="47" spans="2:9" x14ac:dyDescent="0.25">
      <c r="B47" s="12" t="s">
        <v>38</v>
      </c>
      <c r="C47" s="11" t="s">
        <v>1</v>
      </c>
      <c r="D47" s="35">
        <v>2029</v>
      </c>
      <c r="E47" s="10">
        <v>1</v>
      </c>
      <c r="F47" s="9" t="s">
        <v>0</v>
      </c>
      <c r="G47" s="168">
        <v>0</v>
      </c>
      <c r="H47" s="29">
        <f t="shared" ref="H47:H49" si="3">E47*G47</f>
        <v>0</v>
      </c>
    </row>
    <row r="48" spans="2:9" x14ac:dyDescent="0.25">
      <c r="B48" s="12" t="s">
        <v>36</v>
      </c>
      <c r="C48" s="11" t="s">
        <v>1</v>
      </c>
      <c r="D48" s="35">
        <v>2029</v>
      </c>
      <c r="E48" s="10">
        <v>1</v>
      </c>
      <c r="F48" s="9" t="s">
        <v>0</v>
      </c>
      <c r="G48" s="168">
        <v>0</v>
      </c>
      <c r="H48" s="29">
        <f t="shared" si="3"/>
        <v>0</v>
      </c>
    </row>
    <row r="49" spans="2:8" x14ac:dyDescent="0.25">
      <c r="B49" s="8" t="s">
        <v>2</v>
      </c>
      <c r="C49" s="7" t="s">
        <v>1</v>
      </c>
      <c r="D49" s="36">
        <v>2026</v>
      </c>
      <c r="E49" s="6">
        <v>1</v>
      </c>
      <c r="F49" s="5" t="s">
        <v>0</v>
      </c>
      <c r="G49" s="168">
        <v>0</v>
      </c>
      <c r="H49" s="29">
        <f t="shared" si="3"/>
        <v>0</v>
      </c>
    </row>
    <row r="50" spans="2:8" x14ac:dyDescent="0.25">
      <c r="B50" s="77" t="s">
        <v>44</v>
      </c>
      <c r="C50" s="24"/>
      <c r="D50" s="39"/>
      <c r="E50" s="23"/>
      <c r="F50" s="22"/>
      <c r="G50" s="57"/>
      <c r="H50" s="56">
        <f>SUM(H44:H49)</f>
        <v>0</v>
      </c>
    </row>
    <row r="51" spans="2:8" ht="15.75" thickBot="1" x14ac:dyDescent="0.3">
      <c r="B51" s="4"/>
      <c r="C51" s="3"/>
      <c r="D51" s="37"/>
      <c r="E51" s="2"/>
      <c r="F51" s="1"/>
      <c r="G51" s="55"/>
      <c r="H51" s="38"/>
    </row>
    <row r="52" spans="2:8" ht="16.5" thickBot="1" x14ac:dyDescent="0.3">
      <c r="B52" s="20"/>
    </row>
    <row r="53" spans="2:8" ht="15.75" thickBot="1" x14ac:dyDescent="0.3">
      <c r="B53" s="201" t="s">
        <v>78</v>
      </c>
      <c r="C53" s="202"/>
      <c r="D53" s="203"/>
      <c r="E53" s="68"/>
    </row>
    <row r="54" spans="2:8" ht="15.75" thickBot="1" x14ac:dyDescent="0.3">
      <c r="B54" s="19" t="s">
        <v>6</v>
      </c>
      <c r="C54" s="18" t="s">
        <v>5</v>
      </c>
      <c r="D54" s="18" t="s">
        <v>46</v>
      </c>
      <c r="E54" s="204" t="s">
        <v>4</v>
      </c>
      <c r="F54" s="205"/>
      <c r="G54" s="17" t="s">
        <v>377</v>
      </c>
      <c r="H54" s="31" t="s">
        <v>33</v>
      </c>
    </row>
    <row r="55" spans="2:8" x14ac:dyDescent="0.25">
      <c r="B55" s="16" t="s">
        <v>47</v>
      </c>
      <c r="C55" s="15" t="s">
        <v>9</v>
      </c>
      <c r="D55" s="34">
        <v>2026</v>
      </c>
      <c r="E55" s="14">
        <v>2</v>
      </c>
      <c r="F55" s="13" t="s">
        <v>0</v>
      </c>
      <c r="G55" s="167">
        <v>0</v>
      </c>
      <c r="H55" s="27">
        <f>E55*G55</f>
        <v>0</v>
      </c>
    </row>
    <row r="56" spans="2:8" x14ac:dyDescent="0.25">
      <c r="B56" s="12" t="s">
        <v>40</v>
      </c>
      <c r="C56" s="11" t="s">
        <v>1</v>
      </c>
      <c r="D56" s="35">
        <v>2027</v>
      </c>
      <c r="E56" s="10">
        <v>17.600000000000001</v>
      </c>
      <c r="F56" s="9" t="s">
        <v>8</v>
      </c>
      <c r="G56" s="168">
        <v>0</v>
      </c>
      <c r="H56" s="29">
        <f>E56*G56</f>
        <v>0</v>
      </c>
    </row>
    <row r="57" spans="2:8" x14ac:dyDescent="0.25">
      <c r="B57" s="12" t="s">
        <v>21</v>
      </c>
      <c r="C57" s="11" t="s">
        <v>1</v>
      </c>
      <c r="D57" s="35">
        <v>2027</v>
      </c>
      <c r="E57" s="10">
        <v>11</v>
      </c>
      <c r="F57" s="9" t="s">
        <v>8</v>
      </c>
      <c r="G57" s="168">
        <v>0</v>
      </c>
      <c r="H57" s="29">
        <f>E57*G57</f>
        <v>0</v>
      </c>
    </row>
    <row r="58" spans="2:8" x14ac:dyDescent="0.25">
      <c r="B58" s="12" t="s">
        <v>38</v>
      </c>
      <c r="C58" s="11" t="s">
        <v>1</v>
      </c>
      <c r="D58" s="35">
        <v>2029</v>
      </c>
      <c r="E58" s="10">
        <v>1</v>
      </c>
      <c r="F58" s="9" t="s">
        <v>0</v>
      </c>
      <c r="G58" s="168">
        <v>0</v>
      </c>
      <c r="H58" s="29">
        <f t="shared" ref="H58:H60" si="4">E58*G58</f>
        <v>0</v>
      </c>
    </row>
    <row r="59" spans="2:8" x14ac:dyDescent="0.25">
      <c r="B59" s="12" t="s">
        <v>36</v>
      </c>
      <c r="C59" s="11" t="s">
        <v>1</v>
      </c>
      <c r="D59" s="35">
        <v>2029</v>
      </c>
      <c r="E59" s="10">
        <v>1</v>
      </c>
      <c r="F59" s="9" t="s">
        <v>0</v>
      </c>
      <c r="G59" s="168">
        <v>0</v>
      </c>
      <c r="H59" s="29">
        <f t="shared" si="4"/>
        <v>0</v>
      </c>
    </row>
    <row r="60" spans="2:8" x14ac:dyDescent="0.25">
      <c r="B60" s="8" t="s">
        <v>2</v>
      </c>
      <c r="C60" s="7" t="s">
        <v>1</v>
      </c>
      <c r="D60" s="36">
        <v>2026</v>
      </c>
      <c r="E60" s="6">
        <v>1</v>
      </c>
      <c r="F60" s="5" t="s">
        <v>0</v>
      </c>
      <c r="G60" s="168">
        <v>0</v>
      </c>
      <c r="H60" s="29">
        <f t="shared" si="4"/>
        <v>0</v>
      </c>
    </row>
    <row r="61" spans="2:8" x14ac:dyDescent="0.25">
      <c r="B61" s="77" t="s">
        <v>44</v>
      </c>
      <c r="C61" s="24"/>
      <c r="D61" s="39"/>
      <c r="E61" s="23"/>
      <c r="F61" s="22"/>
      <c r="G61" s="57"/>
      <c r="H61" s="56">
        <f>SUM(H55:H60)</f>
        <v>0</v>
      </c>
    </row>
    <row r="62" spans="2:8" ht="15.75" thickBot="1" x14ac:dyDescent="0.3">
      <c r="B62" s="4"/>
      <c r="C62" s="3"/>
      <c r="D62" s="37"/>
      <c r="E62" s="2"/>
      <c r="F62" s="1"/>
      <c r="G62" s="55"/>
      <c r="H62" s="38"/>
    </row>
    <row r="63" spans="2:8" ht="15.75" thickBot="1" x14ac:dyDescent="0.3"/>
    <row r="64" spans="2:8" ht="15.75" thickBot="1" x14ac:dyDescent="0.3">
      <c r="B64" s="201" t="s">
        <v>79</v>
      </c>
      <c r="C64" s="202"/>
      <c r="D64" s="203"/>
      <c r="E64" s="68"/>
    </row>
    <row r="65" spans="2:8" ht="15.75" thickBot="1" x14ac:dyDescent="0.3">
      <c r="B65" s="19" t="s">
        <v>6</v>
      </c>
      <c r="C65" s="18" t="s">
        <v>5</v>
      </c>
      <c r="D65" s="18" t="s">
        <v>46</v>
      </c>
      <c r="E65" s="204" t="s">
        <v>4</v>
      </c>
      <c r="F65" s="205"/>
      <c r="G65" s="17" t="s">
        <v>377</v>
      </c>
      <c r="H65" s="31" t="s">
        <v>33</v>
      </c>
    </row>
    <row r="66" spans="2:8" x14ac:dyDescent="0.25">
      <c r="B66" s="16" t="s">
        <v>47</v>
      </c>
      <c r="C66" s="15" t="s">
        <v>9</v>
      </c>
      <c r="D66" s="34">
        <v>2026</v>
      </c>
      <c r="E66" s="14">
        <v>2</v>
      </c>
      <c r="F66" s="13" t="s">
        <v>0</v>
      </c>
      <c r="G66" s="167">
        <v>0</v>
      </c>
      <c r="H66" s="27">
        <f>E66*G66</f>
        <v>0</v>
      </c>
    </row>
    <row r="67" spans="2:8" x14ac:dyDescent="0.25">
      <c r="B67" s="12" t="s">
        <v>18</v>
      </c>
      <c r="C67" s="11" t="s">
        <v>1</v>
      </c>
      <c r="D67" s="35">
        <v>2026</v>
      </c>
      <c r="E67" s="10">
        <v>2.5</v>
      </c>
      <c r="F67" s="9" t="s">
        <v>17</v>
      </c>
      <c r="G67" s="168">
        <v>0</v>
      </c>
      <c r="H67" s="29">
        <f>E67*G67</f>
        <v>0</v>
      </c>
    </row>
    <row r="68" spans="2:8" x14ac:dyDescent="0.25">
      <c r="B68" s="12" t="s">
        <v>40</v>
      </c>
      <c r="C68" s="11" t="s">
        <v>1</v>
      </c>
      <c r="D68" s="35">
        <v>2026</v>
      </c>
      <c r="E68" s="10">
        <v>16.2</v>
      </c>
      <c r="F68" s="9" t="s">
        <v>8</v>
      </c>
      <c r="G68" s="168">
        <v>0</v>
      </c>
      <c r="H68" s="29">
        <f>E68*G68</f>
        <v>0</v>
      </c>
    </row>
    <row r="69" spans="2:8" x14ac:dyDescent="0.25">
      <c r="B69" s="12" t="s">
        <v>38</v>
      </c>
      <c r="C69" s="11" t="s">
        <v>1</v>
      </c>
      <c r="D69" s="35">
        <v>2029</v>
      </c>
      <c r="E69" s="10">
        <v>1</v>
      </c>
      <c r="F69" s="9" t="s">
        <v>0</v>
      </c>
      <c r="G69" s="168">
        <v>0</v>
      </c>
      <c r="H69" s="29">
        <f t="shared" ref="H69:H71" si="5">E69*G69</f>
        <v>0</v>
      </c>
    </row>
    <row r="70" spans="2:8" x14ac:dyDescent="0.25">
      <c r="B70" s="12" t="s">
        <v>36</v>
      </c>
      <c r="C70" s="11" t="s">
        <v>1</v>
      </c>
      <c r="D70" s="35">
        <v>2029</v>
      </c>
      <c r="E70" s="10">
        <v>1</v>
      </c>
      <c r="F70" s="9" t="s">
        <v>0</v>
      </c>
      <c r="G70" s="168">
        <v>0</v>
      </c>
      <c r="H70" s="29">
        <f t="shared" si="5"/>
        <v>0</v>
      </c>
    </row>
    <row r="71" spans="2:8" x14ac:dyDescent="0.25">
      <c r="B71" s="8" t="s">
        <v>2</v>
      </c>
      <c r="C71" s="7" t="s">
        <v>1</v>
      </c>
      <c r="D71" s="36">
        <v>2026</v>
      </c>
      <c r="E71" s="6">
        <v>1</v>
      </c>
      <c r="F71" s="5" t="s">
        <v>0</v>
      </c>
      <c r="G71" s="168">
        <v>0</v>
      </c>
      <c r="H71" s="29">
        <f t="shared" si="5"/>
        <v>0</v>
      </c>
    </row>
    <row r="72" spans="2:8" x14ac:dyDescent="0.25">
      <c r="B72" s="77" t="s">
        <v>44</v>
      </c>
      <c r="C72" s="24"/>
      <c r="D72" s="39"/>
      <c r="E72" s="23"/>
      <c r="F72" s="22"/>
      <c r="G72" s="57"/>
      <c r="H72" s="56">
        <f>SUM(H66:H71)</f>
        <v>0</v>
      </c>
    </row>
    <row r="73" spans="2:8" ht="15.75" thickBot="1" x14ac:dyDescent="0.3">
      <c r="B73" s="4"/>
      <c r="C73" s="3"/>
      <c r="D73" s="37"/>
      <c r="E73" s="2"/>
      <c r="F73" s="1"/>
      <c r="G73" s="55"/>
      <c r="H73" s="38"/>
    </row>
    <row r="74" spans="2:8" ht="15.75" thickBot="1" x14ac:dyDescent="0.3"/>
    <row r="75" spans="2:8" ht="15.75" thickBot="1" x14ac:dyDescent="0.3">
      <c r="B75" s="201" t="s">
        <v>80</v>
      </c>
      <c r="C75" s="202"/>
      <c r="D75" s="203"/>
      <c r="E75" s="68"/>
    </row>
    <row r="76" spans="2:8" ht="15.75" thickBot="1" x14ac:dyDescent="0.3">
      <c r="B76" s="19" t="s">
        <v>6</v>
      </c>
      <c r="C76" s="18" t="s">
        <v>5</v>
      </c>
      <c r="D76" s="18" t="s">
        <v>46</v>
      </c>
      <c r="E76" s="204" t="s">
        <v>4</v>
      </c>
      <c r="F76" s="205"/>
      <c r="G76" s="17" t="s">
        <v>377</v>
      </c>
      <c r="H76" s="31" t="s">
        <v>33</v>
      </c>
    </row>
    <row r="77" spans="2:8" x14ac:dyDescent="0.25">
      <c r="B77" s="16" t="s">
        <v>47</v>
      </c>
      <c r="C77" s="15" t="s">
        <v>9</v>
      </c>
      <c r="D77" s="34">
        <v>2026</v>
      </c>
      <c r="E77" s="14">
        <v>2</v>
      </c>
      <c r="F77" s="13" t="s">
        <v>0</v>
      </c>
      <c r="G77" s="167">
        <v>0</v>
      </c>
      <c r="H77" s="27">
        <f>E77*G77</f>
        <v>0</v>
      </c>
    </row>
    <row r="78" spans="2:8" x14ac:dyDescent="0.25">
      <c r="B78" s="12" t="s">
        <v>40</v>
      </c>
      <c r="C78" s="11" t="s">
        <v>1</v>
      </c>
      <c r="D78" s="35">
        <v>2026</v>
      </c>
      <c r="E78" s="10">
        <v>16.2</v>
      </c>
      <c r="F78" s="9" t="s">
        <v>8</v>
      </c>
      <c r="G78" s="168">
        <v>0</v>
      </c>
      <c r="H78" s="29">
        <f>E78*G78</f>
        <v>0</v>
      </c>
    </row>
    <row r="79" spans="2:8" x14ac:dyDescent="0.25">
      <c r="B79" s="12" t="s">
        <v>37</v>
      </c>
      <c r="C79" s="11" t="s">
        <v>1</v>
      </c>
      <c r="D79" s="35">
        <v>2026</v>
      </c>
      <c r="E79" s="10">
        <v>16.2</v>
      </c>
      <c r="F79" s="9" t="s">
        <v>8</v>
      </c>
      <c r="G79" s="168">
        <v>0</v>
      </c>
      <c r="H79" s="29">
        <f>E79*G79</f>
        <v>0</v>
      </c>
    </row>
    <row r="80" spans="2:8" x14ac:dyDescent="0.25">
      <c r="B80" s="12" t="s">
        <v>38</v>
      </c>
      <c r="C80" s="11" t="s">
        <v>1</v>
      </c>
      <c r="D80" s="35">
        <v>2029</v>
      </c>
      <c r="E80" s="10">
        <v>1</v>
      </c>
      <c r="F80" s="9" t="s">
        <v>0</v>
      </c>
      <c r="G80" s="168">
        <v>0</v>
      </c>
      <c r="H80" s="29">
        <f t="shared" ref="H80:H82" si="6">E80*G80</f>
        <v>0</v>
      </c>
    </row>
    <row r="81" spans="2:8" x14ac:dyDescent="0.25">
      <c r="B81" s="12" t="s">
        <v>36</v>
      </c>
      <c r="C81" s="11" t="s">
        <v>1</v>
      </c>
      <c r="D81" s="35">
        <v>2029</v>
      </c>
      <c r="E81" s="10">
        <v>1</v>
      </c>
      <c r="F81" s="9" t="s">
        <v>0</v>
      </c>
      <c r="G81" s="168">
        <v>0</v>
      </c>
      <c r="H81" s="29">
        <f t="shared" si="6"/>
        <v>0</v>
      </c>
    </row>
    <row r="82" spans="2:8" x14ac:dyDescent="0.25">
      <c r="B82" s="8" t="s">
        <v>2</v>
      </c>
      <c r="C82" s="7" t="s">
        <v>1</v>
      </c>
      <c r="D82" s="36">
        <v>2026</v>
      </c>
      <c r="E82" s="6">
        <v>1</v>
      </c>
      <c r="F82" s="5" t="s">
        <v>0</v>
      </c>
      <c r="G82" s="168">
        <v>0</v>
      </c>
      <c r="H82" s="29">
        <f t="shared" si="6"/>
        <v>0</v>
      </c>
    </row>
    <row r="83" spans="2:8" x14ac:dyDescent="0.25">
      <c r="B83" s="77" t="s">
        <v>44</v>
      </c>
      <c r="C83" s="24"/>
      <c r="D83" s="39"/>
      <c r="E83" s="23"/>
      <c r="F83" s="22"/>
      <c r="G83" s="57"/>
      <c r="H83" s="56">
        <f>SUM(H77:H82)</f>
        <v>0</v>
      </c>
    </row>
    <row r="84" spans="2:8" ht="15.75" thickBot="1" x14ac:dyDescent="0.3">
      <c r="B84" s="4"/>
      <c r="C84" s="3"/>
      <c r="D84" s="37"/>
      <c r="E84" s="2"/>
      <c r="F84" s="1"/>
      <c r="G84" s="55"/>
      <c r="H84" s="38"/>
    </row>
    <row r="85" spans="2:8" ht="16.5" thickBot="1" x14ac:dyDescent="0.3">
      <c r="B85" s="20"/>
    </row>
    <row r="86" spans="2:8" ht="15.75" thickBot="1" x14ac:dyDescent="0.3">
      <c r="B86" s="201" t="s">
        <v>81</v>
      </c>
      <c r="C86" s="202"/>
      <c r="D86" s="203"/>
      <c r="E86" s="68"/>
    </row>
    <row r="87" spans="2:8" ht="15.75" thickBot="1" x14ac:dyDescent="0.3">
      <c r="B87" s="19" t="s">
        <v>6</v>
      </c>
      <c r="C87" s="18" t="s">
        <v>5</v>
      </c>
      <c r="D87" s="18" t="s">
        <v>46</v>
      </c>
      <c r="E87" s="204" t="s">
        <v>4</v>
      </c>
      <c r="F87" s="205"/>
      <c r="G87" s="17" t="s">
        <v>377</v>
      </c>
      <c r="H87" s="31" t="s">
        <v>33</v>
      </c>
    </row>
    <row r="88" spans="2:8" x14ac:dyDescent="0.25">
      <c r="B88" s="16" t="s">
        <v>47</v>
      </c>
      <c r="C88" s="15" t="s">
        <v>9</v>
      </c>
      <c r="D88" s="34">
        <v>2026</v>
      </c>
      <c r="E88" s="14">
        <v>2</v>
      </c>
      <c r="F88" s="13" t="s">
        <v>0</v>
      </c>
      <c r="G88" s="167">
        <v>0</v>
      </c>
      <c r="H88" s="27">
        <f>E88*G88</f>
        <v>0</v>
      </c>
    </row>
    <row r="89" spans="2:8" x14ac:dyDescent="0.25">
      <c r="B89" s="12" t="s">
        <v>24</v>
      </c>
      <c r="C89" s="11" t="s">
        <v>11</v>
      </c>
      <c r="D89" s="35">
        <v>2026</v>
      </c>
      <c r="E89" s="10">
        <v>4</v>
      </c>
      <c r="F89" s="9" t="s">
        <v>0</v>
      </c>
      <c r="G89" s="168">
        <v>0</v>
      </c>
      <c r="H89" s="29">
        <f>E89*G89</f>
        <v>0</v>
      </c>
    </row>
    <row r="90" spans="2:8" x14ac:dyDescent="0.25">
      <c r="B90" s="12" t="s">
        <v>18</v>
      </c>
      <c r="C90" s="11" t="s">
        <v>1</v>
      </c>
      <c r="D90" s="35">
        <v>2026</v>
      </c>
      <c r="E90" s="10">
        <v>4</v>
      </c>
      <c r="F90" s="9" t="s">
        <v>17</v>
      </c>
      <c r="G90" s="168">
        <v>0</v>
      </c>
      <c r="H90" s="29">
        <f>E90*G90</f>
        <v>0</v>
      </c>
    </row>
    <row r="91" spans="2:8" x14ac:dyDescent="0.25">
      <c r="B91" s="12" t="s">
        <v>38</v>
      </c>
      <c r="C91" s="11" t="s">
        <v>1</v>
      </c>
      <c r="D91" s="35">
        <v>2029</v>
      </c>
      <c r="E91" s="10">
        <v>1</v>
      </c>
      <c r="F91" s="9" t="s">
        <v>0</v>
      </c>
      <c r="G91" s="168">
        <v>0</v>
      </c>
      <c r="H91" s="29">
        <f t="shared" ref="H91:H93" si="7">E91*G91</f>
        <v>0</v>
      </c>
    </row>
    <row r="92" spans="2:8" x14ac:dyDescent="0.25">
      <c r="B92" s="12" t="s">
        <v>36</v>
      </c>
      <c r="C92" s="11" t="s">
        <v>1</v>
      </c>
      <c r="D92" s="35">
        <v>2029</v>
      </c>
      <c r="E92" s="10">
        <v>1</v>
      </c>
      <c r="F92" s="9" t="s">
        <v>0</v>
      </c>
      <c r="G92" s="168">
        <v>0</v>
      </c>
      <c r="H92" s="29">
        <f t="shared" si="7"/>
        <v>0</v>
      </c>
    </row>
    <row r="93" spans="2:8" x14ac:dyDescent="0.25">
      <c r="B93" s="8" t="s">
        <v>2</v>
      </c>
      <c r="C93" s="7" t="s">
        <v>1</v>
      </c>
      <c r="D93" s="36">
        <v>2026</v>
      </c>
      <c r="E93" s="6">
        <v>1</v>
      </c>
      <c r="F93" s="5" t="s">
        <v>0</v>
      </c>
      <c r="G93" s="168">
        <v>0</v>
      </c>
      <c r="H93" s="29">
        <f t="shared" si="7"/>
        <v>0</v>
      </c>
    </row>
    <row r="94" spans="2:8" x14ac:dyDescent="0.25">
      <c r="B94" s="77" t="s">
        <v>44</v>
      </c>
      <c r="C94" s="24"/>
      <c r="D94" s="39"/>
      <c r="E94" s="23"/>
      <c r="F94" s="22"/>
      <c r="G94" s="57"/>
      <c r="H94" s="56">
        <f>SUM(H88:H93)</f>
        <v>0</v>
      </c>
    </row>
    <row r="95" spans="2:8" ht="15.75" thickBot="1" x14ac:dyDescent="0.3">
      <c r="B95" s="4"/>
      <c r="C95" s="3"/>
      <c r="D95" s="37"/>
      <c r="E95" s="2"/>
      <c r="F95" s="1"/>
      <c r="G95" s="55"/>
      <c r="H95" s="38"/>
    </row>
    <row r="96" spans="2:8" ht="15.75" thickBot="1" x14ac:dyDescent="0.3"/>
    <row r="97" spans="2:8" ht="15.75" thickBot="1" x14ac:dyDescent="0.3">
      <c r="B97" s="201" t="s">
        <v>82</v>
      </c>
      <c r="C97" s="202"/>
      <c r="D97" s="203"/>
      <c r="E97" s="68"/>
    </row>
    <row r="98" spans="2:8" ht="15.75" thickBot="1" x14ac:dyDescent="0.3">
      <c r="B98" s="19" t="s">
        <v>6</v>
      </c>
      <c r="C98" s="18" t="s">
        <v>5</v>
      </c>
      <c r="D98" s="18" t="s">
        <v>46</v>
      </c>
      <c r="E98" s="204" t="s">
        <v>4</v>
      </c>
      <c r="F98" s="205"/>
      <c r="G98" s="17" t="s">
        <v>377</v>
      </c>
      <c r="H98" s="31" t="s">
        <v>33</v>
      </c>
    </row>
    <row r="99" spans="2:8" x14ac:dyDescent="0.25">
      <c r="B99" s="16" t="s">
        <v>47</v>
      </c>
      <c r="C99" s="15" t="s">
        <v>9</v>
      </c>
      <c r="D99" s="34">
        <v>2026</v>
      </c>
      <c r="E99" s="14">
        <v>2</v>
      </c>
      <c r="F99" s="13" t="s">
        <v>0</v>
      </c>
      <c r="G99" s="169">
        <v>0</v>
      </c>
      <c r="H99" s="27">
        <f>E99*G99</f>
        <v>0</v>
      </c>
    </row>
    <row r="100" spans="2:8" x14ac:dyDescent="0.25">
      <c r="B100" s="12" t="s">
        <v>38</v>
      </c>
      <c r="C100" s="11" t="s">
        <v>1</v>
      </c>
      <c r="D100" s="35">
        <v>2029</v>
      </c>
      <c r="E100" s="10">
        <v>1</v>
      </c>
      <c r="F100" s="9" t="s">
        <v>0</v>
      </c>
      <c r="G100" s="170">
        <v>0</v>
      </c>
      <c r="H100" s="29">
        <f>E100*G100</f>
        <v>0</v>
      </c>
    </row>
    <row r="101" spans="2:8" x14ac:dyDescent="0.25">
      <c r="B101" s="12" t="s">
        <v>36</v>
      </c>
      <c r="C101" s="11" t="s">
        <v>1</v>
      </c>
      <c r="D101" s="35">
        <v>2029</v>
      </c>
      <c r="E101" s="10">
        <v>1</v>
      </c>
      <c r="F101" s="9" t="s">
        <v>0</v>
      </c>
      <c r="G101" s="170">
        <v>0</v>
      </c>
      <c r="H101" s="29">
        <f>E101*G101</f>
        <v>0</v>
      </c>
    </row>
    <row r="102" spans="2:8" x14ac:dyDescent="0.25">
      <c r="B102" s="12" t="s">
        <v>2</v>
      </c>
      <c r="C102" s="11" t="s">
        <v>1</v>
      </c>
      <c r="D102" s="35">
        <v>2026</v>
      </c>
      <c r="E102" s="10">
        <v>1</v>
      </c>
      <c r="F102" s="9" t="s">
        <v>0</v>
      </c>
      <c r="G102" s="170">
        <v>0</v>
      </c>
      <c r="H102" s="29">
        <f t="shared" ref="H102" si="8">E102*G102</f>
        <v>0</v>
      </c>
    </row>
    <row r="103" spans="2:8" x14ac:dyDescent="0.25">
      <c r="B103" s="77" t="s">
        <v>44</v>
      </c>
      <c r="C103" s="43"/>
      <c r="D103" s="44"/>
      <c r="E103" s="45"/>
      <c r="F103" s="46"/>
      <c r="G103" s="28"/>
      <c r="H103" s="56">
        <f>SUM(H99:H102)</f>
        <v>0</v>
      </c>
    </row>
    <row r="104" spans="2:8" ht="15.75" thickBot="1" x14ac:dyDescent="0.3">
      <c r="B104" s="4"/>
      <c r="C104" s="3"/>
      <c r="D104" s="37"/>
      <c r="E104" s="2"/>
      <c r="F104" s="1"/>
      <c r="G104" s="75"/>
      <c r="H104" s="30"/>
    </row>
    <row r="105" spans="2:8" ht="15.75" thickBot="1" x14ac:dyDescent="0.3"/>
    <row r="106" spans="2:8" ht="15.75" thickBot="1" x14ac:dyDescent="0.3">
      <c r="B106" s="201" t="s">
        <v>83</v>
      </c>
      <c r="C106" s="202"/>
      <c r="D106" s="203"/>
      <c r="E106" s="68"/>
    </row>
    <row r="107" spans="2:8" ht="15.75" thickBot="1" x14ac:dyDescent="0.3">
      <c r="B107" s="19" t="s">
        <v>6</v>
      </c>
      <c r="C107" s="18" t="s">
        <v>5</v>
      </c>
      <c r="D107" s="18" t="s">
        <v>46</v>
      </c>
      <c r="E107" s="204" t="s">
        <v>4</v>
      </c>
      <c r="F107" s="205"/>
      <c r="G107" s="17" t="s">
        <v>377</v>
      </c>
      <c r="H107" s="31" t="s">
        <v>33</v>
      </c>
    </row>
    <row r="108" spans="2:8" x14ac:dyDescent="0.25">
      <c r="B108" s="16" t="s">
        <v>47</v>
      </c>
      <c r="C108" s="15" t="s">
        <v>9</v>
      </c>
      <c r="D108" s="34">
        <v>2026</v>
      </c>
      <c r="E108" s="14">
        <v>2</v>
      </c>
      <c r="F108" s="13" t="s">
        <v>0</v>
      </c>
      <c r="G108" s="169">
        <v>0</v>
      </c>
      <c r="H108" s="27">
        <f>E108*G108</f>
        <v>0</v>
      </c>
    </row>
    <row r="109" spans="2:8" x14ac:dyDescent="0.25">
      <c r="B109" s="12" t="s">
        <v>84</v>
      </c>
      <c r="C109" s="11" t="s">
        <v>11</v>
      </c>
      <c r="D109" s="35">
        <v>2026</v>
      </c>
      <c r="E109" s="10">
        <v>4</v>
      </c>
      <c r="F109" s="9" t="s">
        <v>0</v>
      </c>
      <c r="G109" s="170">
        <v>0</v>
      </c>
      <c r="H109" s="29">
        <f>E109*G109</f>
        <v>0</v>
      </c>
    </row>
    <row r="110" spans="2:8" x14ac:dyDescent="0.25">
      <c r="B110" s="12" t="s">
        <v>36</v>
      </c>
      <c r="C110" s="11" t="s">
        <v>1</v>
      </c>
      <c r="D110" s="35">
        <v>2026</v>
      </c>
      <c r="E110" s="10">
        <v>1</v>
      </c>
      <c r="F110" s="9" t="s">
        <v>0</v>
      </c>
      <c r="G110" s="170">
        <v>0</v>
      </c>
      <c r="H110" s="29">
        <f>E110*G110</f>
        <v>0</v>
      </c>
    </row>
    <row r="111" spans="2:8" x14ac:dyDescent="0.25">
      <c r="B111" s="12" t="s">
        <v>66</v>
      </c>
      <c r="C111" s="11" t="s">
        <v>1</v>
      </c>
      <c r="D111" s="35">
        <v>2026</v>
      </c>
      <c r="E111" s="10">
        <v>55.6</v>
      </c>
      <c r="F111" s="9"/>
      <c r="G111" s="170">
        <v>0</v>
      </c>
      <c r="H111" s="29">
        <f t="shared" ref="H111:H123" si="9">E111*G111</f>
        <v>0</v>
      </c>
    </row>
    <row r="112" spans="2:8" x14ac:dyDescent="0.25">
      <c r="B112" s="12" t="s">
        <v>85</v>
      </c>
      <c r="C112" s="11" t="s">
        <v>1</v>
      </c>
      <c r="D112" s="35">
        <v>2026</v>
      </c>
      <c r="E112" s="10">
        <v>500</v>
      </c>
      <c r="F112" s="9" t="s">
        <v>17</v>
      </c>
      <c r="G112" s="170">
        <v>0</v>
      </c>
      <c r="H112" s="29">
        <f t="shared" si="9"/>
        <v>0</v>
      </c>
    </row>
    <row r="113" spans="2:8" x14ac:dyDescent="0.25">
      <c r="B113" s="12" t="s">
        <v>22</v>
      </c>
      <c r="C113" s="11" t="s">
        <v>1</v>
      </c>
      <c r="D113" s="35">
        <v>2026</v>
      </c>
      <c r="E113" s="10">
        <v>6</v>
      </c>
      <c r="F113" s="9" t="s">
        <v>8</v>
      </c>
      <c r="G113" s="170">
        <v>0</v>
      </c>
      <c r="H113" s="29">
        <f t="shared" si="9"/>
        <v>0</v>
      </c>
    </row>
    <row r="114" spans="2:8" x14ac:dyDescent="0.25">
      <c r="B114" s="12" t="s">
        <v>86</v>
      </c>
      <c r="C114" s="11" t="s">
        <v>1</v>
      </c>
      <c r="D114" s="35">
        <v>2026</v>
      </c>
      <c r="E114" s="10">
        <v>62</v>
      </c>
      <c r="F114" s="9" t="s">
        <v>17</v>
      </c>
      <c r="G114" s="170">
        <v>0</v>
      </c>
      <c r="H114" s="29">
        <f t="shared" si="9"/>
        <v>0</v>
      </c>
    </row>
    <row r="115" spans="2:8" x14ac:dyDescent="0.25">
      <c r="B115" s="12" t="s">
        <v>28</v>
      </c>
      <c r="C115" s="11" t="s">
        <v>1</v>
      </c>
      <c r="D115" s="35">
        <v>2026</v>
      </c>
      <c r="E115" s="10">
        <v>13.5</v>
      </c>
      <c r="F115" s="9" t="s">
        <v>17</v>
      </c>
      <c r="G115" s="170">
        <v>0</v>
      </c>
      <c r="H115" s="29">
        <f t="shared" si="9"/>
        <v>0</v>
      </c>
    </row>
    <row r="116" spans="2:8" x14ac:dyDescent="0.25">
      <c r="B116" s="12" t="s">
        <v>22</v>
      </c>
      <c r="C116" s="11" t="s">
        <v>1</v>
      </c>
      <c r="D116" s="35">
        <v>2026</v>
      </c>
      <c r="E116" s="10">
        <v>5</v>
      </c>
      <c r="F116" s="9" t="s">
        <v>0</v>
      </c>
      <c r="G116" s="170">
        <v>0</v>
      </c>
      <c r="H116" s="29">
        <f t="shared" si="9"/>
        <v>0</v>
      </c>
    </row>
    <row r="117" spans="2:8" x14ac:dyDescent="0.25">
      <c r="B117" s="12" t="s">
        <v>69</v>
      </c>
      <c r="C117" s="11" t="s">
        <v>1</v>
      </c>
      <c r="D117" s="35">
        <v>2026</v>
      </c>
      <c r="E117" s="10">
        <v>2</v>
      </c>
      <c r="F117" s="9" t="s">
        <v>17</v>
      </c>
      <c r="G117" s="170">
        <v>0</v>
      </c>
      <c r="H117" s="29">
        <f t="shared" si="9"/>
        <v>0</v>
      </c>
    </row>
    <row r="118" spans="2:8" x14ac:dyDescent="0.25">
      <c r="B118" s="12" t="s">
        <v>22</v>
      </c>
      <c r="C118" s="11" t="s">
        <v>1</v>
      </c>
      <c r="D118" s="35">
        <v>2026</v>
      </c>
      <c r="E118" s="10">
        <v>12</v>
      </c>
      <c r="F118" s="9" t="s">
        <v>8</v>
      </c>
      <c r="G118" s="170">
        <v>0</v>
      </c>
      <c r="H118" s="29">
        <f t="shared" si="9"/>
        <v>0</v>
      </c>
    </row>
    <row r="119" spans="2:8" x14ac:dyDescent="0.25">
      <c r="B119" s="12" t="s">
        <v>22</v>
      </c>
      <c r="C119" s="11" t="s">
        <v>1</v>
      </c>
      <c r="D119" s="35">
        <v>2026</v>
      </c>
      <c r="E119" s="10">
        <v>4</v>
      </c>
      <c r="F119" s="9" t="s">
        <v>0</v>
      </c>
      <c r="G119" s="170">
        <v>0</v>
      </c>
      <c r="H119" s="29">
        <f t="shared" si="9"/>
        <v>0</v>
      </c>
    </row>
    <row r="120" spans="2:8" x14ac:dyDescent="0.25">
      <c r="B120" s="8" t="s">
        <v>41</v>
      </c>
      <c r="C120" s="7" t="s">
        <v>1</v>
      </c>
      <c r="D120" s="36">
        <v>2026</v>
      </c>
      <c r="E120" s="6">
        <v>11.6</v>
      </c>
      <c r="F120" s="5" t="s">
        <v>8</v>
      </c>
      <c r="G120" s="170">
        <v>0</v>
      </c>
      <c r="H120" s="29">
        <f t="shared" si="9"/>
        <v>0</v>
      </c>
    </row>
    <row r="121" spans="2:8" x14ac:dyDescent="0.25">
      <c r="B121" s="8" t="s">
        <v>87</v>
      </c>
      <c r="C121" s="7" t="s">
        <v>1</v>
      </c>
      <c r="D121" s="36">
        <v>2026</v>
      </c>
      <c r="E121" s="6">
        <v>210</v>
      </c>
      <c r="F121" s="5" t="s">
        <v>17</v>
      </c>
      <c r="G121" s="170">
        <v>0</v>
      </c>
      <c r="H121" s="29">
        <f t="shared" si="9"/>
        <v>0</v>
      </c>
    </row>
    <row r="122" spans="2:8" x14ac:dyDescent="0.25">
      <c r="B122" s="8" t="s">
        <v>38</v>
      </c>
      <c r="C122" s="7" t="s">
        <v>1</v>
      </c>
      <c r="D122" s="36">
        <v>2029</v>
      </c>
      <c r="E122" s="6">
        <v>1</v>
      </c>
      <c r="F122" s="5" t="s">
        <v>0</v>
      </c>
      <c r="G122" s="170">
        <v>0</v>
      </c>
      <c r="H122" s="29">
        <f t="shared" si="9"/>
        <v>0</v>
      </c>
    </row>
    <row r="123" spans="2:8" x14ac:dyDescent="0.25">
      <c r="B123" s="8" t="s">
        <v>2</v>
      </c>
      <c r="C123" s="7" t="s">
        <v>1</v>
      </c>
      <c r="D123" s="36">
        <v>2026</v>
      </c>
      <c r="E123" s="6">
        <v>1</v>
      </c>
      <c r="F123" s="5" t="s">
        <v>0</v>
      </c>
      <c r="G123" s="170">
        <v>0</v>
      </c>
      <c r="H123" s="29">
        <f t="shared" si="9"/>
        <v>0</v>
      </c>
    </row>
    <row r="124" spans="2:8" x14ac:dyDescent="0.25">
      <c r="B124" s="77" t="s">
        <v>44</v>
      </c>
      <c r="C124" s="24"/>
      <c r="D124" s="39"/>
      <c r="E124" s="23"/>
      <c r="F124" s="22"/>
      <c r="G124" s="28"/>
      <c r="H124" s="56">
        <f>SUM(H108:H123)</f>
        <v>0</v>
      </c>
    </row>
    <row r="125" spans="2:8" ht="15.75" thickBot="1" x14ac:dyDescent="0.3">
      <c r="B125" s="4"/>
      <c r="C125" s="3"/>
      <c r="D125" s="37"/>
      <c r="E125" s="2"/>
      <c r="F125" s="1"/>
      <c r="G125" s="38"/>
      <c r="H125" s="30"/>
    </row>
    <row r="126" spans="2:8" ht="15.75" thickBot="1" x14ac:dyDescent="0.3"/>
    <row r="127" spans="2:8" ht="15.75" thickBot="1" x14ac:dyDescent="0.3">
      <c r="B127" s="201" t="s">
        <v>88</v>
      </c>
      <c r="C127" s="202"/>
      <c r="D127" s="203"/>
      <c r="E127" s="68"/>
    </row>
    <row r="128" spans="2:8" ht="15.75" thickBot="1" x14ac:dyDescent="0.3">
      <c r="B128" s="19" t="s">
        <v>6</v>
      </c>
      <c r="C128" s="18" t="s">
        <v>5</v>
      </c>
      <c r="D128" s="18" t="s">
        <v>46</v>
      </c>
      <c r="E128" s="204" t="s">
        <v>4</v>
      </c>
      <c r="F128" s="205"/>
      <c r="G128" s="17" t="s">
        <v>377</v>
      </c>
      <c r="H128" s="31" t="s">
        <v>33</v>
      </c>
    </row>
    <row r="129" spans="2:8" x14ac:dyDescent="0.25">
      <c r="B129" s="16" t="s">
        <v>47</v>
      </c>
      <c r="C129" s="15" t="s">
        <v>9</v>
      </c>
      <c r="D129" s="34">
        <v>2026</v>
      </c>
      <c r="E129" s="14">
        <v>2</v>
      </c>
      <c r="F129" s="13" t="s">
        <v>0</v>
      </c>
      <c r="G129" s="169">
        <v>0</v>
      </c>
      <c r="H129" s="27">
        <f>E129*G129</f>
        <v>0</v>
      </c>
    </row>
    <row r="130" spans="2:8" x14ac:dyDescent="0.25">
      <c r="B130" s="12" t="s">
        <v>84</v>
      </c>
      <c r="C130" s="11" t="s">
        <v>11</v>
      </c>
      <c r="D130" s="35">
        <v>2026</v>
      </c>
      <c r="E130" s="10">
        <v>4</v>
      </c>
      <c r="F130" s="9" t="s">
        <v>0</v>
      </c>
      <c r="G130" s="170">
        <v>0</v>
      </c>
      <c r="H130" s="29">
        <f>E130*G130</f>
        <v>0</v>
      </c>
    </row>
    <row r="131" spans="2:8" x14ac:dyDescent="0.25">
      <c r="B131" s="12" t="s">
        <v>36</v>
      </c>
      <c r="C131" s="11" t="s">
        <v>1</v>
      </c>
      <c r="D131" s="35">
        <v>2026</v>
      </c>
      <c r="E131" s="10">
        <v>1</v>
      </c>
      <c r="F131" s="9" t="s">
        <v>0</v>
      </c>
      <c r="G131" s="170">
        <v>0</v>
      </c>
      <c r="H131" s="29">
        <f>E131*G131</f>
        <v>0</v>
      </c>
    </row>
    <row r="132" spans="2:8" x14ac:dyDescent="0.25">
      <c r="B132" s="12" t="s">
        <v>20</v>
      </c>
      <c r="C132" s="11" t="s">
        <v>1</v>
      </c>
      <c r="D132" s="35">
        <v>2026</v>
      </c>
      <c r="E132" s="10">
        <v>1</v>
      </c>
      <c r="F132" s="9" t="s">
        <v>0</v>
      </c>
      <c r="G132" s="170">
        <v>0</v>
      </c>
      <c r="H132" s="29">
        <f t="shared" ref="H132:H140" si="10">E132*G132</f>
        <v>0</v>
      </c>
    </row>
    <row r="133" spans="2:8" x14ac:dyDescent="0.25">
      <c r="B133" s="12" t="s">
        <v>85</v>
      </c>
      <c r="C133" s="11" t="s">
        <v>1</v>
      </c>
      <c r="D133" s="35">
        <v>2026</v>
      </c>
      <c r="E133" s="10">
        <v>300</v>
      </c>
      <c r="F133" s="9" t="s">
        <v>17</v>
      </c>
      <c r="G133" s="170">
        <v>0</v>
      </c>
      <c r="H133" s="29">
        <f t="shared" si="10"/>
        <v>0</v>
      </c>
    </row>
    <row r="134" spans="2:8" x14ac:dyDescent="0.25">
      <c r="B134" s="12" t="s">
        <v>28</v>
      </c>
      <c r="C134" s="11" t="s">
        <v>1</v>
      </c>
      <c r="D134" s="35">
        <v>2026</v>
      </c>
      <c r="E134" s="10">
        <v>16.32</v>
      </c>
      <c r="F134" s="9" t="s">
        <v>17</v>
      </c>
      <c r="G134" s="170">
        <v>0</v>
      </c>
      <c r="H134" s="29">
        <f t="shared" si="10"/>
        <v>0</v>
      </c>
    </row>
    <row r="135" spans="2:8" x14ac:dyDescent="0.25">
      <c r="B135" s="12" t="s">
        <v>39</v>
      </c>
      <c r="C135" s="11" t="s">
        <v>1</v>
      </c>
      <c r="D135" s="35">
        <v>2026</v>
      </c>
      <c r="E135" s="10">
        <v>16.649999999999999</v>
      </c>
      <c r="F135" s="9" t="s">
        <v>17</v>
      </c>
      <c r="G135" s="170">
        <v>0</v>
      </c>
      <c r="H135" s="29">
        <f t="shared" si="10"/>
        <v>0</v>
      </c>
    </row>
    <row r="136" spans="2:8" x14ac:dyDescent="0.25">
      <c r="B136" s="12" t="s">
        <v>40</v>
      </c>
      <c r="C136" s="11" t="s">
        <v>1</v>
      </c>
      <c r="D136" s="35">
        <v>2026</v>
      </c>
      <c r="E136" s="10">
        <v>25</v>
      </c>
      <c r="F136" s="9" t="s">
        <v>8</v>
      </c>
      <c r="G136" s="170">
        <v>0</v>
      </c>
      <c r="H136" s="29">
        <f t="shared" si="10"/>
        <v>0</v>
      </c>
    </row>
    <row r="137" spans="2:8" x14ac:dyDescent="0.25">
      <c r="B137" s="12" t="s">
        <v>22</v>
      </c>
      <c r="C137" s="11" t="s">
        <v>1</v>
      </c>
      <c r="D137" s="35">
        <v>2026</v>
      </c>
      <c r="E137" s="10">
        <v>4</v>
      </c>
      <c r="F137" s="9" t="s">
        <v>0</v>
      </c>
      <c r="G137" s="170">
        <v>0</v>
      </c>
      <c r="H137" s="29">
        <f t="shared" si="10"/>
        <v>0</v>
      </c>
    </row>
    <row r="138" spans="2:8" x14ac:dyDescent="0.25">
      <c r="B138" s="12" t="s">
        <v>87</v>
      </c>
      <c r="C138" s="11" t="s">
        <v>1</v>
      </c>
      <c r="D138" s="35">
        <v>2026</v>
      </c>
      <c r="E138" s="10">
        <v>100</v>
      </c>
      <c r="F138" s="9" t="s">
        <v>17</v>
      </c>
      <c r="G138" s="170">
        <v>0</v>
      </c>
      <c r="H138" s="29">
        <f t="shared" si="10"/>
        <v>0</v>
      </c>
    </row>
    <row r="139" spans="2:8" x14ac:dyDescent="0.25">
      <c r="B139" s="12" t="s">
        <v>38</v>
      </c>
      <c r="C139" s="11" t="s">
        <v>1</v>
      </c>
      <c r="D139" s="35">
        <v>2029</v>
      </c>
      <c r="E139" s="10">
        <v>1</v>
      </c>
      <c r="F139" s="9" t="s">
        <v>0</v>
      </c>
      <c r="G139" s="170">
        <v>0</v>
      </c>
      <c r="H139" s="29">
        <f t="shared" si="10"/>
        <v>0</v>
      </c>
    </row>
    <row r="140" spans="2:8" x14ac:dyDescent="0.25">
      <c r="B140" s="12" t="s">
        <v>2</v>
      </c>
      <c r="C140" s="11" t="s">
        <v>1</v>
      </c>
      <c r="D140" s="35">
        <v>2026</v>
      </c>
      <c r="E140" s="10">
        <v>1</v>
      </c>
      <c r="F140" s="9" t="s">
        <v>0</v>
      </c>
      <c r="G140" s="170">
        <v>0</v>
      </c>
      <c r="H140" s="29">
        <f t="shared" si="10"/>
        <v>0</v>
      </c>
    </row>
    <row r="141" spans="2:8" x14ac:dyDescent="0.25">
      <c r="B141" s="77" t="s">
        <v>44</v>
      </c>
      <c r="C141" s="43"/>
      <c r="D141" s="44"/>
      <c r="E141" s="45"/>
      <c r="F141" s="46"/>
      <c r="G141" s="28"/>
      <c r="H141" s="56">
        <f>SUM(H129:H140)</f>
        <v>0</v>
      </c>
    </row>
    <row r="142" spans="2:8" ht="15.75" thickBot="1" x14ac:dyDescent="0.3">
      <c r="B142" s="4"/>
      <c r="C142" s="3"/>
      <c r="D142" s="37"/>
      <c r="E142" s="2"/>
      <c r="F142" s="1"/>
      <c r="G142" s="38"/>
      <c r="H142" s="30"/>
    </row>
    <row r="143" spans="2:8" ht="16.5" thickBot="1" x14ac:dyDescent="0.3">
      <c r="B143" s="20"/>
    </row>
    <row r="144" spans="2:8" ht="15.75" thickBot="1" x14ac:dyDescent="0.3">
      <c r="B144" s="201" t="s">
        <v>89</v>
      </c>
      <c r="C144" s="202"/>
      <c r="D144" s="203"/>
      <c r="E144" s="68"/>
    </row>
    <row r="145" spans="2:8" ht="15.75" thickBot="1" x14ac:dyDescent="0.3">
      <c r="B145" s="19" t="s">
        <v>6</v>
      </c>
      <c r="C145" s="18" t="s">
        <v>5</v>
      </c>
      <c r="D145" s="18" t="s">
        <v>46</v>
      </c>
      <c r="E145" s="204" t="s">
        <v>4</v>
      </c>
      <c r="F145" s="205"/>
      <c r="G145" s="17" t="s">
        <v>377</v>
      </c>
      <c r="H145" s="31" t="s">
        <v>33</v>
      </c>
    </row>
    <row r="146" spans="2:8" x14ac:dyDescent="0.25">
      <c r="B146" s="16" t="s">
        <v>47</v>
      </c>
      <c r="C146" s="15" t="s">
        <v>9</v>
      </c>
      <c r="D146" s="34">
        <v>2026</v>
      </c>
      <c r="E146" s="14">
        <v>2</v>
      </c>
      <c r="F146" s="13" t="s">
        <v>0</v>
      </c>
      <c r="G146" s="169">
        <v>0</v>
      </c>
      <c r="H146" s="27">
        <f>E146*G146</f>
        <v>0</v>
      </c>
    </row>
    <row r="147" spans="2:8" x14ac:dyDescent="0.25">
      <c r="B147" s="12" t="s">
        <v>24</v>
      </c>
      <c r="C147" s="11" t="s">
        <v>11</v>
      </c>
      <c r="D147" s="35">
        <v>2026</v>
      </c>
      <c r="E147" s="10">
        <v>4</v>
      </c>
      <c r="F147" s="9" t="s">
        <v>0</v>
      </c>
      <c r="G147" s="170">
        <v>0</v>
      </c>
      <c r="H147" s="29">
        <f>E147*G147</f>
        <v>0</v>
      </c>
    </row>
    <row r="148" spans="2:8" x14ac:dyDescent="0.25">
      <c r="B148" s="12" t="s">
        <v>22</v>
      </c>
      <c r="C148" s="11" t="s">
        <v>1</v>
      </c>
      <c r="D148" s="35">
        <v>2026</v>
      </c>
      <c r="E148" s="10">
        <v>25</v>
      </c>
      <c r="F148" s="9" t="s">
        <v>8</v>
      </c>
      <c r="G148" s="170">
        <v>0</v>
      </c>
      <c r="H148" s="29">
        <f>E148*G148</f>
        <v>0</v>
      </c>
    </row>
    <row r="149" spans="2:8" x14ac:dyDescent="0.25">
      <c r="B149" s="12" t="s">
        <v>40</v>
      </c>
      <c r="C149" s="11" t="s">
        <v>1</v>
      </c>
      <c r="D149" s="35">
        <v>2026</v>
      </c>
      <c r="E149" s="10">
        <v>36</v>
      </c>
      <c r="F149" s="9" t="s">
        <v>8</v>
      </c>
      <c r="G149" s="170">
        <v>0</v>
      </c>
      <c r="H149" s="29">
        <f t="shared" ref="H149:H156" si="11">E149*G149</f>
        <v>0</v>
      </c>
    </row>
    <row r="150" spans="2:8" x14ac:dyDescent="0.25">
      <c r="B150" s="12" t="s">
        <v>37</v>
      </c>
      <c r="C150" s="11" t="s">
        <v>1</v>
      </c>
      <c r="D150" s="35">
        <v>2026</v>
      </c>
      <c r="E150" s="10">
        <v>12</v>
      </c>
      <c r="F150" s="9" t="s">
        <v>8</v>
      </c>
      <c r="G150" s="170">
        <v>0</v>
      </c>
      <c r="H150" s="29">
        <f t="shared" si="11"/>
        <v>0</v>
      </c>
    </row>
    <row r="151" spans="2:8" x14ac:dyDescent="0.25">
      <c r="B151" s="12" t="s">
        <v>21</v>
      </c>
      <c r="C151" s="11" t="s">
        <v>1</v>
      </c>
      <c r="D151" s="35">
        <v>2026</v>
      </c>
      <c r="E151" s="10">
        <v>3</v>
      </c>
      <c r="F151" s="9" t="s">
        <v>8</v>
      </c>
      <c r="G151" s="170">
        <v>0</v>
      </c>
      <c r="H151" s="29">
        <f t="shared" si="11"/>
        <v>0</v>
      </c>
    </row>
    <row r="152" spans="2:8" x14ac:dyDescent="0.25">
      <c r="B152" s="12" t="s">
        <v>90</v>
      </c>
      <c r="C152" s="11" t="s">
        <v>1</v>
      </c>
      <c r="D152" s="35">
        <v>2026</v>
      </c>
      <c r="E152" s="10">
        <v>44</v>
      </c>
      <c r="F152" s="9" t="s">
        <v>8</v>
      </c>
      <c r="G152" s="170">
        <v>0</v>
      </c>
      <c r="H152" s="29">
        <f t="shared" si="11"/>
        <v>0</v>
      </c>
    </row>
    <row r="153" spans="2:8" x14ac:dyDescent="0.25">
      <c r="B153" s="12" t="s">
        <v>90</v>
      </c>
      <c r="C153" s="11" t="s">
        <v>1</v>
      </c>
      <c r="D153" s="35">
        <v>2026</v>
      </c>
      <c r="E153" s="10">
        <v>4</v>
      </c>
      <c r="F153" s="9" t="s">
        <v>17</v>
      </c>
      <c r="G153" s="170">
        <v>0</v>
      </c>
      <c r="H153" s="29">
        <f t="shared" si="11"/>
        <v>0</v>
      </c>
    </row>
    <row r="154" spans="2:8" x14ac:dyDescent="0.25">
      <c r="B154" s="12" t="s">
        <v>38</v>
      </c>
      <c r="C154" s="11" t="s">
        <v>1</v>
      </c>
      <c r="D154" s="35">
        <v>2028</v>
      </c>
      <c r="E154" s="10">
        <v>1</v>
      </c>
      <c r="F154" s="9" t="s">
        <v>0</v>
      </c>
      <c r="G154" s="170">
        <v>0</v>
      </c>
      <c r="H154" s="29">
        <f t="shared" si="11"/>
        <v>0</v>
      </c>
    </row>
    <row r="155" spans="2:8" x14ac:dyDescent="0.25">
      <c r="B155" s="12" t="s">
        <v>36</v>
      </c>
      <c r="C155" s="11" t="s">
        <v>1</v>
      </c>
      <c r="D155" s="35">
        <v>2028</v>
      </c>
      <c r="E155" s="10">
        <v>1</v>
      </c>
      <c r="F155" s="9" t="s">
        <v>0</v>
      </c>
      <c r="G155" s="170">
        <v>0</v>
      </c>
      <c r="H155" s="29">
        <f t="shared" si="11"/>
        <v>0</v>
      </c>
    </row>
    <row r="156" spans="2:8" x14ac:dyDescent="0.25">
      <c r="B156" s="8" t="s">
        <v>2</v>
      </c>
      <c r="C156" s="7" t="s">
        <v>1</v>
      </c>
      <c r="D156" s="36">
        <v>2026</v>
      </c>
      <c r="E156" s="6">
        <v>1</v>
      </c>
      <c r="F156" s="5" t="s">
        <v>0</v>
      </c>
      <c r="G156" s="170">
        <v>0</v>
      </c>
      <c r="H156" s="29">
        <f t="shared" si="11"/>
        <v>0</v>
      </c>
    </row>
    <row r="157" spans="2:8" x14ac:dyDescent="0.25">
      <c r="B157" s="77" t="s">
        <v>44</v>
      </c>
      <c r="C157" s="24"/>
      <c r="D157" s="39"/>
      <c r="E157" s="23"/>
      <c r="F157" s="22"/>
      <c r="G157" s="28"/>
      <c r="H157" s="56">
        <f>SUM(H146:H156)</f>
        <v>0</v>
      </c>
    </row>
    <row r="158" spans="2:8" ht="15.75" thickBot="1" x14ac:dyDescent="0.3">
      <c r="B158" s="4"/>
      <c r="C158" s="3"/>
      <c r="D158" s="37"/>
      <c r="E158" s="2"/>
      <c r="F158" s="1"/>
      <c r="G158" s="75"/>
      <c r="H158" s="30"/>
    </row>
    <row r="159" spans="2:8" ht="15.75" thickBot="1" x14ac:dyDescent="0.3"/>
    <row r="160" spans="2:8" ht="15.75" thickBot="1" x14ac:dyDescent="0.3">
      <c r="B160" s="201" t="s">
        <v>91</v>
      </c>
      <c r="C160" s="202"/>
      <c r="D160" s="203"/>
      <c r="E160" s="68"/>
    </row>
    <row r="161" spans="2:8" ht="15.75" thickBot="1" x14ac:dyDescent="0.3">
      <c r="B161" s="19" t="s">
        <v>6</v>
      </c>
      <c r="C161" s="18" t="s">
        <v>5</v>
      </c>
      <c r="D161" s="18" t="s">
        <v>46</v>
      </c>
      <c r="E161" s="204" t="s">
        <v>4</v>
      </c>
      <c r="F161" s="205"/>
      <c r="G161" s="17" t="s">
        <v>377</v>
      </c>
      <c r="H161" s="31" t="s">
        <v>33</v>
      </c>
    </row>
    <row r="162" spans="2:8" x14ac:dyDescent="0.25">
      <c r="B162" s="16" t="s">
        <v>47</v>
      </c>
      <c r="C162" s="15" t="s">
        <v>9</v>
      </c>
      <c r="D162" s="34">
        <v>2026</v>
      </c>
      <c r="E162" s="14">
        <v>2</v>
      </c>
      <c r="F162" s="13" t="s">
        <v>0</v>
      </c>
      <c r="G162" s="169">
        <v>0</v>
      </c>
      <c r="H162" s="27">
        <f>E162*G162</f>
        <v>0</v>
      </c>
    </row>
    <row r="163" spans="2:8" x14ac:dyDescent="0.25">
      <c r="B163" s="12" t="s">
        <v>24</v>
      </c>
      <c r="C163" s="11" t="s">
        <v>11</v>
      </c>
      <c r="D163" s="35">
        <v>2026</v>
      </c>
      <c r="E163" s="10">
        <v>4</v>
      </c>
      <c r="F163" s="9" t="s">
        <v>0</v>
      </c>
      <c r="G163" s="170">
        <v>0</v>
      </c>
      <c r="H163" s="29">
        <f>E163*G163</f>
        <v>0</v>
      </c>
    </row>
    <row r="164" spans="2:8" x14ac:dyDescent="0.25">
      <c r="B164" s="12" t="s">
        <v>18</v>
      </c>
      <c r="C164" s="11" t="s">
        <v>1</v>
      </c>
      <c r="D164" s="35">
        <v>2026</v>
      </c>
      <c r="E164" s="10">
        <v>7.5</v>
      </c>
      <c r="F164" s="9" t="s">
        <v>17</v>
      </c>
      <c r="G164" s="170">
        <v>0</v>
      </c>
      <c r="H164" s="29">
        <f>E164*G164</f>
        <v>0</v>
      </c>
    </row>
    <row r="165" spans="2:8" x14ac:dyDescent="0.25">
      <c r="B165" s="12" t="s">
        <v>37</v>
      </c>
      <c r="C165" s="11" t="s">
        <v>1</v>
      </c>
      <c r="D165" s="35">
        <v>2029</v>
      </c>
      <c r="E165" s="10">
        <v>61.8</v>
      </c>
      <c r="F165" s="9" t="s">
        <v>8</v>
      </c>
      <c r="G165" s="170">
        <v>0</v>
      </c>
      <c r="H165" s="29">
        <f t="shared" ref="H165:H168" si="12">E165*G165</f>
        <v>0</v>
      </c>
    </row>
    <row r="166" spans="2:8" x14ac:dyDescent="0.25">
      <c r="B166" s="12" t="s">
        <v>38</v>
      </c>
      <c r="C166" s="11" t="s">
        <v>1</v>
      </c>
      <c r="D166" s="35">
        <v>2029</v>
      </c>
      <c r="E166" s="10">
        <v>1</v>
      </c>
      <c r="F166" s="9" t="s">
        <v>0</v>
      </c>
      <c r="G166" s="170">
        <v>0</v>
      </c>
      <c r="H166" s="29">
        <f t="shared" si="12"/>
        <v>0</v>
      </c>
    </row>
    <row r="167" spans="2:8" x14ac:dyDescent="0.25">
      <c r="B167" s="12" t="s">
        <v>36</v>
      </c>
      <c r="C167" s="11" t="s">
        <v>1</v>
      </c>
      <c r="D167" s="35">
        <v>2029</v>
      </c>
      <c r="E167" s="10">
        <v>1</v>
      </c>
      <c r="F167" s="9" t="s">
        <v>0</v>
      </c>
      <c r="G167" s="170">
        <v>0</v>
      </c>
      <c r="H167" s="29">
        <f t="shared" si="12"/>
        <v>0</v>
      </c>
    </row>
    <row r="168" spans="2:8" x14ac:dyDescent="0.25">
      <c r="B168" s="8" t="s">
        <v>2</v>
      </c>
      <c r="C168" s="7" t="s">
        <v>1</v>
      </c>
      <c r="D168" s="36">
        <v>2026</v>
      </c>
      <c r="E168" s="6">
        <v>1</v>
      </c>
      <c r="F168" s="5" t="s">
        <v>0</v>
      </c>
      <c r="G168" s="170">
        <v>0</v>
      </c>
      <c r="H168" s="29">
        <f t="shared" si="12"/>
        <v>0</v>
      </c>
    </row>
    <row r="169" spans="2:8" x14ac:dyDescent="0.25">
      <c r="B169" s="77" t="s">
        <v>44</v>
      </c>
      <c r="C169" s="24"/>
      <c r="D169" s="39"/>
      <c r="E169" s="23"/>
      <c r="F169" s="22"/>
      <c r="G169" s="40"/>
      <c r="H169" s="56">
        <f>SUM(H162:H168)</f>
        <v>0</v>
      </c>
    </row>
    <row r="170" spans="2:8" ht="15.75" thickBot="1" x14ac:dyDescent="0.3">
      <c r="B170" s="4"/>
      <c r="C170" s="3"/>
      <c r="D170" s="37"/>
      <c r="E170" s="2"/>
      <c r="F170" s="1"/>
      <c r="G170" s="38"/>
      <c r="H170" s="30"/>
    </row>
    <row r="171" spans="2:8" ht="15.75" thickBot="1" x14ac:dyDescent="0.3">
      <c r="B171" s="21"/>
      <c r="C171" s="21"/>
      <c r="D171" s="41"/>
    </row>
    <row r="172" spans="2:8" ht="15.75" thickBot="1" x14ac:dyDescent="0.3">
      <c r="B172" s="201" t="s">
        <v>92</v>
      </c>
      <c r="C172" s="202"/>
      <c r="D172" s="203"/>
      <c r="E172" s="68"/>
    </row>
    <row r="173" spans="2:8" ht="15.75" thickBot="1" x14ac:dyDescent="0.3">
      <c r="B173" s="19" t="s">
        <v>6</v>
      </c>
      <c r="C173" s="18" t="s">
        <v>5</v>
      </c>
      <c r="D173" s="18" t="s">
        <v>46</v>
      </c>
      <c r="E173" s="204" t="s">
        <v>4</v>
      </c>
      <c r="F173" s="205"/>
      <c r="G173" s="17" t="s">
        <v>377</v>
      </c>
      <c r="H173" s="31" t="s">
        <v>33</v>
      </c>
    </row>
    <row r="174" spans="2:8" x14ac:dyDescent="0.25">
      <c r="B174" s="16" t="s">
        <v>47</v>
      </c>
      <c r="C174" s="15" t="s">
        <v>9</v>
      </c>
      <c r="D174" s="34">
        <v>2026</v>
      </c>
      <c r="E174" s="14">
        <v>2</v>
      </c>
      <c r="F174" s="13" t="s">
        <v>0</v>
      </c>
      <c r="G174" s="169">
        <v>0</v>
      </c>
      <c r="H174" s="27">
        <f>E174*G174</f>
        <v>0</v>
      </c>
    </row>
    <row r="175" spans="2:8" x14ac:dyDescent="0.25">
      <c r="B175" s="12" t="s">
        <v>38</v>
      </c>
      <c r="C175" s="11" t="s">
        <v>1</v>
      </c>
      <c r="D175" s="35">
        <v>2029</v>
      </c>
      <c r="E175" s="10">
        <v>1</v>
      </c>
      <c r="F175" s="9" t="s">
        <v>0</v>
      </c>
      <c r="G175" s="170">
        <v>0</v>
      </c>
      <c r="H175" s="29">
        <f>E175*G175</f>
        <v>0</v>
      </c>
    </row>
    <row r="176" spans="2:8" x14ac:dyDescent="0.25">
      <c r="B176" s="12" t="s">
        <v>36</v>
      </c>
      <c r="C176" s="11" t="s">
        <v>1</v>
      </c>
      <c r="D176" s="35">
        <v>2029</v>
      </c>
      <c r="E176" s="10">
        <v>1</v>
      </c>
      <c r="F176" s="9" t="s">
        <v>0</v>
      </c>
      <c r="G176" s="170">
        <v>0</v>
      </c>
      <c r="H176" s="29">
        <f>E176*G176</f>
        <v>0</v>
      </c>
    </row>
    <row r="177" spans="2:8" x14ac:dyDescent="0.25">
      <c r="B177" s="12" t="s">
        <v>2</v>
      </c>
      <c r="C177" s="11" t="s">
        <v>1</v>
      </c>
      <c r="D177" s="35">
        <v>2026</v>
      </c>
      <c r="E177" s="10">
        <v>1</v>
      </c>
      <c r="F177" s="9" t="s">
        <v>0</v>
      </c>
      <c r="G177" s="170">
        <v>0</v>
      </c>
      <c r="H177" s="29">
        <f t="shared" ref="H177" si="13">E177*G177</f>
        <v>0</v>
      </c>
    </row>
    <row r="178" spans="2:8" x14ac:dyDescent="0.25">
      <c r="B178" s="77" t="s">
        <v>44</v>
      </c>
      <c r="C178" s="43"/>
      <c r="D178" s="44"/>
      <c r="E178" s="45"/>
      <c r="F178" s="46"/>
      <c r="G178" s="28"/>
      <c r="H178" s="56">
        <f>SUM(H174:H177)</f>
        <v>0</v>
      </c>
    </row>
    <row r="179" spans="2:8" ht="15.75" thickBot="1" x14ac:dyDescent="0.3">
      <c r="B179" s="4"/>
      <c r="C179" s="3"/>
      <c r="D179" s="37"/>
      <c r="E179" s="2"/>
      <c r="F179" s="1"/>
      <c r="G179" s="75"/>
      <c r="H179" s="30"/>
    </row>
    <row r="180" spans="2:8" ht="15.75" thickBot="1" x14ac:dyDescent="0.3"/>
    <row r="181" spans="2:8" ht="15.75" thickBot="1" x14ac:dyDescent="0.3">
      <c r="B181" s="201" t="s">
        <v>93</v>
      </c>
      <c r="C181" s="202"/>
      <c r="D181" s="203"/>
      <c r="E181" s="68"/>
    </row>
    <row r="182" spans="2:8" ht="15.75" thickBot="1" x14ac:dyDescent="0.3">
      <c r="B182" s="19" t="s">
        <v>6</v>
      </c>
      <c r="C182" s="18" t="s">
        <v>5</v>
      </c>
      <c r="D182" s="18" t="s">
        <v>46</v>
      </c>
      <c r="E182" s="204" t="s">
        <v>4</v>
      </c>
      <c r="F182" s="205"/>
      <c r="G182" s="17" t="s">
        <v>377</v>
      </c>
      <c r="H182" s="31" t="s">
        <v>33</v>
      </c>
    </row>
    <row r="183" spans="2:8" x14ac:dyDescent="0.25">
      <c r="B183" s="16" t="s">
        <v>3</v>
      </c>
      <c r="C183" s="15" t="s">
        <v>9</v>
      </c>
      <c r="D183" s="34">
        <v>2026</v>
      </c>
      <c r="E183" s="14">
        <v>2</v>
      </c>
      <c r="F183" s="13" t="s">
        <v>0</v>
      </c>
      <c r="G183" s="169">
        <v>0</v>
      </c>
      <c r="H183" s="27">
        <f>E183*G183</f>
        <v>0</v>
      </c>
    </row>
    <row r="184" spans="2:8" x14ac:dyDescent="0.25">
      <c r="B184" s="12" t="s">
        <v>36</v>
      </c>
      <c r="C184" s="11" t="s">
        <v>1</v>
      </c>
      <c r="D184" s="35">
        <v>2026</v>
      </c>
      <c r="E184" s="10">
        <v>1</v>
      </c>
      <c r="F184" s="9" t="s">
        <v>0</v>
      </c>
      <c r="G184" s="170">
        <v>0</v>
      </c>
      <c r="H184" s="29">
        <f>E184*G184</f>
        <v>0</v>
      </c>
    </row>
    <row r="185" spans="2:8" x14ac:dyDescent="0.25">
      <c r="B185" s="12" t="s">
        <v>18</v>
      </c>
      <c r="C185" s="11" t="s">
        <v>1</v>
      </c>
      <c r="D185" s="35">
        <v>2026</v>
      </c>
      <c r="E185" s="10">
        <v>2</v>
      </c>
      <c r="F185" s="9" t="s">
        <v>17</v>
      </c>
      <c r="G185" s="170">
        <v>0</v>
      </c>
      <c r="H185" s="29">
        <f>E185*G185</f>
        <v>0</v>
      </c>
    </row>
    <row r="186" spans="2:8" x14ac:dyDescent="0.25">
      <c r="B186" s="12" t="s">
        <v>22</v>
      </c>
      <c r="C186" s="11" t="s">
        <v>1</v>
      </c>
      <c r="D186" s="35">
        <v>2026</v>
      </c>
      <c r="E186" s="10">
        <v>10</v>
      </c>
      <c r="F186" s="9" t="s">
        <v>8</v>
      </c>
      <c r="G186" s="170">
        <v>0</v>
      </c>
      <c r="H186" s="29">
        <f t="shared" ref="H186:H191" si="14">E186*G186</f>
        <v>0</v>
      </c>
    </row>
    <row r="187" spans="2:8" x14ac:dyDescent="0.25">
      <c r="B187" s="12" t="s">
        <v>41</v>
      </c>
      <c r="C187" s="11" t="s">
        <v>1</v>
      </c>
      <c r="D187" s="35">
        <v>2026</v>
      </c>
      <c r="E187" s="10">
        <v>39</v>
      </c>
      <c r="F187" s="9" t="s">
        <v>17</v>
      </c>
      <c r="G187" s="170">
        <v>0</v>
      </c>
      <c r="H187" s="29">
        <f t="shared" si="14"/>
        <v>0</v>
      </c>
    </row>
    <row r="188" spans="2:8" x14ac:dyDescent="0.25">
      <c r="B188" s="12" t="s">
        <v>37</v>
      </c>
      <c r="C188" s="11" t="s">
        <v>1</v>
      </c>
      <c r="D188" s="35">
        <v>2026</v>
      </c>
      <c r="E188" s="10">
        <v>22</v>
      </c>
      <c r="F188" s="9" t="s">
        <v>8</v>
      </c>
      <c r="G188" s="170">
        <v>0</v>
      </c>
      <c r="H188" s="29">
        <f t="shared" si="14"/>
        <v>0</v>
      </c>
    </row>
    <row r="189" spans="2:8" x14ac:dyDescent="0.25">
      <c r="B189" s="8" t="s">
        <v>39</v>
      </c>
      <c r="C189" s="7" t="s">
        <v>1</v>
      </c>
      <c r="D189" s="36">
        <v>2026</v>
      </c>
      <c r="E189" s="6">
        <v>21.4</v>
      </c>
      <c r="F189" s="5" t="s">
        <v>17</v>
      </c>
      <c r="G189" s="170">
        <v>0</v>
      </c>
      <c r="H189" s="29">
        <f t="shared" si="14"/>
        <v>0</v>
      </c>
    </row>
    <row r="190" spans="2:8" x14ac:dyDescent="0.25">
      <c r="B190" s="8" t="s">
        <v>38</v>
      </c>
      <c r="C190" s="7" t="s">
        <v>1</v>
      </c>
      <c r="D190" s="36">
        <v>2029</v>
      </c>
      <c r="E190" s="6">
        <v>1</v>
      </c>
      <c r="F190" s="5" t="s">
        <v>0</v>
      </c>
      <c r="G190" s="170">
        <v>0</v>
      </c>
      <c r="H190" s="29">
        <f t="shared" si="14"/>
        <v>0</v>
      </c>
    </row>
    <row r="191" spans="2:8" x14ac:dyDescent="0.25">
      <c r="B191" s="8" t="s">
        <v>2</v>
      </c>
      <c r="C191" s="7" t="s">
        <v>1</v>
      </c>
      <c r="D191" s="36">
        <v>2026</v>
      </c>
      <c r="E191" s="6">
        <v>1</v>
      </c>
      <c r="F191" s="5" t="s">
        <v>0</v>
      </c>
      <c r="G191" s="170">
        <v>0</v>
      </c>
      <c r="H191" s="29">
        <f t="shared" si="14"/>
        <v>0</v>
      </c>
    </row>
    <row r="192" spans="2:8" x14ac:dyDescent="0.25">
      <c r="B192" s="77" t="s">
        <v>44</v>
      </c>
      <c r="C192" s="24"/>
      <c r="D192" s="39"/>
      <c r="E192" s="23"/>
      <c r="F192" s="22"/>
      <c r="G192" s="40"/>
      <c r="H192" s="56">
        <f>SUM(H183:H191)</f>
        <v>0</v>
      </c>
    </row>
    <row r="193" spans="2:8" ht="15.75" thickBot="1" x14ac:dyDescent="0.3">
      <c r="B193" s="4"/>
      <c r="C193" s="3"/>
      <c r="D193" s="37"/>
      <c r="E193" s="2"/>
      <c r="F193" s="1"/>
      <c r="G193" s="38"/>
      <c r="H193" s="30"/>
    </row>
    <row r="194" spans="2:8" ht="15.75" thickBot="1" x14ac:dyDescent="0.3"/>
    <row r="195" spans="2:8" ht="15.75" thickBot="1" x14ac:dyDescent="0.3">
      <c r="B195" s="201" t="s">
        <v>94</v>
      </c>
      <c r="C195" s="202"/>
      <c r="D195" s="203"/>
      <c r="E195" s="68"/>
    </row>
    <row r="196" spans="2:8" ht="15.75" thickBot="1" x14ac:dyDescent="0.3">
      <c r="B196" s="19" t="s">
        <v>6</v>
      </c>
      <c r="C196" s="18" t="s">
        <v>5</v>
      </c>
      <c r="D196" s="18" t="s">
        <v>46</v>
      </c>
      <c r="E196" s="204" t="s">
        <v>4</v>
      </c>
      <c r="F196" s="205"/>
      <c r="G196" s="17" t="s">
        <v>377</v>
      </c>
      <c r="H196" s="31" t="s">
        <v>33</v>
      </c>
    </row>
    <row r="197" spans="2:8" x14ac:dyDescent="0.25">
      <c r="B197" s="16" t="s">
        <v>42</v>
      </c>
      <c r="C197" s="15" t="s">
        <v>1</v>
      </c>
      <c r="D197" s="34">
        <v>2026</v>
      </c>
      <c r="E197" s="14">
        <v>1</v>
      </c>
      <c r="F197" s="13" t="s">
        <v>0</v>
      </c>
      <c r="G197" s="167">
        <v>0</v>
      </c>
      <c r="H197" s="27">
        <f>E197*G197</f>
        <v>0</v>
      </c>
    </row>
    <row r="198" spans="2:8" x14ac:dyDescent="0.25">
      <c r="B198" s="12" t="s">
        <v>47</v>
      </c>
      <c r="C198" s="11" t="s">
        <v>1</v>
      </c>
      <c r="D198" s="35">
        <v>2028</v>
      </c>
      <c r="E198" s="10">
        <v>1</v>
      </c>
      <c r="F198" s="9" t="s">
        <v>0</v>
      </c>
      <c r="G198" s="168">
        <v>0</v>
      </c>
      <c r="H198" s="29">
        <f>E198*G198</f>
        <v>0</v>
      </c>
    </row>
    <row r="199" spans="2:8" x14ac:dyDescent="0.25">
      <c r="B199" s="12" t="s">
        <v>38</v>
      </c>
      <c r="C199" s="11" t="s">
        <v>1</v>
      </c>
      <c r="D199" s="35">
        <v>2029</v>
      </c>
      <c r="E199" s="10">
        <v>1</v>
      </c>
      <c r="F199" s="9" t="s">
        <v>0</v>
      </c>
      <c r="G199" s="168">
        <v>0</v>
      </c>
      <c r="H199" s="29">
        <f>E199*G199</f>
        <v>0</v>
      </c>
    </row>
    <row r="200" spans="2:8" x14ac:dyDescent="0.25">
      <c r="B200" s="12" t="s">
        <v>36</v>
      </c>
      <c r="C200" s="11" t="s">
        <v>1</v>
      </c>
      <c r="D200" s="35">
        <v>2029</v>
      </c>
      <c r="E200" s="10">
        <v>1</v>
      </c>
      <c r="F200" s="9" t="s">
        <v>0</v>
      </c>
      <c r="G200" s="168">
        <v>0</v>
      </c>
      <c r="H200" s="29">
        <f t="shared" ref="H200:H201" si="15">E200*G200</f>
        <v>0</v>
      </c>
    </row>
    <row r="201" spans="2:8" x14ac:dyDescent="0.25">
      <c r="B201" s="12" t="s">
        <v>2</v>
      </c>
      <c r="C201" s="11" t="s">
        <v>1</v>
      </c>
      <c r="D201" s="35">
        <v>2026</v>
      </c>
      <c r="E201" s="10">
        <v>1</v>
      </c>
      <c r="F201" s="9" t="s">
        <v>0</v>
      </c>
      <c r="G201" s="168">
        <v>0</v>
      </c>
      <c r="H201" s="29">
        <f t="shared" si="15"/>
        <v>0</v>
      </c>
    </row>
    <row r="202" spans="2:8" x14ac:dyDescent="0.25">
      <c r="B202" s="77" t="s">
        <v>44</v>
      </c>
      <c r="C202" s="43"/>
      <c r="D202" s="44"/>
      <c r="E202" s="45"/>
      <c r="F202" s="46"/>
      <c r="G202" s="52"/>
      <c r="H202" s="56">
        <f>SUM(H197:H201)</f>
        <v>0</v>
      </c>
    </row>
    <row r="203" spans="2:8" ht="15.75" thickBot="1" x14ac:dyDescent="0.3">
      <c r="B203" s="4"/>
      <c r="C203" s="3"/>
      <c r="D203" s="37"/>
      <c r="E203" s="2"/>
      <c r="F203" s="1"/>
      <c r="G203" s="55"/>
      <c r="H203" s="38"/>
    </row>
    <row r="204" spans="2:8" ht="16.5" thickBot="1" x14ac:dyDescent="0.3">
      <c r="B204" s="20"/>
    </row>
    <row r="205" spans="2:8" ht="15.75" thickBot="1" x14ac:dyDescent="0.3">
      <c r="B205" s="201" t="s">
        <v>95</v>
      </c>
      <c r="C205" s="202"/>
      <c r="D205" s="203"/>
      <c r="E205" s="68"/>
    </row>
    <row r="206" spans="2:8" ht="15.75" thickBot="1" x14ac:dyDescent="0.3">
      <c r="B206" s="19" t="s">
        <v>6</v>
      </c>
      <c r="C206" s="18" t="s">
        <v>5</v>
      </c>
      <c r="D206" s="18" t="s">
        <v>46</v>
      </c>
      <c r="E206" s="204" t="s">
        <v>4</v>
      </c>
      <c r="F206" s="205"/>
      <c r="G206" s="17" t="s">
        <v>377</v>
      </c>
      <c r="H206" s="31" t="s">
        <v>33</v>
      </c>
    </row>
    <row r="207" spans="2:8" x14ac:dyDescent="0.25">
      <c r="B207" s="16" t="s">
        <v>47</v>
      </c>
      <c r="C207" s="15" t="s">
        <v>9</v>
      </c>
      <c r="D207" s="34">
        <v>2026</v>
      </c>
      <c r="E207" s="14">
        <v>2</v>
      </c>
      <c r="F207" s="13" t="s">
        <v>0</v>
      </c>
      <c r="G207" s="167">
        <v>0</v>
      </c>
      <c r="H207" s="27">
        <f>E207*G207</f>
        <v>0</v>
      </c>
    </row>
    <row r="208" spans="2:8" x14ac:dyDescent="0.25">
      <c r="B208" s="12" t="s">
        <v>18</v>
      </c>
      <c r="C208" s="11" t="s">
        <v>1</v>
      </c>
      <c r="D208" s="35">
        <v>2026</v>
      </c>
      <c r="E208" s="10">
        <v>1.85</v>
      </c>
      <c r="F208" s="9" t="s">
        <v>17</v>
      </c>
      <c r="G208" s="168">
        <v>0</v>
      </c>
      <c r="H208" s="29">
        <f>E208*G208</f>
        <v>0</v>
      </c>
    </row>
    <row r="209" spans="2:8" x14ac:dyDescent="0.25">
      <c r="B209" s="12" t="s">
        <v>38</v>
      </c>
      <c r="C209" s="11" t="s">
        <v>1</v>
      </c>
      <c r="D209" s="35">
        <v>2029</v>
      </c>
      <c r="E209" s="10">
        <v>1</v>
      </c>
      <c r="F209" s="9" t="s">
        <v>0</v>
      </c>
      <c r="G209" s="168">
        <v>0</v>
      </c>
      <c r="H209" s="29">
        <f>E209*G209</f>
        <v>0</v>
      </c>
    </row>
    <row r="210" spans="2:8" x14ac:dyDescent="0.25">
      <c r="B210" s="12" t="s">
        <v>36</v>
      </c>
      <c r="C210" s="11" t="s">
        <v>1</v>
      </c>
      <c r="D210" s="35">
        <v>2029</v>
      </c>
      <c r="E210" s="10">
        <v>1</v>
      </c>
      <c r="F210" s="9" t="s">
        <v>0</v>
      </c>
      <c r="G210" s="168">
        <v>0</v>
      </c>
      <c r="H210" s="29">
        <f t="shared" ref="H210:H211" si="16">E210*G210</f>
        <v>0</v>
      </c>
    </row>
    <row r="211" spans="2:8" x14ac:dyDescent="0.25">
      <c r="B211" s="12" t="s">
        <v>2</v>
      </c>
      <c r="C211" s="11" t="s">
        <v>1</v>
      </c>
      <c r="D211" s="35">
        <v>2026</v>
      </c>
      <c r="E211" s="10">
        <v>1</v>
      </c>
      <c r="F211" s="9" t="s">
        <v>0</v>
      </c>
      <c r="G211" s="168">
        <v>0</v>
      </c>
      <c r="H211" s="29">
        <f t="shared" si="16"/>
        <v>0</v>
      </c>
    </row>
    <row r="212" spans="2:8" x14ac:dyDescent="0.25">
      <c r="B212" s="77" t="s">
        <v>44</v>
      </c>
      <c r="C212" s="43"/>
      <c r="D212" s="44"/>
      <c r="E212" s="45"/>
      <c r="F212" s="46"/>
      <c r="G212" s="52"/>
      <c r="H212" s="56">
        <f>SUM(H207:H211)</f>
        <v>0</v>
      </c>
    </row>
    <row r="213" spans="2:8" ht="15.75" thickBot="1" x14ac:dyDescent="0.3">
      <c r="B213" s="4"/>
      <c r="C213" s="3"/>
      <c r="D213" s="37"/>
      <c r="E213" s="2"/>
      <c r="F213" s="1"/>
      <c r="G213" s="55"/>
      <c r="H213" s="38"/>
    </row>
    <row r="214" spans="2:8" ht="15.75" thickBot="1" x14ac:dyDescent="0.3"/>
    <row r="215" spans="2:8" ht="15.75" thickBot="1" x14ac:dyDescent="0.3">
      <c r="B215" s="201" t="s">
        <v>96</v>
      </c>
      <c r="C215" s="202"/>
      <c r="D215" s="203"/>
      <c r="E215" s="68"/>
    </row>
    <row r="216" spans="2:8" ht="15.75" thickBot="1" x14ac:dyDescent="0.3">
      <c r="B216" s="19" t="s">
        <v>6</v>
      </c>
      <c r="C216" s="18" t="s">
        <v>5</v>
      </c>
      <c r="D216" s="18" t="s">
        <v>46</v>
      </c>
      <c r="E216" s="204" t="s">
        <v>4</v>
      </c>
      <c r="F216" s="205"/>
      <c r="G216" s="17" t="s">
        <v>377</v>
      </c>
      <c r="H216" s="31" t="s">
        <v>33</v>
      </c>
    </row>
    <row r="217" spans="2:8" x14ac:dyDescent="0.25">
      <c r="B217" s="16" t="s">
        <v>36</v>
      </c>
      <c r="C217" s="15" t="s">
        <v>1</v>
      </c>
      <c r="D217" s="34">
        <v>2026</v>
      </c>
      <c r="E217" s="14">
        <v>1</v>
      </c>
      <c r="F217" s="13" t="s">
        <v>0</v>
      </c>
      <c r="G217" s="169">
        <v>0</v>
      </c>
      <c r="H217" s="27">
        <f>E217*G217</f>
        <v>0</v>
      </c>
    </row>
    <row r="218" spans="2:8" x14ac:dyDescent="0.25">
      <c r="B218" s="12" t="s">
        <v>42</v>
      </c>
      <c r="C218" s="11" t="s">
        <v>1</v>
      </c>
      <c r="D218" s="35">
        <v>2026</v>
      </c>
      <c r="E218" s="10">
        <v>1</v>
      </c>
      <c r="F218" s="9" t="s">
        <v>0</v>
      </c>
      <c r="G218" s="170">
        <v>0</v>
      </c>
      <c r="H218" s="29">
        <f>E218*G218</f>
        <v>0</v>
      </c>
    </row>
    <row r="219" spans="2:8" x14ac:dyDescent="0.25">
      <c r="B219" s="12" t="s">
        <v>84</v>
      </c>
      <c r="C219" s="11">
        <v>1</v>
      </c>
      <c r="D219" s="35">
        <v>2026</v>
      </c>
      <c r="E219" s="10">
        <v>1</v>
      </c>
      <c r="F219" s="9" t="s">
        <v>0</v>
      </c>
      <c r="G219" s="170">
        <v>0</v>
      </c>
      <c r="H219" s="29">
        <f>E219*G219</f>
        <v>0</v>
      </c>
    </row>
    <row r="220" spans="2:8" x14ac:dyDescent="0.25">
      <c r="B220" s="12" t="s">
        <v>47</v>
      </c>
      <c r="C220" s="11" t="s">
        <v>1</v>
      </c>
      <c r="D220" s="35">
        <v>2028</v>
      </c>
      <c r="E220" s="10">
        <v>1</v>
      </c>
      <c r="F220" s="9" t="s">
        <v>0</v>
      </c>
      <c r="G220" s="170">
        <v>0</v>
      </c>
      <c r="H220" s="29">
        <f t="shared" ref="H220:H222" si="17">E220*G220</f>
        <v>0</v>
      </c>
    </row>
    <row r="221" spans="2:8" x14ac:dyDescent="0.25">
      <c r="B221" s="12" t="s">
        <v>38</v>
      </c>
      <c r="C221" s="11" t="s">
        <v>1</v>
      </c>
      <c r="D221" s="35">
        <v>2029</v>
      </c>
      <c r="E221" s="10">
        <v>1</v>
      </c>
      <c r="F221" s="9" t="s">
        <v>0</v>
      </c>
      <c r="G221" s="170">
        <v>0</v>
      </c>
      <c r="H221" s="29">
        <f t="shared" si="17"/>
        <v>0</v>
      </c>
    </row>
    <row r="222" spans="2:8" x14ac:dyDescent="0.25">
      <c r="B222" s="12" t="s">
        <v>2</v>
      </c>
      <c r="C222" s="11" t="s">
        <v>1</v>
      </c>
      <c r="D222" s="35">
        <v>2026</v>
      </c>
      <c r="E222" s="10">
        <v>1</v>
      </c>
      <c r="F222" s="9" t="s">
        <v>0</v>
      </c>
      <c r="G222" s="170">
        <v>0</v>
      </c>
      <c r="H222" s="29">
        <f t="shared" si="17"/>
        <v>0</v>
      </c>
    </row>
    <row r="223" spans="2:8" x14ac:dyDescent="0.25">
      <c r="B223" s="77" t="s">
        <v>44</v>
      </c>
      <c r="C223" s="43"/>
      <c r="D223" s="44"/>
      <c r="E223" s="45"/>
      <c r="F223" s="46"/>
      <c r="G223" s="80"/>
      <c r="H223" s="56">
        <f>SUM(H217:H222)</f>
        <v>0</v>
      </c>
    </row>
    <row r="224" spans="2:8" ht="15.75" thickBot="1" x14ac:dyDescent="0.3">
      <c r="B224" s="4"/>
      <c r="C224" s="3"/>
      <c r="D224" s="37"/>
      <c r="E224" s="2"/>
      <c r="F224" s="1"/>
      <c r="G224" s="38"/>
      <c r="H224" s="30"/>
    </row>
    <row r="225" spans="2:8" ht="15.75" thickBot="1" x14ac:dyDescent="0.3"/>
    <row r="226" spans="2:8" ht="15.75" thickBot="1" x14ac:dyDescent="0.3">
      <c r="B226" s="201" t="s">
        <v>97</v>
      </c>
      <c r="C226" s="202"/>
      <c r="D226" s="203"/>
      <c r="E226" s="68"/>
    </row>
    <row r="227" spans="2:8" ht="15.75" thickBot="1" x14ac:dyDescent="0.3">
      <c r="B227" s="19" t="s">
        <v>6</v>
      </c>
      <c r="C227" s="18" t="s">
        <v>5</v>
      </c>
      <c r="D227" s="18" t="s">
        <v>46</v>
      </c>
      <c r="E227" s="204" t="s">
        <v>4</v>
      </c>
      <c r="F227" s="205"/>
      <c r="G227" s="17" t="s">
        <v>377</v>
      </c>
      <c r="H227" s="31" t="s">
        <v>33</v>
      </c>
    </row>
    <row r="228" spans="2:8" x14ac:dyDescent="0.25">
      <c r="B228" s="16" t="s">
        <v>47</v>
      </c>
      <c r="C228" s="15" t="s">
        <v>9</v>
      </c>
      <c r="D228" s="34">
        <v>2026</v>
      </c>
      <c r="E228" s="14">
        <v>2</v>
      </c>
      <c r="F228" s="13" t="s">
        <v>0</v>
      </c>
      <c r="G228" s="167">
        <v>0</v>
      </c>
      <c r="H228" s="27">
        <f>E228*G228</f>
        <v>0</v>
      </c>
    </row>
    <row r="229" spans="2:8" x14ac:dyDescent="0.25">
      <c r="B229" s="12" t="s">
        <v>36</v>
      </c>
      <c r="C229" s="11" t="s">
        <v>1</v>
      </c>
      <c r="D229" s="35">
        <v>2026</v>
      </c>
      <c r="E229" s="10">
        <v>1</v>
      </c>
      <c r="F229" s="9" t="s">
        <v>0</v>
      </c>
      <c r="G229" s="168">
        <v>0</v>
      </c>
      <c r="H229" s="29">
        <f>E229*G229</f>
        <v>0</v>
      </c>
    </row>
    <row r="230" spans="2:8" x14ac:dyDescent="0.25">
      <c r="B230" s="12" t="s">
        <v>39</v>
      </c>
      <c r="C230" s="11" t="s">
        <v>1</v>
      </c>
      <c r="D230" s="35">
        <v>2026</v>
      </c>
      <c r="E230" s="10">
        <v>3</v>
      </c>
      <c r="F230" s="9" t="s">
        <v>17</v>
      </c>
      <c r="G230" s="168">
        <v>0</v>
      </c>
      <c r="H230" s="29">
        <f>E230*G230</f>
        <v>0</v>
      </c>
    </row>
    <row r="231" spans="2:8" x14ac:dyDescent="0.25">
      <c r="B231" s="12" t="s">
        <v>42</v>
      </c>
      <c r="C231" s="11" t="s">
        <v>1</v>
      </c>
      <c r="D231" s="35">
        <v>2027</v>
      </c>
      <c r="E231" s="10">
        <v>1</v>
      </c>
      <c r="F231" s="9" t="s">
        <v>0</v>
      </c>
      <c r="G231" s="168">
        <v>0</v>
      </c>
      <c r="H231" s="29">
        <f t="shared" ref="H231:H233" si="18">E231*G231</f>
        <v>0</v>
      </c>
    </row>
    <row r="232" spans="2:8" x14ac:dyDescent="0.25">
      <c r="B232" s="12" t="s">
        <v>38</v>
      </c>
      <c r="C232" s="11" t="s">
        <v>1</v>
      </c>
      <c r="D232" s="35">
        <v>2029</v>
      </c>
      <c r="E232" s="10">
        <v>1</v>
      </c>
      <c r="F232" s="9" t="s">
        <v>0</v>
      </c>
      <c r="G232" s="168">
        <v>0</v>
      </c>
      <c r="H232" s="29">
        <f t="shared" si="18"/>
        <v>0</v>
      </c>
    </row>
    <row r="233" spans="2:8" x14ac:dyDescent="0.25">
      <c r="B233" s="8" t="s">
        <v>2</v>
      </c>
      <c r="C233" s="7" t="s">
        <v>1</v>
      </c>
      <c r="D233" s="36">
        <v>2026</v>
      </c>
      <c r="E233" s="6">
        <v>1</v>
      </c>
      <c r="F233" s="5" t="s">
        <v>0</v>
      </c>
      <c r="G233" s="168">
        <v>0</v>
      </c>
      <c r="H233" s="29">
        <f t="shared" si="18"/>
        <v>0</v>
      </c>
    </row>
    <row r="234" spans="2:8" x14ac:dyDescent="0.25">
      <c r="B234" s="77" t="s">
        <v>44</v>
      </c>
      <c r="C234" s="7"/>
      <c r="D234" s="36"/>
      <c r="E234" s="6"/>
      <c r="F234" s="5"/>
      <c r="G234" s="78"/>
      <c r="H234" s="56">
        <f>SUM(H228:H233)</f>
        <v>0</v>
      </c>
    </row>
    <row r="235" spans="2:8" ht="15.75" thickBot="1" x14ac:dyDescent="0.3">
      <c r="B235" s="4"/>
      <c r="C235" s="3"/>
      <c r="D235" s="37"/>
      <c r="E235" s="2"/>
      <c r="F235" s="1"/>
      <c r="G235" s="55"/>
      <c r="H235" s="38"/>
    </row>
    <row r="236" spans="2:8" ht="15.75" thickBot="1" x14ac:dyDescent="0.3"/>
    <row r="237" spans="2:8" ht="15.75" thickBot="1" x14ac:dyDescent="0.3">
      <c r="B237" s="201" t="s">
        <v>98</v>
      </c>
      <c r="C237" s="202"/>
      <c r="D237" s="203"/>
      <c r="E237" s="68"/>
    </row>
    <row r="238" spans="2:8" ht="15.75" thickBot="1" x14ac:dyDescent="0.3">
      <c r="B238" s="19" t="s">
        <v>6</v>
      </c>
      <c r="C238" s="18" t="s">
        <v>5</v>
      </c>
      <c r="D238" s="18" t="s">
        <v>46</v>
      </c>
      <c r="E238" s="204" t="s">
        <v>4</v>
      </c>
      <c r="F238" s="205"/>
      <c r="G238" s="17" t="s">
        <v>377</v>
      </c>
      <c r="H238" s="31" t="s">
        <v>33</v>
      </c>
    </row>
    <row r="239" spans="2:8" x14ac:dyDescent="0.25">
      <c r="B239" s="16" t="s">
        <v>47</v>
      </c>
      <c r="C239" s="15" t="s">
        <v>9</v>
      </c>
      <c r="D239" s="34">
        <v>2026</v>
      </c>
      <c r="E239" s="14">
        <v>2</v>
      </c>
      <c r="F239" s="13" t="s">
        <v>0</v>
      </c>
      <c r="G239" s="169">
        <v>0</v>
      </c>
      <c r="H239" s="27">
        <f>E239*G239</f>
        <v>0</v>
      </c>
    </row>
    <row r="240" spans="2:8" x14ac:dyDescent="0.25">
      <c r="B240" s="12" t="s">
        <v>24</v>
      </c>
      <c r="C240" s="11" t="s">
        <v>11</v>
      </c>
      <c r="D240" s="35">
        <v>2026</v>
      </c>
      <c r="E240" s="10">
        <v>4</v>
      </c>
      <c r="F240" s="9" t="s">
        <v>0</v>
      </c>
      <c r="G240" s="170">
        <v>0</v>
      </c>
      <c r="H240" s="29">
        <f>E240*G240</f>
        <v>0</v>
      </c>
    </row>
    <row r="241" spans="2:8" x14ac:dyDescent="0.25">
      <c r="B241" s="12" t="s">
        <v>28</v>
      </c>
      <c r="C241" s="11" t="s">
        <v>1</v>
      </c>
      <c r="D241" s="35">
        <v>2028</v>
      </c>
      <c r="E241" s="10">
        <v>17</v>
      </c>
      <c r="F241" s="9" t="s">
        <v>17</v>
      </c>
      <c r="G241" s="170">
        <v>0</v>
      </c>
      <c r="H241" s="29">
        <f>E241*G241</f>
        <v>0</v>
      </c>
    </row>
    <row r="242" spans="2:8" x14ac:dyDescent="0.25">
      <c r="B242" s="12" t="s">
        <v>38</v>
      </c>
      <c r="C242" s="11" t="s">
        <v>1</v>
      </c>
      <c r="D242" s="35">
        <v>2028</v>
      </c>
      <c r="E242" s="10">
        <v>1</v>
      </c>
      <c r="F242" s="9" t="s">
        <v>0</v>
      </c>
      <c r="G242" s="170">
        <v>0</v>
      </c>
      <c r="H242" s="29">
        <f t="shared" ref="H242:H244" si="19">E242*G242</f>
        <v>0</v>
      </c>
    </row>
    <row r="243" spans="2:8" x14ac:dyDescent="0.25">
      <c r="B243" s="12" t="s">
        <v>36</v>
      </c>
      <c r="C243" s="11" t="s">
        <v>1</v>
      </c>
      <c r="D243" s="35">
        <v>2028</v>
      </c>
      <c r="E243" s="10">
        <v>1</v>
      </c>
      <c r="F243" s="9" t="s">
        <v>0</v>
      </c>
      <c r="G243" s="170">
        <v>0</v>
      </c>
      <c r="H243" s="29">
        <f t="shared" si="19"/>
        <v>0</v>
      </c>
    </row>
    <row r="244" spans="2:8" x14ac:dyDescent="0.25">
      <c r="B244" s="8" t="s">
        <v>2</v>
      </c>
      <c r="C244" s="7" t="s">
        <v>1</v>
      </c>
      <c r="D244" s="36">
        <v>2026</v>
      </c>
      <c r="E244" s="6">
        <v>1</v>
      </c>
      <c r="F244" s="5" t="s">
        <v>0</v>
      </c>
      <c r="G244" s="170">
        <v>0</v>
      </c>
      <c r="H244" s="29">
        <f t="shared" si="19"/>
        <v>0</v>
      </c>
    </row>
    <row r="245" spans="2:8" x14ac:dyDescent="0.25">
      <c r="B245" s="77" t="s">
        <v>44</v>
      </c>
      <c r="C245" s="24"/>
      <c r="D245" s="39"/>
      <c r="E245" s="23"/>
      <c r="F245" s="22"/>
      <c r="G245" s="40"/>
      <c r="H245" s="56">
        <f>SUM(H239:H244)</f>
        <v>0</v>
      </c>
    </row>
    <row r="246" spans="2:8" ht="15.75" thickBot="1" x14ac:dyDescent="0.3">
      <c r="B246" s="4"/>
      <c r="C246" s="3"/>
      <c r="D246" s="37"/>
      <c r="E246" s="2"/>
      <c r="F246" s="1"/>
      <c r="G246" s="38"/>
      <c r="H246" s="30"/>
    </row>
    <row r="247" spans="2:8" ht="16.5" thickBot="1" x14ac:dyDescent="0.3">
      <c r="B247" s="20"/>
    </row>
    <row r="248" spans="2:8" ht="15.75" thickBot="1" x14ac:dyDescent="0.3">
      <c r="B248" s="201" t="s">
        <v>99</v>
      </c>
      <c r="C248" s="202"/>
      <c r="D248" s="203"/>
      <c r="E248" s="68"/>
    </row>
    <row r="249" spans="2:8" ht="15.75" thickBot="1" x14ac:dyDescent="0.3">
      <c r="B249" s="19" t="s">
        <v>6</v>
      </c>
      <c r="C249" s="18" t="s">
        <v>5</v>
      </c>
      <c r="D249" s="18" t="s">
        <v>46</v>
      </c>
      <c r="E249" s="204" t="s">
        <v>4</v>
      </c>
      <c r="F249" s="205"/>
      <c r="G249" s="17" t="s">
        <v>377</v>
      </c>
      <c r="H249" s="31" t="s">
        <v>33</v>
      </c>
    </row>
    <row r="250" spans="2:8" x14ac:dyDescent="0.25">
      <c r="B250" s="16" t="s">
        <v>47</v>
      </c>
      <c r="C250" s="15" t="s">
        <v>9</v>
      </c>
      <c r="D250" s="34">
        <v>2026</v>
      </c>
      <c r="E250" s="14">
        <v>2</v>
      </c>
      <c r="F250" s="13" t="s">
        <v>0</v>
      </c>
      <c r="G250" s="169">
        <v>0</v>
      </c>
      <c r="H250" s="27">
        <f>E250*G250</f>
        <v>0</v>
      </c>
    </row>
    <row r="251" spans="2:8" x14ac:dyDescent="0.25">
      <c r="B251" s="12" t="s">
        <v>24</v>
      </c>
      <c r="C251" s="11" t="s">
        <v>11</v>
      </c>
      <c r="D251" s="35">
        <v>2026</v>
      </c>
      <c r="E251" s="10">
        <v>4</v>
      </c>
      <c r="F251" s="9" t="s">
        <v>0</v>
      </c>
      <c r="G251" s="170">
        <v>0</v>
      </c>
      <c r="H251" s="29">
        <f>E251*G251</f>
        <v>0</v>
      </c>
    </row>
    <row r="252" spans="2:8" x14ac:dyDescent="0.25">
      <c r="B252" s="12" t="s">
        <v>22</v>
      </c>
      <c r="C252" s="11" t="s">
        <v>1</v>
      </c>
      <c r="D252" s="35">
        <v>2026</v>
      </c>
      <c r="E252" s="10">
        <v>1</v>
      </c>
      <c r="F252" s="9" t="s">
        <v>0</v>
      </c>
      <c r="G252" s="170">
        <v>0</v>
      </c>
      <c r="H252" s="29">
        <f>E252*G252</f>
        <v>0</v>
      </c>
    </row>
    <row r="253" spans="2:8" x14ac:dyDescent="0.25">
      <c r="B253" s="12" t="s">
        <v>28</v>
      </c>
      <c r="C253" s="11" t="s">
        <v>1</v>
      </c>
      <c r="D253" s="35">
        <v>2027</v>
      </c>
      <c r="E253" s="10">
        <v>30</v>
      </c>
      <c r="F253" s="9" t="s">
        <v>17</v>
      </c>
      <c r="G253" s="170">
        <v>0</v>
      </c>
      <c r="H253" s="29">
        <f t="shared" ref="H253:H256" si="20">E253*G253</f>
        <v>0</v>
      </c>
    </row>
    <row r="254" spans="2:8" x14ac:dyDescent="0.25">
      <c r="B254" s="12" t="s">
        <v>38</v>
      </c>
      <c r="C254" s="11" t="s">
        <v>1</v>
      </c>
      <c r="D254" s="35">
        <v>2029</v>
      </c>
      <c r="E254" s="10">
        <v>1</v>
      </c>
      <c r="F254" s="9" t="s">
        <v>0</v>
      </c>
      <c r="G254" s="170">
        <v>0</v>
      </c>
      <c r="H254" s="29">
        <f t="shared" si="20"/>
        <v>0</v>
      </c>
    </row>
    <row r="255" spans="2:8" x14ac:dyDescent="0.25">
      <c r="B255" s="12" t="s">
        <v>36</v>
      </c>
      <c r="C255" s="11" t="s">
        <v>1</v>
      </c>
      <c r="D255" s="35">
        <v>2029</v>
      </c>
      <c r="E255" s="10">
        <v>1</v>
      </c>
      <c r="F255" s="9" t="s">
        <v>0</v>
      </c>
      <c r="G255" s="170">
        <v>0</v>
      </c>
      <c r="H255" s="29">
        <f t="shared" si="20"/>
        <v>0</v>
      </c>
    </row>
    <row r="256" spans="2:8" x14ac:dyDescent="0.25">
      <c r="B256" s="8" t="s">
        <v>2</v>
      </c>
      <c r="C256" s="7" t="s">
        <v>1</v>
      </c>
      <c r="D256" s="36">
        <v>2026</v>
      </c>
      <c r="E256" s="6">
        <v>1</v>
      </c>
      <c r="F256" s="5" t="s">
        <v>0</v>
      </c>
      <c r="G256" s="170">
        <v>0</v>
      </c>
      <c r="H256" s="29">
        <f t="shared" si="20"/>
        <v>0</v>
      </c>
    </row>
    <row r="257" spans="2:8" x14ac:dyDescent="0.25">
      <c r="B257" s="77" t="s">
        <v>44</v>
      </c>
      <c r="C257" s="24"/>
      <c r="D257" s="39"/>
      <c r="E257" s="23"/>
      <c r="F257" s="22"/>
      <c r="G257" s="40"/>
      <c r="H257" s="56">
        <f>SUM(H250:H256)</f>
        <v>0</v>
      </c>
    </row>
    <row r="258" spans="2:8" ht="15.75" thickBot="1" x14ac:dyDescent="0.3">
      <c r="B258" s="4"/>
      <c r="C258" s="3"/>
      <c r="D258" s="37"/>
      <c r="E258" s="2"/>
      <c r="F258" s="1"/>
      <c r="G258" s="38"/>
      <c r="H258" s="30"/>
    </row>
    <row r="259" spans="2:8" ht="15.75" thickBot="1" x14ac:dyDescent="0.3"/>
    <row r="260" spans="2:8" ht="15.75" thickBot="1" x14ac:dyDescent="0.3">
      <c r="B260" s="201" t="s">
        <v>100</v>
      </c>
      <c r="C260" s="202"/>
      <c r="D260" s="203"/>
      <c r="E260" s="68"/>
    </row>
    <row r="261" spans="2:8" ht="15.75" thickBot="1" x14ac:dyDescent="0.3">
      <c r="B261" s="19" t="s">
        <v>6</v>
      </c>
      <c r="C261" s="18" t="s">
        <v>5</v>
      </c>
      <c r="D261" s="18" t="s">
        <v>46</v>
      </c>
      <c r="E261" s="204" t="s">
        <v>4</v>
      </c>
      <c r="F261" s="205"/>
      <c r="G261" s="17" t="s">
        <v>377</v>
      </c>
      <c r="H261" s="31" t="s">
        <v>33</v>
      </c>
    </row>
    <row r="262" spans="2:8" x14ac:dyDescent="0.25">
      <c r="B262" s="16" t="s">
        <v>47</v>
      </c>
      <c r="C262" s="15" t="s">
        <v>9</v>
      </c>
      <c r="D262" s="34">
        <v>2026</v>
      </c>
      <c r="E262" s="14">
        <v>2</v>
      </c>
      <c r="F262" s="13" t="s">
        <v>0</v>
      </c>
      <c r="G262" s="169">
        <v>0</v>
      </c>
      <c r="H262" s="27">
        <f>E262*G262</f>
        <v>0</v>
      </c>
    </row>
    <row r="263" spans="2:8" x14ac:dyDescent="0.25">
      <c r="B263" s="12" t="s">
        <v>66</v>
      </c>
      <c r="C263" s="11" t="s">
        <v>1</v>
      </c>
      <c r="D263" s="35">
        <v>2026</v>
      </c>
      <c r="E263" s="10">
        <v>26</v>
      </c>
      <c r="F263" s="9" t="s">
        <v>8</v>
      </c>
      <c r="G263" s="170">
        <v>0</v>
      </c>
      <c r="H263" s="29">
        <f>E263*G263</f>
        <v>0</v>
      </c>
    </row>
    <row r="264" spans="2:8" x14ac:dyDescent="0.25">
      <c r="B264" s="12" t="s">
        <v>87</v>
      </c>
      <c r="C264" s="11" t="s">
        <v>1</v>
      </c>
      <c r="D264" s="35">
        <v>2026</v>
      </c>
      <c r="E264" s="10">
        <v>5</v>
      </c>
      <c r="F264" s="9" t="s">
        <v>17</v>
      </c>
      <c r="G264" s="170">
        <v>0</v>
      </c>
      <c r="H264" s="29">
        <f>E264*G264</f>
        <v>0</v>
      </c>
    </row>
    <row r="265" spans="2:8" x14ac:dyDescent="0.25">
      <c r="B265" s="12" t="s">
        <v>22</v>
      </c>
      <c r="C265" s="11" t="s">
        <v>1</v>
      </c>
      <c r="D265" s="35">
        <v>2026</v>
      </c>
      <c r="E265" s="10">
        <v>8</v>
      </c>
      <c r="F265" s="9" t="s">
        <v>8</v>
      </c>
      <c r="G265" s="170">
        <v>0</v>
      </c>
      <c r="H265" s="29">
        <f t="shared" ref="H265:H269" si="21">E265*G265</f>
        <v>0</v>
      </c>
    </row>
    <row r="266" spans="2:8" x14ac:dyDescent="0.25">
      <c r="B266" s="12" t="s">
        <v>22</v>
      </c>
      <c r="C266" s="11" t="s">
        <v>1</v>
      </c>
      <c r="D266" s="35">
        <v>2026</v>
      </c>
      <c r="E266" s="10">
        <v>2</v>
      </c>
      <c r="F266" s="9" t="s">
        <v>0</v>
      </c>
      <c r="G266" s="170">
        <v>0</v>
      </c>
      <c r="H266" s="29">
        <f t="shared" si="21"/>
        <v>0</v>
      </c>
    </row>
    <row r="267" spans="2:8" x14ac:dyDescent="0.25">
      <c r="B267" s="12" t="s">
        <v>38</v>
      </c>
      <c r="C267" s="11" t="s">
        <v>1</v>
      </c>
      <c r="D267" s="35">
        <v>2029</v>
      </c>
      <c r="E267" s="10">
        <v>1</v>
      </c>
      <c r="F267" s="9" t="s">
        <v>0</v>
      </c>
      <c r="G267" s="170">
        <v>0</v>
      </c>
      <c r="H267" s="29">
        <f t="shared" si="21"/>
        <v>0</v>
      </c>
    </row>
    <row r="268" spans="2:8" x14ac:dyDescent="0.25">
      <c r="B268" s="8" t="s">
        <v>36</v>
      </c>
      <c r="C268" s="7" t="s">
        <v>1</v>
      </c>
      <c r="D268" s="36">
        <v>2029</v>
      </c>
      <c r="E268" s="6">
        <v>1</v>
      </c>
      <c r="F268" s="5" t="s">
        <v>0</v>
      </c>
      <c r="G268" s="170">
        <v>0</v>
      </c>
      <c r="H268" s="29">
        <f t="shared" si="21"/>
        <v>0</v>
      </c>
    </row>
    <row r="269" spans="2:8" x14ac:dyDescent="0.25">
      <c r="B269" s="8" t="s">
        <v>2</v>
      </c>
      <c r="C269" s="7" t="s">
        <v>1</v>
      </c>
      <c r="D269" s="36">
        <v>2026</v>
      </c>
      <c r="E269" s="6">
        <v>1</v>
      </c>
      <c r="F269" s="5" t="s">
        <v>0</v>
      </c>
      <c r="G269" s="170">
        <v>0</v>
      </c>
      <c r="H269" s="29">
        <f t="shared" si="21"/>
        <v>0</v>
      </c>
    </row>
    <row r="270" spans="2:8" x14ac:dyDescent="0.25">
      <c r="B270" s="77" t="s">
        <v>44</v>
      </c>
      <c r="C270" s="24"/>
      <c r="D270" s="39"/>
      <c r="E270" s="23"/>
      <c r="F270" s="22"/>
      <c r="G270" s="40"/>
      <c r="H270" s="56">
        <f>SUM(H262:H269)</f>
        <v>0</v>
      </c>
    </row>
    <row r="271" spans="2:8" ht="15.75" thickBot="1" x14ac:dyDescent="0.3">
      <c r="B271" s="4"/>
      <c r="C271" s="3"/>
      <c r="D271" s="37"/>
      <c r="E271" s="2"/>
      <c r="F271" s="1"/>
      <c r="G271" s="38"/>
      <c r="H271" s="30"/>
    </row>
    <row r="272" spans="2:8" ht="15.75" thickBot="1" x14ac:dyDescent="0.3">
      <c r="B272" s="21"/>
      <c r="C272" s="21"/>
      <c r="D272" s="41"/>
    </row>
    <row r="273" spans="2:8" ht="15.75" thickBot="1" x14ac:dyDescent="0.3">
      <c r="B273" s="201" t="s">
        <v>101</v>
      </c>
      <c r="C273" s="202"/>
      <c r="D273" s="203"/>
      <c r="E273" s="68"/>
    </row>
    <row r="274" spans="2:8" ht="15.75" thickBot="1" x14ac:dyDescent="0.3">
      <c r="B274" s="19" t="s">
        <v>6</v>
      </c>
      <c r="C274" s="18" t="s">
        <v>5</v>
      </c>
      <c r="D274" s="18" t="s">
        <v>46</v>
      </c>
      <c r="E274" s="204" t="s">
        <v>4</v>
      </c>
      <c r="F274" s="205"/>
      <c r="G274" s="17" t="s">
        <v>377</v>
      </c>
      <c r="H274" s="31" t="s">
        <v>33</v>
      </c>
    </row>
    <row r="275" spans="2:8" x14ac:dyDescent="0.25">
      <c r="B275" s="16" t="s">
        <v>47</v>
      </c>
      <c r="C275" s="15" t="s">
        <v>9</v>
      </c>
      <c r="D275" s="34">
        <v>2026</v>
      </c>
      <c r="E275" s="14">
        <v>2</v>
      </c>
      <c r="F275" s="13" t="s">
        <v>0</v>
      </c>
      <c r="G275" s="169">
        <v>0</v>
      </c>
      <c r="H275" s="27">
        <f>E275*G275</f>
        <v>0</v>
      </c>
    </row>
    <row r="276" spans="2:8" x14ac:dyDescent="0.25">
      <c r="B276" s="12" t="s">
        <v>24</v>
      </c>
      <c r="C276" s="11" t="s">
        <v>11</v>
      </c>
      <c r="D276" s="35">
        <v>2026</v>
      </c>
      <c r="E276" s="10">
        <v>4</v>
      </c>
      <c r="F276" s="9" t="s">
        <v>0</v>
      </c>
      <c r="G276" s="170">
        <v>0</v>
      </c>
      <c r="H276" s="29">
        <f>E276*G276</f>
        <v>0</v>
      </c>
    </row>
    <row r="277" spans="2:8" x14ac:dyDescent="0.25">
      <c r="B277" s="12" t="s">
        <v>40</v>
      </c>
      <c r="C277" s="11" t="s">
        <v>1</v>
      </c>
      <c r="D277" s="35">
        <v>2026</v>
      </c>
      <c r="E277" s="10">
        <v>96</v>
      </c>
      <c r="F277" s="9" t="s">
        <v>8</v>
      </c>
      <c r="G277" s="170">
        <v>0</v>
      </c>
      <c r="H277" s="29">
        <f>E277*G277</f>
        <v>0</v>
      </c>
    </row>
    <row r="278" spans="2:8" x14ac:dyDescent="0.25">
      <c r="B278" s="12" t="s">
        <v>37</v>
      </c>
      <c r="C278" s="11" t="s">
        <v>1</v>
      </c>
      <c r="D278" s="35">
        <v>2026</v>
      </c>
      <c r="E278" s="10">
        <v>3.4</v>
      </c>
      <c r="F278" s="9" t="s">
        <v>8</v>
      </c>
      <c r="G278" s="170">
        <v>0</v>
      </c>
      <c r="H278" s="29">
        <f t="shared" ref="H278:H281" si="22">E278*G278</f>
        <v>0</v>
      </c>
    </row>
    <row r="279" spans="2:8" x14ac:dyDescent="0.25">
      <c r="B279" s="12" t="s">
        <v>38</v>
      </c>
      <c r="C279" s="11" t="s">
        <v>1</v>
      </c>
      <c r="D279" s="35">
        <v>2029</v>
      </c>
      <c r="E279" s="10">
        <v>1</v>
      </c>
      <c r="F279" s="9" t="s">
        <v>0</v>
      </c>
      <c r="G279" s="170">
        <v>0</v>
      </c>
      <c r="H279" s="29">
        <f t="shared" si="22"/>
        <v>0</v>
      </c>
    </row>
    <row r="280" spans="2:8" x14ac:dyDescent="0.25">
      <c r="B280" s="8" t="s">
        <v>36</v>
      </c>
      <c r="C280" s="7" t="s">
        <v>1</v>
      </c>
      <c r="D280" s="36">
        <v>2029</v>
      </c>
      <c r="E280" s="6">
        <v>1</v>
      </c>
      <c r="F280" s="5" t="s">
        <v>0</v>
      </c>
      <c r="G280" s="170">
        <v>0</v>
      </c>
      <c r="H280" s="29">
        <f t="shared" si="22"/>
        <v>0</v>
      </c>
    </row>
    <row r="281" spans="2:8" x14ac:dyDescent="0.25">
      <c r="B281" s="8" t="s">
        <v>2</v>
      </c>
      <c r="C281" s="7" t="s">
        <v>1</v>
      </c>
      <c r="D281" s="36">
        <v>2026</v>
      </c>
      <c r="E281" s="6">
        <v>1</v>
      </c>
      <c r="F281" s="5" t="s">
        <v>0</v>
      </c>
      <c r="G281" s="170">
        <v>0</v>
      </c>
      <c r="H281" s="29">
        <f t="shared" si="22"/>
        <v>0</v>
      </c>
    </row>
    <row r="282" spans="2:8" x14ac:dyDescent="0.25">
      <c r="B282" s="77" t="s">
        <v>44</v>
      </c>
      <c r="C282" s="24"/>
      <c r="D282" s="39"/>
      <c r="E282" s="23"/>
      <c r="F282" s="22"/>
      <c r="G282" s="40"/>
      <c r="H282" s="56">
        <f>SUM(H275:H281)</f>
        <v>0</v>
      </c>
    </row>
    <row r="283" spans="2:8" ht="15.75" thickBot="1" x14ac:dyDescent="0.3">
      <c r="B283" s="4"/>
      <c r="C283" s="3"/>
      <c r="D283" s="37"/>
      <c r="E283" s="2"/>
      <c r="F283" s="1"/>
      <c r="G283" s="38"/>
      <c r="H283" s="30"/>
    </row>
    <row r="284" spans="2:8" ht="16.5" thickBot="1" x14ac:dyDescent="0.3">
      <c r="B284" s="20"/>
    </row>
    <row r="285" spans="2:8" ht="15.75" thickBot="1" x14ac:dyDescent="0.3">
      <c r="B285" s="201" t="s">
        <v>102</v>
      </c>
      <c r="C285" s="202"/>
      <c r="D285" s="203"/>
      <c r="E285" s="68"/>
    </row>
    <row r="286" spans="2:8" ht="15.75" thickBot="1" x14ac:dyDescent="0.3">
      <c r="B286" s="19" t="s">
        <v>6</v>
      </c>
      <c r="C286" s="18" t="s">
        <v>5</v>
      </c>
      <c r="D286" s="18" t="s">
        <v>46</v>
      </c>
      <c r="E286" s="204" t="s">
        <v>4</v>
      </c>
      <c r="F286" s="205"/>
      <c r="G286" s="17" t="s">
        <v>377</v>
      </c>
      <c r="H286" s="31" t="s">
        <v>33</v>
      </c>
    </row>
    <row r="287" spans="2:8" x14ac:dyDescent="0.25">
      <c r="B287" s="16" t="s">
        <v>47</v>
      </c>
      <c r="C287" s="15" t="s">
        <v>9</v>
      </c>
      <c r="D287" s="34">
        <v>2026</v>
      </c>
      <c r="E287" s="14">
        <v>2</v>
      </c>
      <c r="F287" s="13" t="s">
        <v>0</v>
      </c>
      <c r="G287" s="167">
        <v>0</v>
      </c>
      <c r="H287" s="27">
        <f>E287*G287</f>
        <v>0</v>
      </c>
    </row>
    <row r="288" spans="2:8" x14ac:dyDescent="0.25">
      <c r="B288" s="12" t="s">
        <v>40</v>
      </c>
      <c r="C288" s="11" t="s">
        <v>1</v>
      </c>
      <c r="D288" s="35">
        <v>2027</v>
      </c>
      <c r="E288" s="10">
        <v>33.4</v>
      </c>
      <c r="F288" s="9" t="s">
        <v>8</v>
      </c>
      <c r="G288" s="168">
        <v>0</v>
      </c>
      <c r="H288" s="29">
        <f>E288*G288</f>
        <v>0</v>
      </c>
    </row>
    <row r="289" spans="2:8" x14ac:dyDescent="0.25">
      <c r="B289" s="12" t="s">
        <v>38</v>
      </c>
      <c r="C289" s="11" t="s">
        <v>1</v>
      </c>
      <c r="D289" s="35">
        <v>2029</v>
      </c>
      <c r="E289" s="10">
        <v>1</v>
      </c>
      <c r="F289" s="9" t="s">
        <v>0</v>
      </c>
      <c r="G289" s="168">
        <v>0</v>
      </c>
      <c r="H289" s="29">
        <f>E289*G289</f>
        <v>0</v>
      </c>
    </row>
    <row r="290" spans="2:8" x14ac:dyDescent="0.25">
      <c r="B290" s="12" t="s">
        <v>36</v>
      </c>
      <c r="C290" s="11" t="s">
        <v>1</v>
      </c>
      <c r="D290" s="35">
        <v>2029</v>
      </c>
      <c r="E290" s="10">
        <v>1</v>
      </c>
      <c r="F290" s="9" t="s">
        <v>0</v>
      </c>
      <c r="G290" s="168">
        <v>0</v>
      </c>
      <c r="H290" s="29">
        <f t="shared" ref="H290:H291" si="23">E290*G290</f>
        <v>0</v>
      </c>
    </row>
    <row r="291" spans="2:8" x14ac:dyDescent="0.25">
      <c r="B291" s="12" t="s">
        <v>2</v>
      </c>
      <c r="C291" s="11" t="s">
        <v>1</v>
      </c>
      <c r="D291" s="35">
        <v>2026</v>
      </c>
      <c r="E291" s="10">
        <v>1</v>
      </c>
      <c r="F291" s="9" t="s">
        <v>0</v>
      </c>
      <c r="G291" s="168">
        <v>0</v>
      </c>
      <c r="H291" s="29">
        <f t="shared" si="23"/>
        <v>0</v>
      </c>
    </row>
    <row r="292" spans="2:8" x14ac:dyDescent="0.25">
      <c r="B292" s="77" t="s">
        <v>44</v>
      </c>
      <c r="C292" s="43"/>
      <c r="D292" s="44"/>
      <c r="E292" s="45"/>
      <c r="F292" s="46"/>
      <c r="G292" s="52"/>
      <c r="H292" s="56">
        <f>SUM(H287:H291)</f>
        <v>0</v>
      </c>
    </row>
    <row r="293" spans="2:8" ht="15.75" thickBot="1" x14ac:dyDescent="0.3">
      <c r="B293" s="4"/>
      <c r="C293" s="3"/>
      <c r="D293" s="37"/>
      <c r="E293" s="2"/>
      <c r="F293" s="1"/>
      <c r="G293" s="55"/>
      <c r="H293" s="38"/>
    </row>
    <row r="294" spans="2:8" ht="15.75" thickBot="1" x14ac:dyDescent="0.3"/>
    <row r="295" spans="2:8" ht="15.75" thickBot="1" x14ac:dyDescent="0.3">
      <c r="B295" s="201" t="s">
        <v>103</v>
      </c>
      <c r="C295" s="202"/>
      <c r="D295" s="203"/>
      <c r="E295" s="68"/>
    </row>
    <row r="296" spans="2:8" ht="15.75" thickBot="1" x14ac:dyDescent="0.3">
      <c r="B296" s="19" t="s">
        <v>6</v>
      </c>
      <c r="C296" s="18" t="s">
        <v>5</v>
      </c>
      <c r="D296" s="18" t="s">
        <v>46</v>
      </c>
      <c r="E296" s="204" t="s">
        <v>4</v>
      </c>
      <c r="F296" s="205"/>
      <c r="G296" s="17" t="s">
        <v>377</v>
      </c>
      <c r="H296" s="31" t="s">
        <v>33</v>
      </c>
    </row>
    <row r="297" spans="2:8" x14ac:dyDescent="0.25">
      <c r="B297" s="16" t="s">
        <v>47</v>
      </c>
      <c r="C297" s="15" t="s">
        <v>9</v>
      </c>
      <c r="D297" s="34">
        <v>2026</v>
      </c>
      <c r="E297" s="14">
        <v>2</v>
      </c>
      <c r="F297" s="13" t="s">
        <v>0</v>
      </c>
      <c r="G297" s="167">
        <v>0</v>
      </c>
      <c r="H297" s="27">
        <f>E297*G297</f>
        <v>0</v>
      </c>
    </row>
    <row r="298" spans="2:8" x14ac:dyDescent="0.25">
      <c r="B298" s="12" t="s">
        <v>18</v>
      </c>
      <c r="C298" s="11" t="s">
        <v>1</v>
      </c>
      <c r="D298" s="35">
        <v>2026</v>
      </c>
      <c r="E298" s="10">
        <v>1</v>
      </c>
      <c r="F298" s="9" t="s">
        <v>17</v>
      </c>
      <c r="G298" s="168">
        <v>0</v>
      </c>
      <c r="H298" s="29">
        <f>E298*G298</f>
        <v>0</v>
      </c>
    </row>
    <row r="299" spans="2:8" x14ac:dyDescent="0.25">
      <c r="B299" s="12" t="s">
        <v>38</v>
      </c>
      <c r="C299" s="11" t="s">
        <v>1</v>
      </c>
      <c r="D299" s="35">
        <v>2029</v>
      </c>
      <c r="E299" s="10">
        <v>1</v>
      </c>
      <c r="F299" s="9" t="s">
        <v>0</v>
      </c>
      <c r="G299" s="168">
        <v>0</v>
      </c>
      <c r="H299" s="29">
        <f>E299*G299</f>
        <v>0</v>
      </c>
    </row>
    <row r="300" spans="2:8" x14ac:dyDescent="0.25">
      <c r="B300" s="12" t="s">
        <v>36</v>
      </c>
      <c r="C300" s="11" t="s">
        <v>1</v>
      </c>
      <c r="D300" s="35">
        <v>2029</v>
      </c>
      <c r="E300" s="10">
        <v>1</v>
      </c>
      <c r="F300" s="9" t="s">
        <v>0</v>
      </c>
      <c r="G300" s="168">
        <v>0</v>
      </c>
      <c r="H300" s="29">
        <f t="shared" ref="H300:H301" si="24">E300*G300</f>
        <v>0</v>
      </c>
    </row>
    <row r="301" spans="2:8" x14ac:dyDescent="0.25">
      <c r="B301" s="12" t="s">
        <v>2</v>
      </c>
      <c r="C301" s="11" t="s">
        <v>1</v>
      </c>
      <c r="D301" s="35">
        <v>2026</v>
      </c>
      <c r="E301" s="10">
        <v>1</v>
      </c>
      <c r="F301" s="9" t="s">
        <v>0</v>
      </c>
      <c r="G301" s="168">
        <v>0</v>
      </c>
      <c r="H301" s="29">
        <f t="shared" si="24"/>
        <v>0</v>
      </c>
    </row>
    <row r="302" spans="2:8" x14ac:dyDescent="0.25">
      <c r="B302" s="77" t="s">
        <v>44</v>
      </c>
      <c r="C302" s="43"/>
      <c r="D302" s="44"/>
      <c r="E302" s="45"/>
      <c r="F302" s="46"/>
      <c r="G302" s="52"/>
      <c r="H302" s="56">
        <f>SUM(H297:H301)</f>
        <v>0</v>
      </c>
    </row>
    <row r="303" spans="2:8" ht="15.75" thickBot="1" x14ac:dyDescent="0.3">
      <c r="B303" s="4"/>
      <c r="C303" s="3"/>
      <c r="D303" s="37"/>
      <c r="E303" s="2"/>
      <c r="F303" s="1"/>
      <c r="G303" s="55"/>
      <c r="H303" s="38"/>
    </row>
    <row r="304" spans="2:8" ht="15.75" thickBot="1" x14ac:dyDescent="0.3"/>
    <row r="305" spans="2:8" ht="15.75" thickBot="1" x14ac:dyDescent="0.3">
      <c r="B305" s="201" t="s">
        <v>104</v>
      </c>
      <c r="C305" s="202"/>
      <c r="D305" s="203"/>
      <c r="E305" s="68"/>
    </row>
    <row r="306" spans="2:8" ht="15.75" thickBot="1" x14ac:dyDescent="0.3">
      <c r="B306" s="19" t="s">
        <v>6</v>
      </c>
      <c r="C306" s="18" t="s">
        <v>5</v>
      </c>
      <c r="D306" s="18" t="s">
        <v>46</v>
      </c>
      <c r="E306" s="204" t="s">
        <v>4</v>
      </c>
      <c r="F306" s="205"/>
      <c r="G306" s="17" t="s">
        <v>377</v>
      </c>
      <c r="H306" s="31" t="s">
        <v>33</v>
      </c>
    </row>
    <row r="307" spans="2:8" x14ac:dyDescent="0.25">
      <c r="B307" s="16" t="s">
        <v>47</v>
      </c>
      <c r="C307" s="15" t="s">
        <v>9</v>
      </c>
      <c r="D307" s="34">
        <v>2026</v>
      </c>
      <c r="E307" s="14">
        <v>2</v>
      </c>
      <c r="F307" s="13"/>
      <c r="G307" s="169">
        <v>0</v>
      </c>
      <c r="H307" s="27">
        <f>E307*G307</f>
        <v>0</v>
      </c>
    </row>
    <row r="308" spans="2:8" x14ac:dyDescent="0.25">
      <c r="B308" s="12" t="s">
        <v>18</v>
      </c>
      <c r="C308" s="11" t="s">
        <v>1</v>
      </c>
      <c r="D308" s="35">
        <v>2026</v>
      </c>
      <c r="E308" s="10">
        <v>1.5</v>
      </c>
      <c r="F308" s="9"/>
      <c r="G308" s="170">
        <v>0</v>
      </c>
      <c r="H308" s="29">
        <f>E308*G308</f>
        <v>0</v>
      </c>
    </row>
    <row r="309" spans="2:8" x14ac:dyDescent="0.25">
      <c r="B309" s="12" t="s">
        <v>66</v>
      </c>
      <c r="C309" s="11" t="s">
        <v>1</v>
      </c>
      <c r="D309" s="35">
        <v>2027</v>
      </c>
      <c r="E309" s="10">
        <v>16.8</v>
      </c>
      <c r="F309" s="9"/>
      <c r="G309" s="170">
        <v>0</v>
      </c>
      <c r="H309" s="29">
        <f>E309*G309</f>
        <v>0</v>
      </c>
    </row>
    <row r="310" spans="2:8" x14ac:dyDescent="0.25">
      <c r="B310" s="12" t="s">
        <v>105</v>
      </c>
      <c r="C310" s="11" t="s">
        <v>1</v>
      </c>
      <c r="D310" s="35">
        <v>2027</v>
      </c>
      <c r="E310" s="10">
        <v>22</v>
      </c>
      <c r="F310" s="9"/>
      <c r="G310" s="170">
        <v>0</v>
      </c>
      <c r="H310" s="29">
        <f t="shared" ref="H310:H313" si="25">E310*G310</f>
        <v>0</v>
      </c>
    </row>
    <row r="311" spans="2:8" x14ac:dyDescent="0.25">
      <c r="B311" s="12" t="s">
        <v>38</v>
      </c>
      <c r="C311" s="11" t="s">
        <v>1</v>
      </c>
      <c r="D311" s="35">
        <v>2029</v>
      </c>
      <c r="E311" s="10">
        <v>1</v>
      </c>
      <c r="F311" s="9"/>
      <c r="G311" s="170">
        <v>0</v>
      </c>
      <c r="H311" s="29">
        <f t="shared" si="25"/>
        <v>0</v>
      </c>
    </row>
    <row r="312" spans="2:8" x14ac:dyDescent="0.25">
      <c r="B312" s="8" t="s">
        <v>36</v>
      </c>
      <c r="C312" s="7" t="s">
        <v>1</v>
      </c>
      <c r="D312" s="36">
        <v>2029</v>
      </c>
      <c r="E312" s="6">
        <v>1</v>
      </c>
      <c r="F312" s="5"/>
      <c r="G312" s="170">
        <v>0</v>
      </c>
      <c r="H312" s="29">
        <f t="shared" si="25"/>
        <v>0</v>
      </c>
    </row>
    <row r="313" spans="2:8" x14ac:dyDescent="0.25">
      <c r="B313" s="8" t="s">
        <v>2</v>
      </c>
      <c r="C313" s="7" t="s">
        <v>1</v>
      </c>
      <c r="D313" s="36">
        <v>2026</v>
      </c>
      <c r="E313" s="6">
        <v>1</v>
      </c>
      <c r="F313" s="5"/>
      <c r="G313" s="170">
        <v>0</v>
      </c>
      <c r="H313" s="29">
        <f t="shared" si="25"/>
        <v>0</v>
      </c>
    </row>
    <row r="314" spans="2:8" x14ac:dyDescent="0.25">
      <c r="B314" s="77" t="s">
        <v>44</v>
      </c>
      <c r="C314" s="24"/>
      <c r="D314" s="39"/>
      <c r="E314" s="23"/>
      <c r="F314" s="22"/>
      <c r="G314" s="40"/>
      <c r="H314" s="56">
        <f>SUM(H307:H313)</f>
        <v>0</v>
      </c>
    </row>
    <row r="315" spans="2:8" ht="15.75" thickBot="1" x14ac:dyDescent="0.3">
      <c r="B315" s="4"/>
      <c r="C315" s="3"/>
      <c r="D315" s="37"/>
      <c r="E315" s="2"/>
      <c r="F315" s="1"/>
      <c r="G315" s="38"/>
      <c r="H315" s="30"/>
    </row>
    <row r="316" spans="2:8" ht="16.5" thickBot="1" x14ac:dyDescent="0.3">
      <c r="B316" s="20"/>
    </row>
    <row r="317" spans="2:8" ht="15.75" thickBot="1" x14ac:dyDescent="0.3">
      <c r="B317" s="201" t="s">
        <v>106</v>
      </c>
      <c r="C317" s="202"/>
      <c r="D317" s="203"/>
      <c r="E317" s="68"/>
    </row>
    <row r="318" spans="2:8" ht="15.75" thickBot="1" x14ac:dyDescent="0.3">
      <c r="B318" s="19" t="s">
        <v>6</v>
      </c>
      <c r="C318" s="18" t="s">
        <v>5</v>
      </c>
      <c r="D318" s="18" t="s">
        <v>46</v>
      </c>
      <c r="E318" s="204" t="s">
        <v>4</v>
      </c>
      <c r="F318" s="205"/>
      <c r="G318" s="17" t="s">
        <v>377</v>
      </c>
      <c r="H318" s="31" t="s">
        <v>33</v>
      </c>
    </row>
    <row r="319" spans="2:8" x14ac:dyDescent="0.25">
      <c r="B319" s="16" t="s">
        <v>47</v>
      </c>
      <c r="C319" s="15" t="s">
        <v>9</v>
      </c>
      <c r="D319" s="34">
        <v>2026</v>
      </c>
      <c r="E319" s="14">
        <v>2</v>
      </c>
      <c r="F319" s="13" t="s">
        <v>0</v>
      </c>
      <c r="G319" s="169">
        <v>0</v>
      </c>
      <c r="H319" s="27">
        <f>E319*G319</f>
        <v>0</v>
      </c>
    </row>
    <row r="320" spans="2:8" x14ac:dyDescent="0.25">
      <c r="B320" s="12" t="s">
        <v>22</v>
      </c>
      <c r="C320" s="11" t="s">
        <v>1</v>
      </c>
      <c r="D320" s="35">
        <v>2026</v>
      </c>
      <c r="E320" s="10">
        <v>2</v>
      </c>
      <c r="F320" s="9" t="s">
        <v>0</v>
      </c>
      <c r="G320" s="170">
        <v>0</v>
      </c>
      <c r="H320" s="29">
        <f>E320*G320</f>
        <v>0</v>
      </c>
    </row>
    <row r="321" spans="2:8" x14ac:dyDescent="0.25">
      <c r="B321" s="12" t="s">
        <v>22</v>
      </c>
      <c r="C321" s="11" t="s">
        <v>1</v>
      </c>
      <c r="D321" s="35">
        <v>2026</v>
      </c>
      <c r="E321" s="10">
        <v>1</v>
      </c>
      <c r="F321" s="9" t="s">
        <v>0</v>
      </c>
      <c r="G321" s="170">
        <v>0</v>
      </c>
      <c r="H321" s="29">
        <f>E321*G321</f>
        <v>0</v>
      </c>
    </row>
    <row r="322" spans="2:8" x14ac:dyDescent="0.25">
      <c r="B322" s="12" t="s">
        <v>39</v>
      </c>
      <c r="C322" s="11" t="s">
        <v>1</v>
      </c>
      <c r="D322" s="35">
        <v>2026</v>
      </c>
      <c r="E322" s="10">
        <v>1</v>
      </c>
      <c r="F322" s="9" t="s">
        <v>0</v>
      </c>
      <c r="G322" s="170">
        <v>0</v>
      </c>
      <c r="H322" s="29">
        <f t="shared" ref="H322:H327" si="26">E322*G322</f>
        <v>0</v>
      </c>
    </row>
    <row r="323" spans="2:8" x14ac:dyDescent="0.25">
      <c r="B323" s="12" t="s">
        <v>28</v>
      </c>
      <c r="C323" s="11" t="s">
        <v>1</v>
      </c>
      <c r="D323" s="35">
        <v>2026</v>
      </c>
      <c r="E323" s="10">
        <v>9</v>
      </c>
      <c r="F323" s="9" t="s">
        <v>17</v>
      </c>
      <c r="G323" s="170">
        <v>0</v>
      </c>
      <c r="H323" s="29">
        <f t="shared" si="26"/>
        <v>0</v>
      </c>
    </row>
    <row r="324" spans="2:8" x14ac:dyDescent="0.25">
      <c r="B324" s="8" t="s">
        <v>22</v>
      </c>
      <c r="C324" s="7" t="s">
        <v>1</v>
      </c>
      <c r="D324" s="36">
        <v>2026</v>
      </c>
      <c r="E324" s="6">
        <v>3</v>
      </c>
      <c r="F324" s="5" t="s">
        <v>17</v>
      </c>
      <c r="G324" s="170">
        <v>0</v>
      </c>
      <c r="H324" s="29">
        <f t="shared" si="26"/>
        <v>0</v>
      </c>
    </row>
    <row r="325" spans="2:8" x14ac:dyDescent="0.25">
      <c r="B325" s="8" t="s">
        <v>38</v>
      </c>
      <c r="C325" s="7" t="s">
        <v>1</v>
      </c>
      <c r="D325" s="36">
        <v>2029</v>
      </c>
      <c r="E325" s="6">
        <v>1</v>
      </c>
      <c r="F325" s="5" t="s">
        <v>0</v>
      </c>
      <c r="G325" s="170">
        <v>0</v>
      </c>
      <c r="H325" s="29">
        <f t="shared" si="26"/>
        <v>0</v>
      </c>
    </row>
    <row r="326" spans="2:8" x14ac:dyDescent="0.25">
      <c r="B326" s="8" t="s">
        <v>36</v>
      </c>
      <c r="C326" s="7" t="s">
        <v>1</v>
      </c>
      <c r="D326" s="36">
        <v>2029</v>
      </c>
      <c r="E326" s="6">
        <v>1</v>
      </c>
      <c r="F326" s="5" t="s">
        <v>0</v>
      </c>
      <c r="G326" s="170">
        <v>0</v>
      </c>
      <c r="H326" s="29">
        <f t="shared" si="26"/>
        <v>0</v>
      </c>
    </row>
    <row r="327" spans="2:8" x14ac:dyDescent="0.25">
      <c r="B327" s="8" t="s">
        <v>2</v>
      </c>
      <c r="C327" s="7" t="s">
        <v>1</v>
      </c>
      <c r="D327" s="36">
        <v>2026</v>
      </c>
      <c r="E327" s="6">
        <v>1</v>
      </c>
      <c r="F327" s="5" t="s">
        <v>0</v>
      </c>
      <c r="G327" s="170">
        <v>0</v>
      </c>
      <c r="H327" s="29">
        <f t="shared" si="26"/>
        <v>0</v>
      </c>
    </row>
    <row r="328" spans="2:8" x14ac:dyDescent="0.25">
      <c r="B328" s="77" t="s">
        <v>44</v>
      </c>
      <c r="C328" s="24"/>
      <c r="D328" s="39"/>
      <c r="E328" s="23"/>
      <c r="F328" s="22"/>
      <c r="G328" s="74"/>
      <c r="H328" s="56">
        <f>SUM(H319:H327)</f>
        <v>0</v>
      </c>
    </row>
    <row r="329" spans="2:8" ht="15.75" thickBot="1" x14ac:dyDescent="0.3">
      <c r="B329" s="4"/>
      <c r="C329" s="3"/>
      <c r="D329" s="37"/>
      <c r="E329" s="2"/>
      <c r="F329" s="1"/>
      <c r="G329" s="38"/>
      <c r="H329" s="30"/>
    </row>
    <row r="330" spans="2:8" ht="15.75" thickBot="1" x14ac:dyDescent="0.3"/>
    <row r="331" spans="2:8" ht="15.75" thickBot="1" x14ac:dyDescent="0.3">
      <c r="B331" s="201" t="s">
        <v>107</v>
      </c>
      <c r="C331" s="202"/>
      <c r="D331" s="203"/>
      <c r="E331" s="68"/>
    </row>
    <row r="332" spans="2:8" ht="15.75" thickBot="1" x14ac:dyDescent="0.3">
      <c r="B332" s="19" t="s">
        <v>6</v>
      </c>
      <c r="C332" s="18" t="s">
        <v>5</v>
      </c>
      <c r="D332" s="18" t="s">
        <v>46</v>
      </c>
      <c r="E332" s="204" t="s">
        <v>4</v>
      </c>
      <c r="F332" s="205"/>
      <c r="G332" s="17" t="s">
        <v>377</v>
      </c>
      <c r="H332" s="31" t="s">
        <v>33</v>
      </c>
    </row>
    <row r="333" spans="2:8" x14ac:dyDescent="0.25">
      <c r="B333" s="16" t="s">
        <v>47</v>
      </c>
      <c r="C333" s="15" t="s">
        <v>9</v>
      </c>
      <c r="D333" s="34">
        <v>2026</v>
      </c>
      <c r="E333" s="14">
        <v>2</v>
      </c>
      <c r="F333" s="13" t="s">
        <v>0</v>
      </c>
      <c r="G333" s="169">
        <v>0</v>
      </c>
      <c r="H333" s="27">
        <f>E333*G333</f>
        <v>0</v>
      </c>
    </row>
    <row r="334" spans="2:8" x14ac:dyDescent="0.25">
      <c r="B334" s="12" t="s">
        <v>38</v>
      </c>
      <c r="C334" s="11" t="s">
        <v>1</v>
      </c>
      <c r="D334" s="35">
        <v>2029</v>
      </c>
      <c r="E334" s="10">
        <v>1</v>
      </c>
      <c r="F334" s="9" t="s">
        <v>0</v>
      </c>
      <c r="G334" s="170">
        <v>0</v>
      </c>
      <c r="H334" s="29">
        <f>E334*G334</f>
        <v>0</v>
      </c>
    </row>
    <row r="335" spans="2:8" x14ac:dyDescent="0.25">
      <c r="B335" s="12" t="s">
        <v>36</v>
      </c>
      <c r="C335" s="11" t="s">
        <v>1</v>
      </c>
      <c r="D335" s="35">
        <v>2029</v>
      </c>
      <c r="E335" s="10">
        <v>1</v>
      </c>
      <c r="F335" s="9" t="s">
        <v>0</v>
      </c>
      <c r="G335" s="170">
        <v>0</v>
      </c>
      <c r="H335" s="29">
        <f>E335*G335</f>
        <v>0</v>
      </c>
    </row>
    <row r="336" spans="2:8" x14ac:dyDescent="0.25">
      <c r="B336" s="12" t="s">
        <v>2</v>
      </c>
      <c r="C336" s="11" t="s">
        <v>1</v>
      </c>
      <c r="D336" s="35">
        <v>2026</v>
      </c>
      <c r="E336" s="10">
        <v>1</v>
      </c>
      <c r="F336" s="9" t="s">
        <v>0</v>
      </c>
      <c r="G336" s="170">
        <v>0</v>
      </c>
      <c r="H336" s="29">
        <f t="shared" ref="H336" si="27">E336*G336</f>
        <v>0</v>
      </c>
    </row>
    <row r="337" spans="2:8" x14ac:dyDescent="0.25">
      <c r="B337" s="77" t="s">
        <v>44</v>
      </c>
      <c r="C337" s="43"/>
      <c r="D337" s="44"/>
      <c r="E337" s="45"/>
      <c r="F337" s="46"/>
      <c r="G337" s="28"/>
      <c r="H337" s="56">
        <f>SUM(H333:H336)</f>
        <v>0</v>
      </c>
    </row>
    <row r="338" spans="2:8" ht="15.75" thickBot="1" x14ac:dyDescent="0.3">
      <c r="B338" s="4"/>
      <c r="C338" s="3"/>
      <c r="D338" s="37"/>
      <c r="E338" s="2"/>
      <c r="F338" s="1"/>
      <c r="G338" s="75"/>
      <c r="H338" s="30"/>
    </row>
    <row r="339" spans="2:8" ht="15.75" thickBot="1" x14ac:dyDescent="0.3"/>
    <row r="340" spans="2:8" ht="15.75" thickBot="1" x14ac:dyDescent="0.3">
      <c r="B340" s="201" t="s">
        <v>108</v>
      </c>
      <c r="C340" s="202"/>
      <c r="D340" s="203"/>
      <c r="E340" s="68"/>
    </row>
    <row r="341" spans="2:8" ht="15.75" thickBot="1" x14ac:dyDescent="0.3">
      <c r="B341" s="19" t="s">
        <v>6</v>
      </c>
      <c r="C341" s="18" t="s">
        <v>5</v>
      </c>
      <c r="D341" s="18" t="s">
        <v>46</v>
      </c>
      <c r="E341" s="204" t="s">
        <v>4</v>
      </c>
      <c r="F341" s="205"/>
      <c r="G341" s="17" t="s">
        <v>377</v>
      </c>
      <c r="H341" s="31" t="s">
        <v>33</v>
      </c>
    </row>
    <row r="342" spans="2:8" x14ac:dyDescent="0.25">
      <c r="B342" s="16" t="s">
        <v>47</v>
      </c>
      <c r="C342" s="15" t="s">
        <v>9</v>
      </c>
      <c r="D342" s="34">
        <v>2026</v>
      </c>
      <c r="E342" s="14">
        <v>2</v>
      </c>
      <c r="F342" s="13" t="s">
        <v>0</v>
      </c>
      <c r="G342" s="169">
        <v>0</v>
      </c>
      <c r="H342" s="27">
        <f>E342*G342</f>
        <v>0</v>
      </c>
    </row>
    <row r="343" spans="2:8" x14ac:dyDescent="0.25">
      <c r="B343" s="12" t="s">
        <v>24</v>
      </c>
      <c r="C343" s="11" t="s">
        <v>11</v>
      </c>
      <c r="D343" s="35">
        <v>2026</v>
      </c>
      <c r="E343" s="10">
        <v>4</v>
      </c>
      <c r="F343" s="9" t="s">
        <v>0</v>
      </c>
      <c r="G343" s="170">
        <v>0</v>
      </c>
      <c r="H343" s="29">
        <f>E343*G343</f>
        <v>0</v>
      </c>
    </row>
    <row r="344" spans="2:8" x14ac:dyDescent="0.25">
      <c r="B344" s="12" t="s">
        <v>18</v>
      </c>
      <c r="C344" s="11" t="s">
        <v>1</v>
      </c>
      <c r="D344" s="35">
        <v>2026</v>
      </c>
      <c r="E344" s="10">
        <v>2</v>
      </c>
      <c r="F344" s="9" t="s">
        <v>17</v>
      </c>
      <c r="G344" s="170">
        <v>0</v>
      </c>
      <c r="H344" s="29">
        <f>E344*G344</f>
        <v>0</v>
      </c>
    </row>
    <row r="345" spans="2:8" x14ac:dyDescent="0.25">
      <c r="B345" s="12" t="s">
        <v>109</v>
      </c>
      <c r="C345" s="11" t="s">
        <v>1</v>
      </c>
      <c r="D345" s="35">
        <v>2026</v>
      </c>
      <c r="E345" s="10">
        <v>35</v>
      </c>
      <c r="F345" s="9" t="s">
        <v>17</v>
      </c>
      <c r="G345" s="170">
        <v>0</v>
      </c>
      <c r="H345" s="29">
        <f t="shared" ref="H345:H351" si="28">E345*G345</f>
        <v>0</v>
      </c>
    </row>
    <row r="346" spans="2:8" x14ac:dyDescent="0.25">
      <c r="B346" s="12" t="s">
        <v>21</v>
      </c>
      <c r="C346" s="11" t="s">
        <v>1</v>
      </c>
      <c r="D346" s="35">
        <v>2026</v>
      </c>
      <c r="E346" s="10">
        <v>16</v>
      </c>
      <c r="F346" s="9" t="s">
        <v>8</v>
      </c>
      <c r="G346" s="170">
        <v>0</v>
      </c>
      <c r="H346" s="29">
        <f t="shared" si="28"/>
        <v>0</v>
      </c>
    </row>
    <row r="347" spans="2:8" x14ac:dyDescent="0.25">
      <c r="B347" s="12" t="s">
        <v>66</v>
      </c>
      <c r="C347" s="11" t="s">
        <v>1</v>
      </c>
      <c r="D347" s="35">
        <v>2026</v>
      </c>
      <c r="E347" s="10">
        <v>26.4</v>
      </c>
      <c r="F347" s="9" t="s">
        <v>8</v>
      </c>
      <c r="G347" s="170">
        <v>0</v>
      </c>
      <c r="H347" s="29">
        <f t="shared" si="28"/>
        <v>0</v>
      </c>
    </row>
    <row r="348" spans="2:8" x14ac:dyDescent="0.25">
      <c r="B348" s="12" t="s">
        <v>37</v>
      </c>
      <c r="C348" s="11" t="s">
        <v>1</v>
      </c>
      <c r="D348" s="35">
        <v>2026</v>
      </c>
      <c r="E348" s="10">
        <v>24</v>
      </c>
      <c r="F348" s="9" t="s">
        <v>8</v>
      </c>
      <c r="G348" s="170">
        <v>0</v>
      </c>
      <c r="H348" s="29">
        <f t="shared" si="28"/>
        <v>0</v>
      </c>
    </row>
    <row r="349" spans="2:8" x14ac:dyDescent="0.25">
      <c r="B349" s="12" t="s">
        <v>38</v>
      </c>
      <c r="C349" s="11" t="s">
        <v>1</v>
      </c>
      <c r="D349" s="35">
        <v>2029</v>
      </c>
      <c r="E349" s="10">
        <v>1</v>
      </c>
      <c r="F349" s="9" t="s">
        <v>0</v>
      </c>
      <c r="G349" s="170">
        <v>0</v>
      </c>
      <c r="H349" s="29">
        <f t="shared" si="28"/>
        <v>0</v>
      </c>
    </row>
    <row r="350" spans="2:8" x14ac:dyDescent="0.25">
      <c r="B350" s="8" t="s">
        <v>36</v>
      </c>
      <c r="C350" s="7" t="s">
        <v>1</v>
      </c>
      <c r="D350" s="36">
        <v>2029</v>
      </c>
      <c r="E350" s="6">
        <v>1</v>
      </c>
      <c r="F350" s="5" t="s">
        <v>0</v>
      </c>
      <c r="G350" s="170">
        <v>0</v>
      </c>
      <c r="H350" s="29">
        <f t="shared" si="28"/>
        <v>0</v>
      </c>
    </row>
    <row r="351" spans="2:8" x14ac:dyDescent="0.25">
      <c r="B351" s="8" t="s">
        <v>2</v>
      </c>
      <c r="C351" s="7" t="s">
        <v>1</v>
      </c>
      <c r="D351" s="36">
        <v>2026</v>
      </c>
      <c r="E351" s="6">
        <v>1</v>
      </c>
      <c r="F351" s="5" t="s">
        <v>0</v>
      </c>
      <c r="G351" s="170">
        <v>0</v>
      </c>
      <c r="H351" s="29">
        <f t="shared" si="28"/>
        <v>0</v>
      </c>
    </row>
    <row r="352" spans="2:8" x14ac:dyDescent="0.25">
      <c r="B352" s="77" t="s">
        <v>44</v>
      </c>
      <c r="C352" s="24"/>
      <c r="D352" s="39"/>
      <c r="E352" s="23"/>
      <c r="F352" s="22"/>
      <c r="G352" s="40"/>
      <c r="H352" s="56">
        <f>SUM(H342:H351)</f>
        <v>0</v>
      </c>
    </row>
    <row r="353" spans="2:8" ht="15.75" thickBot="1" x14ac:dyDescent="0.3">
      <c r="B353" s="4"/>
      <c r="C353" s="3"/>
      <c r="D353" s="37"/>
      <c r="E353" s="2"/>
      <c r="F353" s="1"/>
      <c r="G353" s="38"/>
      <c r="H353" s="30"/>
    </row>
    <row r="354" spans="2:8" ht="15.75" thickBot="1" x14ac:dyDescent="0.3"/>
    <row r="355" spans="2:8" ht="15.75" thickBot="1" x14ac:dyDescent="0.3">
      <c r="B355" s="201" t="s">
        <v>110</v>
      </c>
      <c r="C355" s="202"/>
      <c r="D355" s="203"/>
      <c r="E355" s="68"/>
    </row>
    <row r="356" spans="2:8" ht="15.75" thickBot="1" x14ac:dyDescent="0.3">
      <c r="B356" s="19" t="s">
        <v>6</v>
      </c>
      <c r="C356" s="18" t="s">
        <v>5</v>
      </c>
      <c r="D356" s="18" t="s">
        <v>46</v>
      </c>
      <c r="E356" s="204" t="s">
        <v>4</v>
      </c>
      <c r="F356" s="205"/>
      <c r="G356" s="17" t="s">
        <v>377</v>
      </c>
      <c r="H356" s="31" t="s">
        <v>33</v>
      </c>
    </row>
    <row r="357" spans="2:8" x14ac:dyDescent="0.25">
      <c r="B357" s="16" t="s">
        <v>47</v>
      </c>
      <c r="C357" s="15" t="s">
        <v>9</v>
      </c>
      <c r="D357" s="34">
        <v>2026</v>
      </c>
      <c r="E357" s="14">
        <v>2</v>
      </c>
      <c r="F357" s="13" t="s">
        <v>0</v>
      </c>
      <c r="G357" s="169">
        <v>0</v>
      </c>
      <c r="H357" s="27">
        <f>E357*G357</f>
        <v>0</v>
      </c>
    </row>
    <row r="358" spans="2:8" x14ac:dyDescent="0.25">
      <c r="B358" s="12" t="s">
        <v>18</v>
      </c>
      <c r="C358" s="11" t="s">
        <v>1</v>
      </c>
      <c r="D358" s="35">
        <v>2026</v>
      </c>
      <c r="E358" s="10">
        <v>2</v>
      </c>
      <c r="F358" s="9" t="s">
        <v>17</v>
      </c>
      <c r="G358" s="170">
        <v>0</v>
      </c>
      <c r="H358" s="29">
        <f>E358*G358</f>
        <v>0</v>
      </c>
    </row>
    <row r="359" spans="2:8" x14ac:dyDescent="0.25">
      <c r="B359" s="12" t="s">
        <v>69</v>
      </c>
      <c r="C359" s="11" t="s">
        <v>1</v>
      </c>
      <c r="D359" s="35">
        <v>2026</v>
      </c>
      <c r="E359" s="10">
        <v>0.5</v>
      </c>
      <c r="F359" s="9" t="s">
        <v>17</v>
      </c>
      <c r="G359" s="170">
        <v>0</v>
      </c>
      <c r="H359" s="29">
        <f>E359*G359</f>
        <v>0</v>
      </c>
    </row>
    <row r="360" spans="2:8" x14ac:dyDescent="0.25">
      <c r="B360" s="12" t="s">
        <v>21</v>
      </c>
      <c r="C360" s="11" t="s">
        <v>1</v>
      </c>
      <c r="D360" s="35">
        <v>2026</v>
      </c>
      <c r="E360" s="10">
        <v>14</v>
      </c>
      <c r="F360" s="9" t="s">
        <v>8</v>
      </c>
      <c r="G360" s="170">
        <v>0</v>
      </c>
      <c r="H360" s="29">
        <f t="shared" ref="H360:H366" si="29">E360*G360</f>
        <v>0</v>
      </c>
    </row>
    <row r="361" spans="2:8" x14ac:dyDescent="0.25">
      <c r="B361" s="12" t="s">
        <v>37</v>
      </c>
      <c r="C361" s="11" t="s">
        <v>1</v>
      </c>
      <c r="D361" s="35">
        <v>2026</v>
      </c>
      <c r="E361" s="10">
        <v>26.4</v>
      </c>
      <c r="F361" s="9" t="s">
        <v>8</v>
      </c>
      <c r="G361" s="170">
        <v>0</v>
      </c>
      <c r="H361" s="29">
        <f t="shared" si="29"/>
        <v>0</v>
      </c>
    </row>
    <row r="362" spans="2:8" x14ac:dyDescent="0.25">
      <c r="B362" s="12" t="s">
        <v>66</v>
      </c>
      <c r="C362" s="11" t="s">
        <v>1</v>
      </c>
      <c r="D362" s="35">
        <v>2026</v>
      </c>
      <c r="E362" s="10">
        <v>24</v>
      </c>
      <c r="F362" s="9" t="s">
        <v>8</v>
      </c>
      <c r="G362" s="170">
        <v>0</v>
      </c>
      <c r="H362" s="29">
        <f t="shared" si="29"/>
        <v>0</v>
      </c>
    </row>
    <row r="363" spans="2:8" x14ac:dyDescent="0.25">
      <c r="B363" s="12" t="s">
        <v>105</v>
      </c>
      <c r="C363" s="11" t="s">
        <v>1</v>
      </c>
      <c r="D363" s="35">
        <v>2026</v>
      </c>
      <c r="E363" s="10">
        <v>54.5</v>
      </c>
      <c r="F363" s="9" t="s">
        <v>17</v>
      </c>
      <c r="G363" s="170">
        <v>0</v>
      </c>
      <c r="H363" s="29">
        <f t="shared" si="29"/>
        <v>0</v>
      </c>
    </row>
    <row r="364" spans="2:8" x14ac:dyDescent="0.25">
      <c r="B364" s="12" t="s">
        <v>38</v>
      </c>
      <c r="C364" s="11" t="s">
        <v>1</v>
      </c>
      <c r="D364" s="35">
        <v>2029</v>
      </c>
      <c r="E364" s="10">
        <v>1</v>
      </c>
      <c r="F364" s="9" t="s">
        <v>0</v>
      </c>
      <c r="G364" s="170">
        <v>0</v>
      </c>
      <c r="H364" s="29">
        <f t="shared" si="29"/>
        <v>0</v>
      </c>
    </row>
    <row r="365" spans="2:8" x14ac:dyDescent="0.25">
      <c r="B365" s="12" t="s">
        <v>36</v>
      </c>
      <c r="C365" s="11" t="s">
        <v>1</v>
      </c>
      <c r="D365" s="35">
        <v>2029</v>
      </c>
      <c r="E365" s="10">
        <v>1</v>
      </c>
      <c r="F365" s="9" t="s">
        <v>0</v>
      </c>
      <c r="G365" s="170">
        <v>0</v>
      </c>
      <c r="H365" s="29">
        <f t="shared" si="29"/>
        <v>0</v>
      </c>
    </row>
    <row r="366" spans="2:8" x14ac:dyDescent="0.25">
      <c r="B366" s="8" t="s">
        <v>2</v>
      </c>
      <c r="C366" s="7" t="s">
        <v>1</v>
      </c>
      <c r="D366" s="36">
        <v>2026</v>
      </c>
      <c r="E366" s="6">
        <v>1</v>
      </c>
      <c r="F366" s="5" t="s">
        <v>0</v>
      </c>
      <c r="G366" s="170">
        <v>0</v>
      </c>
      <c r="H366" s="29">
        <f t="shared" si="29"/>
        <v>0</v>
      </c>
    </row>
    <row r="367" spans="2:8" x14ac:dyDescent="0.25">
      <c r="B367" s="77" t="s">
        <v>44</v>
      </c>
      <c r="C367" s="24"/>
      <c r="D367" s="39"/>
      <c r="E367" s="23"/>
      <c r="F367" s="22"/>
      <c r="G367" s="40"/>
      <c r="H367" s="56">
        <f>SUM(H357:H366)</f>
        <v>0</v>
      </c>
    </row>
    <row r="368" spans="2:8" ht="15.75" thickBot="1" x14ac:dyDescent="0.3">
      <c r="B368" s="4"/>
      <c r="C368" s="3"/>
      <c r="D368" s="37"/>
      <c r="E368" s="2"/>
      <c r="F368" s="1"/>
      <c r="G368" s="38"/>
      <c r="H368" s="30"/>
    </row>
    <row r="369" spans="2:8" ht="16.5" thickBot="1" x14ac:dyDescent="0.3">
      <c r="B369" s="20"/>
    </row>
    <row r="370" spans="2:8" ht="15.75" thickBot="1" x14ac:dyDescent="0.3">
      <c r="B370" s="201" t="s">
        <v>111</v>
      </c>
      <c r="C370" s="202"/>
      <c r="D370" s="203"/>
      <c r="E370" s="68"/>
    </row>
    <row r="371" spans="2:8" ht="15.75" thickBot="1" x14ac:dyDescent="0.3">
      <c r="B371" s="19" t="s">
        <v>6</v>
      </c>
      <c r="C371" s="18" t="s">
        <v>5</v>
      </c>
      <c r="D371" s="18" t="s">
        <v>46</v>
      </c>
      <c r="E371" s="204" t="s">
        <v>4</v>
      </c>
      <c r="F371" s="205"/>
      <c r="G371" s="17" t="s">
        <v>377</v>
      </c>
      <c r="H371" s="31" t="s">
        <v>33</v>
      </c>
    </row>
    <row r="372" spans="2:8" x14ac:dyDescent="0.25">
      <c r="B372" s="16" t="s">
        <v>47</v>
      </c>
      <c r="C372" s="15" t="s">
        <v>9</v>
      </c>
      <c r="D372" s="34">
        <v>2026</v>
      </c>
      <c r="E372" s="14">
        <v>2</v>
      </c>
      <c r="F372" s="13" t="s">
        <v>0</v>
      </c>
      <c r="G372" s="169">
        <v>0</v>
      </c>
      <c r="H372" s="27">
        <f>E372*G372</f>
        <v>0</v>
      </c>
    </row>
    <row r="373" spans="2:8" x14ac:dyDescent="0.25">
      <c r="B373" s="12" t="s">
        <v>24</v>
      </c>
      <c r="C373" s="11" t="s">
        <v>11</v>
      </c>
      <c r="D373" s="35">
        <v>2026</v>
      </c>
      <c r="E373" s="10">
        <v>4</v>
      </c>
      <c r="F373" s="9" t="s">
        <v>0</v>
      </c>
      <c r="G373" s="170">
        <v>0</v>
      </c>
      <c r="H373" s="29">
        <f>E373*G373</f>
        <v>0</v>
      </c>
    </row>
    <row r="374" spans="2:8" x14ac:dyDescent="0.25">
      <c r="B374" s="12" t="s">
        <v>18</v>
      </c>
      <c r="C374" s="11" t="s">
        <v>1</v>
      </c>
      <c r="D374" s="35">
        <v>2026</v>
      </c>
      <c r="E374" s="10">
        <v>2.8</v>
      </c>
      <c r="F374" s="9" t="s">
        <v>17</v>
      </c>
      <c r="G374" s="170">
        <v>0</v>
      </c>
      <c r="H374" s="29">
        <f>E374*G374</f>
        <v>0</v>
      </c>
    </row>
    <row r="375" spans="2:8" x14ac:dyDescent="0.25">
      <c r="B375" s="12" t="s">
        <v>40</v>
      </c>
      <c r="C375" s="11" t="s">
        <v>1</v>
      </c>
      <c r="D375" s="35">
        <v>2026</v>
      </c>
      <c r="E375" s="10">
        <v>26.4</v>
      </c>
      <c r="F375" s="9" t="s">
        <v>8</v>
      </c>
      <c r="G375" s="170">
        <v>0</v>
      </c>
      <c r="H375" s="29">
        <f t="shared" ref="H375:H380" si="30">E375*G375</f>
        <v>0</v>
      </c>
    </row>
    <row r="376" spans="2:8" x14ac:dyDescent="0.25">
      <c r="B376" s="12" t="s">
        <v>66</v>
      </c>
      <c r="C376" s="11" t="s">
        <v>1</v>
      </c>
      <c r="D376" s="35">
        <v>2026</v>
      </c>
      <c r="E376" s="10">
        <v>24.2</v>
      </c>
      <c r="F376" s="9" t="s">
        <v>8</v>
      </c>
      <c r="G376" s="170">
        <v>0</v>
      </c>
      <c r="H376" s="29">
        <f t="shared" si="30"/>
        <v>0</v>
      </c>
    </row>
    <row r="377" spans="2:8" x14ac:dyDescent="0.25">
      <c r="B377" s="12" t="s">
        <v>105</v>
      </c>
      <c r="C377" s="11" t="s">
        <v>1</v>
      </c>
      <c r="D377" s="35">
        <v>2026</v>
      </c>
      <c r="E377" s="10">
        <v>29</v>
      </c>
      <c r="F377" s="9" t="s">
        <v>17</v>
      </c>
      <c r="G377" s="170">
        <v>0</v>
      </c>
      <c r="H377" s="29">
        <f t="shared" si="30"/>
        <v>0</v>
      </c>
    </row>
    <row r="378" spans="2:8" x14ac:dyDescent="0.25">
      <c r="B378" s="12" t="s">
        <v>38</v>
      </c>
      <c r="C378" s="11" t="s">
        <v>1</v>
      </c>
      <c r="D378" s="35">
        <v>2029</v>
      </c>
      <c r="E378" s="10">
        <v>1</v>
      </c>
      <c r="F378" s="9" t="s">
        <v>0</v>
      </c>
      <c r="G378" s="170">
        <v>0</v>
      </c>
      <c r="H378" s="29">
        <f t="shared" si="30"/>
        <v>0</v>
      </c>
    </row>
    <row r="379" spans="2:8" x14ac:dyDescent="0.25">
      <c r="B379" s="12" t="s">
        <v>36</v>
      </c>
      <c r="C379" s="11" t="s">
        <v>1</v>
      </c>
      <c r="D379" s="35">
        <v>2029</v>
      </c>
      <c r="E379" s="10">
        <v>1</v>
      </c>
      <c r="F379" s="9" t="s">
        <v>0</v>
      </c>
      <c r="G379" s="170">
        <v>0</v>
      </c>
      <c r="H379" s="29">
        <f t="shared" si="30"/>
        <v>0</v>
      </c>
    </row>
    <row r="380" spans="2:8" x14ac:dyDescent="0.25">
      <c r="B380" s="12" t="s">
        <v>2</v>
      </c>
      <c r="C380" s="11" t="s">
        <v>1</v>
      </c>
      <c r="D380" s="35">
        <v>2026</v>
      </c>
      <c r="E380" s="10">
        <v>1</v>
      </c>
      <c r="F380" s="9" t="s">
        <v>0</v>
      </c>
      <c r="G380" s="170">
        <v>0</v>
      </c>
      <c r="H380" s="29">
        <f t="shared" si="30"/>
        <v>0</v>
      </c>
    </row>
    <row r="381" spans="2:8" x14ac:dyDescent="0.25">
      <c r="B381" s="77" t="s">
        <v>44</v>
      </c>
      <c r="C381" s="43"/>
      <c r="D381" s="44"/>
      <c r="E381" s="45"/>
      <c r="F381" s="46"/>
      <c r="G381" s="80"/>
      <c r="H381" s="56">
        <f>SUM(H372:H380)</f>
        <v>0</v>
      </c>
    </row>
    <row r="382" spans="2:8" ht="15.75" thickBot="1" x14ac:dyDescent="0.3">
      <c r="B382" s="4"/>
      <c r="C382" s="3"/>
      <c r="D382" s="37"/>
      <c r="E382" s="2"/>
      <c r="F382" s="1"/>
      <c r="G382" s="38"/>
      <c r="H382" s="30"/>
    </row>
    <row r="383" spans="2:8" ht="15.75" thickBot="1" x14ac:dyDescent="0.3"/>
    <row r="384" spans="2:8" ht="15.75" thickBot="1" x14ac:dyDescent="0.3">
      <c r="B384" s="201" t="s">
        <v>112</v>
      </c>
      <c r="C384" s="202"/>
      <c r="D384" s="203"/>
      <c r="E384" s="68"/>
    </row>
    <row r="385" spans="2:8" ht="15.75" thickBot="1" x14ac:dyDescent="0.3">
      <c r="B385" s="19" t="s">
        <v>6</v>
      </c>
      <c r="C385" s="18" t="s">
        <v>5</v>
      </c>
      <c r="D385" s="18" t="s">
        <v>46</v>
      </c>
      <c r="E385" s="204" t="s">
        <v>4</v>
      </c>
      <c r="F385" s="205"/>
      <c r="G385" s="17" t="s">
        <v>377</v>
      </c>
      <c r="H385" s="31" t="s">
        <v>33</v>
      </c>
    </row>
    <row r="386" spans="2:8" x14ac:dyDescent="0.25">
      <c r="B386" s="16" t="s">
        <v>47</v>
      </c>
      <c r="C386" s="15" t="s">
        <v>9</v>
      </c>
      <c r="D386" s="34">
        <v>2026</v>
      </c>
      <c r="E386" s="14">
        <v>2</v>
      </c>
      <c r="F386" s="13" t="s">
        <v>0</v>
      </c>
      <c r="G386" s="167">
        <v>0</v>
      </c>
      <c r="H386" s="27">
        <f>E386*G386</f>
        <v>0</v>
      </c>
    </row>
    <row r="387" spans="2:8" x14ac:dyDescent="0.25">
      <c r="B387" s="12" t="s">
        <v>24</v>
      </c>
      <c r="C387" s="11" t="s">
        <v>11</v>
      </c>
      <c r="D387" s="35">
        <v>2026</v>
      </c>
      <c r="E387" s="10">
        <v>4</v>
      </c>
      <c r="F387" s="9" t="s">
        <v>0</v>
      </c>
      <c r="G387" s="168">
        <v>0</v>
      </c>
      <c r="H387" s="29">
        <f>E387*G387</f>
        <v>0</v>
      </c>
    </row>
    <row r="388" spans="2:8" x14ac:dyDescent="0.25">
      <c r="B388" s="12" t="s">
        <v>18</v>
      </c>
      <c r="C388" s="11" t="s">
        <v>1</v>
      </c>
      <c r="D388" s="35">
        <v>2026</v>
      </c>
      <c r="E388" s="10">
        <v>5.6</v>
      </c>
      <c r="F388" s="9" t="s">
        <v>17</v>
      </c>
      <c r="G388" s="168">
        <v>0</v>
      </c>
      <c r="H388" s="29">
        <f>E388*G388</f>
        <v>0</v>
      </c>
    </row>
    <row r="389" spans="2:8" x14ac:dyDescent="0.25">
      <c r="B389" s="12" t="s">
        <v>37</v>
      </c>
      <c r="C389" s="11" t="s">
        <v>1</v>
      </c>
      <c r="D389" s="35">
        <v>2026</v>
      </c>
      <c r="E389" s="10">
        <v>26.8</v>
      </c>
      <c r="F389" s="9" t="s">
        <v>8</v>
      </c>
      <c r="G389" s="168">
        <v>0</v>
      </c>
      <c r="H389" s="29">
        <f t="shared" ref="H389" si="31">E389*G389</f>
        <v>0</v>
      </c>
    </row>
    <row r="390" spans="2:8" x14ac:dyDescent="0.25">
      <c r="B390" s="12" t="s">
        <v>66</v>
      </c>
      <c r="C390" s="11" t="s">
        <v>1</v>
      </c>
      <c r="D390" s="35">
        <v>2026</v>
      </c>
      <c r="E390" s="10">
        <v>24.2</v>
      </c>
      <c r="F390" s="9" t="s">
        <v>8</v>
      </c>
      <c r="G390" s="168">
        <v>0</v>
      </c>
      <c r="H390" s="29">
        <f>E390*G390</f>
        <v>0</v>
      </c>
    </row>
    <row r="391" spans="2:8" x14ac:dyDescent="0.25">
      <c r="B391" s="12" t="s">
        <v>105</v>
      </c>
      <c r="C391" s="11" t="s">
        <v>1</v>
      </c>
      <c r="D391" s="35">
        <v>2029</v>
      </c>
      <c r="E391" s="10">
        <v>29</v>
      </c>
      <c r="F391" s="9" t="s">
        <v>17</v>
      </c>
      <c r="G391" s="168">
        <v>0</v>
      </c>
      <c r="H391" s="29">
        <f t="shared" ref="H391:H394" si="32">E391*G391</f>
        <v>0</v>
      </c>
    </row>
    <row r="392" spans="2:8" x14ac:dyDescent="0.25">
      <c r="B392" s="12" t="s">
        <v>38</v>
      </c>
      <c r="C392" s="11" t="s">
        <v>1</v>
      </c>
      <c r="D392" s="35">
        <v>2029</v>
      </c>
      <c r="E392" s="10">
        <v>1</v>
      </c>
      <c r="F392" s="9" t="s">
        <v>0</v>
      </c>
      <c r="G392" s="168">
        <v>0</v>
      </c>
      <c r="H392" s="29">
        <f t="shared" si="32"/>
        <v>0</v>
      </c>
    </row>
    <row r="393" spans="2:8" x14ac:dyDescent="0.25">
      <c r="B393" s="12" t="s">
        <v>36</v>
      </c>
      <c r="C393" s="11" t="s">
        <v>1</v>
      </c>
      <c r="D393" s="35">
        <v>2029</v>
      </c>
      <c r="E393" s="10">
        <v>1</v>
      </c>
      <c r="F393" s="9" t="s">
        <v>0</v>
      </c>
      <c r="G393" s="168">
        <v>0</v>
      </c>
      <c r="H393" s="29">
        <f t="shared" si="32"/>
        <v>0</v>
      </c>
    </row>
    <row r="394" spans="2:8" x14ac:dyDescent="0.25">
      <c r="B394" s="12" t="s">
        <v>2</v>
      </c>
      <c r="C394" s="11" t="s">
        <v>1</v>
      </c>
      <c r="D394" s="35">
        <v>2026</v>
      </c>
      <c r="E394" s="10">
        <v>1</v>
      </c>
      <c r="F394" s="9" t="s">
        <v>0</v>
      </c>
      <c r="G394" s="168">
        <v>0</v>
      </c>
      <c r="H394" s="29">
        <f t="shared" si="32"/>
        <v>0</v>
      </c>
    </row>
    <row r="395" spans="2:8" x14ac:dyDescent="0.25">
      <c r="B395" s="77" t="s">
        <v>44</v>
      </c>
      <c r="C395" s="43"/>
      <c r="D395" s="44"/>
      <c r="E395" s="45"/>
      <c r="F395" s="46"/>
      <c r="G395" s="69"/>
      <c r="H395" s="56">
        <f>SUM(H386:H394)</f>
        <v>0</v>
      </c>
    </row>
    <row r="396" spans="2:8" ht="15.75" thickBot="1" x14ac:dyDescent="0.3">
      <c r="B396" s="4"/>
      <c r="C396" s="3"/>
      <c r="D396" s="37"/>
      <c r="E396" s="2"/>
      <c r="F396" s="1"/>
      <c r="G396" s="55"/>
      <c r="H396" s="38"/>
    </row>
    <row r="397" spans="2:8" ht="15.75" thickBot="1" x14ac:dyDescent="0.3">
      <c r="B397" s="21"/>
      <c r="C397" s="21"/>
      <c r="D397" s="41"/>
    </row>
    <row r="398" spans="2:8" ht="15.75" thickBot="1" x14ac:dyDescent="0.3">
      <c r="B398" s="201" t="s">
        <v>113</v>
      </c>
      <c r="C398" s="202"/>
      <c r="D398" s="203"/>
      <c r="E398" s="68"/>
    </row>
    <row r="399" spans="2:8" ht="15.75" thickBot="1" x14ac:dyDescent="0.3">
      <c r="B399" s="19" t="s">
        <v>6</v>
      </c>
      <c r="C399" s="18" t="s">
        <v>5</v>
      </c>
      <c r="D399" s="18" t="s">
        <v>46</v>
      </c>
      <c r="E399" s="204" t="s">
        <v>4</v>
      </c>
      <c r="F399" s="205"/>
      <c r="G399" s="17" t="s">
        <v>377</v>
      </c>
      <c r="H399" s="31" t="s">
        <v>33</v>
      </c>
    </row>
    <row r="400" spans="2:8" x14ac:dyDescent="0.25">
      <c r="B400" s="16" t="s">
        <v>47</v>
      </c>
      <c r="C400" s="15" t="s">
        <v>9</v>
      </c>
      <c r="D400" s="34">
        <v>2026</v>
      </c>
      <c r="E400" s="14">
        <v>2</v>
      </c>
      <c r="F400" s="13" t="s">
        <v>0</v>
      </c>
      <c r="G400" s="169">
        <v>0</v>
      </c>
      <c r="H400" s="27">
        <f>E400*G400</f>
        <v>0</v>
      </c>
    </row>
    <row r="401" spans="2:8" x14ac:dyDescent="0.25">
      <c r="B401" s="12" t="s">
        <v>24</v>
      </c>
      <c r="C401" s="11" t="s">
        <v>11</v>
      </c>
      <c r="D401" s="35">
        <v>2026</v>
      </c>
      <c r="E401" s="10">
        <v>4</v>
      </c>
      <c r="F401" s="9" t="s">
        <v>0</v>
      </c>
      <c r="G401" s="170">
        <v>0</v>
      </c>
      <c r="H401" s="29">
        <f>E401*G401</f>
        <v>0</v>
      </c>
    </row>
    <row r="402" spans="2:8" x14ac:dyDescent="0.25">
      <c r="B402" s="12" t="s">
        <v>36</v>
      </c>
      <c r="C402" s="11" t="s">
        <v>1</v>
      </c>
      <c r="D402" s="35">
        <v>2026</v>
      </c>
      <c r="E402" s="10">
        <v>1</v>
      </c>
      <c r="F402" s="9" t="s">
        <v>0</v>
      </c>
      <c r="G402" s="170">
        <v>0</v>
      </c>
      <c r="H402" s="29">
        <f>E402*G402</f>
        <v>0</v>
      </c>
    </row>
    <row r="403" spans="2:8" x14ac:dyDescent="0.25">
      <c r="B403" s="12" t="s">
        <v>18</v>
      </c>
      <c r="C403" s="11" t="s">
        <v>1</v>
      </c>
      <c r="D403" s="35">
        <v>2026</v>
      </c>
      <c r="E403" s="10">
        <v>10</v>
      </c>
      <c r="F403" s="9" t="s">
        <v>17</v>
      </c>
      <c r="G403" s="170">
        <v>0</v>
      </c>
      <c r="H403" s="29">
        <f t="shared" ref="H403:H411" si="33">E403*G403</f>
        <v>0</v>
      </c>
    </row>
    <row r="404" spans="2:8" x14ac:dyDescent="0.25">
      <c r="B404" s="12" t="s">
        <v>114</v>
      </c>
      <c r="C404" s="11" t="s">
        <v>1</v>
      </c>
      <c r="D404" s="35">
        <v>2026</v>
      </c>
      <c r="E404" s="10">
        <v>16</v>
      </c>
      <c r="F404" s="9" t="s">
        <v>8</v>
      </c>
      <c r="G404" s="170">
        <v>0</v>
      </c>
      <c r="H404" s="29">
        <f t="shared" si="33"/>
        <v>0</v>
      </c>
    </row>
    <row r="405" spans="2:8" ht="15.75" customHeight="1" x14ac:dyDescent="0.25">
      <c r="B405" s="12" t="s">
        <v>115</v>
      </c>
      <c r="C405" s="11" t="s">
        <v>1</v>
      </c>
      <c r="D405" s="35">
        <v>2026</v>
      </c>
      <c r="E405" s="10">
        <v>2</v>
      </c>
      <c r="F405" s="9" t="s">
        <v>116</v>
      </c>
      <c r="G405" s="170">
        <v>0</v>
      </c>
      <c r="H405" s="29">
        <f t="shared" si="33"/>
        <v>0</v>
      </c>
    </row>
    <row r="406" spans="2:8" ht="15.75" customHeight="1" x14ac:dyDescent="0.25">
      <c r="B406" s="12" t="s">
        <v>69</v>
      </c>
      <c r="C406" s="11" t="s">
        <v>1</v>
      </c>
      <c r="D406" s="35">
        <v>2026</v>
      </c>
      <c r="E406" s="10">
        <v>1</v>
      </c>
      <c r="F406" s="9" t="s">
        <v>17</v>
      </c>
      <c r="G406" s="170">
        <v>0</v>
      </c>
      <c r="H406" s="29">
        <f t="shared" si="33"/>
        <v>0</v>
      </c>
    </row>
    <row r="407" spans="2:8" ht="15.75" customHeight="1" x14ac:dyDescent="0.25">
      <c r="B407" s="12" t="s">
        <v>105</v>
      </c>
      <c r="C407" s="11" t="s">
        <v>1</v>
      </c>
      <c r="D407" s="35">
        <v>2026</v>
      </c>
      <c r="E407" s="10">
        <v>22</v>
      </c>
      <c r="F407" s="9" t="s">
        <v>17</v>
      </c>
      <c r="G407" s="170">
        <v>0</v>
      </c>
      <c r="H407" s="29">
        <f t="shared" si="33"/>
        <v>0</v>
      </c>
    </row>
    <row r="408" spans="2:8" ht="15.75" customHeight="1" x14ac:dyDescent="0.25">
      <c r="B408" s="12" t="s">
        <v>37</v>
      </c>
      <c r="C408" s="11" t="s">
        <v>1</v>
      </c>
      <c r="D408" s="35">
        <v>2027</v>
      </c>
      <c r="E408" s="10">
        <v>26.8</v>
      </c>
      <c r="F408" s="9" t="s">
        <v>8</v>
      </c>
      <c r="G408" s="170">
        <v>0</v>
      </c>
      <c r="H408" s="29">
        <f t="shared" si="33"/>
        <v>0</v>
      </c>
    </row>
    <row r="409" spans="2:8" ht="15.75" customHeight="1" x14ac:dyDescent="0.25">
      <c r="B409" s="12" t="s">
        <v>66</v>
      </c>
      <c r="C409" s="11" t="s">
        <v>1</v>
      </c>
      <c r="D409" s="35">
        <v>2027</v>
      </c>
      <c r="E409" s="10">
        <v>24.2</v>
      </c>
      <c r="F409" s="9" t="s">
        <v>8</v>
      </c>
      <c r="G409" s="170">
        <v>0</v>
      </c>
      <c r="H409" s="29">
        <f t="shared" si="33"/>
        <v>0</v>
      </c>
    </row>
    <row r="410" spans="2:8" ht="15.75" customHeight="1" x14ac:dyDescent="0.25">
      <c r="B410" s="12" t="s">
        <v>38</v>
      </c>
      <c r="C410" s="11" t="s">
        <v>1</v>
      </c>
      <c r="D410" s="35">
        <v>2029</v>
      </c>
      <c r="E410" s="10">
        <v>1</v>
      </c>
      <c r="F410" s="9" t="s">
        <v>0</v>
      </c>
      <c r="G410" s="170">
        <v>0</v>
      </c>
      <c r="H410" s="29">
        <f t="shared" si="33"/>
        <v>0</v>
      </c>
    </row>
    <row r="411" spans="2:8" x14ac:dyDescent="0.25">
      <c r="B411" s="8" t="s">
        <v>2</v>
      </c>
      <c r="C411" s="7" t="s">
        <v>1</v>
      </c>
      <c r="D411" s="36">
        <v>2026</v>
      </c>
      <c r="E411" s="6">
        <v>1</v>
      </c>
      <c r="F411" s="5" t="s">
        <v>0</v>
      </c>
      <c r="G411" s="170">
        <v>0</v>
      </c>
      <c r="H411" s="29">
        <f t="shared" si="33"/>
        <v>0</v>
      </c>
    </row>
    <row r="412" spans="2:8" x14ac:dyDescent="0.25">
      <c r="B412" s="77" t="s">
        <v>44</v>
      </c>
      <c r="C412" s="24"/>
      <c r="D412" s="39"/>
      <c r="E412" s="23"/>
      <c r="F412" s="22"/>
      <c r="G412" s="28"/>
      <c r="H412" s="56">
        <f>SUM(H400:H411)</f>
        <v>0</v>
      </c>
    </row>
    <row r="413" spans="2:8" ht="15.75" thickBot="1" x14ac:dyDescent="0.3">
      <c r="B413" s="4"/>
      <c r="C413" s="3"/>
      <c r="D413" s="37"/>
      <c r="E413" s="2"/>
      <c r="F413" s="1"/>
      <c r="G413" s="38"/>
      <c r="H413" s="30"/>
    </row>
    <row r="414" spans="2:8" ht="16.5" thickBot="1" x14ac:dyDescent="0.3">
      <c r="B414" s="20"/>
    </row>
    <row r="415" spans="2:8" ht="15.75" thickBot="1" x14ac:dyDescent="0.3">
      <c r="B415" s="201" t="s">
        <v>117</v>
      </c>
      <c r="C415" s="202"/>
      <c r="D415" s="203"/>
      <c r="E415" s="68"/>
    </row>
    <row r="416" spans="2:8" ht="15.75" thickBot="1" x14ac:dyDescent="0.3">
      <c r="B416" s="19" t="s">
        <v>6</v>
      </c>
      <c r="C416" s="18" t="s">
        <v>5</v>
      </c>
      <c r="D416" s="18" t="s">
        <v>46</v>
      </c>
      <c r="E416" s="204" t="s">
        <v>4</v>
      </c>
      <c r="F416" s="205"/>
      <c r="G416" s="17" t="s">
        <v>377</v>
      </c>
      <c r="H416" s="31" t="s">
        <v>33</v>
      </c>
    </row>
    <row r="417" spans="2:8" x14ac:dyDescent="0.25">
      <c r="B417" s="16" t="s">
        <v>47</v>
      </c>
      <c r="C417" s="15" t="s">
        <v>9</v>
      </c>
      <c r="D417" s="34">
        <v>2026</v>
      </c>
      <c r="E417" s="14">
        <v>2</v>
      </c>
      <c r="F417" s="13" t="s">
        <v>0</v>
      </c>
      <c r="G417" s="169">
        <v>0</v>
      </c>
      <c r="H417" s="27">
        <f>E417*G417</f>
        <v>0</v>
      </c>
    </row>
    <row r="418" spans="2:8" x14ac:dyDescent="0.25">
      <c r="B418" s="12" t="s">
        <v>118</v>
      </c>
      <c r="C418" s="11" t="s">
        <v>1</v>
      </c>
      <c r="D418" s="35">
        <v>2026</v>
      </c>
      <c r="E418" s="10">
        <v>1</v>
      </c>
      <c r="F418" s="9" t="s">
        <v>0</v>
      </c>
      <c r="G418" s="170">
        <v>0</v>
      </c>
      <c r="H418" s="29">
        <f>E418*G418</f>
        <v>0</v>
      </c>
    </row>
    <row r="419" spans="2:8" x14ac:dyDescent="0.25">
      <c r="B419" s="12" t="s">
        <v>24</v>
      </c>
      <c r="C419" s="11" t="s">
        <v>1</v>
      </c>
      <c r="D419" s="35">
        <v>2026</v>
      </c>
      <c r="E419" s="10">
        <v>1</v>
      </c>
      <c r="F419" s="9" t="s">
        <v>0</v>
      </c>
      <c r="G419" s="170">
        <v>0</v>
      </c>
      <c r="H419" s="29">
        <f>E419*G419</f>
        <v>0</v>
      </c>
    </row>
    <row r="420" spans="2:8" x14ac:dyDescent="0.25">
      <c r="B420" s="12" t="s">
        <v>69</v>
      </c>
      <c r="C420" s="11" t="s">
        <v>1</v>
      </c>
      <c r="D420" s="35">
        <v>2026</v>
      </c>
      <c r="E420" s="10">
        <v>5</v>
      </c>
      <c r="F420" s="9" t="s">
        <v>17</v>
      </c>
      <c r="G420" s="170">
        <v>0</v>
      </c>
      <c r="H420" s="29">
        <f t="shared" ref="H420:H424" si="34">E420*G420</f>
        <v>0</v>
      </c>
    </row>
    <row r="421" spans="2:8" x14ac:dyDescent="0.25">
      <c r="B421" s="12" t="s">
        <v>22</v>
      </c>
      <c r="C421" s="11" t="s">
        <v>1</v>
      </c>
      <c r="D421" s="35">
        <v>2026</v>
      </c>
      <c r="E421" s="10">
        <v>1</v>
      </c>
      <c r="F421" s="9" t="s">
        <v>0</v>
      </c>
      <c r="G421" s="170">
        <v>0</v>
      </c>
      <c r="H421" s="29">
        <f t="shared" si="34"/>
        <v>0</v>
      </c>
    </row>
    <row r="422" spans="2:8" x14ac:dyDescent="0.25">
      <c r="B422" s="12" t="s">
        <v>38</v>
      </c>
      <c r="C422" s="11" t="s">
        <v>1</v>
      </c>
      <c r="D422" s="35">
        <v>2028</v>
      </c>
      <c r="E422" s="10">
        <v>1</v>
      </c>
      <c r="F422" s="9" t="s">
        <v>0</v>
      </c>
      <c r="G422" s="170">
        <v>0</v>
      </c>
      <c r="H422" s="29">
        <f t="shared" si="34"/>
        <v>0</v>
      </c>
    </row>
    <row r="423" spans="2:8" x14ac:dyDescent="0.25">
      <c r="B423" s="8" t="s">
        <v>36</v>
      </c>
      <c r="C423" s="7" t="s">
        <v>1</v>
      </c>
      <c r="D423" s="36">
        <v>2028</v>
      </c>
      <c r="E423" s="6">
        <v>1</v>
      </c>
      <c r="F423" s="5" t="s">
        <v>0</v>
      </c>
      <c r="G423" s="170">
        <v>0</v>
      </c>
      <c r="H423" s="29">
        <f t="shared" si="34"/>
        <v>0</v>
      </c>
    </row>
    <row r="424" spans="2:8" x14ac:dyDescent="0.25">
      <c r="B424" s="8" t="s">
        <v>2</v>
      </c>
      <c r="C424" s="7" t="s">
        <v>1</v>
      </c>
      <c r="D424" s="36">
        <v>2026</v>
      </c>
      <c r="E424" s="6">
        <v>1</v>
      </c>
      <c r="F424" s="5" t="s">
        <v>0</v>
      </c>
      <c r="G424" s="170">
        <v>0</v>
      </c>
      <c r="H424" s="29">
        <f t="shared" si="34"/>
        <v>0</v>
      </c>
    </row>
    <row r="425" spans="2:8" x14ac:dyDescent="0.25">
      <c r="B425" s="77" t="s">
        <v>44</v>
      </c>
      <c r="C425" s="24"/>
      <c r="D425" s="39"/>
      <c r="E425" s="23"/>
      <c r="F425" s="22"/>
      <c r="G425" s="28"/>
      <c r="H425" s="56">
        <f>SUM(H417:H424)</f>
        <v>0</v>
      </c>
    </row>
    <row r="426" spans="2:8" ht="15.75" thickBot="1" x14ac:dyDescent="0.3">
      <c r="B426" s="4"/>
      <c r="C426" s="3"/>
      <c r="D426" s="37"/>
      <c r="E426" s="2"/>
      <c r="F426" s="1"/>
      <c r="G426" s="38"/>
      <c r="H426" s="30"/>
    </row>
    <row r="427" spans="2:8" ht="15.75" thickBot="1" x14ac:dyDescent="0.3">
      <c r="B427" s="21"/>
      <c r="C427" s="21"/>
      <c r="D427" s="41"/>
    </row>
    <row r="428" spans="2:8" ht="15.75" thickBot="1" x14ac:dyDescent="0.3">
      <c r="B428" s="201" t="s">
        <v>119</v>
      </c>
      <c r="C428" s="202"/>
      <c r="D428" s="203"/>
      <c r="E428" s="68"/>
    </row>
    <row r="429" spans="2:8" ht="15.75" thickBot="1" x14ac:dyDescent="0.3">
      <c r="B429" s="79" t="s">
        <v>6</v>
      </c>
      <c r="C429" s="31" t="s">
        <v>5</v>
      </c>
      <c r="D429" s="31" t="s">
        <v>46</v>
      </c>
      <c r="E429" s="209" t="s">
        <v>4</v>
      </c>
      <c r="F429" s="210"/>
      <c r="G429" s="17" t="s">
        <v>377</v>
      </c>
      <c r="H429" s="31" t="s">
        <v>33</v>
      </c>
    </row>
    <row r="430" spans="2:8" x14ac:dyDescent="0.25">
      <c r="B430" s="12" t="s">
        <v>47</v>
      </c>
      <c r="C430" s="11" t="s">
        <v>9</v>
      </c>
      <c r="D430" s="35">
        <v>2026</v>
      </c>
      <c r="E430" s="10">
        <v>2</v>
      </c>
      <c r="F430" s="9" t="s">
        <v>0</v>
      </c>
      <c r="G430" s="169">
        <v>0</v>
      </c>
      <c r="H430" s="27">
        <f>E430*G430</f>
        <v>0</v>
      </c>
    </row>
    <row r="431" spans="2:8" x14ac:dyDescent="0.25">
      <c r="B431" s="12" t="s">
        <v>24</v>
      </c>
      <c r="C431" s="11" t="s">
        <v>11</v>
      </c>
      <c r="D431" s="35">
        <v>2026</v>
      </c>
      <c r="E431" s="10">
        <v>1</v>
      </c>
      <c r="F431" s="9" t="s">
        <v>0</v>
      </c>
      <c r="G431" s="170">
        <v>0</v>
      </c>
      <c r="H431" s="29">
        <f>E431*G431</f>
        <v>0</v>
      </c>
    </row>
    <row r="432" spans="2:8" x14ac:dyDescent="0.25">
      <c r="B432" s="12" t="s">
        <v>66</v>
      </c>
      <c r="C432" s="11" t="s">
        <v>1</v>
      </c>
      <c r="D432" s="35">
        <v>2027</v>
      </c>
      <c r="E432" s="10">
        <v>18.399999999999999</v>
      </c>
      <c r="F432" s="9" t="s">
        <v>8</v>
      </c>
      <c r="G432" s="170">
        <v>0</v>
      </c>
      <c r="H432" s="29">
        <f>E432*G432</f>
        <v>0</v>
      </c>
    </row>
    <row r="433" spans="2:8" x14ac:dyDescent="0.25">
      <c r="B433" s="12" t="s">
        <v>120</v>
      </c>
      <c r="C433" s="11" t="s">
        <v>1</v>
      </c>
      <c r="D433" s="35">
        <v>2027</v>
      </c>
      <c r="E433" s="10">
        <v>25</v>
      </c>
      <c r="F433" s="9" t="s">
        <v>17</v>
      </c>
      <c r="G433" s="170">
        <v>0</v>
      </c>
      <c r="H433" s="29">
        <f t="shared" ref="H433:H438" si="35">E433*G433</f>
        <v>0</v>
      </c>
    </row>
    <row r="434" spans="2:8" x14ac:dyDescent="0.25">
      <c r="B434" s="12" t="s">
        <v>21</v>
      </c>
      <c r="C434" s="11" t="s">
        <v>1</v>
      </c>
      <c r="D434" s="35">
        <v>2027</v>
      </c>
      <c r="E434" s="10">
        <v>6</v>
      </c>
      <c r="F434" s="9" t="s">
        <v>8</v>
      </c>
      <c r="G434" s="170">
        <v>0</v>
      </c>
      <c r="H434" s="29">
        <f t="shared" si="35"/>
        <v>0</v>
      </c>
    </row>
    <row r="435" spans="2:8" x14ac:dyDescent="0.25">
      <c r="B435" s="8" t="s">
        <v>28</v>
      </c>
      <c r="C435" s="7" t="s">
        <v>1</v>
      </c>
      <c r="D435" s="36">
        <v>2027</v>
      </c>
      <c r="E435" s="6">
        <v>27</v>
      </c>
      <c r="F435" s="5" t="s">
        <v>17</v>
      </c>
      <c r="G435" s="170">
        <v>0</v>
      </c>
      <c r="H435" s="29">
        <f t="shared" si="35"/>
        <v>0</v>
      </c>
    </row>
    <row r="436" spans="2:8" x14ac:dyDescent="0.25">
      <c r="B436" s="8" t="s">
        <v>38</v>
      </c>
      <c r="C436" s="7" t="s">
        <v>1</v>
      </c>
      <c r="D436" s="36">
        <v>2029</v>
      </c>
      <c r="E436" s="6">
        <v>1</v>
      </c>
      <c r="F436" s="5" t="s">
        <v>0</v>
      </c>
      <c r="G436" s="170">
        <v>0</v>
      </c>
      <c r="H436" s="29">
        <f t="shared" si="35"/>
        <v>0</v>
      </c>
    </row>
    <row r="437" spans="2:8" x14ac:dyDescent="0.25">
      <c r="B437" s="8" t="s">
        <v>36</v>
      </c>
      <c r="C437" s="7" t="s">
        <v>1</v>
      </c>
      <c r="D437" s="36">
        <v>2029</v>
      </c>
      <c r="E437" s="6">
        <v>1</v>
      </c>
      <c r="F437" s="5" t="s">
        <v>0</v>
      </c>
      <c r="G437" s="170">
        <v>0</v>
      </c>
      <c r="H437" s="29">
        <f t="shared" si="35"/>
        <v>0</v>
      </c>
    </row>
    <row r="438" spans="2:8" x14ac:dyDescent="0.25">
      <c r="B438" s="8" t="s">
        <v>2</v>
      </c>
      <c r="C438" s="7" t="s">
        <v>1</v>
      </c>
      <c r="D438" s="36">
        <v>2026</v>
      </c>
      <c r="E438" s="6">
        <v>1</v>
      </c>
      <c r="F438" s="5" t="s">
        <v>0</v>
      </c>
      <c r="G438" s="170">
        <v>0</v>
      </c>
      <c r="H438" s="29">
        <f t="shared" si="35"/>
        <v>0</v>
      </c>
    </row>
    <row r="439" spans="2:8" x14ac:dyDescent="0.25">
      <c r="B439" s="77" t="s">
        <v>44</v>
      </c>
      <c r="C439" s="24"/>
      <c r="D439" s="39"/>
      <c r="E439" s="23"/>
      <c r="F439" s="22"/>
      <c r="G439" s="40"/>
      <c r="H439" s="56">
        <f>SUM(H430:H438)</f>
        <v>0</v>
      </c>
    </row>
    <row r="440" spans="2:8" ht="15.75" thickBot="1" x14ac:dyDescent="0.3">
      <c r="B440" s="4"/>
      <c r="C440" s="3"/>
      <c r="D440" s="37"/>
      <c r="E440" s="2"/>
      <c r="F440" s="1"/>
      <c r="G440" s="38"/>
      <c r="H440" s="30"/>
    </row>
    <row r="441" spans="2:8" ht="15.75" thickBot="1" x14ac:dyDescent="0.3"/>
    <row r="442" spans="2:8" ht="15.75" thickBot="1" x14ac:dyDescent="0.3">
      <c r="B442" s="201" t="s">
        <v>121</v>
      </c>
      <c r="C442" s="202"/>
      <c r="D442" s="203"/>
      <c r="E442" s="68"/>
    </row>
    <row r="443" spans="2:8" ht="15.75" thickBot="1" x14ac:dyDescent="0.3">
      <c r="B443" s="79" t="s">
        <v>6</v>
      </c>
      <c r="C443" s="31" t="s">
        <v>5</v>
      </c>
      <c r="D443" s="31" t="s">
        <v>46</v>
      </c>
      <c r="E443" s="209" t="s">
        <v>4</v>
      </c>
      <c r="F443" s="210"/>
      <c r="G443" s="17" t="s">
        <v>377</v>
      </c>
      <c r="H443" s="31" t="s">
        <v>33</v>
      </c>
    </row>
    <row r="444" spans="2:8" x14ac:dyDescent="0.25">
      <c r="B444" s="12" t="s">
        <v>47</v>
      </c>
      <c r="C444" s="11" t="s">
        <v>9</v>
      </c>
      <c r="D444" s="35">
        <v>2026</v>
      </c>
      <c r="E444" s="10">
        <v>2</v>
      </c>
      <c r="F444" s="9" t="s">
        <v>0</v>
      </c>
      <c r="G444" s="169">
        <v>0</v>
      </c>
      <c r="H444" s="27">
        <f>E444*G444</f>
        <v>0</v>
      </c>
    </row>
    <row r="445" spans="2:8" x14ac:dyDescent="0.25">
      <c r="B445" s="12" t="s">
        <v>18</v>
      </c>
      <c r="C445" s="11" t="s">
        <v>1</v>
      </c>
      <c r="D445" s="35">
        <v>2026</v>
      </c>
      <c r="E445" s="10">
        <v>1</v>
      </c>
      <c r="F445" s="9" t="s">
        <v>17</v>
      </c>
      <c r="G445" s="170">
        <v>0</v>
      </c>
      <c r="H445" s="29">
        <f>E445*G445</f>
        <v>0</v>
      </c>
    </row>
    <row r="446" spans="2:8" x14ac:dyDescent="0.25">
      <c r="B446" s="12" t="s">
        <v>66</v>
      </c>
      <c r="C446" s="11" t="s">
        <v>1</v>
      </c>
      <c r="D446" s="35">
        <v>2026</v>
      </c>
      <c r="E446" s="10">
        <v>0.5</v>
      </c>
      <c r="F446" s="9" t="s">
        <v>17</v>
      </c>
      <c r="G446" s="170">
        <v>0</v>
      </c>
      <c r="H446" s="29">
        <f>E446*G446</f>
        <v>0</v>
      </c>
    </row>
    <row r="447" spans="2:8" x14ac:dyDescent="0.25">
      <c r="B447" s="12" t="s">
        <v>40</v>
      </c>
      <c r="C447" s="11" t="s">
        <v>1</v>
      </c>
      <c r="D447" s="35">
        <v>2026</v>
      </c>
      <c r="E447" s="10">
        <v>18.100000000000001</v>
      </c>
      <c r="F447" s="9" t="s">
        <v>8</v>
      </c>
      <c r="G447" s="170">
        <v>0</v>
      </c>
      <c r="H447" s="29">
        <f t="shared" ref="H447:H450" si="36">E447*G447</f>
        <v>0</v>
      </c>
    </row>
    <row r="448" spans="2:8" x14ac:dyDescent="0.25">
      <c r="B448" s="12" t="s">
        <v>38</v>
      </c>
      <c r="C448" s="11"/>
      <c r="D448" s="35">
        <v>2029</v>
      </c>
      <c r="E448" s="10">
        <v>1</v>
      </c>
      <c r="F448" s="9" t="s">
        <v>0</v>
      </c>
      <c r="G448" s="170">
        <v>0</v>
      </c>
      <c r="H448" s="29">
        <f t="shared" si="36"/>
        <v>0</v>
      </c>
    </row>
    <row r="449" spans="2:8" x14ac:dyDescent="0.25">
      <c r="B449" s="8" t="s">
        <v>36</v>
      </c>
      <c r="C449" s="7"/>
      <c r="D449" s="36">
        <v>2029</v>
      </c>
      <c r="E449" s="6">
        <v>1</v>
      </c>
      <c r="F449" s="5" t="s">
        <v>0</v>
      </c>
      <c r="G449" s="170">
        <v>0</v>
      </c>
      <c r="H449" s="29">
        <f t="shared" si="36"/>
        <v>0</v>
      </c>
    </row>
    <row r="450" spans="2:8" x14ac:dyDescent="0.25">
      <c r="B450" s="8" t="s">
        <v>2</v>
      </c>
      <c r="C450" s="7"/>
      <c r="D450" s="36">
        <v>2026</v>
      </c>
      <c r="E450" s="6">
        <v>1</v>
      </c>
      <c r="F450" s="5" t="s">
        <v>0</v>
      </c>
      <c r="G450" s="170">
        <v>0</v>
      </c>
      <c r="H450" s="29">
        <f t="shared" si="36"/>
        <v>0</v>
      </c>
    </row>
    <row r="451" spans="2:8" x14ac:dyDescent="0.25">
      <c r="B451" s="77" t="s">
        <v>44</v>
      </c>
      <c r="C451" s="24"/>
      <c r="D451" s="39"/>
      <c r="E451" s="23"/>
      <c r="F451" s="22"/>
      <c r="G451" s="40"/>
      <c r="H451" s="56">
        <f>SUM(H444:H450)</f>
        <v>0</v>
      </c>
    </row>
    <row r="452" spans="2:8" ht="15.75" thickBot="1" x14ac:dyDescent="0.3">
      <c r="B452" s="4"/>
      <c r="C452" s="3"/>
      <c r="D452" s="37"/>
      <c r="E452" s="2"/>
      <c r="F452" s="1"/>
      <c r="G452" s="38"/>
      <c r="H452" s="30"/>
    </row>
    <row r="453" spans="2:8" ht="16.5" thickBot="1" x14ac:dyDescent="0.3">
      <c r="B453" s="20"/>
    </row>
    <row r="454" spans="2:8" ht="15.75" thickBot="1" x14ac:dyDescent="0.3">
      <c r="B454" s="201" t="s">
        <v>122</v>
      </c>
      <c r="C454" s="202"/>
      <c r="D454" s="203"/>
      <c r="E454" s="68"/>
    </row>
    <row r="455" spans="2:8" ht="15.75" thickBot="1" x14ac:dyDescent="0.3">
      <c r="B455" s="19" t="s">
        <v>6</v>
      </c>
      <c r="C455" s="18" t="s">
        <v>5</v>
      </c>
      <c r="D455" s="18" t="s">
        <v>46</v>
      </c>
      <c r="E455" s="204" t="s">
        <v>4</v>
      </c>
      <c r="F455" s="205"/>
      <c r="G455" s="17" t="s">
        <v>377</v>
      </c>
      <c r="H455" s="31" t="s">
        <v>33</v>
      </c>
    </row>
    <row r="456" spans="2:8" x14ac:dyDescent="0.25">
      <c r="B456" s="16" t="s">
        <v>47</v>
      </c>
      <c r="C456" s="15" t="s">
        <v>9</v>
      </c>
      <c r="D456" s="34">
        <v>2026</v>
      </c>
      <c r="E456" s="14">
        <v>2</v>
      </c>
      <c r="F456" s="13" t="s">
        <v>0</v>
      </c>
      <c r="G456" s="167">
        <v>0</v>
      </c>
      <c r="H456" s="27">
        <f>E456*G456</f>
        <v>0</v>
      </c>
    </row>
    <row r="457" spans="2:8" x14ac:dyDescent="0.25">
      <c r="B457" s="12" t="s">
        <v>30</v>
      </c>
      <c r="C457" s="11" t="s">
        <v>1</v>
      </c>
      <c r="D457" s="35">
        <v>2026</v>
      </c>
      <c r="E457" s="10">
        <v>1</v>
      </c>
      <c r="F457" s="9" t="s">
        <v>0</v>
      </c>
      <c r="G457" s="168">
        <v>0</v>
      </c>
      <c r="H457" s="29">
        <f>E457*G457</f>
        <v>0</v>
      </c>
    </row>
    <row r="458" spans="2:8" x14ac:dyDescent="0.25">
      <c r="B458" s="12" t="s">
        <v>40</v>
      </c>
      <c r="C458" s="11" t="s">
        <v>1</v>
      </c>
      <c r="D458" s="35">
        <v>2026</v>
      </c>
      <c r="E458" s="10">
        <v>17.3</v>
      </c>
      <c r="F458" s="9" t="s">
        <v>8</v>
      </c>
      <c r="G458" s="168">
        <v>0</v>
      </c>
      <c r="H458" s="29">
        <f>E458*G458</f>
        <v>0</v>
      </c>
    </row>
    <row r="459" spans="2:8" x14ac:dyDescent="0.25">
      <c r="B459" s="12" t="s">
        <v>38</v>
      </c>
      <c r="C459" s="11" t="s">
        <v>1</v>
      </c>
      <c r="D459" s="35">
        <v>2029</v>
      </c>
      <c r="E459" s="10">
        <v>1</v>
      </c>
      <c r="F459" s="9" t="s">
        <v>0</v>
      </c>
      <c r="G459" s="168">
        <v>0</v>
      </c>
      <c r="H459" s="29">
        <f t="shared" ref="H459:H460" si="37">E459*G459</f>
        <v>0</v>
      </c>
    </row>
    <row r="460" spans="2:8" x14ac:dyDescent="0.25">
      <c r="B460" s="12" t="s">
        <v>2</v>
      </c>
      <c r="C460" s="11" t="s">
        <v>1</v>
      </c>
      <c r="D460" s="35">
        <v>2029</v>
      </c>
      <c r="E460" s="10">
        <v>1</v>
      </c>
      <c r="F460" s="9" t="s">
        <v>0</v>
      </c>
      <c r="G460" s="168">
        <v>0</v>
      </c>
      <c r="H460" s="29">
        <f t="shared" si="37"/>
        <v>0</v>
      </c>
    </row>
    <row r="461" spans="2:8" x14ac:dyDescent="0.25">
      <c r="B461" s="77" t="s">
        <v>44</v>
      </c>
      <c r="C461" s="43"/>
      <c r="D461" s="44"/>
      <c r="E461" s="45"/>
      <c r="F461" s="46"/>
      <c r="G461" s="52"/>
      <c r="H461" s="56">
        <f>SUM(H456:H460)</f>
        <v>0</v>
      </c>
    </row>
    <row r="462" spans="2:8" ht="15.75" thickBot="1" x14ac:dyDescent="0.3">
      <c r="B462" s="4"/>
      <c r="C462" s="3"/>
      <c r="D462" s="37"/>
      <c r="E462" s="2"/>
      <c r="F462" s="1"/>
      <c r="G462" s="55"/>
      <c r="H462" s="38"/>
    </row>
    <row r="463" spans="2:8" ht="15.75" thickBot="1" x14ac:dyDescent="0.3"/>
    <row r="464" spans="2:8" ht="15.75" thickBot="1" x14ac:dyDescent="0.3">
      <c r="B464" s="201" t="s">
        <v>123</v>
      </c>
      <c r="C464" s="202"/>
      <c r="D464" s="203"/>
      <c r="E464" s="68"/>
    </row>
    <row r="465" spans="2:8" ht="15.75" thickBot="1" x14ac:dyDescent="0.3">
      <c r="B465" s="19" t="s">
        <v>6</v>
      </c>
      <c r="C465" s="18" t="s">
        <v>5</v>
      </c>
      <c r="D465" s="18" t="s">
        <v>46</v>
      </c>
      <c r="E465" s="204" t="s">
        <v>4</v>
      </c>
      <c r="F465" s="205"/>
      <c r="G465" s="17" t="s">
        <v>377</v>
      </c>
      <c r="H465" s="31" t="s">
        <v>33</v>
      </c>
    </row>
    <row r="466" spans="2:8" x14ac:dyDescent="0.25">
      <c r="B466" s="16" t="s">
        <v>47</v>
      </c>
      <c r="C466" s="15" t="s">
        <v>9</v>
      </c>
      <c r="D466" s="34">
        <v>2026</v>
      </c>
      <c r="E466" s="14">
        <v>2</v>
      </c>
      <c r="F466" s="13" t="s">
        <v>0</v>
      </c>
      <c r="G466" s="169">
        <v>0</v>
      </c>
      <c r="H466" s="27">
        <f>E466*G466</f>
        <v>0</v>
      </c>
    </row>
    <row r="467" spans="2:8" x14ac:dyDescent="0.25">
      <c r="B467" s="12" t="s">
        <v>18</v>
      </c>
      <c r="C467" s="11" t="s">
        <v>1</v>
      </c>
      <c r="D467" s="35">
        <v>2026</v>
      </c>
      <c r="E467" s="10">
        <v>15</v>
      </c>
      <c r="F467" s="9" t="s">
        <v>17</v>
      </c>
      <c r="G467" s="170">
        <v>0</v>
      </c>
      <c r="H467" s="29">
        <f>E467*G467</f>
        <v>0</v>
      </c>
    </row>
    <row r="468" spans="2:8" x14ac:dyDescent="0.25">
      <c r="B468" s="12" t="s">
        <v>22</v>
      </c>
      <c r="C468" s="11" t="s">
        <v>1</v>
      </c>
      <c r="D468" s="35">
        <v>2026</v>
      </c>
      <c r="E468" s="10">
        <v>4</v>
      </c>
      <c r="F468" s="9" t="s">
        <v>0</v>
      </c>
      <c r="G468" s="170">
        <v>0</v>
      </c>
      <c r="H468" s="29">
        <f>E468*G468</f>
        <v>0</v>
      </c>
    </row>
    <row r="469" spans="2:8" x14ac:dyDescent="0.25">
      <c r="B469" s="12" t="s">
        <v>66</v>
      </c>
      <c r="C469" s="11" t="s">
        <v>1</v>
      </c>
      <c r="D469" s="35">
        <v>2026</v>
      </c>
      <c r="E469" s="10">
        <v>40</v>
      </c>
      <c r="F469" s="9" t="s">
        <v>8</v>
      </c>
      <c r="G469" s="170">
        <v>0</v>
      </c>
      <c r="H469" s="29">
        <f t="shared" ref="H469:H473" si="38">E469*G469</f>
        <v>0</v>
      </c>
    </row>
    <row r="470" spans="2:8" x14ac:dyDescent="0.25">
      <c r="B470" s="12" t="s">
        <v>69</v>
      </c>
      <c r="C470" s="11" t="s">
        <v>1</v>
      </c>
      <c r="D470" s="35">
        <v>2026</v>
      </c>
      <c r="E470" s="10">
        <v>1</v>
      </c>
      <c r="F470" s="9" t="s">
        <v>17</v>
      </c>
      <c r="G470" s="170">
        <v>0</v>
      </c>
      <c r="H470" s="29">
        <f t="shared" si="38"/>
        <v>0</v>
      </c>
    </row>
    <row r="471" spans="2:8" x14ac:dyDescent="0.25">
      <c r="B471" s="12" t="s">
        <v>38</v>
      </c>
      <c r="C471" s="11" t="s">
        <v>1</v>
      </c>
      <c r="D471" s="35">
        <v>2029</v>
      </c>
      <c r="E471" s="10">
        <v>1</v>
      </c>
      <c r="F471" s="9" t="s">
        <v>0</v>
      </c>
      <c r="G471" s="170">
        <v>0</v>
      </c>
      <c r="H471" s="29">
        <f t="shared" si="38"/>
        <v>0</v>
      </c>
    </row>
    <row r="472" spans="2:8" x14ac:dyDescent="0.25">
      <c r="B472" s="8" t="s">
        <v>36</v>
      </c>
      <c r="C472" s="7" t="s">
        <v>1</v>
      </c>
      <c r="D472" s="36">
        <v>2029</v>
      </c>
      <c r="E472" s="6">
        <v>1</v>
      </c>
      <c r="F472" s="5" t="s">
        <v>0</v>
      </c>
      <c r="G472" s="170">
        <v>0</v>
      </c>
      <c r="H472" s="29">
        <f t="shared" si="38"/>
        <v>0</v>
      </c>
    </row>
    <row r="473" spans="2:8" x14ac:dyDescent="0.25">
      <c r="B473" s="8" t="s">
        <v>2</v>
      </c>
      <c r="C473" s="7" t="s">
        <v>1</v>
      </c>
      <c r="D473" s="36">
        <v>2026</v>
      </c>
      <c r="E473" s="6">
        <v>1</v>
      </c>
      <c r="F473" s="5" t="s">
        <v>0</v>
      </c>
      <c r="G473" s="170">
        <v>0</v>
      </c>
      <c r="H473" s="29">
        <f t="shared" si="38"/>
        <v>0</v>
      </c>
    </row>
    <row r="474" spans="2:8" x14ac:dyDescent="0.25">
      <c r="B474" s="77" t="s">
        <v>44</v>
      </c>
      <c r="C474" s="24"/>
      <c r="D474" s="39"/>
      <c r="E474" s="23"/>
      <c r="F474" s="22"/>
      <c r="G474" s="40"/>
      <c r="H474" s="56">
        <f>SUM(H466:H473)</f>
        <v>0</v>
      </c>
    </row>
    <row r="475" spans="2:8" ht="15.75" thickBot="1" x14ac:dyDescent="0.3">
      <c r="B475" s="4"/>
      <c r="C475" s="3"/>
      <c r="D475" s="37"/>
      <c r="E475" s="2"/>
      <c r="F475" s="1"/>
      <c r="G475" s="38"/>
      <c r="H475" s="30"/>
    </row>
    <row r="476" spans="2:8" ht="15.75" thickBot="1" x14ac:dyDescent="0.3"/>
    <row r="477" spans="2:8" ht="15.75" thickBot="1" x14ac:dyDescent="0.3">
      <c r="B477" s="201" t="s">
        <v>124</v>
      </c>
      <c r="C477" s="202"/>
      <c r="D477" s="203"/>
      <c r="E477" s="68"/>
    </row>
    <row r="478" spans="2:8" ht="15.75" thickBot="1" x14ac:dyDescent="0.3">
      <c r="B478" s="19" t="s">
        <v>6</v>
      </c>
      <c r="C478" s="18" t="s">
        <v>5</v>
      </c>
      <c r="D478" s="18" t="s">
        <v>46</v>
      </c>
      <c r="E478" s="204" t="s">
        <v>4</v>
      </c>
      <c r="F478" s="205"/>
      <c r="G478" s="17" t="s">
        <v>377</v>
      </c>
      <c r="H478" s="31" t="s">
        <v>33</v>
      </c>
    </row>
    <row r="479" spans="2:8" x14ac:dyDescent="0.25">
      <c r="B479" s="16" t="s">
        <v>47</v>
      </c>
      <c r="C479" s="15" t="s">
        <v>9</v>
      </c>
      <c r="D479" s="34">
        <v>2026</v>
      </c>
      <c r="E479" s="14">
        <v>2</v>
      </c>
      <c r="F479" s="13" t="s">
        <v>0</v>
      </c>
      <c r="G479" s="169">
        <v>0</v>
      </c>
      <c r="H479" s="27">
        <f>E479*G479</f>
        <v>0</v>
      </c>
    </row>
    <row r="480" spans="2:8" x14ac:dyDescent="0.25">
      <c r="B480" s="12" t="s">
        <v>18</v>
      </c>
      <c r="C480" s="11" t="s">
        <v>1</v>
      </c>
      <c r="D480" s="35">
        <v>2026</v>
      </c>
      <c r="E480" s="10">
        <v>1.5</v>
      </c>
      <c r="F480" s="9" t="s">
        <v>17</v>
      </c>
      <c r="G480" s="170">
        <v>0</v>
      </c>
      <c r="H480" s="29">
        <f>E480*G480</f>
        <v>0</v>
      </c>
    </row>
    <row r="481" spans="2:8" x14ac:dyDescent="0.25">
      <c r="B481" s="12" t="s">
        <v>22</v>
      </c>
      <c r="C481" s="11" t="s">
        <v>1</v>
      </c>
      <c r="D481" s="35">
        <v>2026</v>
      </c>
      <c r="E481" s="10">
        <v>4</v>
      </c>
      <c r="F481" s="9" t="s">
        <v>0</v>
      </c>
      <c r="G481" s="170">
        <v>0</v>
      </c>
      <c r="H481" s="29">
        <f>E481*G481</f>
        <v>0</v>
      </c>
    </row>
    <row r="482" spans="2:8" x14ac:dyDescent="0.25">
      <c r="B482" s="12" t="s">
        <v>69</v>
      </c>
      <c r="C482" s="11" t="s">
        <v>1</v>
      </c>
      <c r="D482" s="35">
        <v>2026</v>
      </c>
      <c r="E482" s="10">
        <v>1.5</v>
      </c>
      <c r="F482" s="9" t="s">
        <v>17</v>
      </c>
      <c r="G482" s="170">
        <v>0</v>
      </c>
      <c r="H482" s="29">
        <f t="shared" ref="H482:H486" si="39">E482*G482</f>
        <v>0</v>
      </c>
    </row>
    <row r="483" spans="2:8" x14ac:dyDescent="0.25">
      <c r="B483" s="12" t="s">
        <v>66</v>
      </c>
      <c r="C483" s="11" t="s">
        <v>1</v>
      </c>
      <c r="D483" s="35">
        <v>2026</v>
      </c>
      <c r="E483" s="10">
        <v>40</v>
      </c>
      <c r="F483" s="9" t="s">
        <v>8</v>
      </c>
      <c r="G483" s="170">
        <v>0</v>
      </c>
      <c r="H483" s="29">
        <f t="shared" si="39"/>
        <v>0</v>
      </c>
    </row>
    <row r="484" spans="2:8" x14ac:dyDescent="0.25">
      <c r="B484" s="12" t="s">
        <v>38</v>
      </c>
      <c r="C484" s="11" t="s">
        <v>1</v>
      </c>
      <c r="D484" s="35">
        <v>2029</v>
      </c>
      <c r="E484" s="10">
        <v>1</v>
      </c>
      <c r="F484" s="9" t="s">
        <v>0</v>
      </c>
      <c r="G484" s="170">
        <v>0</v>
      </c>
      <c r="H484" s="29">
        <f t="shared" si="39"/>
        <v>0</v>
      </c>
    </row>
    <row r="485" spans="2:8" x14ac:dyDescent="0.25">
      <c r="B485" s="8" t="s">
        <v>36</v>
      </c>
      <c r="C485" s="7" t="s">
        <v>1</v>
      </c>
      <c r="D485" s="36">
        <v>2029</v>
      </c>
      <c r="E485" s="6">
        <v>1</v>
      </c>
      <c r="F485" s="5" t="s">
        <v>0</v>
      </c>
      <c r="G485" s="170">
        <v>0</v>
      </c>
      <c r="H485" s="29">
        <f t="shared" si="39"/>
        <v>0</v>
      </c>
    </row>
    <row r="486" spans="2:8" x14ac:dyDescent="0.25">
      <c r="B486" s="8" t="s">
        <v>2</v>
      </c>
      <c r="C486" s="7" t="s">
        <v>1</v>
      </c>
      <c r="D486" s="36">
        <v>2026</v>
      </c>
      <c r="E486" s="6">
        <v>1</v>
      </c>
      <c r="F486" s="5" t="s">
        <v>0</v>
      </c>
      <c r="G486" s="170">
        <v>0</v>
      </c>
      <c r="H486" s="29">
        <f t="shared" si="39"/>
        <v>0</v>
      </c>
    </row>
    <row r="487" spans="2:8" x14ac:dyDescent="0.25">
      <c r="B487" s="77" t="s">
        <v>44</v>
      </c>
      <c r="C487" s="24"/>
      <c r="D487" s="39"/>
      <c r="E487" s="23"/>
      <c r="F487" s="22"/>
      <c r="G487" s="40"/>
      <c r="H487" s="56">
        <f>SUM(H479:H486)</f>
        <v>0</v>
      </c>
    </row>
    <row r="488" spans="2:8" ht="15.75" thickBot="1" x14ac:dyDescent="0.3">
      <c r="B488" s="4"/>
      <c r="C488" s="3"/>
      <c r="D488" s="37"/>
      <c r="E488" s="2"/>
      <c r="F488" s="1"/>
      <c r="G488" s="38"/>
      <c r="H488" s="30"/>
    </row>
    <row r="489" spans="2:8" ht="15.75" thickBot="1" x14ac:dyDescent="0.3"/>
    <row r="490" spans="2:8" ht="15.75" thickBot="1" x14ac:dyDescent="0.3">
      <c r="B490" s="201" t="s">
        <v>125</v>
      </c>
      <c r="C490" s="202"/>
      <c r="D490" s="203"/>
      <c r="E490" s="68"/>
    </row>
    <row r="491" spans="2:8" ht="15.75" thickBot="1" x14ac:dyDescent="0.3">
      <c r="B491" s="19" t="s">
        <v>6</v>
      </c>
      <c r="C491" s="18" t="s">
        <v>5</v>
      </c>
      <c r="D491" s="18" t="s">
        <v>46</v>
      </c>
      <c r="E491" s="204" t="s">
        <v>4</v>
      </c>
      <c r="F491" s="205"/>
      <c r="G491" s="17" t="s">
        <v>377</v>
      </c>
      <c r="H491" s="31" t="s">
        <v>33</v>
      </c>
    </row>
    <row r="492" spans="2:8" x14ac:dyDescent="0.25">
      <c r="B492" s="16" t="s">
        <v>47</v>
      </c>
      <c r="C492" s="15" t="s">
        <v>9</v>
      </c>
      <c r="D492" s="34">
        <v>2026</v>
      </c>
      <c r="E492" s="14">
        <v>2</v>
      </c>
      <c r="F492" s="13" t="s">
        <v>0</v>
      </c>
      <c r="G492" s="169">
        <v>0</v>
      </c>
      <c r="H492" s="27">
        <f>E492*G492</f>
        <v>0</v>
      </c>
    </row>
    <row r="493" spans="2:8" x14ac:dyDescent="0.25">
      <c r="B493" s="12" t="s">
        <v>18</v>
      </c>
      <c r="C493" s="11" t="s">
        <v>1</v>
      </c>
      <c r="D493" s="35">
        <v>2026</v>
      </c>
      <c r="E493" s="10">
        <v>4</v>
      </c>
      <c r="F493" s="9" t="s">
        <v>17</v>
      </c>
      <c r="G493" s="170">
        <v>0</v>
      </c>
      <c r="H493" s="29">
        <f>E493*G493</f>
        <v>0</v>
      </c>
    </row>
    <row r="494" spans="2:8" x14ac:dyDescent="0.25">
      <c r="B494" s="12" t="s">
        <v>21</v>
      </c>
      <c r="C494" s="11" t="s">
        <v>1</v>
      </c>
      <c r="D494" s="35">
        <v>2026</v>
      </c>
      <c r="E494" s="10">
        <v>11</v>
      </c>
      <c r="F494" s="9" t="s">
        <v>8</v>
      </c>
      <c r="G494" s="170">
        <v>0</v>
      </c>
      <c r="H494" s="29">
        <f>E494*G494</f>
        <v>0</v>
      </c>
    </row>
    <row r="495" spans="2:8" x14ac:dyDescent="0.25">
      <c r="B495" s="12" t="s">
        <v>66</v>
      </c>
      <c r="C495" s="11" t="s">
        <v>1</v>
      </c>
      <c r="D495" s="35">
        <v>2027</v>
      </c>
      <c r="E495" s="10">
        <v>25</v>
      </c>
      <c r="F495" s="9" t="s">
        <v>17</v>
      </c>
      <c r="G495" s="170">
        <v>0</v>
      </c>
      <c r="H495" s="29">
        <f t="shared" ref="H495:H498" si="40">E495*G495</f>
        <v>0</v>
      </c>
    </row>
    <row r="496" spans="2:8" x14ac:dyDescent="0.25">
      <c r="B496" s="12" t="s">
        <v>38</v>
      </c>
      <c r="C496" s="11" t="s">
        <v>1</v>
      </c>
      <c r="D496" s="35">
        <v>2029</v>
      </c>
      <c r="E496" s="10">
        <v>1</v>
      </c>
      <c r="F496" s="9" t="s">
        <v>0</v>
      </c>
      <c r="G496" s="170">
        <v>0</v>
      </c>
      <c r="H496" s="29">
        <f t="shared" si="40"/>
        <v>0</v>
      </c>
    </row>
    <row r="497" spans="2:8" x14ac:dyDescent="0.25">
      <c r="B497" s="12" t="s">
        <v>36</v>
      </c>
      <c r="C497" s="11" t="s">
        <v>1</v>
      </c>
      <c r="D497" s="35">
        <v>2029</v>
      </c>
      <c r="E497" s="10">
        <v>1</v>
      </c>
      <c r="F497" s="9" t="s">
        <v>0</v>
      </c>
      <c r="G497" s="170">
        <v>0</v>
      </c>
      <c r="H497" s="29">
        <f t="shared" si="40"/>
        <v>0</v>
      </c>
    </row>
    <row r="498" spans="2:8" x14ac:dyDescent="0.25">
      <c r="B498" s="8" t="s">
        <v>2</v>
      </c>
      <c r="C498" s="7" t="s">
        <v>1</v>
      </c>
      <c r="D498" s="36">
        <v>2026</v>
      </c>
      <c r="E498" s="6">
        <v>1</v>
      </c>
      <c r="F498" s="5" t="s">
        <v>0</v>
      </c>
      <c r="G498" s="170">
        <v>0</v>
      </c>
      <c r="H498" s="29">
        <f t="shared" si="40"/>
        <v>0</v>
      </c>
    </row>
    <row r="499" spans="2:8" x14ac:dyDescent="0.25">
      <c r="B499" s="77" t="s">
        <v>44</v>
      </c>
      <c r="C499" s="24"/>
      <c r="D499" s="39"/>
      <c r="E499" s="23"/>
      <c r="F499" s="22"/>
      <c r="G499" s="40"/>
      <c r="H499" s="56">
        <f>SUM(H492:H498)</f>
        <v>0</v>
      </c>
    </row>
    <row r="500" spans="2:8" ht="15.75" thickBot="1" x14ac:dyDescent="0.3">
      <c r="B500" s="4"/>
      <c r="C500" s="3"/>
      <c r="D500" s="37"/>
      <c r="E500" s="2"/>
      <c r="F500" s="1"/>
      <c r="G500" s="38"/>
      <c r="H500" s="30"/>
    </row>
    <row r="501" spans="2:8" ht="16.5" thickBot="1" x14ac:dyDescent="0.3">
      <c r="B501" s="20"/>
    </row>
    <row r="502" spans="2:8" ht="15.75" thickBot="1" x14ac:dyDescent="0.3">
      <c r="B502" s="201" t="s">
        <v>126</v>
      </c>
      <c r="C502" s="202"/>
      <c r="D502" s="203"/>
      <c r="E502" s="68"/>
    </row>
    <row r="503" spans="2:8" ht="15.75" thickBot="1" x14ac:dyDescent="0.3">
      <c r="B503" s="19" t="s">
        <v>6</v>
      </c>
      <c r="C503" s="18" t="s">
        <v>5</v>
      </c>
      <c r="D503" s="18" t="s">
        <v>46</v>
      </c>
      <c r="E503" s="204" t="s">
        <v>4</v>
      </c>
      <c r="F503" s="205"/>
      <c r="G503" s="17" t="s">
        <v>377</v>
      </c>
      <c r="H503" s="31" t="s">
        <v>33</v>
      </c>
    </row>
    <row r="504" spans="2:8" x14ac:dyDescent="0.25">
      <c r="B504" s="16" t="s">
        <v>47</v>
      </c>
      <c r="C504" s="15" t="s">
        <v>9</v>
      </c>
      <c r="D504" s="34">
        <v>2026</v>
      </c>
      <c r="E504" s="14">
        <v>1</v>
      </c>
      <c r="F504" s="13" t="s">
        <v>0</v>
      </c>
      <c r="G504" s="167">
        <v>0</v>
      </c>
      <c r="H504" s="27">
        <f>E504*G504</f>
        <v>0</v>
      </c>
    </row>
    <row r="505" spans="2:8" x14ac:dyDescent="0.25">
      <c r="B505" s="12" t="s">
        <v>24</v>
      </c>
      <c r="C505" s="11" t="s">
        <v>11</v>
      </c>
      <c r="D505" s="35">
        <v>2026</v>
      </c>
      <c r="E505" s="10">
        <v>1</v>
      </c>
      <c r="F505" s="9" t="s">
        <v>0</v>
      </c>
      <c r="G505" s="168">
        <v>0</v>
      </c>
      <c r="H505" s="29">
        <f>E505*G505</f>
        <v>0</v>
      </c>
    </row>
    <row r="506" spans="2:8" x14ac:dyDescent="0.25">
      <c r="B506" s="12" t="s">
        <v>38</v>
      </c>
      <c r="C506" s="11" t="s">
        <v>1</v>
      </c>
      <c r="D506" s="35">
        <v>2029</v>
      </c>
      <c r="E506" s="10">
        <v>1</v>
      </c>
      <c r="F506" s="9" t="s">
        <v>0</v>
      </c>
      <c r="G506" s="168">
        <v>0</v>
      </c>
      <c r="H506" s="29">
        <f>E506*G506</f>
        <v>0</v>
      </c>
    </row>
    <row r="507" spans="2:8" x14ac:dyDescent="0.25">
      <c r="B507" s="12" t="s">
        <v>36</v>
      </c>
      <c r="C507" s="11" t="s">
        <v>1</v>
      </c>
      <c r="D507" s="35">
        <v>2029</v>
      </c>
      <c r="E507" s="10">
        <v>1</v>
      </c>
      <c r="F507" s="9" t="s">
        <v>0</v>
      </c>
      <c r="G507" s="168">
        <v>0</v>
      </c>
      <c r="H507" s="29">
        <f t="shared" ref="H507:H508" si="41">E507*G507</f>
        <v>0</v>
      </c>
    </row>
    <row r="508" spans="2:8" x14ac:dyDescent="0.25">
      <c r="B508" s="12" t="s">
        <v>2</v>
      </c>
      <c r="C508" s="11" t="s">
        <v>1</v>
      </c>
      <c r="D508" s="35">
        <v>2026</v>
      </c>
      <c r="E508" s="10">
        <v>1</v>
      </c>
      <c r="F508" s="9" t="s">
        <v>0</v>
      </c>
      <c r="G508" s="168">
        <v>0</v>
      </c>
      <c r="H508" s="29">
        <f t="shared" si="41"/>
        <v>0</v>
      </c>
    </row>
    <row r="509" spans="2:8" x14ac:dyDescent="0.25">
      <c r="B509" s="77" t="s">
        <v>44</v>
      </c>
      <c r="C509" s="43"/>
      <c r="D509" s="44"/>
      <c r="E509" s="45"/>
      <c r="F509" s="46"/>
      <c r="G509" s="52"/>
      <c r="H509" s="56">
        <f>SUM(H504:H508)</f>
        <v>0</v>
      </c>
    </row>
    <row r="510" spans="2:8" ht="15.75" thickBot="1" x14ac:dyDescent="0.3">
      <c r="B510" s="4"/>
      <c r="C510" s="3"/>
      <c r="D510" s="37"/>
      <c r="E510" s="2"/>
      <c r="F510" s="1"/>
      <c r="G510" s="55"/>
      <c r="H510" s="38"/>
    </row>
    <row r="511" spans="2:8" ht="15.75" thickBot="1" x14ac:dyDescent="0.3"/>
    <row r="512" spans="2:8" ht="15.75" thickBot="1" x14ac:dyDescent="0.3">
      <c r="B512" s="201" t="s">
        <v>127</v>
      </c>
      <c r="C512" s="202"/>
      <c r="D512" s="203"/>
      <c r="E512" s="68"/>
    </row>
    <row r="513" spans="2:8" ht="15.75" thickBot="1" x14ac:dyDescent="0.3">
      <c r="B513" s="19" t="s">
        <v>6</v>
      </c>
      <c r="C513" s="18" t="s">
        <v>5</v>
      </c>
      <c r="D513" s="18" t="s">
        <v>46</v>
      </c>
      <c r="E513" s="204" t="s">
        <v>4</v>
      </c>
      <c r="F513" s="205"/>
      <c r="G513" s="17" t="s">
        <v>377</v>
      </c>
      <c r="H513" s="31" t="s">
        <v>33</v>
      </c>
    </row>
    <row r="514" spans="2:8" x14ac:dyDescent="0.25">
      <c r="B514" s="16" t="s">
        <v>47</v>
      </c>
      <c r="C514" s="15" t="s">
        <v>9</v>
      </c>
      <c r="D514" s="34">
        <v>2026</v>
      </c>
      <c r="E514" s="14">
        <v>2</v>
      </c>
      <c r="F514" s="13" t="s">
        <v>0</v>
      </c>
      <c r="G514" s="169">
        <v>0</v>
      </c>
      <c r="H514" s="27">
        <f>E514*G514</f>
        <v>0</v>
      </c>
    </row>
    <row r="515" spans="2:8" x14ac:dyDescent="0.25">
      <c r="B515" s="12" t="s">
        <v>38</v>
      </c>
      <c r="C515" s="11" t="s">
        <v>1</v>
      </c>
      <c r="D515" s="35">
        <v>2029</v>
      </c>
      <c r="E515" s="10">
        <v>1</v>
      </c>
      <c r="F515" s="9" t="s">
        <v>0</v>
      </c>
      <c r="G515" s="170">
        <v>0</v>
      </c>
      <c r="H515" s="29">
        <f>E515*G515</f>
        <v>0</v>
      </c>
    </row>
    <row r="516" spans="2:8" x14ac:dyDescent="0.25">
      <c r="B516" s="12" t="s">
        <v>36</v>
      </c>
      <c r="C516" s="11" t="s">
        <v>1</v>
      </c>
      <c r="D516" s="35">
        <v>2029</v>
      </c>
      <c r="E516" s="10">
        <v>1</v>
      </c>
      <c r="F516" s="9" t="s">
        <v>0</v>
      </c>
      <c r="G516" s="170">
        <v>0</v>
      </c>
      <c r="H516" s="29">
        <f>E516*G516</f>
        <v>0</v>
      </c>
    </row>
    <row r="517" spans="2:8" x14ac:dyDescent="0.25">
      <c r="B517" s="12" t="s">
        <v>2</v>
      </c>
      <c r="C517" s="11" t="s">
        <v>1</v>
      </c>
      <c r="D517" s="35">
        <v>2026</v>
      </c>
      <c r="E517" s="10">
        <v>1</v>
      </c>
      <c r="F517" s="9" t="s">
        <v>0</v>
      </c>
      <c r="G517" s="170">
        <v>0</v>
      </c>
      <c r="H517" s="29">
        <f t="shared" ref="H517" si="42">E517*G517</f>
        <v>0</v>
      </c>
    </row>
    <row r="518" spans="2:8" x14ac:dyDescent="0.25">
      <c r="B518" s="77" t="s">
        <v>44</v>
      </c>
      <c r="C518" s="43"/>
      <c r="D518" s="44"/>
      <c r="E518" s="45"/>
      <c r="F518" s="46"/>
      <c r="G518" s="28"/>
      <c r="H518" s="56">
        <f>SUM(H514:H517)</f>
        <v>0</v>
      </c>
    </row>
    <row r="519" spans="2:8" ht="15.75" thickBot="1" x14ac:dyDescent="0.3">
      <c r="B519" s="4"/>
      <c r="C519" s="3"/>
      <c r="D519" s="37"/>
      <c r="E519" s="2"/>
      <c r="F519" s="1"/>
      <c r="G519" s="75"/>
      <c r="H519" s="30"/>
    </row>
    <row r="520" spans="2:8" ht="15.75" thickBot="1" x14ac:dyDescent="0.3">
      <c r="B520" s="21"/>
      <c r="C520" s="21"/>
      <c r="D520" s="41"/>
    </row>
    <row r="521" spans="2:8" ht="15.75" thickBot="1" x14ac:dyDescent="0.3">
      <c r="B521" s="201" t="s">
        <v>128</v>
      </c>
      <c r="C521" s="202"/>
      <c r="D521" s="203"/>
      <c r="E521" s="68"/>
    </row>
    <row r="522" spans="2:8" ht="15.75" thickBot="1" x14ac:dyDescent="0.3">
      <c r="B522" s="19" t="s">
        <v>6</v>
      </c>
      <c r="C522" s="18" t="s">
        <v>5</v>
      </c>
      <c r="D522" s="18" t="s">
        <v>46</v>
      </c>
      <c r="E522" s="204" t="s">
        <v>4</v>
      </c>
      <c r="F522" s="205"/>
      <c r="G522" s="17" t="s">
        <v>377</v>
      </c>
      <c r="H522" s="31" t="s">
        <v>33</v>
      </c>
    </row>
    <row r="523" spans="2:8" x14ac:dyDescent="0.25">
      <c r="B523" s="16" t="s">
        <v>47</v>
      </c>
      <c r="C523" s="15" t="s">
        <v>9</v>
      </c>
      <c r="D523" s="34">
        <v>2026</v>
      </c>
      <c r="E523" s="14">
        <v>2</v>
      </c>
      <c r="F523" s="13" t="s">
        <v>0</v>
      </c>
      <c r="G523" s="169">
        <v>0</v>
      </c>
      <c r="H523" s="27">
        <f>E523*G523</f>
        <v>0</v>
      </c>
    </row>
    <row r="524" spans="2:8" x14ac:dyDescent="0.25">
      <c r="B524" s="12" t="s">
        <v>66</v>
      </c>
      <c r="C524" s="11" t="s">
        <v>1</v>
      </c>
      <c r="D524" s="35">
        <v>2026</v>
      </c>
      <c r="E524" s="10">
        <v>17.5</v>
      </c>
      <c r="F524" s="9" t="s">
        <v>8</v>
      </c>
      <c r="G524" s="170">
        <v>0</v>
      </c>
      <c r="H524" s="29">
        <f>E524*G524</f>
        <v>0</v>
      </c>
    </row>
    <row r="525" spans="2:8" x14ac:dyDescent="0.25">
      <c r="B525" s="12" t="s">
        <v>21</v>
      </c>
      <c r="C525" s="11" t="s">
        <v>1</v>
      </c>
      <c r="D525" s="35">
        <v>2026</v>
      </c>
      <c r="E525" s="10">
        <v>2.5</v>
      </c>
      <c r="F525" s="9" t="s">
        <v>8</v>
      </c>
      <c r="G525" s="170">
        <v>0</v>
      </c>
      <c r="H525" s="29">
        <f>E525*G525</f>
        <v>0</v>
      </c>
    </row>
    <row r="526" spans="2:8" x14ac:dyDescent="0.25">
      <c r="B526" s="12" t="s">
        <v>38</v>
      </c>
      <c r="C526" s="11" t="s">
        <v>1</v>
      </c>
      <c r="D526" s="35">
        <v>2029</v>
      </c>
      <c r="E526" s="10">
        <v>1</v>
      </c>
      <c r="F526" s="9" t="s">
        <v>0</v>
      </c>
      <c r="G526" s="170">
        <v>0</v>
      </c>
      <c r="H526" s="29">
        <f t="shared" ref="H526:H528" si="43">E526*G526</f>
        <v>0</v>
      </c>
    </row>
    <row r="527" spans="2:8" x14ac:dyDescent="0.25">
      <c r="B527" s="12" t="s">
        <v>36</v>
      </c>
      <c r="C527" s="11" t="s">
        <v>1</v>
      </c>
      <c r="D527" s="35">
        <v>2029</v>
      </c>
      <c r="E527" s="10">
        <v>1</v>
      </c>
      <c r="F527" s="9" t="s">
        <v>0</v>
      </c>
      <c r="G527" s="170">
        <v>0</v>
      </c>
      <c r="H527" s="29">
        <f t="shared" si="43"/>
        <v>0</v>
      </c>
    </row>
    <row r="528" spans="2:8" x14ac:dyDescent="0.25">
      <c r="B528" s="8" t="s">
        <v>2</v>
      </c>
      <c r="C528" s="7" t="s">
        <v>1</v>
      </c>
      <c r="D528" s="36">
        <v>2026</v>
      </c>
      <c r="E528" s="6">
        <v>1</v>
      </c>
      <c r="F528" s="5" t="s">
        <v>0</v>
      </c>
      <c r="G528" s="170">
        <v>0</v>
      </c>
      <c r="H528" s="29">
        <f t="shared" si="43"/>
        <v>0</v>
      </c>
    </row>
    <row r="529" spans="2:8" x14ac:dyDescent="0.25">
      <c r="B529" s="77" t="s">
        <v>44</v>
      </c>
      <c r="C529" s="24"/>
      <c r="D529" s="39"/>
      <c r="E529" s="23"/>
      <c r="F529" s="22"/>
      <c r="G529" s="40"/>
      <c r="H529" s="56">
        <f>SUM(H523:H528)</f>
        <v>0</v>
      </c>
    </row>
    <row r="530" spans="2:8" ht="15.75" thickBot="1" x14ac:dyDescent="0.3">
      <c r="B530" s="4"/>
      <c r="C530" s="3"/>
      <c r="D530" s="37"/>
      <c r="E530" s="2"/>
      <c r="F530" s="1"/>
      <c r="G530" s="38"/>
      <c r="H530" s="30"/>
    </row>
    <row r="531" spans="2:8" ht="16.5" thickBot="1" x14ac:dyDescent="0.3">
      <c r="B531" s="20"/>
    </row>
    <row r="532" spans="2:8" ht="15.75" thickBot="1" x14ac:dyDescent="0.3">
      <c r="B532" s="201" t="s">
        <v>129</v>
      </c>
      <c r="C532" s="202"/>
      <c r="D532" s="203"/>
      <c r="E532" s="68"/>
    </row>
    <row r="533" spans="2:8" ht="15.75" thickBot="1" x14ac:dyDescent="0.3">
      <c r="B533" s="19" t="s">
        <v>6</v>
      </c>
      <c r="C533" s="18" t="s">
        <v>5</v>
      </c>
      <c r="D533" s="18" t="s">
        <v>46</v>
      </c>
      <c r="E533" s="204" t="s">
        <v>4</v>
      </c>
      <c r="F533" s="205"/>
      <c r="G533" s="17" t="s">
        <v>377</v>
      </c>
      <c r="H533" s="31" t="s">
        <v>33</v>
      </c>
    </row>
    <row r="534" spans="2:8" x14ac:dyDescent="0.25">
      <c r="B534" s="16" t="s">
        <v>47</v>
      </c>
      <c r="C534" s="15" t="s">
        <v>9</v>
      </c>
      <c r="D534" s="34">
        <v>2026</v>
      </c>
      <c r="E534" s="14">
        <v>2</v>
      </c>
      <c r="F534" s="13" t="s">
        <v>0</v>
      </c>
      <c r="G534" s="167">
        <v>0</v>
      </c>
      <c r="H534" s="27">
        <f>E534*G534</f>
        <v>0</v>
      </c>
    </row>
    <row r="535" spans="2:8" x14ac:dyDescent="0.25">
      <c r="B535" s="12" t="s">
        <v>118</v>
      </c>
      <c r="C535" s="11" t="s">
        <v>1</v>
      </c>
      <c r="D535" s="35">
        <v>2026</v>
      </c>
      <c r="E535" s="10">
        <v>1</v>
      </c>
      <c r="F535" s="9" t="s">
        <v>0</v>
      </c>
      <c r="G535" s="168">
        <v>0</v>
      </c>
      <c r="H535" s="29">
        <f>E535*G535</f>
        <v>0</v>
      </c>
    </row>
    <row r="536" spans="2:8" x14ac:dyDescent="0.25">
      <c r="B536" s="12" t="s">
        <v>38</v>
      </c>
      <c r="C536" s="11" t="s">
        <v>1</v>
      </c>
      <c r="D536" s="35">
        <v>2029</v>
      </c>
      <c r="E536" s="10">
        <v>1</v>
      </c>
      <c r="F536" s="9" t="s">
        <v>0</v>
      </c>
      <c r="G536" s="168">
        <v>0</v>
      </c>
      <c r="H536" s="29">
        <f>E536*G536</f>
        <v>0</v>
      </c>
    </row>
    <row r="537" spans="2:8" x14ac:dyDescent="0.25">
      <c r="B537" s="12" t="s">
        <v>36</v>
      </c>
      <c r="C537" s="11" t="s">
        <v>1</v>
      </c>
      <c r="D537" s="35">
        <v>2029</v>
      </c>
      <c r="E537" s="10">
        <v>1</v>
      </c>
      <c r="F537" s="9" t="s">
        <v>0</v>
      </c>
      <c r="G537" s="168">
        <v>0</v>
      </c>
      <c r="H537" s="29">
        <f t="shared" ref="H537:H538" si="44">E537*G537</f>
        <v>0</v>
      </c>
    </row>
    <row r="538" spans="2:8" x14ac:dyDescent="0.25">
      <c r="B538" s="12" t="s">
        <v>2</v>
      </c>
      <c r="C538" s="11" t="s">
        <v>1</v>
      </c>
      <c r="D538" s="35">
        <v>2026</v>
      </c>
      <c r="E538" s="10">
        <v>1</v>
      </c>
      <c r="F538" s="9" t="s">
        <v>0</v>
      </c>
      <c r="G538" s="168">
        <v>0</v>
      </c>
      <c r="H538" s="29">
        <f t="shared" si="44"/>
        <v>0</v>
      </c>
    </row>
    <row r="539" spans="2:8" x14ac:dyDescent="0.25">
      <c r="B539" s="77" t="s">
        <v>44</v>
      </c>
      <c r="C539" s="43"/>
      <c r="D539" s="44"/>
      <c r="E539" s="45"/>
      <c r="F539" s="46"/>
      <c r="G539" s="52"/>
      <c r="H539" s="56">
        <f>SUM(H534:H538)</f>
        <v>0</v>
      </c>
    </row>
    <row r="540" spans="2:8" ht="15.75" thickBot="1" x14ac:dyDescent="0.3">
      <c r="B540" s="4"/>
      <c r="C540" s="3"/>
      <c r="D540" s="37"/>
      <c r="E540" s="2"/>
      <c r="F540" s="1"/>
      <c r="G540" s="55"/>
      <c r="H540" s="38"/>
    </row>
    <row r="541" spans="2:8" ht="15.75" thickBot="1" x14ac:dyDescent="0.3"/>
    <row r="542" spans="2:8" ht="15.75" thickBot="1" x14ac:dyDescent="0.3">
      <c r="B542" s="201" t="s">
        <v>130</v>
      </c>
      <c r="C542" s="202"/>
      <c r="D542" s="203"/>
      <c r="E542" s="68"/>
    </row>
    <row r="543" spans="2:8" ht="15.75" thickBot="1" x14ac:dyDescent="0.3">
      <c r="B543" s="19" t="s">
        <v>6</v>
      </c>
      <c r="C543" s="18" t="s">
        <v>5</v>
      </c>
      <c r="D543" s="18" t="s">
        <v>46</v>
      </c>
      <c r="E543" s="204" t="s">
        <v>4</v>
      </c>
      <c r="F543" s="205"/>
      <c r="G543" s="17" t="s">
        <v>377</v>
      </c>
      <c r="H543" s="31" t="s">
        <v>33</v>
      </c>
    </row>
    <row r="544" spans="2:8" x14ac:dyDescent="0.25">
      <c r="B544" s="16" t="s">
        <v>47</v>
      </c>
      <c r="C544" s="15" t="s">
        <v>9</v>
      </c>
      <c r="D544" s="34">
        <v>2026</v>
      </c>
      <c r="E544" s="14">
        <v>2</v>
      </c>
      <c r="F544" s="13" t="s">
        <v>0</v>
      </c>
      <c r="G544" s="169">
        <v>0</v>
      </c>
      <c r="H544" s="27">
        <f>E544*G544</f>
        <v>0</v>
      </c>
    </row>
    <row r="545" spans="2:8" x14ac:dyDescent="0.25">
      <c r="B545" s="12" t="s">
        <v>18</v>
      </c>
      <c r="C545" s="11" t="s">
        <v>1</v>
      </c>
      <c r="D545" s="35">
        <v>2026</v>
      </c>
      <c r="E545" s="10">
        <v>2</v>
      </c>
      <c r="F545" s="9" t="s">
        <v>17</v>
      </c>
      <c r="G545" s="170">
        <v>0</v>
      </c>
      <c r="H545" s="29">
        <f>E545*G545</f>
        <v>0</v>
      </c>
    </row>
    <row r="546" spans="2:8" x14ac:dyDescent="0.25">
      <c r="B546" s="12" t="s">
        <v>66</v>
      </c>
      <c r="C546" s="11" t="s">
        <v>1</v>
      </c>
      <c r="D546" s="35">
        <v>2027</v>
      </c>
      <c r="E546" s="10">
        <v>33</v>
      </c>
      <c r="F546" s="9" t="s">
        <v>8</v>
      </c>
      <c r="G546" s="170">
        <v>0</v>
      </c>
      <c r="H546" s="29">
        <f>E546*G546</f>
        <v>0</v>
      </c>
    </row>
    <row r="547" spans="2:8" x14ac:dyDescent="0.25">
      <c r="B547" s="12" t="s">
        <v>87</v>
      </c>
      <c r="C547" s="11" t="s">
        <v>1</v>
      </c>
      <c r="D547" s="35">
        <v>2027</v>
      </c>
      <c r="E547" s="10">
        <v>30</v>
      </c>
      <c r="F547" s="9" t="s">
        <v>17</v>
      </c>
      <c r="G547" s="170">
        <v>0</v>
      </c>
      <c r="H547" s="29">
        <f t="shared" ref="H547:H550" si="45">E547*G547</f>
        <v>0</v>
      </c>
    </row>
    <row r="548" spans="2:8" x14ac:dyDescent="0.25">
      <c r="B548" s="12" t="s">
        <v>38</v>
      </c>
      <c r="C548" s="11" t="s">
        <v>1</v>
      </c>
      <c r="D548" s="35">
        <v>2029</v>
      </c>
      <c r="E548" s="10">
        <v>1</v>
      </c>
      <c r="F548" s="9" t="s">
        <v>0</v>
      </c>
      <c r="G548" s="170">
        <v>0</v>
      </c>
      <c r="H548" s="29">
        <f t="shared" si="45"/>
        <v>0</v>
      </c>
    </row>
    <row r="549" spans="2:8" x14ac:dyDescent="0.25">
      <c r="B549" s="8" t="s">
        <v>36</v>
      </c>
      <c r="C549" s="7" t="s">
        <v>1</v>
      </c>
      <c r="D549" s="36">
        <v>2029</v>
      </c>
      <c r="E549" s="6">
        <v>1</v>
      </c>
      <c r="F549" s="5" t="s">
        <v>0</v>
      </c>
      <c r="G549" s="170">
        <v>0</v>
      </c>
      <c r="H549" s="29">
        <f t="shared" si="45"/>
        <v>0</v>
      </c>
    </row>
    <row r="550" spans="2:8" x14ac:dyDescent="0.25">
      <c r="B550" s="8" t="s">
        <v>2</v>
      </c>
      <c r="C550" s="7" t="s">
        <v>1</v>
      </c>
      <c r="D550" s="36">
        <v>2026</v>
      </c>
      <c r="E550" s="6">
        <v>1</v>
      </c>
      <c r="F550" s="5" t="s">
        <v>0</v>
      </c>
      <c r="G550" s="170">
        <v>0</v>
      </c>
      <c r="H550" s="29">
        <f t="shared" si="45"/>
        <v>0</v>
      </c>
    </row>
    <row r="551" spans="2:8" x14ac:dyDescent="0.25">
      <c r="B551" s="77" t="s">
        <v>44</v>
      </c>
      <c r="C551" s="24"/>
      <c r="D551" s="39"/>
      <c r="E551" s="23"/>
      <c r="F551" s="22"/>
      <c r="G551" s="40"/>
      <c r="H551" s="56">
        <f>SUM(H544:H550)</f>
        <v>0</v>
      </c>
    </row>
    <row r="552" spans="2:8" ht="15.75" thickBot="1" x14ac:dyDescent="0.3">
      <c r="B552" s="4"/>
      <c r="C552" s="3"/>
      <c r="D552" s="37"/>
      <c r="E552" s="2"/>
      <c r="F552" s="1"/>
      <c r="G552" s="38"/>
      <c r="H552" s="30"/>
    </row>
    <row r="553" spans="2:8" ht="15.75" thickBot="1" x14ac:dyDescent="0.3"/>
    <row r="554" spans="2:8" ht="15.75" thickBot="1" x14ac:dyDescent="0.3">
      <c r="B554" s="201" t="s">
        <v>131</v>
      </c>
      <c r="C554" s="202"/>
      <c r="D554" s="203"/>
      <c r="E554" s="68"/>
    </row>
    <row r="555" spans="2:8" ht="15.75" thickBot="1" x14ac:dyDescent="0.3">
      <c r="B555" s="19" t="s">
        <v>6</v>
      </c>
      <c r="C555" s="18" t="s">
        <v>5</v>
      </c>
      <c r="D555" s="18" t="s">
        <v>46</v>
      </c>
      <c r="E555" s="204" t="s">
        <v>4</v>
      </c>
      <c r="F555" s="205"/>
      <c r="G555" s="17" t="s">
        <v>377</v>
      </c>
      <c r="H555" s="31" t="s">
        <v>33</v>
      </c>
    </row>
    <row r="556" spans="2:8" x14ac:dyDescent="0.25">
      <c r="B556" s="16" t="s">
        <v>47</v>
      </c>
      <c r="C556" s="15" t="s">
        <v>9</v>
      </c>
      <c r="D556" s="34">
        <v>2026</v>
      </c>
      <c r="E556" s="14">
        <v>2</v>
      </c>
      <c r="F556" s="13" t="s">
        <v>0</v>
      </c>
      <c r="G556" s="169">
        <v>0</v>
      </c>
      <c r="H556" s="27">
        <f>E556*G556</f>
        <v>0</v>
      </c>
    </row>
    <row r="557" spans="2:8" x14ac:dyDescent="0.25">
      <c r="B557" s="12" t="s">
        <v>40</v>
      </c>
      <c r="C557" s="11" t="s">
        <v>1</v>
      </c>
      <c r="D557" s="35">
        <v>2026</v>
      </c>
      <c r="E557" s="10">
        <v>4.8</v>
      </c>
      <c r="F557" s="9" t="s">
        <v>8</v>
      </c>
      <c r="G557" s="170">
        <v>0</v>
      </c>
      <c r="H557" s="29">
        <f>E557*G557</f>
        <v>0</v>
      </c>
    </row>
    <row r="558" spans="2:8" x14ac:dyDescent="0.25">
      <c r="B558" s="12" t="s">
        <v>38</v>
      </c>
      <c r="C558" s="11" t="s">
        <v>1</v>
      </c>
      <c r="D558" s="35">
        <v>2029</v>
      </c>
      <c r="E558" s="10">
        <v>1</v>
      </c>
      <c r="F558" s="9" t="s">
        <v>0</v>
      </c>
      <c r="G558" s="170">
        <v>0</v>
      </c>
      <c r="H558" s="29">
        <f>E558*G558</f>
        <v>0</v>
      </c>
    </row>
    <row r="559" spans="2:8" x14ac:dyDescent="0.25">
      <c r="B559" s="12" t="s">
        <v>2</v>
      </c>
      <c r="C559" s="11" t="s">
        <v>1</v>
      </c>
      <c r="D559" s="35">
        <v>2026</v>
      </c>
      <c r="E559" s="10">
        <v>1</v>
      </c>
      <c r="F559" s="9" t="s">
        <v>0</v>
      </c>
      <c r="G559" s="170">
        <v>0</v>
      </c>
      <c r="H559" s="29">
        <f t="shared" ref="H559" si="46">E559*G559</f>
        <v>0</v>
      </c>
    </row>
    <row r="560" spans="2:8" x14ac:dyDescent="0.25">
      <c r="B560" s="77" t="s">
        <v>44</v>
      </c>
      <c r="C560" s="43"/>
      <c r="D560" s="44"/>
      <c r="E560" s="45"/>
      <c r="F560" s="46"/>
      <c r="G560" s="28"/>
      <c r="H560" s="56">
        <f>SUM(H556:H559)</f>
        <v>0</v>
      </c>
    </row>
    <row r="561" spans="2:8" ht="15.75" thickBot="1" x14ac:dyDescent="0.3">
      <c r="B561" s="4"/>
      <c r="C561" s="3"/>
      <c r="D561" s="37"/>
      <c r="E561" s="2"/>
      <c r="F561" s="1"/>
      <c r="G561" s="75"/>
      <c r="H561" s="30"/>
    </row>
    <row r="562" spans="2:8" ht="16.5" thickBot="1" x14ac:dyDescent="0.3">
      <c r="B562" s="20"/>
    </row>
    <row r="563" spans="2:8" ht="15.75" thickBot="1" x14ac:dyDescent="0.3">
      <c r="B563" s="201" t="s">
        <v>132</v>
      </c>
      <c r="C563" s="202"/>
      <c r="D563" s="203"/>
      <c r="E563" s="68"/>
    </row>
    <row r="564" spans="2:8" ht="15.75" thickBot="1" x14ac:dyDescent="0.3">
      <c r="B564" s="19" t="s">
        <v>6</v>
      </c>
      <c r="C564" s="18" t="s">
        <v>5</v>
      </c>
      <c r="D564" s="18" t="s">
        <v>46</v>
      </c>
      <c r="E564" s="204" t="s">
        <v>4</v>
      </c>
      <c r="F564" s="205"/>
      <c r="G564" s="17" t="s">
        <v>377</v>
      </c>
      <c r="H564" s="31" t="s">
        <v>33</v>
      </c>
    </row>
    <row r="565" spans="2:8" x14ac:dyDescent="0.25">
      <c r="B565" s="16" t="s">
        <v>47</v>
      </c>
      <c r="C565" s="15" t="s">
        <v>9</v>
      </c>
      <c r="D565" s="34">
        <v>2026</v>
      </c>
      <c r="E565" s="14">
        <v>2</v>
      </c>
      <c r="F565" s="13" t="s">
        <v>0</v>
      </c>
      <c r="G565" s="169">
        <v>0</v>
      </c>
      <c r="H565" s="27">
        <f>E565*G565</f>
        <v>0</v>
      </c>
    </row>
    <row r="566" spans="2:8" x14ac:dyDescent="0.25">
      <c r="B566" s="12" t="s">
        <v>40</v>
      </c>
      <c r="C566" s="11" t="s">
        <v>1</v>
      </c>
      <c r="D566" s="35">
        <v>2026</v>
      </c>
      <c r="E566" s="10">
        <v>5</v>
      </c>
      <c r="F566" s="9" t="s">
        <v>8</v>
      </c>
      <c r="G566" s="170">
        <v>0</v>
      </c>
      <c r="H566" s="29">
        <f>E566*G566</f>
        <v>0</v>
      </c>
    </row>
    <row r="567" spans="2:8" x14ac:dyDescent="0.25">
      <c r="B567" s="12" t="s">
        <v>38</v>
      </c>
      <c r="C567" s="11" t="s">
        <v>1</v>
      </c>
      <c r="D567" s="35">
        <v>2029</v>
      </c>
      <c r="E567" s="10">
        <v>1</v>
      </c>
      <c r="F567" s="9" t="s">
        <v>0</v>
      </c>
      <c r="G567" s="170">
        <v>0</v>
      </c>
      <c r="H567" s="29">
        <f>E567*G567</f>
        <v>0</v>
      </c>
    </row>
    <row r="568" spans="2:8" x14ac:dyDescent="0.25">
      <c r="B568" s="12" t="s">
        <v>2</v>
      </c>
      <c r="C568" s="11" t="s">
        <v>1</v>
      </c>
      <c r="D568" s="35">
        <v>2026</v>
      </c>
      <c r="E568" s="10">
        <v>1</v>
      </c>
      <c r="F568" s="9" t="s">
        <v>0</v>
      </c>
      <c r="G568" s="170">
        <v>0</v>
      </c>
      <c r="H568" s="29">
        <f t="shared" ref="H568" si="47">E568*G568</f>
        <v>0</v>
      </c>
    </row>
    <row r="569" spans="2:8" x14ac:dyDescent="0.25">
      <c r="B569" s="77" t="s">
        <v>44</v>
      </c>
      <c r="C569" s="43"/>
      <c r="D569" s="44"/>
      <c r="E569" s="45"/>
      <c r="F569" s="46"/>
      <c r="G569" s="28"/>
      <c r="H569" s="56">
        <f>SUM(H565:H568)</f>
        <v>0</v>
      </c>
    </row>
    <row r="570" spans="2:8" ht="15.75" thickBot="1" x14ac:dyDescent="0.3">
      <c r="B570" s="4"/>
      <c r="C570" s="3"/>
      <c r="D570" s="37"/>
      <c r="E570" s="2"/>
      <c r="F570" s="1"/>
      <c r="G570" s="75"/>
      <c r="H570" s="30"/>
    </row>
    <row r="571" spans="2:8" ht="15.75" thickBot="1" x14ac:dyDescent="0.3"/>
    <row r="572" spans="2:8" ht="15.75" thickBot="1" x14ac:dyDescent="0.3">
      <c r="B572" s="201" t="s">
        <v>133</v>
      </c>
      <c r="C572" s="202"/>
      <c r="D572" s="203"/>
      <c r="E572" s="68"/>
    </row>
    <row r="573" spans="2:8" ht="15.75" thickBot="1" x14ac:dyDescent="0.3">
      <c r="B573" s="19" t="s">
        <v>6</v>
      </c>
      <c r="C573" s="18" t="s">
        <v>5</v>
      </c>
      <c r="D573" s="18" t="s">
        <v>46</v>
      </c>
      <c r="E573" s="204" t="s">
        <v>4</v>
      </c>
      <c r="F573" s="205"/>
      <c r="G573" s="17" t="s">
        <v>377</v>
      </c>
      <c r="H573" s="31" t="s">
        <v>33</v>
      </c>
    </row>
    <row r="574" spans="2:8" x14ac:dyDescent="0.25">
      <c r="B574" s="16" t="s">
        <v>47</v>
      </c>
      <c r="C574" s="15" t="s">
        <v>9</v>
      </c>
      <c r="D574" s="34">
        <v>2026</v>
      </c>
      <c r="E574" s="14">
        <v>2</v>
      </c>
      <c r="F574" s="13" t="s">
        <v>0</v>
      </c>
      <c r="G574" s="169">
        <v>0</v>
      </c>
      <c r="H574" s="27">
        <f>E574*G574</f>
        <v>0</v>
      </c>
    </row>
    <row r="575" spans="2:8" x14ac:dyDescent="0.25">
      <c r="B575" s="12" t="s">
        <v>24</v>
      </c>
      <c r="C575" s="11" t="s">
        <v>1</v>
      </c>
      <c r="D575" s="35">
        <v>2026</v>
      </c>
      <c r="E575" s="10">
        <v>1</v>
      </c>
      <c r="F575" s="9" t="s">
        <v>0</v>
      </c>
      <c r="G575" s="170">
        <v>0</v>
      </c>
      <c r="H575" s="29">
        <f>E575*G575</f>
        <v>0</v>
      </c>
    </row>
    <row r="576" spans="2:8" x14ac:dyDescent="0.25">
      <c r="B576" s="12" t="s">
        <v>66</v>
      </c>
      <c r="C576" s="11" t="s">
        <v>1</v>
      </c>
      <c r="D576" s="35">
        <v>2028</v>
      </c>
      <c r="E576" s="10">
        <v>11</v>
      </c>
      <c r="F576" s="9" t="s">
        <v>8</v>
      </c>
      <c r="G576" s="170">
        <v>0</v>
      </c>
      <c r="H576" s="29">
        <f>E576*G576</f>
        <v>0</v>
      </c>
    </row>
    <row r="577" spans="2:8" x14ac:dyDescent="0.25">
      <c r="B577" s="12" t="s">
        <v>120</v>
      </c>
      <c r="C577" s="11" t="s">
        <v>1</v>
      </c>
      <c r="D577" s="35">
        <v>2028</v>
      </c>
      <c r="E577" s="10">
        <v>40</v>
      </c>
      <c r="F577" s="9" t="s">
        <v>17</v>
      </c>
      <c r="G577" s="170">
        <v>0</v>
      </c>
      <c r="H577" s="29">
        <f t="shared" ref="H577" si="48">E577*G577</f>
        <v>0</v>
      </c>
    </row>
    <row r="578" spans="2:8" x14ac:dyDescent="0.25">
      <c r="B578" s="12" t="s">
        <v>38</v>
      </c>
      <c r="C578" s="11" t="s">
        <v>1</v>
      </c>
      <c r="D578" s="35">
        <v>2029</v>
      </c>
      <c r="E578" s="10">
        <v>1</v>
      </c>
      <c r="F578" s="9" t="s">
        <v>0</v>
      </c>
      <c r="G578" s="170">
        <v>0</v>
      </c>
      <c r="H578" s="29">
        <f>E578*G578</f>
        <v>0</v>
      </c>
    </row>
    <row r="579" spans="2:8" x14ac:dyDescent="0.25">
      <c r="B579" s="8" t="s">
        <v>36</v>
      </c>
      <c r="C579" s="7" t="s">
        <v>1</v>
      </c>
      <c r="D579" s="36">
        <v>2029</v>
      </c>
      <c r="E579" s="6">
        <v>1</v>
      </c>
      <c r="F579" s="5" t="s">
        <v>0</v>
      </c>
      <c r="G579" s="170">
        <v>0</v>
      </c>
      <c r="H579" s="29">
        <f t="shared" ref="H579:H580" si="49">E579*G579</f>
        <v>0</v>
      </c>
    </row>
    <row r="580" spans="2:8" x14ac:dyDescent="0.25">
      <c r="B580" s="8" t="s">
        <v>2</v>
      </c>
      <c r="C580" s="7" t="s">
        <v>1</v>
      </c>
      <c r="D580" s="36">
        <v>2026</v>
      </c>
      <c r="E580" s="6">
        <v>1</v>
      </c>
      <c r="F580" s="5" t="s">
        <v>0</v>
      </c>
      <c r="G580" s="170">
        <v>0</v>
      </c>
      <c r="H580" s="29">
        <f t="shared" si="49"/>
        <v>0</v>
      </c>
    </row>
    <row r="581" spans="2:8" x14ac:dyDescent="0.25">
      <c r="B581" s="77" t="s">
        <v>44</v>
      </c>
      <c r="C581" s="24"/>
      <c r="D581" s="39"/>
      <c r="E581" s="23"/>
      <c r="F581" s="22"/>
      <c r="G581" s="40"/>
      <c r="H581" s="56">
        <f>SUM(H574:H580)</f>
        <v>0</v>
      </c>
    </row>
    <row r="582" spans="2:8" ht="15.75" thickBot="1" x14ac:dyDescent="0.3">
      <c r="B582" s="4"/>
      <c r="C582" s="3"/>
      <c r="D582" s="37"/>
      <c r="E582" s="2"/>
      <c r="F582" s="1"/>
      <c r="G582" s="38"/>
      <c r="H582" s="30"/>
    </row>
    <row r="583" spans="2:8" ht="15.75" thickBot="1" x14ac:dyDescent="0.3">
      <c r="B583" s="21"/>
      <c r="C583" s="21"/>
      <c r="D583" s="41"/>
    </row>
    <row r="584" spans="2:8" ht="15.75" thickBot="1" x14ac:dyDescent="0.3">
      <c r="B584" s="201" t="s">
        <v>134</v>
      </c>
      <c r="C584" s="202"/>
      <c r="D584" s="203"/>
      <c r="E584" s="68"/>
    </row>
    <row r="585" spans="2:8" ht="15.75" thickBot="1" x14ac:dyDescent="0.3">
      <c r="B585" s="19" t="s">
        <v>6</v>
      </c>
      <c r="C585" s="18" t="s">
        <v>5</v>
      </c>
      <c r="D585" s="18" t="s">
        <v>46</v>
      </c>
      <c r="E585" s="204" t="s">
        <v>4</v>
      </c>
      <c r="F585" s="205"/>
      <c r="G585" s="17" t="s">
        <v>377</v>
      </c>
      <c r="H585" s="31" t="s">
        <v>33</v>
      </c>
    </row>
    <row r="586" spans="2:8" x14ac:dyDescent="0.25">
      <c r="B586" s="16" t="s">
        <v>47</v>
      </c>
      <c r="C586" s="15" t="s">
        <v>9</v>
      </c>
      <c r="D586" s="34">
        <v>2026</v>
      </c>
      <c r="E586" s="14">
        <v>2</v>
      </c>
      <c r="F586" s="13" t="s">
        <v>0</v>
      </c>
      <c r="G586" s="169">
        <v>0</v>
      </c>
      <c r="H586" s="27">
        <f>E586*G586</f>
        <v>0</v>
      </c>
    </row>
    <row r="587" spans="2:8" x14ac:dyDescent="0.25">
      <c r="B587" s="12" t="s">
        <v>87</v>
      </c>
      <c r="C587" s="11" t="s">
        <v>1</v>
      </c>
      <c r="D587" s="35">
        <v>2027</v>
      </c>
      <c r="E587" s="10">
        <v>100</v>
      </c>
      <c r="F587" s="9" t="s">
        <v>17</v>
      </c>
      <c r="G587" s="170">
        <v>0</v>
      </c>
      <c r="H587" s="29">
        <f>E587*G587</f>
        <v>0</v>
      </c>
    </row>
    <row r="588" spans="2:8" x14ac:dyDescent="0.25">
      <c r="B588" s="12" t="s">
        <v>38</v>
      </c>
      <c r="C588" s="11" t="s">
        <v>1</v>
      </c>
      <c r="D588" s="35">
        <v>2028</v>
      </c>
      <c r="E588" s="10">
        <v>1</v>
      </c>
      <c r="F588" s="9" t="s">
        <v>0</v>
      </c>
      <c r="G588" s="170">
        <v>0</v>
      </c>
      <c r="H588" s="29">
        <f>E588*G588</f>
        <v>0</v>
      </c>
    </row>
    <row r="589" spans="2:8" x14ac:dyDescent="0.25">
      <c r="B589" s="12" t="s">
        <v>36</v>
      </c>
      <c r="C589" s="11" t="s">
        <v>1</v>
      </c>
      <c r="D589" s="35">
        <v>2028</v>
      </c>
      <c r="E589" s="10">
        <v>1</v>
      </c>
      <c r="F589" s="9" t="s">
        <v>0</v>
      </c>
      <c r="G589" s="170">
        <v>0</v>
      </c>
      <c r="H589" s="29">
        <f t="shared" ref="H589:H590" si="50">E589*G589</f>
        <v>0</v>
      </c>
    </row>
    <row r="590" spans="2:8" x14ac:dyDescent="0.25">
      <c r="B590" s="12" t="s">
        <v>2</v>
      </c>
      <c r="C590" s="11" t="s">
        <v>1</v>
      </c>
      <c r="D590" s="35">
        <v>2026</v>
      </c>
      <c r="E590" s="10">
        <v>1</v>
      </c>
      <c r="F590" s="9" t="s">
        <v>0</v>
      </c>
      <c r="G590" s="170">
        <v>0</v>
      </c>
      <c r="H590" s="29">
        <f t="shared" si="50"/>
        <v>0</v>
      </c>
    </row>
    <row r="591" spans="2:8" x14ac:dyDescent="0.25">
      <c r="B591" s="77" t="s">
        <v>44</v>
      </c>
      <c r="C591" s="43"/>
      <c r="D591" s="44"/>
      <c r="E591" s="45"/>
      <c r="F591" s="46"/>
      <c r="G591" s="74"/>
      <c r="H591" s="56">
        <f>SUM(H586:H590)</f>
        <v>0</v>
      </c>
    </row>
    <row r="592" spans="2:8" ht="15.75" thickBot="1" x14ac:dyDescent="0.3">
      <c r="B592" s="4"/>
      <c r="C592" s="3"/>
      <c r="D592" s="37"/>
      <c r="E592" s="2"/>
      <c r="F592" s="1"/>
      <c r="G592" s="38"/>
      <c r="H592" s="30"/>
    </row>
    <row r="593" spans="2:8" ht="15.75" thickBot="1" x14ac:dyDescent="0.3">
      <c r="B593" s="21"/>
      <c r="C593" s="21"/>
      <c r="D593" s="41"/>
    </row>
    <row r="594" spans="2:8" ht="15.75" thickBot="1" x14ac:dyDescent="0.3">
      <c r="B594" s="212" t="s">
        <v>135</v>
      </c>
      <c r="C594" s="213"/>
      <c r="D594" s="214"/>
      <c r="E594" s="68"/>
    </row>
    <row r="595" spans="2:8" ht="15.75" thickBot="1" x14ac:dyDescent="0.3">
      <c r="B595" s="19" t="s">
        <v>6</v>
      </c>
      <c r="C595" s="18" t="s">
        <v>5</v>
      </c>
      <c r="D595" s="18" t="s">
        <v>46</v>
      </c>
      <c r="E595" s="204" t="s">
        <v>4</v>
      </c>
      <c r="F595" s="205"/>
      <c r="G595" s="17" t="s">
        <v>377</v>
      </c>
      <c r="H595" s="31" t="s">
        <v>33</v>
      </c>
    </row>
    <row r="596" spans="2:8" x14ac:dyDescent="0.25">
      <c r="B596" s="16" t="s">
        <v>47</v>
      </c>
      <c r="C596" s="15" t="s">
        <v>9</v>
      </c>
      <c r="D596" s="34">
        <v>2026</v>
      </c>
      <c r="E596" s="14">
        <v>2</v>
      </c>
      <c r="F596" s="13" t="s">
        <v>0</v>
      </c>
      <c r="G596" s="167">
        <v>0</v>
      </c>
      <c r="H596" s="27">
        <f>E596*G596</f>
        <v>0</v>
      </c>
    </row>
    <row r="597" spans="2:8" x14ac:dyDescent="0.25">
      <c r="B597" s="12" t="s">
        <v>87</v>
      </c>
      <c r="C597" s="11" t="s">
        <v>1</v>
      </c>
      <c r="D597" s="35">
        <v>2027</v>
      </c>
      <c r="E597" s="10">
        <v>100</v>
      </c>
      <c r="F597" s="9" t="s">
        <v>17</v>
      </c>
      <c r="G597" s="168">
        <v>0</v>
      </c>
      <c r="H597" s="29">
        <f>E597*G597</f>
        <v>0</v>
      </c>
    </row>
    <row r="598" spans="2:8" x14ac:dyDescent="0.25">
      <c r="B598" s="12" t="s">
        <v>38</v>
      </c>
      <c r="C598" s="11" t="s">
        <v>1</v>
      </c>
      <c r="D598" s="35">
        <v>2028</v>
      </c>
      <c r="E598" s="10">
        <v>1</v>
      </c>
      <c r="F598" s="9" t="s">
        <v>0</v>
      </c>
      <c r="G598" s="168">
        <v>0</v>
      </c>
      <c r="H598" s="29">
        <f>E598*G598</f>
        <v>0</v>
      </c>
    </row>
    <row r="599" spans="2:8" x14ac:dyDescent="0.25">
      <c r="B599" s="12" t="s">
        <v>36</v>
      </c>
      <c r="C599" s="11" t="s">
        <v>1</v>
      </c>
      <c r="D599" s="35">
        <v>2028</v>
      </c>
      <c r="E599" s="10">
        <v>1</v>
      </c>
      <c r="F599" s="9" t="s">
        <v>0</v>
      </c>
      <c r="G599" s="168">
        <v>0</v>
      </c>
      <c r="H599" s="29">
        <f t="shared" ref="H599:H600" si="51">E599*G599</f>
        <v>0</v>
      </c>
    </row>
    <row r="600" spans="2:8" x14ac:dyDescent="0.25">
      <c r="B600" s="12" t="s">
        <v>2</v>
      </c>
      <c r="C600" s="11" t="s">
        <v>1</v>
      </c>
      <c r="D600" s="35">
        <v>2026</v>
      </c>
      <c r="E600" s="10">
        <v>1</v>
      </c>
      <c r="F600" s="9" t="s">
        <v>0</v>
      </c>
      <c r="G600" s="168">
        <v>0</v>
      </c>
      <c r="H600" s="29">
        <f t="shared" si="51"/>
        <v>0</v>
      </c>
    </row>
    <row r="601" spans="2:8" x14ac:dyDescent="0.25">
      <c r="B601" s="77" t="s">
        <v>44</v>
      </c>
      <c r="C601" s="43"/>
      <c r="D601" s="44"/>
      <c r="E601" s="45"/>
      <c r="F601" s="46"/>
      <c r="G601" s="52"/>
      <c r="H601" s="56">
        <f>SUM(H596:H600)</f>
        <v>0</v>
      </c>
    </row>
    <row r="602" spans="2:8" ht="15.75" thickBot="1" x14ac:dyDescent="0.3">
      <c r="B602" s="4"/>
      <c r="C602" s="3"/>
      <c r="D602" s="37"/>
      <c r="E602" s="2"/>
      <c r="F602" s="1"/>
      <c r="G602" s="55"/>
      <c r="H602" s="38"/>
    </row>
    <row r="603" spans="2:8" ht="15.75" thickBot="1" x14ac:dyDescent="0.3">
      <c r="B603" s="21"/>
      <c r="C603" s="21"/>
      <c r="D603" s="41"/>
    </row>
    <row r="604" spans="2:8" ht="15.75" thickBot="1" x14ac:dyDescent="0.3">
      <c r="B604" s="212" t="s">
        <v>136</v>
      </c>
      <c r="C604" s="213"/>
      <c r="D604" s="214"/>
      <c r="E604" s="68"/>
    </row>
    <row r="605" spans="2:8" ht="15.75" thickBot="1" x14ac:dyDescent="0.3">
      <c r="B605" s="19" t="s">
        <v>6</v>
      </c>
      <c r="C605" s="18" t="s">
        <v>5</v>
      </c>
      <c r="D605" s="18" t="s">
        <v>46</v>
      </c>
      <c r="E605" s="204" t="s">
        <v>4</v>
      </c>
      <c r="F605" s="205"/>
      <c r="G605" s="17" t="s">
        <v>377</v>
      </c>
      <c r="H605" s="31" t="s">
        <v>33</v>
      </c>
    </row>
    <row r="606" spans="2:8" x14ac:dyDescent="0.25">
      <c r="B606" s="16" t="s">
        <v>47</v>
      </c>
      <c r="C606" s="15" t="s">
        <v>9</v>
      </c>
      <c r="D606" s="34">
        <v>2026</v>
      </c>
      <c r="E606" s="14">
        <v>2</v>
      </c>
      <c r="F606" s="13" t="s">
        <v>0</v>
      </c>
      <c r="G606" s="167">
        <v>0</v>
      </c>
      <c r="H606" s="27">
        <f>E606*G606</f>
        <v>0</v>
      </c>
    </row>
    <row r="607" spans="2:8" x14ac:dyDescent="0.25">
      <c r="B607" s="12" t="s">
        <v>90</v>
      </c>
      <c r="C607" s="11" t="s">
        <v>1</v>
      </c>
      <c r="D607" s="35">
        <v>2026</v>
      </c>
      <c r="E607" s="10">
        <v>0.5</v>
      </c>
      <c r="F607" s="9" t="s">
        <v>17</v>
      </c>
      <c r="G607" s="168">
        <v>0</v>
      </c>
      <c r="H607" s="29">
        <f>E607*G607</f>
        <v>0</v>
      </c>
    </row>
    <row r="608" spans="2:8" x14ac:dyDescent="0.25">
      <c r="B608" s="12" t="s">
        <v>38</v>
      </c>
      <c r="C608" s="11" t="s">
        <v>1</v>
      </c>
      <c r="D608" s="35">
        <v>2028</v>
      </c>
      <c r="E608" s="10">
        <v>1</v>
      </c>
      <c r="F608" s="9" t="s">
        <v>0</v>
      </c>
      <c r="G608" s="168">
        <v>0</v>
      </c>
      <c r="H608" s="29">
        <f>E608*G608</f>
        <v>0</v>
      </c>
    </row>
    <row r="609" spans="2:8" x14ac:dyDescent="0.25">
      <c r="B609" s="12" t="s">
        <v>36</v>
      </c>
      <c r="C609" s="11" t="s">
        <v>1</v>
      </c>
      <c r="D609" s="35">
        <v>2028</v>
      </c>
      <c r="E609" s="10">
        <v>1</v>
      </c>
      <c r="F609" s="9" t="s">
        <v>0</v>
      </c>
      <c r="G609" s="168">
        <v>0</v>
      </c>
      <c r="H609" s="29">
        <f t="shared" ref="H609:H610" si="52">E609*G609</f>
        <v>0</v>
      </c>
    </row>
    <row r="610" spans="2:8" x14ac:dyDescent="0.25">
      <c r="B610" s="12" t="s">
        <v>2</v>
      </c>
      <c r="C610" s="11" t="s">
        <v>1</v>
      </c>
      <c r="D610" s="35">
        <v>2026</v>
      </c>
      <c r="E610" s="10">
        <v>1</v>
      </c>
      <c r="F610" s="9" t="s">
        <v>0</v>
      </c>
      <c r="G610" s="168">
        <v>0</v>
      </c>
      <c r="H610" s="29">
        <f t="shared" si="52"/>
        <v>0</v>
      </c>
    </row>
    <row r="611" spans="2:8" x14ac:dyDescent="0.25">
      <c r="B611" s="77" t="s">
        <v>44</v>
      </c>
      <c r="C611" s="43"/>
      <c r="D611" s="44"/>
      <c r="E611" s="45"/>
      <c r="F611" s="46"/>
      <c r="G611" s="52"/>
      <c r="H611" s="56">
        <f>SUM(H606:H610)</f>
        <v>0</v>
      </c>
    </row>
    <row r="612" spans="2:8" ht="15.75" thickBot="1" x14ac:dyDescent="0.3">
      <c r="B612" s="4"/>
      <c r="C612" s="3"/>
      <c r="D612" s="37"/>
      <c r="E612" s="2"/>
      <c r="F612" s="1"/>
      <c r="G612" s="55"/>
      <c r="H612" s="38"/>
    </row>
    <row r="613" spans="2:8" ht="15.75" thickBot="1" x14ac:dyDescent="0.3"/>
    <row r="614" spans="2:8" ht="15.75" thickBot="1" x14ac:dyDescent="0.3">
      <c r="B614" s="201" t="s">
        <v>137</v>
      </c>
      <c r="C614" s="202"/>
      <c r="D614" s="203"/>
      <c r="E614" s="68"/>
    </row>
    <row r="615" spans="2:8" ht="15.75" thickBot="1" x14ac:dyDescent="0.3">
      <c r="B615" s="19" t="s">
        <v>6</v>
      </c>
      <c r="C615" s="18" t="s">
        <v>5</v>
      </c>
      <c r="D615" s="18" t="s">
        <v>46</v>
      </c>
      <c r="E615" s="204" t="s">
        <v>4</v>
      </c>
      <c r="F615" s="205"/>
      <c r="G615" s="17" t="s">
        <v>377</v>
      </c>
      <c r="H615" s="31" t="s">
        <v>33</v>
      </c>
    </row>
    <row r="616" spans="2:8" x14ac:dyDescent="0.25">
      <c r="B616" s="16" t="s">
        <v>47</v>
      </c>
      <c r="C616" s="15" t="s">
        <v>9</v>
      </c>
      <c r="D616" s="34">
        <v>2026</v>
      </c>
      <c r="E616" s="14">
        <v>2</v>
      </c>
      <c r="F616" s="13" t="s">
        <v>0</v>
      </c>
      <c r="G616" s="167">
        <v>0</v>
      </c>
      <c r="H616" s="27">
        <f>E616*G616</f>
        <v>0</v>
      </c>
    </row>
    <row r="617" spans="2:8" x14ac:dyDescent="0.25">
      <c r="B617" s="12" t="s">
        <v>87</v>
      </c>
      <c r="C617" s="11" t="s">
        <v>1</v>
      </c>
      <c r="D617" s="35">
        <v>2027</v>
      </c>
      <c r="E617" s="10">
        <v>100</v>
      </c>
      <c r="F617" s="9" t="s">
        <v>17</v>
      </c>
      <c r="G617" s="168">
        <v>0</v>
      </c>
      <c r="H617" s="29">
        <f>E617*G617</f>
        <v>0</v>
      </c>
    </row>
    <row r="618" spans="2:8" x14ac:dyDescent="0.25">
      <c r="B618" s="12" t="s">
        <v>38</v>
      </c>
      <c r="C618" s="11" t="s">
        <v>1</v>
      </c>
      <c r="D618" s="35">
        <v>2028</v>
      </c>
      <c r="E618" s="10">
        <v>1</v>
      </c>
      <c r="F618" s="9" t="s">
        <v>0</v>
      </c>
      <c r="G618" s="168">
        <v>0</v>
      </c>
      <c r="H618" s="29">
        <f>E618*G618</f>
        <v>0</v>
      </c>
    </row>
    <row r="619" spans="2:8" x14ac:dyDescent="0.25">
      <c r="B619" s="12" t="s">
        <v>36</v>
      </c>
      <c r="C619" s="11" t="s">
        <v>1</v>
      </c>
      <c r="D619" s="35">
        <v>2028</v>
      </c>
      <c r="E619" s="10">
        <v>1</v>
      </c>
      <c r="F619" s="9" t="s">
        <v>0</v>
      </c>
      <c r="G619" s="168">
        <v>0</v>
      </c>
      <c r="H619" s="29">
        <f t="shared" ref="H619:H620" si="53">E619*G619</f>
        <v>0</v>
      </c>
    </row>
    <row r="620" spans="2:8" x14ac:dyDescent="0.25">
      <c r="B620" s="12" t="s">
        <v>2</v>
      </c>
      <c r="C620" s="11" t="s">
        <v>1</v>
      </c>
      <c r="D620" s="35">
        <v>2026</v>
      </c>
      <c r="E620" s="10">
        <v>1</v>
      </c>
      <c r="F620" s="9" t="s">
        <v>0</v>
      </c>
      <c r="G620" s="168">
        <v>0</v>
      </c>
      <c r="H620" s="29">
        <f t="shared" si="53"/>
        <v>0</v>
      </c>
    </row>
    <row r="621" spans="2:8" x14ac:dyDescent="0.25">
      <c r="B621" s="77" t="s">
        <v>44</v>
      </c>
      <c r="C621" s="43"/>
      <c r="D621" s="44"/>
      <c r="E621" s="45"/>
      <c r="F621" s="46"/>
      <c r="G621" s="52"/>
      <c r="H621" s="56">
        <f>SUM(H616:H620)</f>
        <v>0</v>
      </c>
    </row>
    <row r="622" spans="2:8" ht="15.75" thickBot="1" x14ac:dyDescent="0.3">
      <c r="B622" s="4"/>
      <c r="C622" s="3"/>
      <c r="D622" s="37"/>
      <c r="E622" s="2"/>
      <c r="F622" s="1"/>
      <c r="G622" s="55"/>
      <c r="H622" s="38"/>
    </row>
    <row r="623" spans="2:8" ht="15.75" thickBot="1" x14ac:dyDescent="0.3"/>
    <row r="624" spans="2:8" ht="15.75" thickBot="1" x14ac:dyDescent="0.3">
      <c r="B624" s="201" t="s">
        <v>138</v>
      </c>
      <c r="C624" s="202"/>
      <c r="D624" s="203"/>
      <c r="E624" s="68"/>
    </row>
    <row r="625" spans="2:10" ht="15.75" thickBot="1" x14ac:dyDescent="0.3">
      <c r="B625" s="19" t="s">
        <v>6</v>
      </c>
      <c r="C625" s="18" t="s">
        <v>5</v>
      </c>
      <c r="D625" s="18" t="s">
        <v>46</v>
      </c>
      <c r="E625" s="204" t="s">
        <v>4</v>
      </c>
      <c r="F625" s="205"/>
      <c r="G625" s="17" t="s">
        <v>377</v>
      </c>
      <c r="H625" s="31" t="s">
        <v>33</v>
      </c>
    </row>
    <row r="626" spans="2:10" x14ac:dyDescent="0.25">
      <c r="B626" s="16" t="s">
        <v>47</v>
      </c>
      <c r="C626" s="15" t="s">
        <v>9</v>
      </c>
      <c r="D626" s="34">
        <v>2026</v>
      </c>
      <c r="E626" s="14">
        <v>2</v>
      </c>
      <c r="F626" s="13" t="s">
        <v>0</v>
      </c>
      <c r="G626" s="167">
        <v>0</v>
      </c>
      <c r="H626" s="27">
        <f>E626*G626</f>
        <v>0</v>
      </c>
    </row>
    <row r="627" spans="2:10" x14ac:dyDescent="0.25">
      <c r="B627" s="12" t="s">
        <v>87</v>
      </c>
      <c r="C627" s="11" t="s">
        <v>1</v>
      </c>
      <c r="D627" s="35">
        <v>2027</v>
      </c>
      <c r="E627" s="10">
        <v>100</v>
      </c>
      <c r="F627" s="9" t="s">
        <v>17</v>
      </c>
      <c r="G627" s="168">
        <v>0</v>
      </c>
      <c r="H627" s="29">
        <f>E627*G627</f>
        <v>0</v>
      </c>
    </row>
    <row r="628" spans="2:10" x14ac:dyDescent="0.25">
      <c r="B628" s="12" t="s">
        <v>38</v>
      </c>
      <c r="C628" s="11" t="s">
        <v>1</v>
      </c>
      <c r="D628" s="35">
        <v>2028</v>
      </c>
      <c r="E628" s="10">
        <v>1</v>
      </c>
      <c r="F628" s="9" t="s">
        <v>0</v>
      </c>
      <c r="G628" s="168">
        <v>0</v>
      </c>
      <c r="H628" s="29">
        <f>E628*G628</f>
        <v>0</v>
      </c>
    </row>
    <row r="629" spans="2:10" x14ac:dyDescent="0.25">
      <c r="B629" s="12" t="s">
        <v>36</v>
      </c>
      <c r="C629" s="11" t="s">
        <v>1</v>
      </c>
      <c r="D629" s="35">
        <v>2028</v>
      </c>
      <c r="E629" s="10">
        <v>1</v>
      </c>
      <c r="F629" s="9" t="s">
        <v>0</v>
      </c>
      <c r="G629" s="168">
        <v>0</v>
      </c>
      <c r="H629" s="29">
        <f t="shared" ref="H629:H630" si="54">E629*G629</f>
        <v>0</v>
      </c>
    </row>
    <row r="630" spans="2:10" x14ac:dyDescent="0.25">
      <c r="B630" s="12" t="s">
        <v>2</v>
      </c>
      <c r="C630" s="11" t="s">
        <v>1</v>
      </c>
      <c r="D630" s="35">
        <v>2026</v>
      </c>
      <c r="E630" s="10">
        <v>1</v>
      </c>
      <c r="F630" s="9" t="s">
        <v>0</v>
      </c>
      <c r="G630" s="168">
        <v>0</v>
      </c>
      <c r="H630" s="29">
        <f t="shared" si="54"/>
        <v>0</v>
      </c>
    </row>
    <row r="631" spans="2:10" x14ac:dyDescent="0.25">
      <c r="B631" s="77" t="s">
        <v>44</v>
      </c>
      <c r="C631" s="43"/>
      <c r="D631" s="44"/>
      <c r="E631" s="45"/>
      <c r="F631" s="46"/>
      <c r="G631" s="52"/>
      <c r="H631" s="56">
        <f>SUM(H626:H630)</f>
        <v>0</v>
      </c>
    </row>
    <row r="632" spans="2:10" ht="15.75" thickBot="1" x14ac:dyDescent="0.3">
      <c r="B632" s="4"/>
      <c r="C632" s="3"/>
      <c r="D632" s="37"/>
      <c r="E632" s="2"/>
      <c r="F632" s="1"/>
      <c r="G632" s="55"/>
      <c r="H632" s="38"/>
    </row>
    <row r="633" spans="2:10" ht="15.75" x14ac:dyDescent="0.25">
      <c r="B633" s="20"/>
    </row>
    <row r="634" spans="2:10" ht="19.5" thickBot="1" x14ac:dyDescent="0.35">
      <c r="B634" s="86" t="s">
        <v>516</v>
      </c>
      <c r="H634" s="87">
        <f>H14+H26+H39+H50+H61+H72+H83+H94+H103+H124+H141+H157+H169+H178+H192+H202+H212+H223+H234+H245+H257+H270+H282+H292+H302+H314+H328+H337+H352+H367+H381+H395+H412+H425+H439+H451+H461+H474+H487+H499+H509+H518+H529+H539+H551+H560+H569+H581+H591+H601+H611+H621+H631</f>
        <v>0</v>
      </c>
    </row>
    <row r="635" spans="2:10" ht="15.75" thickBot="1" x14ac:dyDescent="0.3">
      <c r="G635" s="139" t="s">
        <v>512</v>
      </c>
      <c r="J635" s="96" t="s">
        <v>514</v>
      </c>
    </row>
    <row r="636" spans="2:10" ht="15.75" thickBot="1" x14ac:dyDescent="0.3">
      <c r="B636" s="152" t="s">
        <v>508</v>
      </c>
      <c r="C636" s="152"/>
      <c r="D636" s="152" t="s">
        <v>509</v>
      </c>
      <c r="E636" s="152"/>
      <c r="F636" s="152"/>
      <c r="G636" s="156">
        <f>Hellevoetsluis!G2474</f>
        <v>0</v>
      </c>
      <c r="H636" s="154">
        <f>G636*H634</f>
        <v>0</v>
      </c>
      <c r="I636" s="54"/>
      <c r="J636" s="153">
        <f>Hellevoetsluis!$J$2474</f>
        <v>0.1</v>
      </c>
    </row>
    <row r="637" spans="2:10" ht="15.75" thickBot="1" x14ac:dyDescent="0.3">
      <c r="B637" s="152"/>
      <c r="C637" s="152"/>
      <c r="D637" s="152" t="s">
        <v>510</v>
      </c>
      <c r="E637" s="152"/>
      <c r="F637" s="152"/>
      <c r="G637" s="156">
        <f>Hellevoetsluis!G2475</f>
        <v>0</v>
      </c>
      <c r="H637" s="154">
        <f t="shared" ref="H637:H638" si="55">G637*H635</f>
        <v>0</v>
      </c>
      <c r="I637" s="54"/>
      <c r="J637" s="153">
        <f>Hellevoetsluis!$J$2475</f>
        <v>0.04</v>
      </c>
    </row>
    <row r="638" spans="2:10" ht="15.75" thickBot="1" x14ac:dyDescent="0.3">
      <c r="B638" s="152"/>
      <c r="C638" s="152"/>
      <c r="D638" s="152" t="s">
        <v>511</v>
      </c>
      <c r="E638" s="152"/>
      <c r="F638" s="152"/>
      <c r="G638" s="156">
        <f>Hellevoetsluis!G2476</f>
        <v>0</v>
      </c>
      <c r="H638" s="154">
        <f t="shared" si="55"/>
        <v>0</v>
      </c>
      <c r="I638" s="54"/>
      <c r="J638" s="153">
        <f>Hellevoetsluis!$J$2476</f>
        <v>0.04</v>
      </c>
    </row>
    <row r="641" spans="2:9" ht="18.75" x14ac:dyDescent="0.3">
      <c r="B641" s="86" t="s">
        <v>365</v>
      </c>
      <c r="H641" s="87">
        <f>SUM(H634:H638)</f>
        <v>0</v>
      </c>
      <c r="I641" s="54"/>
    </row>
  </sheetData>
  <sheetProtection algorithmName="SHA-512" hashValue="825uPzQBWZbS5DNqMwVR5mQEVG5inbJ0RIC51G901a3iafk626kO7BPFH3XnsQmMiS2U9tMNppR5HXskMjH0eA==" saltValue="OcN3j6tr2ZdqMV7DUchXGg==" spinCount="100000" sheet="1" objects="1" scenarios="1"/>
  <mergeCells count="107">
    <mergeCell ref="I30:I31"/>
    <mergeCell ref="B42:D42"/>
    <mergeCell ref="E43:F43"/>
    <mergeCell ref="B53:D53"/>
    <mergeCell ref="E54:F54"/>
    <mergeCell ref="B64:D64"/>
    <mergeCell ref="B4:D4"/>
    <mergeCell ref="E5:F5"/>
    <mergeCell ref="B17:D17"/>
    <mergeCell ref="E18:F18"/>
    <mergeCell ref="B29:D29"/>
    <mergeCell ref="E30:F30"/>
    <mergeCell ref="E98:F98"/>
    <mergeCell ref="B106:D106"/>
    <mergeCell ref="E107:F107"/>
    <mergeCell ref="B127:D127"/>
    <mergeCell ref="E128:F128"/>
    <mergeCell ref="B144:D144"/>
    <mergeCell ref="E65:F65"/>
    <mergeCell ref="B75:D75"/>
    <mergeCell ref="E76:F76"/>
    <mergeCell ref="B86:D86"/>
    <mergeCell ref="E87:F87"/>
    <mergeCell ref="B97:D97"/>
    <mergeCell ref="E182:F182"/>
    <mergeCell ref="B195:D195"/>
    <mergeCell ref="E196:F196"/>
    <mergeCell ref="B205:D205"/>
    <mergeCell ref="E206:F206"/>
    <mergeCell ref="B215:D215"/>
    <mergeCell ref="E145:F145"/>
    <mergeCell ref="B160:D160"/>
    <mergeCell ref="E161:F161"/>
    <mergeCell ref="B172:D172"/>
    <mergeCell ref="E173:F173"/>
    <mergeCell ref="B181:D181"/>
    <mergeCell ref="E249:F249"/>
    <mergeCell ref="B260:D260"/>
    <mergeCell ref="E261:F261"/>
    <mergeCell ref="B273:D273"/>
    <mergeCell ref="E274:F274"/>
    <mergeCell ref="B285:D285"/>
    <mergeCell ref="E216:F216"/>
    <mergeCell ref="B226:D226"/>
    <mergeCell ref="E227:F227"/>
    <mergeCell ref="B237:D237"/>
    <mergeCell ref="E238:F238"/>
    <mergeCell ref="B248:D248"/>
    <mergeCell ref="E318:F318"/>
    <mergeCell ref="B331:D331"/>
    <mergeCell ref="E332:F332"/>
    <mergeCell ref="B340:D340"/>
    <mergeCell ref="E341:F341"/>
    <mergeCell ref="B355:D355"/>
    <mergeCell ref="E286:F286"/>
    <mergeCell ref="B295:D295"/>
    <mergeCell ref="E296:F296"/>
    <mergeCell ref="B305:D305"/>
    <mergeCell ref="E306:F306"/>
    <mergeCell ref="B317:D317"/>
    <mergeCell ref="E399:F399"/>
    <mergeCell ref="B415:D415"/>
    <mergeCell ref="E416:F416"/>
    <mergeCell ref="B428:D428"/>
    <mergeCell ref="E429:F429"/>
    <mergeCell ref="B442:D442"/>
    <mergeCell ref="E356:F356"/>
    <mergeCell ref="B370:D370"/>
    <mergeCell ref="E371:F371"/>
    <mergeCell ref="B384:D384"/>
    <mergeCell ref="E385:F385"/>
    <mergeCell ref="B398:D398"/>
    <mergeCell ref="E478:F478"/>
    <mergeCell ref="B490:D490"/>
    <mergeCell ref="E491:F491"/>
    <mergeCell ref="B502:D502"/>
    <mergeCell ref="E503:F503"/>
    <mergeCell ref="B512:D512"/>
    <mergeCell ref="E443:F443"/>
    <mergeCell ref="B454:D454"/>
    <mergeCell ref="E455:F455"/>
    <mergeCell ref="B464:D464"/>
    <mergeCell ref="E465:F465"/>
    <mergeCell ref="B477:D477"/>
    <mergeCell ref="E543:F543"/>
    <mergeCell ref="B554:D554"/>
    <mergeCell ref="E555:F555"/>
    <mergeCell ref="B563:D563"/>
    <mergeCell ref="E564:F564"/>
    <mergeCell ref="B572:D572"/>
    <mergeCell ref="E513:F513"/>
    <mergeCell ref="B521:D521"/>
    <mergeCell ref="E522:F522"/>
    <mergeCell ref="B532:D532"/>
    <mergeCell ref="E533:F533"/>
    <mergeCell ref="B542:D542"/>
    <mergeCell ref="E605:F605"/>
    <mergeCell ref="B614:D614"/>
    <mergeCell ref="E615:F615"/>
    <mergeCell ref="B624:D624"/>
    <mergeCell ref="E625:F625"/>
    <mergeCell ref="E573:F573"/>
    <mergeCell ref="B584:D584"/>
    <mergeCell ref="E585:F585"/>
    <mergeCell ref="B594:D594"/>
    <mergeCell ref="E595:F595"/>
    <mergeCell ref="B604:D604"/>
  </mergeCells>
  <pageMargins left="0.70866141732283472" right="0.70866141732283472" top="0.74803149606299213" bottom="0.74803149606299213" header="0.31496062992125984" footer="0.31496062992125984"/>
  <pageSetup paperSize="8" scale="86" fitToHeight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1828-496B-4211-8D9D-03F4E9B40CFE}">
  <sheetPr>
    <pageSetUpPr fitToPage="1"/>
  </sheetPr>
  <dimension ref="B2:J74"/>
  <sheetViews>
    <sheetView topLeftCell="A50" workbookViewId="0">
      <selection activeCell="J69" sqref="J69:J71"/>
    </sheetView>
  </sheetViews>
  <sheetFormatPr defaultRowHeight="15" x14ac:dyDescent="0.25"/>
  <cols>
    <col min="2" max="2" width="50.5703125" customWidth="1"/>
    <col min="3" max="3" width="13.42578125" hidden="1" customWidth="1"/>
    <col min="4" max="4" width="14.85546875" hidden="1" customWidth="1"/>
    <col min="5" max="5" width="7" customWidth="1"/>
    <col min="7" max="7" width="21.7109375" customWidth="1"/>
    <col min="8" max="8" width="21.42578125" customWidth="1"/>
    <col min="9" max="9" width="8" customWidth="1"/>
    <col min="10" max="10" width="20.5703125" bestFit="1" customWidth="1"/>
  </cols>
  <sheetData>
    <row r="2" spans="2:8" ht="15.75" x14ac:dyDescent="0.25">
      <c r="B2" s="20" t="s">
        <v>64</v>
      </c>
    </row>
    <row r="3" spans="2:8" ht="16.5" thickBot="1" x14ac:dyDescent="0.3">
      <c r="B3" s="20"/>
    </row>
    <row r="4" spans="2:8" ht="15.75" thickBot="1" x14ac:dyDescent="0.3">
      <c r="B4" s="201" t="s">
        <v>65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58" t="s">
        <v>0</v>
      </c>
      <c r="G6" s="169">
        <v>0</v>
      </c>
      <c r="H6" s="27">
        <f>E6*G6</f>
        <v>0</v>
      </c>
    </row>
    <row r="7" spans="2:8" x14ac:dyDescent="0.25">
      <c r="B7" s="12" t="s">
        <v>24</v>
      </c>
      <c r="C7" s="11" t="s">
        <v>11</v>
      </c>
      <c r="D7" s="35">
        <v>2026</v>
      </c>
      <c r="E7" s="10">
        <v>4</v>
      </c>
      <c r="F7" s="59" t="s">
        <v>0</v>
      </c>
      <c r="G7" s="170">
        <v>0</v>
      </c>
      <c r="H7" s="29">
        <f>E7*G7</f>
        <v>0</v>
      </c>
    </row>
    <row r="8" spans="2:8" x14ac:dyDescent="0.25">
      <c r="B8" s="12" t="s">
        <v>66</v>
      </c>
      <c r="C8" s="11" t="s">
        <v>1</v>
      </c>
      <c r="D8" s="35">
        <v>2026</v>
      </c>
      <c r="E8" s="10">
        <v>0.25</v>
      </c>
      <c r="F8" s="59" t="s">
        <v>17</v>
      </c>
      <c r="G8" s="170">
        <v>0</v>
      </c>
      <c r="H8" s="29">
        <f t="shared" ref="H8:H12" si="0">E8*G8</f>
        <v>0</v>
      </c>
    </row>
    <row r="9" spans="2:8" x14ac:dyDescent="0.25">
      <c r="B9" s="12" t="s">
        <v>28</v>
      </c>
      <c r="C9" s="11" t="s">
        <v>1</v>
      </c>
      <c r="D9" s="35">
        <v>2027</v>
      </c>
      <c r="E9" s="10">
        <v>7.2</v>
      </c>
      <c r="F9" s="59" t="s">
        <v>17</v>
      </c>
      <c r="G9" s="170">
        <v>0</v>
      </c>
      <c r="H9" s="29">
        <f t="shared" si="0"/>
        <v>0</v>
      </c>
    </row>
    <row r="10" spans="2:8" x14ac:dyDescent="0.25">
      <c r="B10" s="12" t="s">
        <v>38</v>
      </c>
      <c r="C10" s="11" t="s">
        <v>1</v>
      </c>
      <c r="D10" s="35">
        <v>2029</v>
      </c>
      <c r="E10" s="10">
        <v>1</v>
      </c>
      <c r="F10" s="59" t="s">
        <v>0</v>
      </c>
      <c r="G10" s="170">
        <v>0</v>
      </c>
      <c r="H10" s="53">
        <f t="shared" si="0"/>
        <v>0</v>
      </c>
    </row>
    <row r="11" spans="2:8" x14ac:dyDescent="0.25">
      <c r="B11" s="8" t="s">
        <v>36</v>
      </c>
      <c r="C11" s="7" t="s">
        <v>1</v>
      </c>
      <c r="D11" s="36">
        <v>2029</v>
      </c>
      <c r="E11" s="6">
        <v>1</v>
      </c>
      <c r="F11" s="47" t="s">
        <v>0</v>
      </c>
      <c r="G11" s="170">
        <v>0</v>
      </c>
      <c r="H11" s="53">
        <f t="shared" si="0"/>
        <v>0</v>
      </c>
    </row>
    <row r="12" spans="2:8" x14ac:dyDescent="0.25">
      <c r="B12" s="8" t="s">
        <v>2</v>
      </c>
      <c r="C12" s="7" t="s">
        <v>1</v>
      </c>
      <c r="D12" s="36">
        <v>2026</v>
      </c>
      <c r="E12" s="6">
        <v>1</v>
      </c>
      <c r="F12" s="47" t="s">
        <v>0</v>
      </c>
      <c r="G12" s="172">
        <v>0</v>
      </c>
      <c r="H12" s="53">
        <f t="shared" si="0"/>
        <v>0</v>
      </c>
    </row>
    <row r="13" spans="2:8" x14ac:dyDescent="0.25">
      <c r="B13" s="51" t="s">
        <v>44</v>
      </c>
      <c r="C13" s="24"/>
      <c r="D13" s="39"/>
      <c r="E13" s="23"/>
      <c r="F13" s="49"/>
      <c r="G13" s="70"/>
      <c r="H13" s="56">
        <f>SUM(H6:H12)</f>
        <v>0</v>
      </c>
    </row>
    <row r="14" spans="2:8" ht="15.75" thickBot="1" x14ac:dyDescent="0.3">
      <c r="B14" s="4"/>
      <c r="C14" s="3"/>
      <c r="D14" s="37"/>
      <c r="E14" s="2"/>
      <c r="F14" s="48"/>
      <c r="G14" s="38"/>
      <c r="H14" s="38"/>
    </row>
    <row r="15" spans="2:8" ht="16.5" thickBot="1" x14ac:dyDescent="0.3">
      <c r="B15" s="20"/>
    </row>
    <row r="16" spans="2:8" ht="15.75" thickBot="1" x14ac:dyDescent="0.3">
      <c r="B16" s="201" t="s">
        <v>67</v>
      </c>
      <c r="C16" s="202"/>
      <c r="D16" s="215"/>
      <c r="E16" s="68"/>
    </row>
    <row r="17" spans="2:9" ht="15.75" thickBot="1" x14ac:dyDescent="0.3">
      <c r="B17" s="19" t="s">
        <v>6</v>
      </c>
      <c r="C17" s="18" t="s">
        <v>5</v>
      </c>
      <c r="D17" s="18" t="s">
        <v>46</v>
      </c>
      <c r="E17" s="209" t="s">
        <v>4</v>
      </c>
      <c r="F17" s="210"/>
      <c r="G17" s="17" t="s">
        <v>377</v>
      </c>
      <c r="H17" s="31" t="s">
        <v>33</v>
      </c>
    </row>
    <row r="18" spans="2:9" x14ac:dyDescent="0.25">
      <c r="B18" s="16" t="s">
        <v>47</v>
      </c>
      <c r="C18" s="15" t="s">
        <v>9</v>
      </c>
      <c r="D18" s="34">
        <v>2026</v>
      </c>
      <c r="E18" s="14">
        <v>2</v>
      </c>
      <c r="F18" s="58" t="s">
        <v>0</v>
      </c>
      <c r="G18" s="169">
        <v>0</v>
      </c>
      <c r="H18" s="27">
        <f>E18*G18</f>
        <v>0</v>
      </c>
    </row>
    <row r="19" spans="2:9" x14ac:dyDescent="0.25">
      <c r="B19" s="12" t="s">
        <v>66</v>
      </c>
      <c r="C19" s="11" t="s">
        <v>1</v>
      </c>
      <c r="D19" s="35">
        <v>2026</v>
      </c>
      <c r="E19" s="10">
        <v>0.75</v>
      </c>
      <c r="F19" s="59" t="s">
        <v>17</v>
      </c>
      <c r="G19" s="170">
        <v>0</v>
      </c>
      <c r="H19" s="29">
        <f>E19*G19</f>
        <v>0</v>
      </c>
    </row>
    <row r="20" spans="2:9" x14ac:dyDescent="0.25">
      <c r="B20" s="12" t="s">
        <v>38</v>
      </c>
      <c r="C20" s="11" t="s">
        <v>1</v>
      </c>
      <c r="D20" s="35">
        <v>2029</v>
      </c>
      <c r="E20" s="10">
        <v>1</v>
      </c>
      <c r="F20" s="59" t="s">
        <v>0</v>
      </c>
      <c r="G20" s="170">
        <v>0</v>
      </c>
      <c r="H20" s="29">
        <f t="shared" ref="H20:H22" si="1">E20*G20</f>
        <v>0</v>
      </c>
    </row>
    <row r="21" spans="2:9" x14ac:dyDescent="0.25">
      <c r="B21" s="12" t="s">
        <v>36</v>
      </c>
      <c r="C21" s="11" t="s">
        <v>1</v>
      </c>
      <c r="D21" s="35">
        <v>2029</v>
      </c>
      <c r="E21" s="10">
        <v>1</v>
      </c>
      <c r="F21" s="59" t="s">
        <v>0</v>
      </c>
      <c r="G21" s="170">
        <v>0</v>
      </c>
      <c r="H21" s="29">
        <f t="shared" si="1"/>
        <v>0</v>
      </c>
    </row>
    <row r="22" spans="2:9" x14ac:dyDescent="0.25">
      <c r="B22" s="8" t="s">
        <v>2</v>
      </c>
      <c r="C22" s="7" t="s">
        <v>1</v>
      </c>
      <c r="D22" s="36">
        <v>2026</v>
      </c>
      <c r="E22" s="6">
        <v>1</v>
      </c>
      <c r="F22" s="47" t="s">
        <v>0</v>
      </c>
      <c r="G22" s="175">
        <v>0</v>
      </c>
      <c r="H22" s="53">
        <f t="shared" si="1"/>
        <v>0</v>
      </c>
    </row>
    <row r="23" spans="2:9" x14ac:dyDescent="0.25">
      <c r="B23" s="51" t="s">
        <v>44</v>
      </c>
      <c r="C23" s="24"/>
      <c r="D23" s="39"/>
      <c r="E23" s="23"/>
      <c r="F23" s="49"/>
      <c r="G23" s="29"/>
      <c r="H23" s="56">
        <f>SUM(H18:H22)</f>
        <v>0</v>
      </c>
    </row>
    <row r="24" spans="2:9" ht="15.75" thickBot="1" x14ac:dyDescent="0.3">
      <c r="B24" s="4"/>
      <c r="C24" s="3"/>
      <c r="D24" s="37"/>
      <c r="E24" s="2"/>
      <c r="F24" s="48"/>
      <c r="G24" s="38"/>
      <c r="H24" s="73"/>
      <c r="I24" s="211"/>
    </row>
    <row r="25" spans="2:9" x14ac:dyDescent="0.25">
      <c r="B25" s="21"/>
      <c r="C25" s="21"/>
      <c r="D25" s="41"/>
      <c r="E25" s="72"/>
      <c r="H25" s="71"/>
      <c r="I25" s="211"/>
    </row>
    <row r="26" spans="2:9" ht="15.75" thickBot="1" x14ac:dyDescent="0.3">
      <c r="B26" s="21"/>
      <c r="C26" s="21"/>
      <c r="D26" s="41"/>
    </row>
    <row r="27" spans="2:9" ht="15.75" thickBot="1" x14ac:dyDescent="0.3">
      <c r="B27" s="201" t="s">
        <v>68</v>
      </c>
      <c r="C27" s="202"/>
      <c r="D27" s="215"/>
      <c r="E27" s="68"/>
    </row>
    <row r="28" spans="2:9" ht="15.75" thickBot="1" x14ac:dyDescent="0.3">
      <c r="B28" s="19" t="s">
        <v>6</v>
      </c>
      <c r="C28" s="18" t="s">
        <v>5</v>
      </c>
      <c r="D28" s="18" t="s">
        <v>46</v>
      </c>
      <c r="E28" s="204" t="s">
        <v>4</v>
      </c>
      <c r="F28" s="205"/>
      <c r="G28" s="17" t="s">
        <v>377</v>
      </c>
      <c r="H28" s="31" t="s">
        <v>33</v>
      </c>
    </row>
    <row r="29" spans="2:9" x14ac:dyDescent="0.25">
      <c r="B29" s="16" t="s">
        <v>47</v>
      </c>
      <c r="C29" s="15" t="s">
        <v>9</v>
      </c>
      <c r="D29" s="34">
        <v>2026</v>
      </c>
      <c r="E29" s="14">
        <v>2</v>
      </c>
      <c r="F29" s="58" t="s">
        <v>0</v>
      </c>
      <c r="G29" s="169">
        <v>0</v>
      </c>
      <c r="H29" s="27">
        <f>E29*G29</f>
        <v>0</v>
      </c>
    </row>
    <row r="30" spans="2:9" x14ac:dyDescent="0.25">
      <c r="B30" s="12" t="s">
        <v>36</v>
      </c>
      <c r="C30" s="11" t="s">
        <v>1</v>
      </c>
      <c r="D30" s="35">
        <v>2026</v>
      </c>
      <c r="E30" s="10">
        <v>1</v>
      </c>
      <c r="F30" s="59" t="s">
        <v>0</v>
      </c>
      <c r="G30" s="170">
        <v>0</v>
      </c>
      <c r="H30" s="29">
        <f>E30*G30</f>
        <v>0</v>
      </c>
    </row>
    <row r="31" spans="2:9" x14ac:dyDescent="0.25">
      <c r="B31" s="12" t="s">
        <v>69</v>
      </c>
      <c r="C31" s="11" t="s">
        <v>1</v>
      </c>
      <c r="D31" s="35">
        <v>2026</v>
      </c>
      <c r="E31" s="10">
        <v>37</v>
      </c>
      <c r="F31" s="59" t="s">
        <v>17</v>
      </c>
      <c r="G31" s="170">
        <v>0</v>
      </c>
      <c r="H31" s="29">
        <f t="shared" ref="H31:H34" si="2">E31*G31</f>
        <v>0</v>
      </c>
    </row>
    <row r="32" spans="2:9" x14ac:dyDescent="0.25">
      <c r="B32" s="8" t="s">
        <v>38</v>
      </c>
      <c r="C32" s="7" t="s">
        <v>1</v>
      </c>
      <c r="D32" s="36">
        <v>2029</v>
      </c>
      <c r="E32" s="6">
        <v>1</v>
      </c>
      <c r="F32" s="47" t="s">
        <v>0</v>
      </c>
      <c r="G32" s="170">
        <v>0</v>
      </c>
      <c r="H32" s="29">
        <f t="shared" si="2"/>
        <v>0</v>
      </c>
    </row>
    <row r="33" spans="2:8" x14ac:dyDescent="0.25">
      <c r="B33" s="8" t="s">
        <v>42</v>
      </c>
      <c r="C33" s="7" t="s">
        <v>1</v>
      </c>
      <c r="D33" s="36">
        <v>2026</v>
      </c>
      <c r="E33" s="6">
        <v>1</v>
      </c>
      <c r="F33" s="47" t="s">
        <v>0</v>
      </c>
      <c r="G33" s="172">
        <v>0</v>
      </c>
      <c r="H33" s="29">
        <f t="shared" si="2"/>
        <v>0</v>
      </c>
    </row>
    <row r="34" spans="2:8" x14ac:dyDescent="0.25">
      <c r="B34" s="25" t="s">
        <v>2</v>
      </c>
      <c r="C34" s="24" t="s">
        <v>1</v>
      </c>
      <c r="D34" s="39">
        <v>2026</v>
      </c>
      <c r="E34" s="23">
        <v>1</v>
      </c>
      <c r="F34" s="49" t="s">
        <v>0</v>
      </c>
      <c r="G34" s="172">
        <v>0</v>
      </c>
      <c r="H34" s="29">
        <f t="shared" si="2"/>
        <v>0</v>
      </c>
    </row>
    <row r="35" spans="2:8" x14ac:dyDescent="0.25">
      <c r="B35" s="51" t="s">
        <v>44</v>
      </c>
      <c r="C35" s="24"/>
      <c r="D35" s="39"/>
      <c r="E35" s="23"/>
      <c r="F35" s="49"/>
      <c r="G35" s="70"/>
      <c r="H35" s="56">
        <f>SUM(H29:H34)</f>
        <v>0</v>
      </c>
    </row>
    <row r="36" spans="2:8" ht="15.75" thickBot="1" x14ac:dyDescent="0.3">
      <c r="B36" s="4"/>
      <c r="C36" s="3"/>
      <c r="D36" s="37"/>
      <c r="E36" s="2"/>
      <c r="F36" s="48"/>
      <c r="G36" s="38"/>
      <c r="H36" s="38"/>
    </row>
    <row r="37" spans="2:8" ht="16.5" thickBot="1" x14ac:dyDescent="0.3">
      <c r="B37" s="20"/>
    </row>
    <row r="38" spans="2:8" ht="15.75" thickBot="1" x14ac:dyDescent="0.3">
      <c r="B38" s="201" t="s">
        <v>70</v>
      </c>
      <c r="C38" s="202"/>
      <c r="D38" s="215"/>
      <c r="E38" s="68"/>
    </row>
    <row r="39" spans="2:8" ht="15.75" thickBot="1" x14ac:dyDescent="0.3">
      <c r="B39" s="19" t="s">
        <v>6</v>
      </c>
      <c r="C39" s="18" t="s">
        <v>5</v>
      </c>
      <c r="D39" s="18" t="s">
        <v>46</v>
      </c>
      <c r="E39" s="209" t="s">
        <v>4</v>
      </c>
      <c r="F39" s="210"/>
      <c r="G39" s="17" t="s">
        <v>377</v>
      </c>
      <c r="H39" s="31" t="s">
        <v>33</v>
      </c>
    </row>
    <row r="40" spans="2:8" x14ac:dyDescent="0.25">
      <c r="B40" s="16" t="s">
        <v>47</v>
      </c>
      <c r="C40" s="15" t="s">
        <v>9</v>
      </c>
      <c r="D40" s="34">
        <v>2026</v>
      </c>
      <c r="E40" s="14">
        <v>2</v>
      </c>
      <c r="F40" s="13" t="s">
        <v>0</v>
      </c>
      <c r="G40" s="169">
        <v>0</v>
      </c>
      <c r="H40" s="27">
        <f>E40*G40</f>
        <v>0</v>
      </c>
    </row>
    <row r="41" spans="2:8" x14ac:dyDescent="0.25">
      <c r="B41" s="12" t="s">
        <v>38</v>
      </c>
      <c r="C41" s="11" t="s">
        <v>1</v>
      </c>
      <c r="D41" s="35">
        <v>2029</v>
      </c>
      <c r="E41" s="10">
        <v>1</v>
      </c>
      <c r="F41" s="9" t="s">
        <v>0</v>
      </c>
      <c r="G41" s="170">
        <v>0</v>
      </c>
      <c r="H41" s="29">
        <f>E41*G41</f>
        <v>0</v>
      </c>
    </row>
    <row r="42" spans="2:8" x14ac:dyDescent="0.25">
      <c r="B42" s="12" t="s">
        <v>36</v>
      </c>
      <c r="C42" s="11" t="s">
        <v>1</v>
      </c>
      <c r="D42" s="35">
        <v>2029</v>
      </c>
      <c r="E42" s="10">
        <v>1</v>
      </c>
      <c r="F42" s="9" t="s">
        <v>0</v>
      </c>
      <c r="G42" s="170">
        <v>0</v>
      </c>
      <c r="H42" s="29">
        <f t="shared" ref="H42:H43" si="3">E42*G42</f>
        <v>0</v>
      </c>
    </row>
    <row r="43" spans="2:8" x14ac:dyDescent="0.25">
      <c r="B43" s="8" t="s">
        <v>2</v>
      </c>
      <c r="C43" s="7" t="s">
        <v>1</v>
      </c>
      <c r="D43" s="36">
        <v>2026</v>
      </c>
      <c r="E43" s="6">
        <v>1</v>
      </c>
      <c r="F43" s="5" t="s">
        <v>0</v>
      </c>
      <c r="G43" s="170">
        <v>0</v>
      </c>
      <c r="H43" s="29">
        <f t="shared" si="3"/>
        <v>0</v>
      </c>
    </row>
    <row r="44" spans="2:8" x14ac:dyDescent="0.25">
      <c r="B44" s="51" t="s">
        <v>44</v>
      </c>
      <c r="C44" s="24"/>
      <c r="D44" s="39"/>
      <c r="E44" s="23"/>
      <c r="F44" s="22"/>
      <c r="G44" s="28"/>
      <c r="H44" s="61">
        <f>SUM(H40:H43)</f>
        <v>0</v>
      </c>
    </row>
    <row r="45" spans="2:8" ht="15.75" thickBot="1" x14ac:dyDescent="0.3">
      <c r="B45" s="4"/>
      <c r="C45" s="3"/>
      <c r="D45" s="37"/>
      <c r="E45" s="2"/>
      <c r="F45" s="1"/>
      <c r="G45" s="75"/>
      <c r="H45" s="30"/>
    </row>
    <row r="46" spans="2:8" ht="15.75" thickBot="1" x14ac:dyDescent="0.3">
      <c r="B46" s="21"/>
      <c r="C46" s="21"/>
      <c r="D46" s="41"/>
      <c r="E46" s="72"/>
    </row>
    <row r="47" spans="2:8" ht="15.75" thickBot="1" x14ac:dyDescent="0.3">
      <c r="B47" s="201" t="s">
        <v>71</v>
      </c>
      <c r="C47" s="202"/>
      <c r="D47" s="215"/>
      <c r="E47" s="68"/>
    </row>
    <row r="48" spans="2:8" ht="15.75" thickBot="1" x14ac:dyDescent="0.3">
      <c r="B48" s="19" t="s">
        <v>6</v>
      </c>
      <c r="C48" s="18" t="s">
        <v>5</v>
      </c>
      <c r="D48" s="18" t="s">
        <v>46</v>
      </c>
      <c r="E48" s="204" t="s">
        <v>4</v>
      </c>
      <c r="F48" s="205"/>
      <c r="G48" s="17" t="s">
        <v>377</v>
      </c>
      <c r="H48" s="31" t="s">
        <v>33</v>
      </c>
    </row>
    <row r="49" spans="2:8" x14ac:dyDescent="0.25">
      <c r="B49" s="16" t="s">
        <v>47</v>
      </c>
      <c r="C49" s="15" t="s">
        <v>9</v>
      </c>
      <c r="D49" s="34">
        <v>2026</v>
      </c>
      <c r="E49" s="14">
        <v>2</v>
      </c>
      <c r="F49" s="58" t="s">
        <v>0</v>
      </c>
      <c r="G49" s="169">
        <v>0</v>
      </c>
      <c r="H49" s="27">
        <f>E49*G49</f>
        <v>0</v>
      </c>
    </row>
    <row r="50" spans="2:8" x14ac:dyDescent="0.25">
      <c r="B50" s="12" t="s">
        <v>18</v>
      </c>
      <c r="C50" s="11" t="s">
        <v>1</v>
      </c>
      <c r="D50" s="35">
        <v>2029</v>
      </c>
      <c r="E50" s="10">
        <v>2</v>
      </c>
      <c r="F50" s="59" t="s">
        <v>17</v>
      </c>
      <c r="G50" s="170">
        <v>0</v>
      </c>
      <c r="H50" s="29">
        <f>E50*G50</f>
        <v>0</v>
      </c>
    </row>
    <row r="51" spans="2:8" x14ac:dyDescent="0.25">
      <c r="B51" s="12" t="s">
        <v>38</v>
      </c>
      <c r="C51" s="11" t="s">
        <v>1</v>
      </c>
      <c r="D51" s="35">
        <v>2029</v>
      </c>
      <c r="E51" s="10">
        <v>1</v>
      </c>
      <c r="F51" s="59" t="s">
        <v>0</v>
      </c>
      <c r="G51" s="170">
        <v>0</v>
      </c>
      <c r="H51" s="29">
        <f t="shared" ref="H51:H53" si="4">E51*G51</f>
        <v>0</v>
      </c>
    </row>
    <row r="52" spans="2:8" x14ac:dyDescent="0.25">
      <c r="B52" s="8" t="s">
        <v>36</v>
      </c>
      <c r="C52" s="7" t="s">
        <v>1</v>
      </c>
      <c r="D52" s="36">
        <v>2029</v>
      </c>
      <c r="E52" s="6">
        <v>1</v>
      </c>
      <c r="F52" s="47" t="s">
        <v>0</v>
      </c>
      <c r="G52" s="170">
        <v>0</v>
      </c>
      <c r="H52" s="29">
        <f t="shared" si="4"/>
        <v>0</v>
      </c>
    </row>
    <row r="53" spans="2:8" x14ac:dyDescent="0.25">
      <c r="B53" s="8" t="s">
        <v>2</v>
      </c>
      <c r="C53" s="7" t="s">
        <v>1</v>
      </c>
      <c r="D53" s="36">
        <v>2026</v>
      </c>
      <c r="E53" s="6">
        <v>1</v>
      </c>
      <c r="F53" s="47" t="s">
        <v>0</v>
      </c>
      <c r="G53" s="172">
        <v>0</v>
      </c>
      <c r="H53" s="29">
        <f t="shared" si="4"/>
        <v>0</v>
      </c>
    </row>
    <row r="54" spans="2:8" x14ac:dyDescent="0.25">
      <c r="B54" s="51" t="s">
        <v>44</v>
      </c>
      <c r="C54" s="24"/>
      <c r="D54" s="39"/>
      <c r="E54" s="23"/>
      <c r="F54" s="49"/>
      <c r="G54" s="29"/>
      <c r="H54" s="56">
        <f>SUM(H49:H53)</f>
        <v>0</v>
      </c>
    </row>
    <row r="55" spans="2:8" ht="15.75" thickBot="1" x14ac:dyDescent="0.3">
      <c r="B55" s="4"/>
      <c r="C55" s="3"/>
      <c r="D55" s="37"/>
      <c r="E55" s="2"/>
      <c r="F55" s="48"/>
      <c r="G55" s="38"/>
      <c r="H55" s="38"/>
    </row>
    <row r="56" spans="2:8" ht="16.5" thickBot="1" x14ac:dyDescent="0.3">
      <c r="B56" s="20"/>
    </row>
    <row r="57" spans="2:8" ht="15.75" thickBot="1" x14ac:dyDescent="0.3">
      <c r="B57" s="201" t="s">
        <v>72</v>
      </c>
      <c r="C57" s="202"/>
      <c r="D57" s="215"/>
      <c r="E57" s="68"/>
    </row>
    <row r="58" spans="2:8" ht="15.75" thickBot="1" x14ac:dyDescent="0.3">
      <c r="B58" s="19" t="s">
        <v>6</v>
      </c>
      <c r="C58" s="18" t="s">
        <v>5</v>
      </c>
      <c r="D58" s="19" t="s">
        <v>46</v>
      </c>
      <c r="E58" s="209" t="s">
        <v>4</v>
      </c>
      <c r="F58" s="216"/>
      <c r="G58" s="17" t="s">
        <v>377</v>
      </c>
      <c r="H58" s="76" t="s">
        <v>33</v>
      </c>
    </row>
    <row r="59" spans="2:8" x14ac:dyDescent="0.25">
      <c r="B59" s="16" t="s">
        <v>47</v>
      </c>
      <c r="C59" s="15" t="s">
        <v>9</v>
      </c>
      <c r="D59" s="34">
        <v>2026</v>
      </c>
      <c r="E59" s="10">
        <v>2</v>
      </c>
      <c r="F59" s="59" t="s">
        <v>0</v>
      </c>
      <c r="G59" s="170">
        <v>0</v>
      </c>
      <c r="H59" s="27">
        <f>E59*G59</f>
        <v>0</v>
      </c>
    </row>
    <row r="60" spans="2:8" x14ac:dyDescent="0.25">
      <c r="B60" s="12" t="s">
        <v>18</v>
      </c>
      <c r="C60" s="11" t="s">
        <v>1</v>
      </c>
      <c r="D60" s="35">
        <v>2029</v>
      </c>
      <c r="E60" s="10">
        <v>3.6</v>
      </c>
      <c r="F60" s="59" t="s">
        <v>17</v>
      </c>
      <c r="G60" s="170">
        <v>0</v>
      </c>
      <c r="H60" s="29">
        <f>E60*G60</f>
        <v>0</v>
      </c>
    </row>
    <row r="61" spans="2:8" x14ac:dyDescent="0.25">
      <c r="B61" s="12" t="s">
        <v>38</v>
      </c>
      <c r="C61" s="11" t="s">
        <v>1</v>
      </c>
      <c r="D61" s="35">
        <v>2029</v>
      </c>
      <c r="E61" s="10">
        <v>1</v>
      </c>
      <c r="F61" s="59" t="s">
        <v>0</v>
      </c>
      <c r="G61" s="170">
        <v>0</v>
      </c>
      <c r="H61" s="29">
        <f t="shared" ref="H61:H63" si="5">E61*G61</f>
        <v>0</v>
      </c>
    </row>
    <row r="62" spans="2:8" x14ac:dyDescent="0.25">
      <c r="B62" s="12" t="s">
        <v>36</v>
      </c>
      <c r="C62" s="11" t="s">
        <v>1</v>
      </c>
      <c r="D62" s="35">
        <v>2029</v>
      </c>
      <c r="E62" s="10">
        <v>1</v>
      </c>
      <c r="F62" s="59" t="s">
        <v>0</v>
      </c>
      <c r="G62" s="170">
        <v>0</v>
      </c>
      <c r="H62" s="29">
        <f t="shared" si="5"/>
        <v>0</v>
      </c>
    </row>
    <row r="63" spans="2:8" x14ac:dyDescent="0.25">
      <c r="B63" s="8" t="s">
        <v>2</v>
      </c>
      <c r="C63" s="7" t="s">
        <v>1</v>
      </c>
      <c r="D63" s="36">
        <v>2026</v>
      </c>
      <c r="E63" s="6">
        <v>1</v>
      </c>
      <c r="F63" s="47" t="s">
        <v>0</v>
      </c>
      <c r="G63" s="172">
        <v>0</v>
      </c>
      <c r="H63" s="29">
        <f t="shared" si="5"/>
        <v>0</v>
      </c>
    </row>
    <row r="64" spans="2:8" x14ac:dyDescent="0.25">
      <c r="B64" s="51" t="s">
        <v>44</v>
      </c>
      <c r="C64" s="24"/>
      <c r="D64" s="39"/>
      <c r="E64" s="23"/>
      <c r="F64" s="49"/>
      <c r="G64" s="29"/>
      <c r="H64" s="56">
        <f>SUM(H59:H63)</f>
        <v>0</v>
      </c>
    </row>
    <row r="65" spans="2:10" ht="15.75" thickBot="1" x14ac:dyDescent="0.3">
      <c r="B65" s="4"/>
      <c r="C65" s="3"/>
      <c r="D65" s="37"/>
      <c r="E65" s="2"/>
      <c r="F65" s="48"/>
      <c r="G65" s="38"/>
      <c r="H65" s="38"/>
    </row>
    <row r="66" spans="2:10" x14ac:dyDescent="0.25">
      <c r="B66" s="21"/>
      <c r="C66" s="21"/>
      <c r="D66" s="41"/>
      <c r="E66" s="72"/>
    </row>
    <row r="67" spans="2:10" ht="19.5" thickBot="1" x14ac:dyDescent="0.35">
      <c r="B67" s="86" t="s">
        <v>517</v>
      </c>
      <c r="H67" s="87">
        <f>H13+H23+H35+H44+H54+H64</f>
        <v>0</v>
      </c>
    </row>
    <row r="68" spans="2:10" ht="15.75" thickBot="1" x14ac:dyDescent="0.3">
      <c r="G68" s="139" t="s">
        <v>512</v>
      </c>
      <c r="J68" s="96" t="s">
        <v>514</v>
      </c>
    </row>
    <row r="69" spans="2:10" ht="15.75" thickBot="1" x14ac:dyDescent="0.3">
      <c r="B69" s="152" t="s">
        <v>508</v>
      </c>
      <c r="C69" s="152"/>
      <c r="D69" s="152" t="s">
        <v>509</v>
      </c>
      <c r="E69" s="152"/>
      <c r="F69" s="152"/>
      <c r="G69" s="156">
        <f>Hellevoetsluis!G2474</f>
        <v>0</v>
      </c>
      <c r="H69" s="154">
        <f>G69*H67</f>
        <v>0</v>
      </c>
      <c r="I69" s="54"/>
      <c r="J69" s="153">
        <f>Hellevoetsluis!$J$2474</f>
        <v>0.1</v>
      </c>
    </row>
    <row r="70" spans="2:10" ht="15.75" thickBot="1" x14ac:dyDescent="0.3">
      <c r="B70" s="152"/>
      <c r="C70" s="152"/>
      <c r="D70" s="152" t="s">
        <v>510</v>
      </c>
      <c r="E70" s="152"/>
      <c r="F70" s="152"/>
      <c r="G70" s="156">
        <f>Hellevoetsluis!G2475</f>
        <v>0</v>
      </c>
      <c r="H70" s="154">
        <f t="shared" ref="H70:H71" si="6">G70*H68</f>
        <v>0</v>
      </c>
      <c r="I70" s="54"/>
      <c r="J70" s="153">
        <f>Hellevoetsluis!$J$2475</f>
        <v>0.04</v>
      </c>
    </row>
    <row r="71" spans="2:10" ht="15.75" thickBot="1" x14ac:dyDescent="0.3">
      <c r="B71" s="152"/>
      <c r="C71" s="152"/>
      <c r="D71" s="152" t="s">
        <v>511</v>
      </c>
      <c r="E71" s="152"/>
      <c r="F71" s="152"/>
      <c r="G71" s="156">
        <f>Hellevoetsluis!G2476</f>
        <v>0</v>
      </c>
      <c r="H71" s="154">
        <f t="shared" si="6"/>
        <v>0</v>
      </c>
      <c r="I71" s="54"/>
      <c r="J71" s="153">
        <f>Hellevoetsluis!$J$2476</f>
        <v>0.04</v>
      </c>
    </row>
    <row r="74" spans="2:10" ht="18.75" x14ac:dyDescent="0.3">
      <c r="B74" s="86" t="s">
        <v>364</v>
      </c>
      <c r="H74" s="87">
        <f>SUM(H67:H71)</f>
        <v>0</v>
      </c>
      <c r="I74" s="54"/>
    </row>
  </sheetData>
  <sheetProtection algorithmName="SHA-512" hashValue="lR043V/q1ETlSzjrcZ6ElDqauf8tbH8k2gKJ1OonZ4JgoL7DYDXtOK+lO/SMQ88FZqFNVPlCDy71Ld6NfiuDFg==" saltValue="eJtvL4nJO9ybuIpZNZXt2g==" spinCount="100000" sheet="1" objects="1" scenarios="1"/>
  <mergeCells count="13">
    <mergeCell ref="B4:D4"/>
    <mergeCell ref="E5:F5"/>
    <mergeCell ref="B16:D16"/>
    <mergeCell ref="E17:F17"/>
    <mergeCell ref="I24:I25"/>
    <mergeCell ref="B27:D27"/>
    <mergeCell ref="E58:F58"/>
    <mergeCell ref="E28:F28"/>
    <mergeCell ref="B38:D38"/>
    <mergeCell ref="E39:F39"/>
    <mergeCell ref="B47:D47"/>
    <mergeCell ref="E48:F48"/>
    <mergeCell ref="B57:D57"/>
  </mergeCells>
  <pageMargins left="0.7" right="0.7" top="0.75" bottom="0.75" header="0.3" footer="0.3"/>
  <pageSetup paperSize="8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7CB0-61F3-4EA3-84AE-D6AF1D52D35F}">
  <sheetPr>
    <pageSetUpPr fitToPage="1"/>
  </sheetPr>
  <dimension ref="B2:J133"/>
  <sheetViews>
    <sheetView topLeftCell="A109" workbookViewId="0">
      <selection activeCell="J128" sqref="J128:J130"/>
    </sheetView>
  </sheetViews>
  <sheetFormatPr defaultRowHeight="15" x14ac:dyDescent="0.25"/>
  <cols>
    <col min="2" max="2" width="50.7109375" customWidth="1"/>
    <col min="3" max="3" width="13.42578125" hidden="1" customWidth="1"/>
    <col min="4" max="4" width="14.85546875" hidden="1" customWidth="1"/>
    <col min="5" max="5" width="7" customWidth="1"/>
    <col min="7" max="7" width="21.5703125" customWidth="1"/>
    <col min="8" max="8" width="21.85546875" customWidth="1"/>
    <col min="9" max="9" width="11.140625" customWidth="1"/>
    <col min="10" max="10" width="20.5703125" bestFit="1" customWidth="1"/>
  </cols>
  <sheetData>
    <row r="2" spans="2:8" ht="15.75" x14ac:dyDescent="0.25">
      <c r="B2" s="20" t="s">
        <v>51</v>
      </c>
    </row>
    <row r="3" spans="2:8" ht="16.5" thickBot="1" x14ac:dyDescent="0.3">
      <c r="B3" s="20"/>
    </row>
    <row r="4" spans="2:8" ht="15.75" thickBot="1" x14ac:dyDescent="0.3">
      <c r="B4" s="201" t="s">
        <v>52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42</v>
      </c>
      <c r="C6" s="15" t="s">
        <v>1</v>
      </c>
      <c r="D6" s="34">
        <v>2026</v>
      </c>
      <c r="E6" s="14">
        <v>1</v>
      </c>
      <c r="F6" s="13" t="s">
        <v>0</v>
      </c>
      <c r="G6" s="169">
        <v>0</v>
      </c>
      <c r="H6" s="27">
        <f>E6*G6</f>
        <v>0</v>
      </c>
    </row>
    <row r="7" spans="2:8" x14ac:dyDescent="0.25">
      <c r="B7" s="12" t="s">
        <v>47</v>
      </c>
      <c r="C7" s="11" t="s">
        <v>1</v>
      </c>
      <c r="D7" s="35">
        <v>2028</v>
      </c>
      <c r="E7" s="10">
        <v>1</v>
      </c>
      <c r="F7" s="9" t="s">
        <v>0</v>
      </c>
      <c r="G7" s="170">
        <v>0</v>
      </c>
      <c r="H7" s="29">
        <f>E7*G7</f>
        <v>0</v>
      </c>
    </row>
    <row r="8" spans="2:8" x14ac:dyDescent="0.25">
      <c r="B8" s="12" t="s">
        <v>38</v>
      </c>
      <c r="C8" s="11" t="s">
        <v>1</v>
      </c>
      <c r="D8" s="35">
        <v>2029</v>
      </c>
      <c r="E8" s="10">
        <v>1</v>
      </c>
      <c r="F8" s="9" t="s">
        <v>0</v>
      </c>
      <c r="G8" s="170">
        <v>0</v>
      </c>
      <c r="H8" s="29">
        <f t="shared" ref="H8:H10" si="0">E8*G8</f>
        <v>0</v>
      </c>
    </row>
    <row r="9" spans="2:8" x14ac:dyDescent="0.25">
      <c r="B9" s="12" t="s">
        <v>36</v>
      </c>
      <c r="C9" s="11" t="s">
        <v>1</v>
      </c>
      <c r="D9" s="35">
        <v>2029</v>
      </c>
      <c r="E9" s="10">
        <v>1</v>
      </c>
      <c r="F9" s="9" t="s">
        <v>0</v>
      </c>
      <c r="G9" s="170">
        <v>0</v>
      </c>
      <c r="H9" s="29">
        <f t="shared" si="0"/>
        <v>0</v>
      </c>
    </row>
    <row r="10" spans="2:8" x14ac:dyDescent="0.25">
      <c r="B10" s="12" t="s">
        <v>2</v>
      </c>
      <c r="C10" s="11" t="s">
        <v>1</v>
      </c>
      <c r="D10" s="35">
        <v>2026</v>
      </c>
      <c r="E10" s="10">
        <v>1</v>
      </c>
      <c r="F10" s="9" t="s">
        <v>0</v>
      </c>
      <c r="G10" s="170">
        <v>0</v>
      </c>
      <c r="H10" s="53">
        <f t="shared" si="0"/>
        <v>0</v>
      </c>
    </row>
    <row r="11" spans="2:8" x14ac:dyDescent="0.25">
      <c r="B11" s="77" t="s">
        <v>44</v>
      </c>
      <c r="C11" s="43"/>
      <c r="D11" s="44"/>
      <c r="E11" s="45"/>
      <c r="F11" s="46"/>
      <c r="G11" s="28"/>
      <c r="H11" s="61">
        <f>SUM(H6:H10)</f>
        <v>0</v>
      </c>
    </row>
    <row r="12" spans="2:8" ht="15.75" thickBot="1" x14ac:dyDescent="0.3">
      <c r="B12" s="4"/>
      <c r="C12" s="3"/>
      <c r="D12" s="37"/>
      <c r="E12" s="2"/>
      <c r="F12" s="1"/>
      <c r="G12" s="75"/>
      <c r="H12" s="30"/>
    </row>
    <row r="13" spans="2:8" ht="16.5" thickBot="1" x14ac:dyDescent="0.3">
      <c r="B13" s="20"/>
    </row>
    <row r="14" spans="2:8" ht="15.75" thickBot="1" x14ac:dyDescent="0.3">
      <c r="B14" s="201" t="s">
        <v>53</v>
      </c>
      <c r="C14" s="202"/>
      <c r="D14" s="203"/>
      <c r="E14" s="68"/>
    </row>
    <row r="15" spans="2:8" ht="15.75" thickBot="1" x14ac:dyDescent="0.3">
      <c r="B15" s="19" t="s">
        <v>6</v>
      </c>
      <c r="C15" s="18" t="s">
        <v>5</v>
      </c>
      <c r="D15" s="18" t="s">
        <v>46</v>
      </c>
      <c r="E15" s="204" t="s">
        <v>4</v>
      </c>
      <c r="F15" s="205"/>
      <c r="G15" s="17" t="s">
        <v>377</v>
      </c>
      <c r="H15" s="18" t="s">
        <v>33</v>
      </c>
    </row>
    <row r="16" spans="2:8" x14ac:dyDescent="0.25">
      <c r="B16" s="16" t="s">
        <v>47</v>
      </c>
      <c r="C16" s="15" t="s">
        <v>9</v>
      </c>
      <c r="D16" s="34">
        <v>2026</v>
      </c>
      <c r="E16" s="14">
        <v>2</v>
      </c>
      <c r="F16" s="13" t="s">
        <v>0</v>
      </c>
      <c r="G16" s="167">
        <v>0</v>
      </c>
      <c r="H16" s="27">
        <f>E16*G16</f>
        <v>0</v>
      </c>
    </row>
    <row r="17" spans="2:9" x14ac:dyDescent="0.25">
      <c r="B17" s="12" t="s">
        <v>24</v>
      </c>
      <c r="C17" s="11" t="s">
        <v>11</v>
      </c>
      <c r="D17" s="35">
        <v>2026</v>
      </c>
      <c r="E17" s="10">
        <v>4</v>
      </c>
      <c r="F17" s="9" t="s">
        <v>0</v>
      </c>
      <c r="G17" s="168">
        <v>0</v>
      </c>
      <c r="H17" s="29">
        <f>E17*G17</f>
        <v>0</v>
      </c>
    </row>
    <row r="18" spans="2:9" x14ac:dyDescent="0.25">
      <c r="B18" s="12" t="s">
        <v>18</v>
      </c>
      <c r="C18" s="11" t="s">
        <v>1</v>
      </c>
      <c r="D18" s="35">
        <v>2026</v>
      </c>
      <c r="E18" s="10">
        <v>4</v>
      </c>
      <c r="F18" s="9" t="s">
        <v>17</v>
      </c>
      <c r="G18" s="168">
        <v>0</v>
      </c>
      <c r="H18" s="29">
        <f t="shared" ref="H18:H23" si="1">E18*G18</f>
        <v>0</v>
      </c>
    </row>
    <row r="19" spans="2:9" x14ac:dyDescent="0.25">
      <c r="B19" s="12" t="s">
        <v>30</v>
      </c>
      <c r="C19" s="11" t="s">
        <v>1</v>
      </c>
      <c r="D19" s="35">
        <v>2026</v>
      </c>
      <c r="E19" s="10">
        <v>1</v>
      </c>
      <c r="F19" s="9" t="s">
        <v>0</v>
      </c>
      <c r="G19" s="168">
        <v>0</v>
      </c>
      <c r="H19" s="29">
        <f t="shared" si="1"/>
        <v>0</v>
      </c>
    </row>
    <row r="20" spans="2:9" x14ac:dyDescent="0.25">
      <c r="B20" s="12" t="s">
        <v>40</v>
      </c>
      <c r="C20" s="11" t="s">
        <v>1</v>
      </c>
      <c r="D20" s="35">
        <v>2026</v>
      </c>
      <c r="E20" s="10">
        <v>33.4</v>
      </c>
      <c r="F20" s="9" t="s">
        <v>8</v>
      </c>
      <c r="G20" s="168">
        <v>0</v>
      </c>
      <c r="H20" s="29">
        <f t="shared" si="1"/>
        <v>0</v>
      </c>
    </row>
    <row r="21" spans="2:9" x14ac:dyDescent="0.25">
      <c r="B21" s="8" t="s">
        <v>36</v>
      </c>
      <c r="C21" s="7" t="s">
        <v>1</v>
      </c>
      <c r="D21" s="36">
        <v>2028</v>
      </c>
      <c r="E21" s="6">
        <v>1</v>
      </c>
      <c r="F21" s="5" t="s">
        <v>0</v>
      </c>
      <c r="G21" s="168">
        <v>0</v>
      </c>
      <c r="H21" s="29">
        <f t="shared" si="1"/>
        <v>0</v>
      </c>
    </row>
    <row r="22" spans="2:9" x14ac:dyDescent="0.25">
      <c r="B22" s="8" t="s">
        <v>42</v>
      </c>
      <c r="C22" s="7" t="s">
        <v>1</v>
      </c>
      <c r="D22" s="36">
        <v>2029</v>
      </c>
      <c r="E22" s="6">
        <v>1</v>
      </c>
      <c r="F22" s="5" t="s">
        <v>0</v>
      </c>
      <c r="G22" s="168">
        <v>0</v>
      </c>
      <c r="H22" s="29">
        <f t="shared" si="1"/>
        <v>0</v>
      </c>
    </row>
    <row r="23" spans="2:9" x14ac:dyDescent="0.25">
      <c r="B23" s="25" t="s">
        <v>2</v>
      </c>
      <c r="C23" s="24" t="s">
        <v>1</v>
      </c>
      <c r="D23" s="39">
        <v>2026</v>
      </c>
      <c r="E23" s="23">
        <v>1</v>
      </c>
      <c r="F23" s="22" t="s">
        <v>0</v>
      </c>
      <c r="G23" s="168">
        <v>0</v>
      </c>
      <c r="H23" s="29">
        <f t="shared" si="1"/>
        <v>0</v>
      </c>
    </row>
    <row r="24" spans="2:9" x14ac:dyDescent="0.25">
      <c r="B24" s="77" t="s">
        <v>44</v>
      </c>
      <c r="C24" s="24"/>
      <c r="D24" s="39"/>
      <c r="E24" s="23"/>
      <c r="F24" s="22"/>
      <c r="G24" s="57"/>
      <c r="H24" s="56">
        <f>SUM(H16:H23)</f>
        <v>0</v>
      </c>
    </row>
    <row r="25" spans="2:9" ht="15.75" thickBot="1" x14ac:dyDescent="0.3">
      <c r="B25" s="4"/>
      <c r="C25" s="3"/>
      <c r="D25" s="37"/>
      <c r="E25" s="2"/>
      <c r="F25" s="1"/>
      <c r="G25" s="55"/>
      <c r="H25" s="38"/>
    </row>
    <row r="26" spans="2:9" ht="15.75" thickBot="1" x14ac:dyDescent="0.3"/>
    <row r="27" spans="2:9" ht="15.75" thickBot="1" x14ac:dyDescent="0.3">
      <c r="B27" s="201" t="s">
        <v>54</v>
      </c>
      <c r="C27" s="202"/>
      <c r="D27" s="203"/>
      <c r="E27" s="68"/>
    </row>
    <row r="28" spans="2:9" ht="15.75" thickBot="1" x14ac:dyDescent="0.3">
      <c r="B28" s="19" t="s">
        <v>6</v>
      </c>
      <c r="C28" s="18" t="s">
        <v>5</v>
      </c>
      <c r="D28" s="18" t="s">
        <v>46</v>
      </c>
      <c r="E28" s="204" t="s">
        <v>4</v>
      </c>
      <c r="F28" s="205"/>
      <c r="G28" s="17" t="s">
        <v>377</v>
      </c>
      <c r="H28" s="31" t="s">
        <v>33</v>
      </c>
      <c r="I28" s="211"/>
    </row>
    <row r="29" spans="2:9" x14ac:dyDescent="0.25">
      <c r="B29" s="16" t="s">
        <v>47</v>
      </c>
      <c r="C29" s="15" t="s">
        <v>9</v>
      </c>
      <c r="D29" s="34">
        <v>2026</v>
      </c>
      <c r="E29" s="14">
        <v>2</v>
      </c>
      <c r="F29" s="13" t="s">
        <v>0</v>
      </c>
      <c r="G29" s="167">
        <v>0</v>
      </c>
      <c r="H29" s="27">
        <f>E29*G29</f>
        <v>0</v>
      </c>
      <c r="I29" s="211"/>
    </row>
    <row r="30" spans="2:9" x14ac:dyDescent="0.25">
      <c r="B30" s="12" t="s">
        <v>36</v>
      </c>
      <c r="C30" s="11" t="s">
        <v>1</v>
      </c>
      <c r="D30" s="35">
        <v>2026</v>
      </c>
      <c r="E30" s="10">
        <v>1</v>
      </c>
      <c r="F30" s="9" t="s">
        <v>0</v>
      </c>
      <c r="G30" s="168">
        <v>0</v>
      </c>
      <c r="H30" s="29">
        <f>E30*G30</f>
        <v>0</v>
      </c>
      <c r="I30" s="26"/>
    </row>
    <row r="31" spans="2:9" x14ac:dyDescent="0.25">
      <c r="B31" s="12" t="s">
        <v>41</v>
      </c>
      <c r="C31" s="11" t="s">
        <v>1</v>
      </c>
      <c r="D31" s="35">
        <v>2026</v>
      </c>
      <c r="E31" s="10">
        <v>57</v>
      </c>
      <c r="F31" s="9" t="s">
        <v>8</v>
      </c>
      <c r="G31" s="168">
        <v>0</v>
      </c>
      <c r="H31" s="29">
        <f t="shared" ref="H31:H35" si="2">E31*G31</f>
        <v>0</v>
      </c>
      <c r="I31" s="26"/>
    </row>
    <row r="32" spans="2:9" x14ac:dyDescent="0.25">
      <c r="B32" s="12" t="s">
        <v>22</v>
      </c>
      <c r="C32" s="11" t="s">
        <v>1</v>
      </c>
      <c r="D32" s="35">
        <v>2026</v>
      </c>
      <c r="E32" s="10">
        <v>1</v>
      </c>
      <c r="F32" s="9" t="s">
        <v>0</v>
      </c>
      <c r="G32" s="168">
        <v>0</v>
      </c>
      <c r="H32" s="29">
        <f t="shared" si="2"/>
        <v>0</v>
      </c>
      <c r="I32" s="26"/>
    </row>
    <row r="33" spans="2:9" x14ac:dyDescent="0.25">
      <c r="B33" s="12" t="s">
        <v>37</v>
      </c>
      <c r="C33" s="11" t="s">
        <v>1</v>
      </c>
      <c r="D33" s="35">
        <v>2026</v>
      </c>
      <c r="E33" s="10">
        <v>38</v>
      </c>
      <c r="F33" s="9" t="s">
        <v>8</v>
      </c>
      <c r="G33" s="168">
        <v>0</v>
      </c>
      <c r="H33" s="53">
        <f t="shared" si="2"/>
        <v>0</v>
      </c>
      <c r="I33" s="26"/>
    </row>
    <row r="34" spans="2:9" x14ac:dyDescent="0.25">
      <c r="B34" s="12" t="s">
        <v>38</v>
      </c>
      <c r="C34" s="11" t="s">
        <v>1</v>
      </c>
      <c r="D34" s="35">
        <v>2029</v>
      </c>
      <c r="E34" s="10">
        <v>1</v>
      </c>
      <c r="F34" s="9" t="s">
        <v>0</v>
      </c>
      <c r="G34" s="168">
        <v>0</v>
      </c>
      <c r="H34" s="53">
        <f t="shared" si="2"/>
        <v>0</v>
      </c>
      <c r="I34" s="26"/>
    </row>
    <row r="35" spans="2:9" x14ac:dyDescent="0.25">
      <c r="B35" s="8" t="s">
        <v>2</v>
      </c>
      <c r="C35" s="7" t="s">
        <v>1</v>
      </c>
      <c r="D35" s="36">
        <v>2026</v>
      </c>
      <c r="E35" s="6">
        <v>1</v>
      </c>
      <c r="F35" s="5" t="s">
        <v>0</v>
      </c>
      <c r="G35" s="168">
        <v>0</v>
      </c>
      <c r="H35" s="29">
        <f t="shared" si="2"/>
        <v>0</v>
      </c>
    </row>
    <row r="36" spans="2:9" x14ac:dyDescent="0.25">
      <c r="B36" s="77" t="s">
        <v>44</v>
      </c>
      <c r="C36" s="24"/>
      <c r="D36" s="39"/>
      <c r="E36" s="23"/>
      <c r="F36" s="22"/>
      <c r="G36" s="57"/>
      <c r="H36" s="56">
        <f>SUM(H29:H35)</f>
        <v>0</v>
      </c>
    </row>
    <row r="37" spans="2:9" ht="15.75" thickBot="1" x14ac:dyDescent="0.3">
      <c r="B37" s="4"/>
      <c r="C37" s="3"/>
      <c r="D37" s="37"/>
      <c r="E37" s="2"/>
      <c r="F37" s="1"/>
      <c r="G37" s="55"/>
      <c r="H37" s="38"/>
    </row>
    <row r="38" spans="2:9" ht="15.75" thickBot="1" x14ac:dyDescent="0.3">
      <c r="B38" s="21"/>
      <c r="C38" s="21"/>
      <c r="D38" s="41"/>
    </row>
    <row r="39" spans="2:9" ht="15.75" thickBot="1" x14ac:dyDescent="0.3">
      <c r="B39" s="201" t="s">
        <v>55</v>
      </c>
      <c r="C39" s="202"/>
      <c r="D39" s="203"/>
      <c r="E39" s="68"/>
    </row>
    <row r="40" spans="2:9" ht="15.75" thickBot="1" x14ac:dyDescent="0.3">
      <c r="B40" s="19" t="s">
        <v>6</v>
      </c>
      <c r="C40" s="18" t="s">
        <v>5</v>
      </c>
      <c r="D40" s="18" t="s">
        <v>46</v>
      </c>
      <c r="E40" s="204" t="s">
        <v>4</v>
      </c>
      <c r="F40" s="205"/>
      <c r="G40" s="17" t="s">
        <v>377</v>
      </c>
      <c r="H40" s="31" t="s">
        <v>33</v>
      </c>
    </row>
    <row r="41" spans="2:9" x14ac:dyDescent="0.25">
      <c r="B41" s="16" t="s">
        <v>47</v>
      </c>
      <c r="C41" s="15" t="s">
        <v>9</v>
      </c>
      <c r="D41" s="34">
        <v>2026</v>
      </c>
      <c r="E41" s="14">
        <v>2</v>
      </c>
      <c r="F41" s="13" t="s">
        <v>0</v>
      </c>
      <c r="G41" s="167">
        <v>0</v>
      </c>
      <c r="H41" s="27">
        <f>E41*G41</f>
        <v>0</v>
      </c>
    </row>
    <row r="42" spans="2:9" x14ac:dyDescent="0.25">
      <c r="B42" s="12" t="s">
        <v>18</v>
      </c>
      <c r="C42" s="11" t="s">
        <v>1</v>
      </c>
      <c r="D42" s="35">
        <v>2026</v>
      </c>
      <c r="E42" s="10">
        <v>4</v>
      </c>
      <c r="F42" s="9" t="s">
        <v>17</v>
      </c>
      <c r="G42" s="168">
        <v>0</v>
      </c>
      <c r="H42" s="29">
        <f>E42*G42</f>
        <v>0</v>
      </c>
    </row>
    <row r="43" spans="2:9" x14ac:dyDescent="0.25">
      <c r="B43" s="12" t="s">
        <v>37</v>
      </c>
      <c r="C43" s="11" t="s">
        <v>1</v>
      </c>
      <c r="D43" s="35">
        <v>2026</v>
      </c>
      <c r="E43" s="10">
        <v>8.5</v>
      </c>
      <c r="F43" s="9" t="s">
        <v>8</v>
      </c>
      <c r="G43" s="168">
        <v>0</v>
      </c>
      <c r="H43" s="29">
        <f t="shared" ref="H43:H46" si="3">E43*G43</f>
        <v>0</v>
      </c>
    </row>
    <row r="44" spans="2:9" x14ac:dyDescent="0.25">
      <c r="B44" s="12" t="s">
        <v>36</v>
      </c>
      <c r="C44" s="11" t="s">
        <v>1</v>
      </c>
      <c r="D44" s="35">
        <v>2027</v>
      </c>
      <c r="E44" s="10">
        <v>1</v>
      </c>
      <c r="F44" s="9" t="s">
        <v>0</v>
      </c>
      <c r="G44" s="168">
        <v>0</v>
      </c>
      <c r="H44" s="29">
        <f t="shared" si="3"/>
        <v>0</v>
      </c>
    </row>
    <row r="45" spans="2:9" x14ac:dyDescent="0.25">
      <c r="B45" s="12" t="s">
        <v>38</v>
      </c>
      <c r="C45" s="11" t="s">
        <v>1</v>
      </c>
      <c r="D45" s="35">
        <v>2029</v>
      </c>
      <c r="E45" s="10">
        <v>1</v>
      </c>
      <c r="F45" s="9" t="s">
        <v>0</v>
      </c>
      <c r="G45" s="168">
        <v>0</v>
      </c>
      <c r="H45" s="53">
        <f t="shared" si="3"/>
        <v>0</v>
      </c>
    </row>
    <row r="46" spans="2:9" x14ac:dyDescent="0.25">
      <c r="B46" s="8" t="s">
        <v>2</v>
      </c>
      <c r="C46" s="7"/>
      <c r="D46" s="36">
        <v>2026</v>
      </c>
      <c r="E46" s="6">
        <v>1</v>
      </c>
      <c r="F46" s="5" t="s">
        <v>0</v>
      </c>
      <c r="G46" s="168">
        <v>0</v>
      </c>
      <c r="H46" s="29">
        <f t="shared" si="3"/>
        <v>0</v>
      </c>
    </row>
    <row r="47" spans="2:9" x14ac:dyDescent="0.25">
      <c r="B47" s="77" t="s">
        <v>44</v>
      </c>
      <c r="C47" s="24"/>
      <c r="D47" s="39"/>
      <c r="E47" s="23"/>
      <c r="F47" s="22"/>
      <c r="G47" s="52"/>
      <c r="H47" s="56">
        <f>SUM(H41:H46)</f>
        <v>0</v>
      </c>
    </row>
    <row r="48" spans="2:9" ht="15.75" thickBot="1" x14ac:dyDescent="0.3">
      <c r="B48" s="4"/>
      <c r="C48" s="3"/>
      <c r="D48" s="37"/>
      <c r="E48" s="2"/>
      <c r="F48" s="1"/>
      <c r="G48" s="55"/>
      <c r="H48" s="38"/>
    </row>
    <row r="49" spans="2:8" ht="16.5" thickBot="1" x14ac:dyDescent="0.3">
      <c r="B49" s="20"/>
    </row>
    <row r="50" spans="2:8" ht="15.75" thickBot="1" x14ac:dyDescent="0.3">
      <c r="B50" s="201" t="s">
        <v>56</v>
      </c>
      <c r="C50" s="202"/>
      <c r="D50" s="203"/>
      <c r="E50" s="68"/>
    </row>
    <row r="51" spans="2:8" ht="15.75" thickBot="1" x14ac:dyDescent="0.3">
      <c r="B51" s="19" t="s">
        <v>6</v>
      </c>
      <c r="C51" s="18" t="s">
        <v>5</v>
      </c>
      <c r="D51" s="18" t="s">
        <v>46</v>
      </c>
      <c r="E51" s="204" t="s">
        <v>4</v>
      </c>
      <c r="F51" s="205"/>
      <c r="G51" s="17" t="s">
        <v>377</v>
      </c>
      <c r="H51" s="31" t="s">
        <v>33</v>
      </c>
    </row>
    <row r="52" spans="2:8" x14ac:dyDescent="0.25">
      <c r="B52" s="16" t="s">
        <v>42</v>
      </c>
      <c r="C52" s="15" t="s">
        <v>1</v>
      </c>
      <c r="D52" s="34">
        <v>2026</v>
      </c>
      <c r="E52" s="14">
        <v>1</v>
      </c>
      <c r="F52" s="13" t="s">
        <v>0</v>
      </c>
      <c r="G52" s="169">
        <v>0</v>
      </c>
      <c r="H52" s="27">
        <f>E52*G52</f>
        <v>0</v>
      </c>
    </row>
    <row r="53" spans="2:8" x14ac:dyDescent="0.25">
      <c r="B53" s="12" t="s">
        <v>47</v>
      </c>
      <c r="C53" s="11" t="s">
        <v>1</v>
      </c>
      <c r="D53" s="35">
        <v>2028</v>
      </c>
      <c r="E53" s="10">
        <v>1</v>
      </c>
      <c r="F53" s="9" t="s">
        <v>0</v>
      </c>
      <c r="G53" s="170">
        <v>0</v>
      </c>
      <c r="H53" s="29">
        <f>E53*G53</f>
        <v>0</v>
      </c>
    </row>
    <row r="54" spans="2:8" x14ac:dyDescent="0.25">
      <c r="B54" s="12" t="s">
        <v>38</v>
      </c>
      <c r="C54" s="11" t="s">
        <v>1</v>
      </c>
      <c r="D54" s="35">
        <v>2029</v>
      </c>
      <c r="E54" s="10">
        <v>1</v>
      </c>
      <c r="F54" s="9" t="s">
        <v>0</v>
      </c>
      <c r="G54" s="170">
        <v>0</v>
      </c>
      <c r="H54" s="29">
        <f t="shared" ref="H54:H56" si="4">E54*G54</f>
        <v>0</v>
      </c>
    </row>
    <row r="55" spans="2:8" x14ac:dyDescent="0.25">
      <c r="B55" s="12" t="s">
        <v>36</v>
      </c>
      <c r="C55" s="11" t="s">
        <v>1</v>
      </c>
      <c r="D55" s="35">
        <v>2029</v>
      </c>
      <c r="E55" s="10">
        <v>1</v>
      </c>
      <c r="F55" s="9" t="s">
        <v>0</v>
      </c>
      <c r="G55" s="170">
        <v>0</v>
      </c>
      <c r="H55" s="29">
        <f t="shared" si="4"/>
        <v>0</v>
      </c>
    </row>
    <row r="56" spans="2:8" x14ac:dyDescent="0.25">
      <c r="B56" s="12" t="s">
        <v>2</v>
      </c>
      <c r="C56" s="11" t="s">
        <v>1</v>
      </c>
      <c r="D56" s="35">
        <v>2026</v>
      </c>
      <c r="E56" s="10">
        <v>1</v>
      </c>
      <c r="F56" s="9" t="s">
        <v>0</v>
      </c>
      <c r="G56" s="170">
        <v>0</v>
      </c>
      <c r="H56" s="53">
        <f t="shared" si="4"/>
        <v>0</v>
      </c>
    </row>
    <row r="57" spans="2:8" x14ac:dyDescent="0.25">
      <c r="B57" s="77" t="s">
        <v>44</v>
      </c>
      <c r="C57" s="43"/>
      <c r="D57" s="44"/>
      <c r="E57" s="45"/>
      <c r="F57" s="46"/>
      <c r="G57" s="28"/>
      <c r="H57" s="61">
        <f>SUM(H52:H56)</f>
        <v>0</v>
      </c>
    </row>
    <row r="58" spans="2:8" ht="15.75" thickBot="1" x14ac:dyDescent="0.3">
      <c r="B58" s="4"/>
      <c r="C58" s="3"/>
      <c r="D58" s="37"/>
      <c r="E58" s="2"/>
      <c r="F58" s="1"/>
      <c r="G58" s="75"/>
      <c r="H58" s="30"/>
    </row>
    <row r="59" spans="2:8" ht="15.75" thickBot="1" x14ac:dyDescent="0.3"/>
    <row r="60" spans="2:8" ht="15.75" thickBot="1" x14ac:dyDescent="0.3">
      <c r="B60" s="201" t="s">
        <v>57</v>
      </c>
      <c r="C60" s="202"/>
      <c r="D60" s="203"/>
      <c r="E60" s="68"/>
    </row>
    <row r="61" spans="2:8" ht="15.75" thickBot="1" x14ac:dyDescent="0.3">
      <c r="B61" s="19" t="s">
        <v>6</v>
      </c>
      <c r="C61" s="18" t="s">
        <v>5</v>
      </c>
      <c r="D61" s="18" t="s">
        <v>46</v>
      </c>
      <c r="E61" s="204" t="s">
        <v>4</v>
      </c>
      <c r="F61" s="205"/>
      <c r="G61" s="17" t="s">
        <v>377</v>
      </c>
      <c r="H61" s="31" t="s">
        <v>33</v>
      </c>
    </row>
    <row r="62" spans="2:8" x14ac:dyDescent="0.25">
      <c r="B62" s="16" t="s">
        <v>42</v>
      </c>
      <c r="C62" s="15" t="s">
        <v>1</v>
      </c>
      <c r="D62" s="34">
        <v>2026</v>
      </c>
      <c r="E62" s="14">
        <v>1</v>
      </c>
      <c r="F62" s="13" t="s">
        <v>0</v>
      </c>
      <c r="G62" s="169">
        <v>0</v>
      </c>
      <c r="H62" s="27">
        <f>E62*G62</f>
        <v>0</v>
      </c>
    </row>
    <row r="63" spans="2:8" x14ac:dyDescent="0.25">
      <c r="B63" s="12" t="s">
        <v>47</v>
      </c>
      <c r="C63" s="11" t="s">
        <v>1</v>
      </c>
      <c r="D63" s="35">
        <v>2028</v>
      </c>
      <c r="E63" s="10">
        <v>1</v>
      </c>
      <c r="F63" s="9" t="s">
        <v>0</v>
      </c>
      <c r="G63" s="170">
        <v>0</v>
      </c>
      <c r="H63" s="29">
        <f>E63*G63</f>
        <v>0</v>
      </c>
    </row>
    <row r="64" spans="2:8" x14ac:dyDescent="0.25">
      <c r="B64" s="12" t="s">
        <v>38</v>
      </c>
      <c r="C64" s="11" t="s">
        <v>1</v>
      </c>
      <c r="D64" s="35">
        <v>2029</v>
      </c>
      <c r="E64" s="10">
        <v>1</v>
      </c>
      <c r="F64" s="9" t="s">
        <v>0</v>
      </c>
      <c r="G64" s="170">
        <v>0</v>
      </c>
      <c r="H64" s="29">
        <f t="shared" ref="H64:H66" si="5">E64*G64</f>
        <v>0</v>
      </c>
    </row>
    <row r="65" spans="2:8" x14ac:dyDescent="0.25">
      <c r="B65" s="12" t="s">
        <v>36</v>
      </c>
      <c r="C65" s="11" t="s">
        <v>1</v>
      </c>
      <c r="D65" s="35">
        <v>2029</v>
      </c>
      <c r="E65" s="10">
        <v>1</v>
      </c>
      <c r="F65" s="9" t="s">
        <v>0</v>
      </c>
      <c r="G65" s="170">
        <v>0</v>
      </c>
      <c r="H65" s="29">
        <f t="shared" si="5"/>
        <v>0</v>
      </c>
    </row>
    <row r="66" spans="2:8" x14ac:dyDescent="0.25">
      <c r="B66" s="12" t="s">
        <v>2</v>
      </c>
      <c r="C66" s="11" t="s">
        <v>1</v>
      </c>
      <c r="D66" s="35">
        <v>2026</v>
      </c>
      <c r="E66" s="10">
        <v>1</v>
      </c>
      <c r="F66" s="9" t="s">
        <v>0</v>
      </c>
      <c r="G66" s="170">
        <v>0</v>
      </c>
      <c r="H66" s="53">
        <f t="shared" si="5"/>
        <v>0</v>
      </c>
    </row>
    <row r="67" spans="2:8" x14ac:dyDescent="0.25">
      <c r="B67" s="77" t="s">
        <v>44</v>
      </c>
      <c r="C67" s="43"/>
      <c r="D67" s="44"/>
      <c r="E67" s="45"/>
      <c r="F67" s="46"/>
      <c r="G67" s="28"/>
      <c r="H67" s="61">
        <f>SUM(H62:H66)</f>
        <v>0</v>
      </c>
    </row>
    <row r="68" spans="2:8" ht="15.75" thickBot="1" x14ac:dyDescent="0.3">
      <c r="B68" s="4"/>
      <c r="C68" s="3"/>
      <c r="D68" s="37"/>
      <c r="E68" s="2"/>
      <c r="F68" s="1"/>
      <c r="G68" s="75"/>
      <c r="H68" s="30"/>
    </row>
    <row r="69" spans="2:8" ht="15.75" thickBot="1" x14ac:dyDescent="0.3"/>
    <row r="70" spans="2:8" ht="15.75" thickBot="1" x14ac:dyDescent="0.3">
      <c r="B70" s="201" t="s">
        <v>58</v>
      </c>
      <c r="C70" s="202"/>
      <c r="D70" s="203"/>
      <c r="E70" s="68"/>
    </row>
    <row r="71" spans="2:8" ht="15.75" thickBot="1" x14ac:dyDescent="0.3">
      <c r="B71" s="19" t="s">
        <v>6</v>
      </c>
      <c r="C71" s="18" t="s">
        <v>5</v>
      </c>
      <c r="D71" s="18" t="s">
        <v>46</v>
      </c>
      <c r="E71" s="204" t="s">
        <v>4</v>
      </c>
      <c r="F71" s="205"/>
      <c r="G71" s="17" t="s">
        <v>377</v>
      </c>
      <c r="H71" s="31" t="s">
        <v>33</v>
      </c>
    </row>
    <row r="72" spans="2:8" x14ac:dyDescent="0.25">
      <c r="B72" s="16" t="s">
        <v>42</v>
      </c>
      <c r="C72" s="15" t="s">
        <v>1</v>
      </c>
      <c r="D72" s="34">
        <v>2026</v>
      </c>
      <c r="E72" s="14">
        <v>1</v>
      </c>
      <c r="F72" s="13" t="s">
        <v>0</v>
      </c>
      <c r="G72" s="169">
        <v>0</v>
      </c>
      <c r="H72" s="27">
        <f>E72*G72</f>
        <v>0</v>
      </c>
    </row>
    <row r="73" spans="2:8" x14ac:dyDescent="0.25">
      <c r="B73" s="12" t="s">
        <v>47</v>
      </c>
      <c r="C73" s="11" t="s">
        <v>1</v>
      </c>
      <c r="D73" s="35">
        <v>2026</v>
      </c>
      <c r="E73" s="10">
        <v>1</v>
      </c>
      <c r="F73" s="9" t="s">
        <v>0</v>
      </c>
      <c r="G73" s="170">
        <v>0</v>
      </c>
      <c r="H73" s="29">
        <f>E73*G73</f>
        <v>0</v>
      </c>
    </row>
    <row r="74" spans="2:8" x14ac:dyDescent="0.25">
      <c r="B74" s="12" t="s">
        <v>38</v>
      </c>
      <c r="C74" s="11" t="s">
        <v>1</v>
      </c>
      <c r="D74" s="35">
        <v>2029</v>
      </c>
      <c r="E74" s="10">
        <v>1</v>
      </c>
      <c r="F74" s="9" t="s">
        <v>0</v>
      </c>
      <c r="G74" s="170">
        <v>0</v>
      </c>
      <c r="H74" s="29">
        <f t="shared" ref="H74:H76" si="6">E74*G74</f>
        <v>0</v>
      </c>
    </row>
    <row r="75" spans="2:8" x14ac:dyDescent="0.25">
      <c r="B75" s="12" t="s">
        <v>36</v>
      </c>
      <c r="C75" s="11" t="s">
        <v>1</v>
      </c>
      <c r="D75" s="35">
        <v>2029</v>
      </c>
      <c r="E75" s="10">
        <v>1</v>
      </c>
      <c r="F75" s="9" t="s">
        <v>0</v>
      </c>
      <c r="G75" s="170">
        <v>0</v>
      </c>
      <c r="H75" s="29">
        <f t="shared" si="6"/>
        <v>0</v>
      </c>
    </row>
    <row r="76" spans="2:8" x14ac:dyDescent="0.25">
      <c r="B76" s="12" t="s">
        <v>2</v>
      </c>
      <c r="C76" s="11" t="s">
        <v>1</v>
      </c>
      <c r="D76" s="35">
        <v>2026</v>
      </c>
      <c r="E76" s="10">
        <v>1</v>
      </c>
      <c r="F76" s="9" t="s">
        <v>0</v>
      </c>
      <c r="G76" s="170">
        <v>0</v>
      </c>
      <c r="H76" s="53">
        <f t="shared" si="6"/>
        <v>0</v>
      </c>
    </row>
    <row r="77" spans="2:8" x14ac:dyDescent="0.25">
      <c r="B77" s="77" t="s">
        <v>44</v>
      </c>
      <c r="C77" s="43"/>
      <c r="D77" s="44"/>
      <c r="E77" s="45"/>
      <c r="F77" s="46"/>
      <c r="G77" s="28"/>
      <c r="H77" s="61">
        <f>SUM(H72:H76)</f>
        <v>0</v>
      </c>
    </row>
    <row r="78" spans="2:8" ht="15.75" thickBot="1" x14ac:dyDescent="0.3">
      <c r="B78" s="4"/>
      <c r="C78" s="3"/>
      <c r="D78" s="37"/>
      <c r="E78" s="2"/>
      <c r="F78" s="1"/>
      <c r="G78" s="75"/>
      <c r="H78" s="30"/>
    </row>
    <row r="79" spans="2:8" ht="16.5" thickBot="1" x14ac:dyDescent="0.3">
      <c r="B79" s="20"/>
    </row>
    <row r="80" spans="2:8" ht="15.75" thickBot="1" x14ac:dyDescent="0.3">
      <c r="B80" s="201" t="s">
        <v>59</v>
      </c>
      <c r="C80" s="202"/>
      <c r="D80" s="203"/>
      <c r="E80" s="68"/>
    </row>
    <row r="81" spans="2:8" ht="15.75" thickBot="1" x14ac:dyDescent="0.3">
      <c r="B81" s="19" t="s">
        <v>6</v>
      </c>
      <c r="C81" s="18" t="s">
        <v>5</v>
      </c>
      <c r="D81" s="18" t="s">
        <v>46</v>
      </c>
      <c r="E81" s="204" t="s">
        <v>4</v>
      </c>
      <c r="F81" s="205"/>
      <c r="G81" s="17" t="s">
        <v>377</v>
      </c>
      <c r="H81" s="31" t="s">
        <v>33</v>
      </c>
    </row>
    <row r="82" spans="2:8" x14ac:dyDescent="0.25">
      <c r="B82" s="16" t="s">
        <v>60</v>
      </c>
      <c r="C82" s="15" t="s">
        <v>1</v>
      </c>
      <c r="D82" s="34">
        <v>2026</v>
      </c>
      <c r="E82" s="14">
        <v>1</v>
      </c>
      <c r="F82" s="13" t="s">
        <v>0</v>
      </c>
      <c r="G82" s="167">
        <v>0</v>
      </c>
      <c r="H82" s="27">
        <f>E82*G82</f>
        <v>0</v>
      </c>
    </row>
    <row r="83" spans="2:8" x14ac:dyDescent="0.25">
      <c r="B83" s="77" t="s">
        <v>44</v>
      </c>
      <c r="C83" s="43"/>
      <c r="D83" s="44"/>
      <c r="E83" s="45"/>
      <c r="F83" s="46"/>
      <c r="G83" s="52"/>
      <c r="H83" s="56">
        <f>SUM(H82)</f>
        <v>0</v>
      </c>
    </row>
    <row r="84" spans="2:8" ht="15.75" thickBot="1" x14ac:dyDescent="0.3">
      <c r="B84" s="4"/>
      <c r="C84" s="3"/>
      <c r="D84" s="37"/>
      <c r="E84" s="2"/>
      <c r="F84" s="1"/>
      <c r="G84" s="55"/>
      <c r="H84" s="38"/>
    </row>
    <row r="85" spans="2:8" ht="15.75" thickBot="1" x14ac:dyDescent="0.3"/>
    <row r="86" spans="2:8" ht="15.75" thickBot="1" x14ac:dyDescent="0.3">
      <c r="B86" s="201" t="s">
        <v>61</v>
      </c>
      <c r="C86" s="202"/>
      <c r="D86" s="203"/>
      <c r="E86" s="68"/>
    </row>
    <row r="87" spans="2:8" ht="15.75" thickBot="1" x14ac:dyDescent="0.3">
      <c r="B87" s="19" t="s">
        <v>6</v>
      </c>
      <c r="C87" s="18" t="s">
        <v>5</v>
      </c>
      <c r="D87" s="18" t="s">
        <v>46</v>
      </c>
      <c r="E87" s="204" t="s">
        <v>4</v>
      </c>
      <c r="F87" s="205"/>
      <c r="G87" s="17" t="s">
        <v>377</v>
      </c>
      <c r="H87" s="31" t="s">
        <v>33</v>
      </c>
    </row>
    <row r="88" spans="2:8" x14ac:dyDescent="0.25">
      <c r="B88" s="16" t="s">
        <v>47</v>
      </c>
      <c r="C88" s="15" t="s">
        <v>9</v>
      </c>
      <c r="D88" s="34">
        <v>2026</v>
      </c>
      <c r="E88" s="14">
        <v>2</v>
      </c>
      <c r="F88" s="13" t="s">
        <v>0</v>
      </c>
      <c r="G88" s="167">
        <v>0</v>
      </c>
      <c r="H88" s="27">
        <f>E88*G88</f>
        <v>0</v>
      </c>
    </row>
    <row r="89" spans="2:8" x14ac:dyDescent="0.25">
      <c r="B89" s="12" t="s">
        <v>24</v>
      </c>
      <c r="C89" s="11" t="s">
        <v>11</v>
      </c>
      <c r="D89" s="35">
        <v>2026</v>
      </c>
      <c r="E89" s="10">
        <v>4</v>
      </c>
      <c r="F89" s="9" t="s">
        <v>0</v>
      </c>
      <c r="G89" s="168">
        <v>0</v>
      </c>
      <c r="H89" s="29">
        <f>E89*G89</f>
        <v>0</v>
      </c>
    </row>
    <row r="90" spans="2:8" x14ac:dyDescent="0.25">
      <c r="B90" s="12" t="s">
        <v>18</v>
      </c>
      <c r="C90" s="11" t="s">
        <v>1</v>
      </c>
      <c r="D90" s="35">
        <v>2026</v>
      </c>
      <c r="E90" s="10">
        <v>4</v>
      </c>
      <c r="F90" s="9" t="s">
        <v>17</v>
      </c>
      <c r="G90" s="168">
        <v>0</v>
      </c>
      <c r="H90" s="29">
        <f t="shared" ref="H90:H97" si="7">E90*G90</f>
        <v>0</v>
      </c>
    </row>
    <row r="91" spans="2:8" x14ac:dyDescent="0.25">
      <c r="B91" s="12" t="s">
        <v>22</v>
      </c>
      <c r="C91" s="11" t="s">
        <v>1</v>
      </c>
      <c r="D91" s="35">
        <v>2026</v>
      </c>
      <c r="E91" s="10">
        <v>8</v>
      </c>
      <c r="F91" s="9" t="s">
        <v>0</v>
      </c>
      <c r="G91" s="168">
        <v>0</v>
      </c>
      <c r="H91" s="29">
        <f t="shared" si="7"/>
        <v>0</v>
      </c>
    </row>
    <row r="92" spans="2:8" x14ac:dyDescent="0.25">
      <c r="B92" s="12" t="s">
        <v>40</v>
      </c>
      <c r="C92" s="11" t="s">
        <v>1</v>
      </c>
      <c r="D92" s="35">
        <v>2026</v>
      </c>
      <c r="E92" s="10">
        <v>36</v>
      </c>
      <c r="F92" s="9" t="s">
        <v>8</v>
      </c>
      <c r="G92" s="168">
        <v>0</v>
      </c>
      <c r="H92" s="53">
        <f t="shared" si="7"/>
        <v>0</v>
      </c>
    </row>
    <row r="93" spans="2:8" x14ac:dyDescent="0.25">
      <c r="B93" s="8" t="s">
        <v>41</v>
      </c>
      <c r="C93" s="7" t="s">
        <v>1</v>
      </c>
      <c r="D93" s="36">
        <v>2026</v>
      </c>
      <c r="E93" s="6">
        <v>18</v>
      </c>
      <c r="F93" s="5" t="s">
        <v>8</v>
      </c>
      <c r="G93" s="168">
        <v>0</v>
      </c>
      <c r="H93" s="53">
        <f t="shared" si="7"/>
        <v>0</v>
      </c>
    </row>
    <row r="94" spans="2:8" x14ac:dyDescent="0.25">
      <c r="B94" s="8" t="s">
        <v>28</v>
      </c>
      <c r="C94" s="7" t="s">
        <v>1</v>
      </c>
      <c r="D94" s="36">
        <v>2026</v>
      </c>
      <c r="E94" s="6">
        <v>34.200000000000003</v>
      </c>
      <c r="F94" s="5" t="s">
        <v>17</v>
      </c>
      <c r="G94" s="168">
        <v>0</v>
      </c>
      <c r="H94" s="53">
        <f t="shared" si="7"/>
        <v>0</v>
      </c>
    </row>
    <row r="95" spans="2:8" x14ac:dyDescent="0.25">
      <c r="B95" s="8" t="s">
        <v>38</v>
      </c>
      <c r="C95" s="7" t="s">
        <v>1</v>
      </c>
      <c r="D95" s="36">
        <v>2028</v>
      </c>
      <c r="E95" s="6">
        <v>1</v>
      </c>
      <c r="F95" s="5" t="s">
        <v>0</v>
      </c>
      <c r="G95" s="168">
        <v>0</v>
      </c>
      <c r="H95" s="53">
        <f t="shared" si="7"/>
        <v>0</v>
      </c>
    </row>
    <row r="96" spans="2:8" x14ac:dyDescent="0.25">
      <c r="B96" s="8" t="s">
        <v>36</v>
      </c>
      <c r="C96" s="7" t="s">
        <v>1</v>
      </c>
      <c r="D96" s="36">
        <v>2028</v>
      </c>
      <c r="E96" s="6">
        <v>1</v>
      </c>
      <c r="F96" s="5" t="s">
        <v>0</v>
      </c>
      <c r="G96" s="168">
        <v>0</v>
      </c>
      <c r="H96" s="53">
        <f t="shared" si="7"/>
        <v>0</v>
      </c>
    </row>
    <row r="97" spans="2:8" x14ac:dyDescent="0.25">
      <c r="B97" s="8" t="s">
        <v>2</v>
      </c>
      <c r="C97" s="7" t="s">
        <v>1</v>
      </c>
      <c r="D97" s="36">
        <v>2026</v>
      </c>
      <c r="E97" s="6">
        <v>1</v>
      </c>
      <c r="F97" s="5" t="s">
        <v>0</v>
      </c>
      <c r="G97" s="168">
        <v>0</v>
      </c>
      <c r="H97" s="29">
        <f t="shared" si="7"/>
        <v>0</v>
      </c>
    </row>
    <row r="98" spans="2:8" x14ac:dyDescent="0.25">
      <c r="B98" s="77" t="s">
        <v>44</v>
      </c>
      <c r="C98" s="24"/>
      <c r="D98" s="39"/>
      <c r="E98" s="23"/>
      <c r="F98" s="22"/>
      <c r="G98" s="57"/>
      <c r="H98" s="56">
        <f>SUM(H88:H97)</f>
        <v>0</v>
      </c>
    </row>
    <row r="99" spans="2:8" ht="15.75" thickBot="1" x14ac:dyDescent="0.3">
      <c r="B99" s="4"/>
      <c r="C99" s="3"/>
      <c r="D99" s="37"/>
      <c r="E99" s="2"/>
      <c r="F99" s="1"/>
      <c r="G99" s="55"/>
      <c r="H99" s="38"/>
    </row>
    <row r="100" spans="2:8" ht="15.75" thickBot="1" x14ac:dyDescent="0.3"/>
    <row r="101" spans="2:8" ht="15.75" thickBot="1" x14ac:dyDescent="0.3">
      <c r="B101" s="201" t="s">
        <v>62</v>
      </c>
      <c r="C101" s="202"/>
      <c r="D101" s="203"/>
      <c r="E101" s="68"/>
    </row>
    <row r="102" spans="2:8" ht="15.75" thickBot="1" x14ac:dyDescent="0.3">
      <c r="B102" s="19" t="s">
        <v>6</v>
      </c>
      <c r="C102" s="18" t="s">
        <v>5</v>
      </c>
      <c r="D102" s="18" t="s">
        <v>46</v>
      </c>
      <c r="E102" s="204" t="s">
        <v>4</v>
      </c>
      <c r="F102" s="205"/>
      <c r="G102" s="17" t="s">
        <v>377</v>
      </c>
      <c r="H102" s="31" t="s">
        <v>33</v>
      </c>
    </row>
    <row r="103" spans="2:8" x14ac:dyDescent="0.25">
      <c r="B103" s="16" t="s">
        <v>47</v>
      </c>
      <c r="C103" s="15" t="s">
        <v>9</v>
      </c>
      <c r="D103" s="34">
        <v>2026</v>
      </c>
      <c r="E103" s="14">
        <v>2</v>
      </c>
      <c r="F103" s="13" t="s">
        <v>0</v>
      </c>
      <c r="G103" s="167">
        <v>0</v>
      </c>
      <c r="H103" s="27">
        <f>E103*G103</f>
        <v>0</v>
      </c>
    </row>
    <row r="104" spans="2:8" x14ac:dyDescent="0.25">
      <c r="B104" s="12" t="s">
        <v>24</v>
      </c>
      <c r="C104" s="11" t="s">
        <v>11</v>
      </c>
      <c r="D104" s="35">
        <v>2026</v>
      </c>
      <c r="E104" s="10">
        <v>4</v>
      </c>
      <c r="F104" s="9" t="s">
        <v>0</v>
      </c>
      <c r="G104" s="168">
        <v>0</v>
      </c>
      <c r="H104" s="29">
        <f>E104*G104</f>
        <v>0</v>
      </c>
    </row>
    <row r="105" spans="2:8" x14ac:dyDescent="0.25">
      <c r="B105" s="12" t="s">
        <v>18</v>
      </c>
      <c r="C105" s="11" t="s">
        <v>1</v>
      </c>
      <c r="D105" s="35">
        <v>2026</v>
      </c>
      <c r="E105" s="10">
        <v>4</v>
      </c>
      <c r="F105" s="9" t="s">
        <v>17</v>
      </c>
      <c r="G105" s="168">
        <v>0</v>
      </c>
      <c r="H105" s="29">
        <f t="shared" ref="H105:H110" si="8">E105*G105</f>
        <v>0</v>
      </c>
    </row>
    <row r="106" spans="2:8" x14ac:dyDescent="0.25">
      <c r="B106" s="12" t="s">
        <v>22</v>
      </c>
      <c r="C106" s="11" t="s">
        <v>1</v>
      </c>
      <c r="D106" s="35">
        <v>2026</v>
      </c>
      <c r="E106" s="10">
        <v>1</v>
      </c>
      <c r="F106" s="9" t="s">
        <v>0</v>
      </c>
      <c r="G106" s="168">
        <v>0</v>
      </c>
      <c r="H106" s="29">
        <f t="shared" si="8"/>
        <v>0</v>
      </c>
    </row>
    <row r="107" spans="2:8" x14ac:dyDescent="0.25">
      <c r="B107" s="12" t="s">
        <v>40</v>
      </c>
      <c r="C107" s="11" t="s">
        <v>1</v>
      </c>
      <c r="D107" s="35">
        <v>2026</v>
      </c>
      <c r="E107" s="10">
        <v>35.6</v>
      </c>
      <c r="F107" s="9" t="s">
        <v>8</v>
      </c>
      <c r="G107" s="168">
        <v>0</v>
      </c>
      <c r="H107" s="53">
        <f t="shared" si="8"/>
        <v>0</v>
      </c>
    </row>
    <row r="108" spans="2:8" x14ac:dyDescent="0.25">
      <c r="B108" s="12" t="s">
        <v>38</v>
      </c>
      <c r="C108" s="11" t="s">
        <v>1</v>
      </c>
      <c r="D108" s="35">
        <v>2029</v>
      </c>
      <c r="E108" s="10">
        <v>1</v>
      </c>
      <c r="F108" s="9" t="s">
        <v>0</v>
      </c>
      <c r="G108" s="168">
        <v>0</v>
      </c>
      <c r="H108" s="53">
        <f t="shared" si="8"/>
        <v>0</v>
      </c>
    </row>
    <row r="109" spans="2:8" x14ac:dyDescent="0.25">
      <c r="B109" s="8" t="s">
        <v>36</v>
      </c>
      <c r="C109" s="7" t="s">
        <v>1</v>
      </c>
      <c r="D109" s="36">
        <v>2029</v>
      </c>
      <c r="E109" s="6">
        <v>1</v>
      </c>
      <c r="F109" s="5" t="s">
        <v>0</v>
      </c>
      <c r="G109" s="168">
        <v>0</v>
      </c>
      <c r="H109" s="53">
        <f t="shared" si="8"/>
        <v>0</v>
      </c>
    </row>
    <row r="110" spans="2:8" x14ac:dyDescent="0.25">
      <c r="B110" s="8" t="s">
        <v>2</v>
      </c>
      <c r="C110" s="7" t="s">
        <v>1</v>
      </c>
      <c r="D110" s="36">
        <v>2026</v>
      </c>
      <c r="E110" s="6">
        <v>1</v>
      </c>
      <c r="F110" s="5" t="s">
        <v>0</v>
      </c>
      <c r="G110" s="168">
        <v>0</v>
      </c>
      <c r="H110" s="29">
        <f t="shared" si="8"/>
        <v>0</v>
      </c>
    </row>
    <row r="111" spans="2:8" x14ac:dyDescent="0.25">
      <c r="B111" s="77" t="s">
        <v>44</v>
      </c>
      <c r="C111" s="24"/>
      <c r="D111" s="39"/>
      <c r="E111" s="23"/>
      <c r="F111" s="22"/>
      <c r="G111" s="57"/>
      <c r="H111" s="56">
        <f>SUM(H103:H110)</f>
        <v>0</v>
      </c>
    </row>
    <row r="112" spans="2:8" ht="15.75" thickBot="1" x14ac:dyDescent="0.3">
      <c r="B112" s="4"/>
      <c r="C112" s="3"/>
      <c r="D112" s="37"/>
      <c r="E112" s="2"/>
      <c r="F112" s="1"/>
      <c r="G112" s="55"/>
      <c r="H112" s="38"/>
    </row>
    <row r="113" spans="2:10" ht="15.75" thickBot="1" x14ac:dyDescent="0.3"/>
    <row r="114" spans="2:10" ht="15.75" thickBot="1" x14ac:dyDescent="0.3">
      <c r="B114" s="201" t="s">
        <v>63</v>
      </c>
      <c r="C114" s="202"/>
      <c r="D114" s="203"/>
      <c r="E114" s="68"/>
    </row>
    <row r="115" spans="2:10" ht="15.75" thickBot="1" x14ac:dyDescent="0.3">
      <c r="B115" s="19" t="s">
        <v>6</v>
      </c>
      <c r="C115" s="18" t="s">
        <v>5</v>
      </c>
      <c r="D115" s="18" t="s">
        <v>46</v>
      </c>
      <c r="E115" s="204" t="s">
        <v>4</v>
      </c>
      <c r="F115" s="205"/>
      <c r="G115" s="17" t="s">
        <v>377</v>
      </c>
      <c r="H115" s="31" t="s">
        <v>33</v>
      </c>
    </row>
    <row r="116" spans="2:10" x14ac:dyDescent="0.25">
      <c r="B116" s="16" t="s">
        <v>47</v>
      </c>
      <c r="C116" s="15" t="s">
        <v>9</v>
      </c>
      <c r="D116" s="34">
        <v>2026</v>
      </c>
      <c r="E116" s="14">
        <v>2</v>
      </c>
      <c r="F116" s="13" t="s">
        <v>0</v>
      </c>
      <c r="G116" s="167">
        <v>0</v>
      </c>
      <c r="H116" s="27">
        <f>E116*G116</f>
        <v>0</v>
      </c>
    </row>
    <row r="117" spans="2:10" x14ac:dyDescent="0.25">
      <c r="B117" s="12" t="s">
        <v>18</v>
      </c>
      <c r="C117" s="11" t="s">
        <v>1</v>
      </c>
      <c r="D117" s="35">
        <v>2026</v>
      </c>
      <c r="E117" s="10">
        <v>3</v>
      </c>
      <c r="F117" s="9" t="s">
        <v>17</v>
      </c>
      <c r="G117" s="168">
        <v>0</v>
      </c>
      <c r="H117" s="29">
        <f>E117*G117</f>
        <v>0</v>
      </c>
    </row>
    <row r="118" spans="2:10" x14ac:dyDescent="0.25">
      <c r="B118" s="12" t="s">
        <v>43</v>
      </c>
      <c r="C118" s="11" t="s">
        <v>1</v>
      </c>
      <c r="D118" s="35">
        <v>2026</v>
      </c>
      <c r="E118" s="10">
        <v>33</v>
      </c>
      <c r="F118" s="9" t="s">
        <v>17</v>
      </c>
      <c r="G118" s="168">
        <v>0</v>
      </c>
      <c r="H118" s="29">
        <f t="shared" ref="H118:H122" si="9">E118*G118</f>
        <v>0</v>
      </c>
    </row>
    <row r="119" spans="2:10" x14ac:dyDescent="0.25">
      <c r="B119" s="12" t="s">
        <v>40</v>
      </c>
      <c r="C119" s="11" t="s">
        <v>1</v>
      </c>
      <c r="D119" s="35">
        <v>2026</v>
      </c>
      <c r="E119" s="10">
        <v>36</v>
      </c>
      <c r="F119" s="9" t="s">
        <v>8</v>
      </c>
      <c r="G119" s="168">
        <v>0</v>
      </c>
      <c r="H119" s="29">
        <f t="shared" si="9"/>
        <v>0</v>
      </c>
    </row>
    <row r="120" spans="2:10" x14ac:dyDescent="0.25">
      <c r="B120" s="12" t="s">
        <v>38</v>
      </c>
      <c r="C120" s="11" t="s">
        <v>1</v>
      </c>
      <c r="D120" s="35">
        <v>2029</v>
      </c>
      <c r="E120" s="10">
        <v>1</v>
      </c>
      <c r="F120" s="9" t="s">
        <v>0</v>
      </c>
      <c r="G120" s="168">
        <v>0</v>
      </c>
      <c r="H120" s="53">
        <f t="shared" si="9"/>
        <v>0</v>
      </c>
    </row>
    <row r="121" spans="2:10" x14ac:dyDescent="0.25">
      <c r="B121" s="12" t="s">
        <v>36</v>
      </c>
      <c r="C121" s="11" t="s">
        <v>1</v>
      </c>
      <c r="D121" s="35">
        <v>2029</v>
      </c>
      <c r="E121" s="10">
        <v>1</v>
      </c>
      <c r="F121" s="9" t="s">
        <v>0</v>
      </c>
      <c r="G121" s="168">
        <v>0</v>
      </c>
      <c r="H121" s="53">
        <f t="shared" si="9"/>
        <v>0</v>
      </c>
    </row>
    <row r="122" spans="2:10" x14ac:dyDescent="0.25">
      <c r="B122" s="8" t="s">
        <v>2</v>
      </c>
      <c r="C122" s="7" t="s">
        <v>1</v>
      </c>
      <c r="D122" s="36">
        <v>2026</v>
      </c>
      <c r="E122" s="6">
        <v>1</v>
      </c>
      <c r="F122" s="5" t="s">
        <v>0</v>
      </c>
      <c r="G122" s="168">
        <v>0</v>
      </c>
      <c r="H122" s="29">
        <f t="shared" si="9"/>
        <v>0</v>
      </c>
    </row>
    <row r="123" spans="2:10" x14ac:dyDescent="0.25">
      <c r="B123" s="77" t="s">
        <v>44</v>
      </c>
      <c r="C123" s="24"/>
      <c r="D123" s="39"/>
      <c r="E123" s="23"/>
      <c r="F123" s="22"/>
      <c r="G123" s="57"/>
      <c r="H123" s="56">
        <f>SUM(H116:H122)</f>
        <v>0</v>
      </c>
    </row>
    <row r="124" spans="2:10" ht="15.75" thickBot="1" x14ac:dyDescent="0.3">
      <c r="B124" s="4"/>
      <c r="C124" s="3"/>
      <c r="D124" s="37"/>
      <c r="E124" s="2"/>
      <c r="F124" s="1"/>
      <c r="G124" s="55"/>
      <c r="H124" s="38"/>
    </row>
    <row r="126" spans="2:10" ht="19.5" thickBot="1" x14ac:dyDescent="0.35">
      <c r="B126" s="86" t="s">
        <v>518</v>
      </c>
      <c r="H126" s="87">
        <f>H11+H24+H36+H47+H57+H67+H77+H83+H98+H111+H123</f>
        <v>0</v>
      </c>
    </row>
    <row r="127" spans="2:10" ht="15.75" thickBot="1" x14ac:dyDescent="0.3">
      <c r="G127" s="139" t="s">
        <v>512</v>
      </c>
      <c r="J127" s="96" t="s">
        <v>514</v>
      </c>
    </row>
    <row r="128" spans="2:10" ht="15.75" thickBot="1" x14ac:dyDescent="0.3">
      <c r="B128" s="152" t="s">
        <v>508</v>
      </c>
      <c r="C128" s="152"/>
      <c r="D128" s="152" t="s">
        <v>509</v>
      </c>
      <c r="E128" s="152"/>
      <c r="F128" s="152"/>
      <c r="G128" s="156">
        <f>Hellevoetsluis!G2474</f>
        <v>0</v>
      </c>
      <c r="H128" s="154">
        <f>G128*H126</f>
        <v>0</v>
      </c>
      <c r="I128" s="54"/>
      <c r="J128" s="153">
        <f>Hellevoetsluis!$J$2474</f>
        <v>0.1</v>
      </c>
    </row>
    <row r="129" spans="2:10" ht="15.75" thickBot="1" x14ac:dyDescent="0.3">
      <c r="B129" s="152"/>
      <c r="C129" s="152"/>
      <c r="D129" s="152" t="s">
        <v>510</v>
      </c>
      <c r="E129" s="152"/>
      <c r="F129" s="152"/>
      <c r="G129" s="156">
        <f>Hellevoetsluis!G2475</f>
        <v>0</v>
      </c>
      <c r="H129" s="154">
        <f t="shared" ref="H129:H130" si="10">G129*H127</f>
        <v>0</v>
      </c>
      <c r="I129" s="54"/>
      <c r="J129" s="153">
        <f>Hellevoetsluis!$J$2475</f>
        <v>0.04</v>
      </c>
    </row>
    <row r="130" spans="2:10" ht="15.75" thickBot="1" x14ac:dyDescent="0.3">
      <c r="B130" s="152"/>
      <c r="C130" s="152"/>
      <c r="D130" s="152" t="s">
        <v>511</v>
      </c>
      <c r="E130" s="152"/>
      <c r="F130" s="152"/>
      <c r="G130" s="156">
        <f>Hellevoetsluis!G2476</f>
        <v>0</v>
      </c>
      <c r="H130" s="154">
        <f t="shared" si="10"/>
        <v>0</v>
      </c>
      <c r="I130" s="54"/>
      <c r="J130" s="153">
        <f>Hellevoetsluis!$J$2476</f>
        <v>0.04</v>
      </c>
    </row>
    <row r="133" spans="2:10" ht="18.75" x14ac:dyDescent="0.3">
      <c r="B133" s="86" t="s">
        <v>362</v>
      </c>
      <c r="H133" s="87">
        <f>SUM(H126:H130)</f>
        <v>0</v>
      </c>
      <c r="I133" s="54"/>
    </row>
  </sheetData>
  <sheetProtection algorithmName="SHA-512" hashValue="BzwUUJg03C3MjKxB7ELPJuuspMFGkGV0HmqatGzKkqTcw+Y7iuREmKV+BX7itu2ibK1Uxnf6XuU6NfYeOgpq7A==" saltValue="HSSzKwZ++BBgvb6yY5GCjg==" spinCount="100000" sheet="1" objects="1" scenarios="1"/>
  <mergeCells count="23">
    <mergeCell ref="B4:D4"/>
    <mergeCell ref="E5:F5"/>
    <mergeCell ref="B14:D14"/>
    <mergeCell ref="E15:F15"/>
    <mergeCell ref="B27:D27"/>
    <mergeCell ref="B86:D86"/>
    <mergeCell ref="I28:I29"/>
    <mergeCell ref="B39:D39"/>
    <mergeCell ref="E40:F40"/>
    <mergeCell ref="B50:D50"/>
    <mergeCell ref="E51:F51"/>
    <mergeCell ref="B60:D60"/>
    <mergeCell ref="E28:F28"/>
    <mergeCell ref="E61:F61"/>
    <mergeCell ref="B70:D70"/>
    <mergeCell ref="E71:F71"/>
    <mergeCell ref="B80:D80"/>
    <mergeCell ref="E81:F81"/>
    <mergeCell ref="E87:F87"/>
    <mergeCell ref="B101:D101"/>
    <mergeCell ref="E102:F102"/>
    <mergeCell ref="B114:D114"/>
    <mergeCell ref="E115:F115"/>
  </mergeCells>
  <pageMargins left="0.7" right="0.7" top="0.75" bottom="0.75" header="0.3" footer="0.3"/>
  <pageSetup paperSize="8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D712-7087-49DD-AA98-D1CCACAFE5A5}">
  <sheetPr>
    <pageSetUpPr fitToPage="1"/>
  </sheetPr>
  <dimension ref="B2:J48"/>
  <sheetViews>
    <sheetView topLeftCell="A20" workbookViewId="0">
      <selection activeCell="J39" sqref="J39:J41"/>
    </sheetView>
  </sheetViews>
  <sheetFormatPr defaultRowHeight="15" x14ac:dyDescent="0.25"/>
  <cols>
    <col min="2" max="2" width="50.42578125" customWidth="1"/>
    <col min="3" max="3" width="13.42578125" hidden="1" customWidth="1"/>
    <col min="4" max="4" width="14.85546875" hidden="1" customWidth="1"/>
    <col min="5" max="5" width="7" customWidth="1"/>
    <col min="7" max="7" width="21.7109375" customWidth="1"/>
    <col min="8" max="8" width="21.5703125" customWidth="1"/>
    <col min="9" max="9" width="9.85546875" customWidth="1"/>
    <col min="10" max="10" width="20.5703125" bestFit="1" customWidth="1"/>
  </cols>
  <sheetData>
    <row r="2" spans="2:8" ht="15.75" x14ac:dyDescent="0.25">
      <c r="B2" s="20" t="s">
        <v>50</v>
      </c>
    </row>
    <row r="3" spans="2:8" ht="16.5" thickBot="1" x14ac:dyDescent="0.3">
      <c r="B3" s="20"/>
    </row>
    <row r="4" spans="2:8" ht="15.75" thickBot="1" x14ac:dyDescent="0.3">
      <c r="B4" s="201" t="s">
        <v>45</v>
      </c>
      <c r="C4" s="202"/>
      <c r="D4" s="215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9" t="s">
        <v>4</v>
      </c>
      <c r="F5" s="210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18</v>
      </c>
      <c r="C7" s="11" t="s">
        <v>1</v>
      </c>
      <c r="D7" s="35">
        <v>2026</v>
      </c>
      <c r="E7" s="10">
        <v>2</v>
      </c>
      <c r="F7" s="9" t="s">
        <v>17</v>
      </c>
      <c r="G7" s="168">
        <v>0</v>
      </c>
      <c r="H7" s="29">
        <f>E7*G7</f>
        <v>0</v>
      </c>
    </row>
    <row r="8" spans="2:8" x14ac:dyDescent="0.25">
      <c r="B8" s="12" t="s">
        <v>38</v>
      </c>
      <c r="C8" s="11" t="s">
        <v>1</v>
      </c>
      <c r="D8" s="35">
        <v>2029</v>
      </c>
      <c r="E8" s="10">
        <v>1</v>
      </c>
      <c r="F8" s="9" t="s">
        <v>0</v>
      </c>
      <c r="G8" s="168">
        <v>0</v>
      </c>
      <c r="H8" s="29">
        <f t="shared" ref="H8:H10" si="0">E8*G8</f>
        <v>0</v>
      </c>
    </row>
    <row r="9" spans="2:8" x14ac:dyDescent="0.25">
      <c r="B9" s="8" t="s">
        <v>36</v>
      </c>
      <c r="C9" s="7" t="s">
        <v>1</v>
      </c>
      <c r="D9" s="36">
        <v>2029</v>
      </c>
      <c r="E9" s="6">
        <v>1</v>
      </c>
      <c r="F9" s="5" t="s">
        <v>0</v>
      </c>
      <c r="G9" s="168">
        <v>0</v>
      </c>
      <c r="H9" s="29">
        <f t="shared" si="0"/>
        <v>0</v>
      </c>
    </row>
    <row r="10" spans="2:8" x14ac:dyDescent="0.25">
      <c r="B10" s="8" t="s">
        <v>2</v>
      </c>
      <c r="C10" s="7" t="s">
        <v>1</v>
      </c>
      <c r="D10" s="36">
        <v>2026</v>
      </c>
      <c r="E10" s="6">
        <v>1</v>
      </c>
      <c r="F10" s="5" t="s">
        <v>0</v>
      </c>
      <c r="G10" s="168">
        <v>0</v>
      </c>
      <c r="H10" s="53">
        <f t="shared" si="0"/>
        <v>0</v>
      </c>
    </row>
    <row r="11" spans="2:8" x14ac:dyDescent="0.25">
      <c r="B11" s="51" t="s">
        <v>44</v>
      </c>
      <c r="C11" s="24"/>
      <c r="D11" s="39"/>
      <c r="E11" s="23"/>
      <c r="F11" s="22"/>
      <c r="G11" s="52"/>
      <c r="H11" s="56">
        <f>SUM(H6:H10)</f>
        <v>0</v>
      </c>
    </row>
    <row r="12" spans="2:8" ht="15.75" thickBot="1" x14ac:dyDescent="0.3">
      <c r="B12" s="4"/>
      <c r="C12" s="3"/>
      <c r="D12" s="37"/>
      <c r="E12" s="2"/>
      <c r="F12" s="1"/>
      <c r="G12" s="55"/>
      <c r="H12" s="38"/>
    </row>
    <row r="13" spans="2:8" ht="16.5" thickBot="1" x14ac:dyDescent="0.3">
      <c r="B13" s="20"/>
    </row>
    <row r="14" spans="2:8" ht="15.75" thickBot="1" x14ac:dyDescent="0.3">
      <c r="B14" s="201" t="s">
        <v>48</v>
      </c>
      <c r="C14" s="202"/>
      <c r="D14" s="203"/>
      <c r="E14" s="68"/>
    </row>
    <row r="15" spans="2:8" ht="15.75" thickBot="1" x14ac:dyDescent="0.3">
      <c r="B15" s="19" t="s">
        <v>6</v>
      </c>
      <c r="C15" s="18" t="s">
        <v>5</v>
      </c>
      <c r="D15" s="18" t="s">
        <v>46</v>
      </c>
      <c r="E15" s="204" t="s">
        <v>4</v>
      </c>
      <c r="F15" s="205"/>
      <c r="G15" s="17" t="s">
        <v>377</v>
      </c>
      <c r="H15" s="31" t="s">
        <v>33</v>
      </c>
    </row>
    <row r="16" spans="2:8" x14ac:dyDescent="0.25">
      <c r="B16" s="16" t="s">
        <v>47</v>
      </c>
      <c r="C16" s="15" t="s">
        <v>9</v>
      </c>
      <c r="D16" s="34">
        <v>2026</v>
      </c>
      <c r="E16" s="14">
        <v>2</v>
      </c>
      <c r="F16" s="13" t="s">
        <v>0</v>
      </c>
      <c r="G16" s="167">
        <v>0</v>
      </c>
      <c r="H16" s="27">
        <f>E16*G16</f>
        <v>0</v>
      </c>
    </row>
    <row r="17" spans="2:9" x14ac:dyDescent="0.25">
      <c r="B17" s="12" t="s">
        <v>38</v>
      </c>
      <c r="C17" s="11" t="s">
        <v>1</v>
      </c>
      <c r="D17" s="35">
        <v>2029</v>
      </c>
      <c r="E17" s="10">
        <v>1</v>
      </c>
      <c r="F17" s="9" t="s">
        <v>0</v>
      </c>
      <c r="G17" s="168">
        <v>0</v>
      </c>
      <c r="H17" s="29">
        <f>E17*G17</f>
        <v>0</v>
      </c>
    </row>
    <row r="18" spans="2:9" x14ac:dyDescent="0.25">
      <c r="B18" s="12" t="s">
        <v>36</v>
      </c>
      <c r="C18" s="11" t="s">
        <v>1</v>
      </c>
      <c r="D18" s="35">
        <v>2029</v>
      </c>
      <c r="E18" s="10">
        <v>1</v>
      </c>
      <c r="F18" s="9" t="s">
        <v>0</v>
      </c>
      <c r="G18" s="168">
        <v>0</v>
      </c>
      <c r="H18" s="29">
        <f t="shared" ref="H18:H19" si="1">E18*G18</f>
        <v>0</v>
      </c>
    </row>
    <row r="19" spans="2:9" x14ac:dyDescent="0.25">
      <c r="B19" s="8" t="s">
        <v>2</v>
      </c>
      <c r="C19" s="7" t="s">
        <v>1</v>
      </c>
      <c r="D19" s="36">
        <v>2026</v>
      </c>
      <c r="E19" s="6">
        <v>1</v>
      </c>
      <c r="F19" s="5" t="s">
        <v>0</v>
      </c>
      <c r="G19" s="168">
        <v>0</v>
      </c>
      <c r="H19" s="29">
        <f t="shared" si="1"/>
        <v>0</v>
      </c>
    </row>
    <row r="20" spans="2:9" x14ac:dyDescent="0.25">
      <c r="B20" s="51" t="s">
        <v>44</v>
      </c>
      <c r="C20" s="24"/>
      <c r="D20" s="39"/>
      <c r="E20" s="23"/>
      <c r="F20" s="22"/>
      <c r="G20" s="32"/>
      <c r="H20" s="56">
        <f>SUM(H16:H19)</f>
        <v>0</v>
      </c>
    </row>
    <row r="21" spans="2:9" ht="15.75" thickBot="1" x14ac:dyDescent="0.3">
      <c r="B21" s="4"/>
      <c r="C21" s="3"/>
      <c r="D21" s="37"/>
      <c r="E21" s="2"/>
      <c r="F21" s="1"/>
      <c r="G21" s="55"/>
      <c r="H21" s="38"/>
    </row>
    <row r="22" spans="2:9" ht="15.75" thickBot="1" x14ac:dyDescent="0.3"/>
    <row r="23" spans="2:9" ht="15.75" thickBot="1" x14ac:dyDescent="0.3">
      <c r="B23" s="201" t="s">
        <v>49</v>
      </c>
      <c r="C23" s="202"/>
      <c r="D23" s="203"/>
      <c r="E23" s="68"/>
    </row>
    <row r="24" spans="2:9" ht="15.75" thickBot="1" x14ac:dyDescent="0.3">
      <c r="B24" s="19" t="s">
        <v>6</v>
      </c>
      <c r="C24" s="18" t="s">
        <v>5</v>
      </c>
      <c r="D24" s="18" t="s">
        <v>46</v>
      </c>
      <c r="E24" s="204" t="s">
        <v>4</v>
      </c>
      <c r="F24" s="205"/>
      <c r="G24" s="17" t="s">
        <v>377</v>
      </c>
      <c r="H24" s="31" t="s">
        <v>33</v>
      </c>
      <c r="I24" s="211"/>
    </row>
    <row r="25" spans="2:9" x14ac:dyDescent="0.25">
      <c r="B25" s="16" t="s">
        <v>47</v>
      </c>
      <c r="C25" s="15" t="s">
        <v>9</v>
      </c>
      <c r="D25" s="34">
        <v>2026</v>
      </c>
      <c r="E25" s="14">
        <v>2</v>
      </c>
      <c r="F25" s="13" t="s">
        <v>0</v>
      </c>
      <c r="G25" s="167">
        <v>0</v>
      </c>
      <c r="H25" s="27">
        <f>E25*G25</f>
        <v>0</v>
      </c>
      <c r="I25" s="211"/>
    </row>
    <row r="26" spans="2:9" x14ac:dyDescent="0.25">
      <c r="B26" s="12" t="s">
        <v>18</v>
      </c>
      <c r="C26" s="11" t="s">
        <v>1</v>
      </c>
      <c r="D26" s="35">
        <v>2026</v>
      </c>
      <c r="E26" s="10">
        <v>2</v>
      </c>
      <c r="F26" s="9" t="s">
        <v>17</v>
      </c>
      <c r="G26" s="168">
        <v>0</v>
      </c>
      <c r="H26" s="29">
        <f>E26*G26</f>
        <v>0</v>
      </c>
      <c r="I26" s="26"/>
    </row>
    <row r="27" spans="2:9" x14ac:dyDescent="0.25">
      <c r="B27" s="12" t="s">
        <v>22</v>
      </c>
      <c r="C27" s="11" t="s">
        <v>1</v>
      </c>
      <c r="D27" s="35">
        <v>2026</v>
      </c>
      <c r="E27" s="10">
        <v>4</v>
      </c>
      <c r="F27" s="9" t="s">
        <v>0</v>
      </c>
      <c r="G27" s="168">
        <v>0</v>
      </c>
      <c r="H27" s="29">
        <f t="shared" ref="H27:H33" si="2">E27*G27</f>
        <v>0</v>
      </c>
      <c r="I27" s="26"/>
    </row>
    <row r="28" spans="2:9" x14ac:dyDescent="0.25">
      <c r="B28" s="12" t="s">
        <v>20</v>
      </c>
      <c r="C28" s="11" t="s">
        <v>1</v>
      </c>
      <c r="D28" s="35">
        <v>2026</v>
      </c>
      <c r="E28" s="10">
        <v>1</v>
      </c>
      <c r="F28" s="9" t="s">
        <v>0</v>
      </c>
      <c r="G28" s="168">
        <v>0</v>
      </c>
      <c r="H28" s="29">
        <f t="shared" si="2"/>
        <v>0</v>
      </c>
      <c r="I28" s="26"/>
    </row>
    <row r="29" spans="2:9" x14ac:dyDescent="0.25">
      <c r="B29" s="12" t="s">
        <v>40</v>
      </c>
      <c r="C29" s="11" t="s">
        <v>1</v>
      </c>
      <c r="D29" s="35">
        <v>2027</v>
      </c>
      <c r="E29" s="10">
        <v>30</v>
      </c>
      <c r="F29" s="9" t="s">
        <v>8</v>
      </c>
      <c r="G29" s="168">
        <v>0</v>
      </c>
      <c r="H29" s="29">
        <f t="shared" si="2"/>
        <v>0</v>
      </c>
      <c r="I29" s="26"/>
    </row>
    <row r="30" spans="2:9" x14ac:dyDescent="0.25">
      <c r="B30" s="12" t="s">
        <v>28</v>
      </c>
      <c r="C30" s="11" t="s">
        <v>1</v>
      </c>
      <c r="D30" s="35">
        <v>2027</v>
      </c>
      <c r="E30" s="10">
        <v>30</v>
      </c>
      <c r="F30" s="9" t="s">
        <v>17</v>
      </c>
      <c r="G30" s="168">
        <v>0</v>
      </c>
      <c r="H30" s="29">
        <f t="shared" si="2"/>
        <v>0</v>
      </c>
      <c r="I30" s="26"/>
    </row>
    <row r="31" spans="2:9" x14ac:dyDescent="0.25">
      <c r="B31" s="12" t="s">
        <v>38</v>
      </c>
      <c r="C31" s="11" t="s">
        <v>1</v>
      </c>
      <c r="D31" s="35">
        <v>2029</v>
      </c>
      <c r="E31" s="10">
        <v>1</v>
      </c>
      <c r="F31" s="9" t="s">
        <v>0</v>
      </c>
      <c r="G31" s="168">
        <v>0</v>
      </c>
      <c r="H31" s="29">
        <f t="shared" si="2"/>
        <v>0</v>
      </c>
      <c r="I31" s="26"/>
    </row>
    <row r="32" spans="2:9" x14ac:dyDescent="0.25">
      <c r="B32" s="8" t="s">
        <v>36</v>
      </c>
      <c r="C32" s="7" t="s">
        <v>1</v>
      </c>
      <c r="D32" s="36">
        <v>2029</v>
      </c>
      <c r="E32" s="6">
        <v>1</v>
      </c>
      <c r="F32" s="5" t="s">
        <v>0</v>
      </c>
      <c r="G32" s="168">
        <v>0</v>
      </c>
      <c r="H32" s="29">
        <f t="shared" si="2"/>
        <v>0</v>
      </c>
    </row>
    <row r="33" spans="2:10" x14ac:dyDescent="0.25">
      <c r="B33" s="8" t="s">
        <v>2</v>
      </c>
      <c r="C33" s="7" t="s">
        <v>1</v>
      </c>
      <c r="D33" s="36">
        <v>2026</v>
      </c>
      <c r="E33" s="6">
        <v>1</v>
      </c>
      <c r="F33" s="5" t="s">
        <v>0</v>
      </c>
      <c r="G33" s="168">
        <v>0</v>
      </c>
      <c r="H33" s="29">
        <f t="shared" si="2"/>
        <v>0</v>
      </c>
    </row>
    <row r="34" spans="2:10" x14ac:dyDescent="0.25">
      <c r="B34" s="51" t="s">
        <v>44</v>
      </c>
      <c r="C34" s="24"/>
      <c r="D34" s="39"/>
      <c r="E34" s="23"/>
      <c r="F34" s="22"/>
      <c r="G34" s="57"/>
      <c r="H34" s="56">
        <f>SUM(H25:H33)</f>
        <v>0</v>
      </c>
    </row>
    <row r="35" spans="2:10" ht="15.75" thickBot="1" x14ac:dyDescent="0.3">
      <c r="B35" s="4"/>
      <c r="C35" s="3"/>
      <c r="D35" s="37"/>
      <c r="E35" s="2"/>
      <c r="F35" s="1"/>
      <c r="G35" s="55"/>
      <c r="H35" s="38"/>
    </row>
    <row r="36" spans="2:10" x14ac:dyDescent="0.25">
      <c r="B36" s="21"/>
      <c r="C36" s="21"/>
      <c r="D36" s="41"/>
    </row>
    <row r="37" spans="2:10" ht="19.5" thickBot="1" x14ac:dyDescent="0.35">
      <c r="B37" s="86" t="s">
        <v>519</v>
      </c>
      <c r="H37" s="87">
        <f>H11+H20+H34</f>
        <v>0</v>
      </c>
    </row>
    <row r="38" spans="2:10" ht="15.75" thickBot="1" x14ac:dyDescent="0.3">
      <c r="G38" s="139" t="s">
        <v>512</v>
      </c>
      <c r="J38" s="96" t="s">
        <v>514</v>
      </c>
    </row>
    <row r="39" spans="2:10" ht="15.75" thickBot="1" x14ac:dyDescent="0.3">
      <c r="B39" s="152" t="s">
        <v>508</v>
      </c>
      <c r="C39" s="152"/>
      <c r="D39" s="152" t="s">
        <v>509</v>
      </c>
      <c r="E39" s="152"/>
      <c r="F39" s="152"/>
      <c r="G39" s="156">
        <f>Hellevoetsluis!G2474</f>
        <v>0</v>
      </c>
      <c r="H39" s="154">
        <f>G39*H37</f>
        <v>0</v>
      </c>
      <c r="I39" s="54"/>
      <c r="J39" s="153">
        <f>Hellevoetsluis!$J$2474</f>
        <v>0.1</v>
      </c>
    </row>
    <row r="40" spans="2:10" ht="15.75" thickBot="1" x14ac:dyDescent="0.3">
      <c r="B40" s="152"/>
      <c r="C40" s="152"/>
      <c r="D40" s="152" t="s">
        <v>510</v>
      </c>
      <c r="E40" s="152"/>
      <c r="F40" s="152"/>
      <c r="G40" s="156">
        <f>Hellevoetsluis!G2475</f>
        <v>0</v>
      </c>
      <c r="H40" s="154">
        <f t="shared" ref="H40:H41" si="3">G40*H38</f>
        <v>0</v>
      </c>
      <c r="I40" s="54"/>
      <c r="J40" s="153">
        <f>Hellevoetsluis!$J$2475</f>
        <v>0.04</v>
      </c>
    </row>
    <row r="41" spans="2:10" ht="15.75" thickBot="1" x14ac:dyDescent="0.3">
      <c r="B41" s="152"/>
      <c r="C41" s="152"/>
      <c r="D41" s="152" t="s">
        <v>511</v>
      </c>
      <c r="E41" s="152"/>
      <c r="F41" s="152"/>
      <c r="G41" s="156">
        <f>Hellevoetsluis!G2476</f>
        <v>0</v>
      </c>
      <c r="H41" s="154">
        <f t="shared" si="3"/>
        <v>0</v>
      </c>
      <c r="I41" s="54"/>
      <c r="J41" s="153">
        <f>Hellevoetsluis!$J$2476</f>
        <v>0.04</v>
      </c>
    </row>
    <row r="44" spans="2:10" ht="18.75" x14ac:dyDescent="0.3">
      <c r="B44" s="86" t="s">
        <v>363</v>
      </c>
      <c r="H44" s="87">
        <f>SUM(H37:H41)</f>
        <v>0</v>
      </c>
      <c r="I44" s="54"/>
    </row>
    <row r="45" spans="2:10" x14ac:dyDescent="0.25">
      <c r="C45" s="21"/>
      <c r="D45" s="41"/>
    </row>
    <row r="46" spans="2:10" x14ac:dyDescent="0.25">
      <c r="C46" s="21"/>
      <c r="D46" s="41"/>
    </row>
    <row r="47" spans="2:10" x14ac:dyDescent="0.25">
      <c r="D47" s="41"/>
    </row>
    <row r="48" spans="2:10" x14ac:dyDescent="0.25">
      <c r="D48" s="41"/>
    </row>
  </sheetData>
  <sheetProtection algorithmName="SHA-512" hashValue="wCH18khq5ifx1S/RVS52KVAcNftmWL58WqwyxBGAHRpslvF6A2CXn/6YZWbJcgAJlmsH8J2OQnsopq3Ytv31cQ==" saltValue="cx1ftpEgTH/7QJYl9EM/2Q==" spinCount="100000" sheet="1" objects="1" scenarios="1"/>
  <mergeCells count="7">
    <mergeCell ref="I24:I25"/>
    <mergeCell ref="B4:D4"/>
    <mergeCell ref="E5:F5"/>
    <mergeCell ref="B14:D14"/>
    <mergeCell ref="E15:F15"/>
    <mergeCell ref="B23:D23"/>
    <mergeCell ref="E24:F24"/>
  </mergeCells>
  <pageMargins left="0.7" right="0.7" top="0.75" bottom="0.75" header="0.3" footer="0.3"/>
  <pageSetup paperSize="8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1604-C6FE-46FD-BCDE-E052168F5CEA}">
  <sheetPr>
    <pageSetUpPr fitToPage="1"/>
  </sheetPr>
  <dimension ref="B2:J126"/>
  <sheetViews>
    <sheetView topLeftCell="A104" zoomScaleNormal="100" workbookViewId="0">
      <selection activeCell="L117" sqref="L117"/>
    </sheetView>
  </sheetViews>
  <sheetFormatPr defaultRowHeight="15" x14ac:dyDescent="0.25"/>
  <cols>
    <col min="2" max="2" width="50.7109375" customWidth="1"/>
    <col min="3" max="3" width="13.42578125" hidden="1" customWidth="1"/>
    <col min="4" max="4" width="0.85546875" hidden="1" customWidth="1"/>
    <col min="5" max="5" width="7" customWidth="1"/>
    <col min="7" max="8" width="21.7109375" customWidth="1"/>
    <col min="9" max="9" width="9" customWidth="1"/>
    <col min="10" max="10" width="20.5703125" bestFit="1" customWidth="1"/>
  </cols>
  <sheetData>
    <row r="2" spans="2:8" ht="15.75" x14ac:dyDescent="0.25">
      <c r="B2" s="20" t="s">
        <v>34</v>
      </c>
    </row>
    <row r="3" spans="2:8" ht="16.5" thickBot="1" x14ac:dyDescent="0.3">
      <c r="B3" s="20"/>
    </row>
    <row r="4" spans="2:8" ht="15.75" thickBot="1" x14ac:dyDescent="0.3">
      <c r="B4" s="212" t="s">
        <v>32</v>
      </c>
      <c r="C4" s="213"/>
      <c r="D4" s="217"/>
      <c r="E4" s="68"/>
    </row>
    <row r="5" spans="2:8" ht="15.75" thickBot="1" x14ac:dyDescent="0.3">
      <c r="B5" s="19" t="s">
        <v>6</v>
      </c>
      <c r="C5" s="18" t="s">
        <v>5</v>
      </c>
      <c r="D5" s="18" t="s">
        <v>35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31</v>
      </c>
      <c r="C6" s="15" t="s">
        <v>9</v>
      </c>
      <c r="D6" s="34">
        <v>2027</v>
      </c>
      <c r="E6" s="14">
        <v>2</v>
      </c>
      <c r="F6" s="58" t="s">
        <v>0</v>
      </c>
      <c r="G6" s="169">
        <v>0</v>
      </c>
      <c r="H6" s="27">
        <f>E6*G6</f>
        <v>0</v>
      </c>
    </row>
    <row r="7" spans="2:8" x14ac:dyDescent="0.25">
      <c r="B7" s="12" t="s">
        <v>24</v>
      </c>
      <c r="C7" s="11" t="s">
        <v>11</v>
      </c>
      <c r="D7" s="35">
        <v>2027</v>
      </c>
      <c r="E7" s="10">
        <v>4</v>
      </c>
      <c r="F7" s="59" t="s">
        <v>0</v>
      </c>
      <c r="G7" s="170">
        <v>0</v>
      </c>
      <c r="H7" s="29">
        <f>E7*G7</f>
        <v>0</v>
      </c>
    </row>
    <row r="8" spans="2:8" x14ac:dyDescent="0.25">
      <c r="B8" s="12" t="s">
        <v>30</v>
      </c>
      <c r="C8" s="11" t="s">
        <v>1</v>
      </c>
      <c r="D8" s="35">
        <v>2027</v>
      </c>
      <c r="E8" s="10">
        <v>1</v>
      </c>
      <c r="F8" s="59" t="s">
        <v>0</v>
      </c>
      <c r="G8" s="170">
        <v>0</v>
      </c>
      <c r="H8" s="29">
        <f t="shared" ref="H8:H13" si="0">E8*G8</f>
        <v>0</v>
      </c>
    </row>
    <row r="9" spans="2:8" x14ac:dyDescent="0.25">
      <c r="B9" s="12" t="s">
        <v>29</v>
      </c>
      <c r="C9" s="11" t="s">
        <v>1</v>
      </c>
      <c r="D9" s="35">
        <v>2027</v>
      </c>
      <c r="E9" s="10">
        <v>13.6</v>
      </c>
      <c r="F9" s="59" t="s">
        <v>8</v>
      </c>
      <c r="G9" s="170">
        <v>0</v>
      </c>
      <c r="H9" s="29">
        <f t="shared" si="0"/>
        <v>0</v>
      </c>
    </row>
    <row r="10" spans="2:8" x14ac:dyDescent="0.25">
      <c r="B10" s="12" t="s">
        <v>28</v>
      </c>
      <c r="C10" s="11">
        <v>1</v>
      </c>
      <c r="D10" s="35">
        <v>2028</v>
      </c>
      <c r="E10" s="10">
        <v>10</v>
      </c>
      <c r="F10" s="59" t="s">
        <v>17</v>
      </c>
      <c r="G10" s="170">
        <v>0</v>
      </c>
      <c r="H10" s="29">
        <f t="shared" si="0"/>
        <v>0</v>
      </c>
    </row>
    <row r="11" spans="2:8" x14ac:dyDescent="0.25">
      <c r="B11" s="12" t="s">
        <v>15</v>
      </c>
      <c r="C11" s="11" t="s">
        <v>1</v>
      </c>
      <c r="D11" s="35">
        <v>2029</v>
      </c>
      <c r="E11" s="10">
        <v>1</v>
      </c>
      <c r="F11" s="59" t="s">
        <v>0</v>
      </c>
      <c r="G11" s="170">
        <v>0</v>
      </c>
      <c r="H11" s="29">
        <f t="shared" si="0"/>
        <v>0</v>
      </c>
    </row>
    <row r="12" spans="2:8" x14ac:dyDescent="0.25">
      <c r="B12" s="12" t="s">
        <v>36</v>
      </c>
      <c r="C12" s="11" t="s">
        <v>1</v>
      </c>
      <c r="D12" s="35">
        <v>2029</v>
      </c>
      <c r="E12" s="10">
        <v>1</v>
      </c>
      <c r="F12" s="59" t="s">
        <v>0</v>
      </c>
      <c r="G12" s="170">
        <v>0</v>
      </c>
      <c r="H12" s="29">
        <f t="shared" si="0"/>
        <v>0</v>
      </c>
    </row>
    <row r="13" spans="2:8" x14ac:dyDescent="0.25">
      <c r="B13" s="8" t="s">
        <v>2</v>
      </c>
      <c r="C13" s="7" t="s">
        <v>1</v>
      </c>
      <c r="D13" s="36">
        <v>2026</v>
      </c>
      <c r="E13" s="6">
        <v>1</v>
      </c>
      <c r="F13" s="47" t="s">
        <v>0</v>
      </c>
      <c r="G13" s="170">
        <v>0</v>
      </c>
      <c r="H13" s="29">
        <f t="shared" si="0"/>
        <v>0</v>
      </c>
    </row>
    <row r="14" spans="2:8" x14ac:dyDescent="0.25">
      <c r="B14" s="51" t="s">
        <v>44</v>
      </c>
      <c r="C14" s="24"/>
      <c r="D14" s="39"/>
      <c r="E14" s="23"/>
      <c r="F14" s="49"/>
      <c r="G14" s="29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48"/>
      <c r="G15" s="38"/>
      <c r="H15" s="38"/>
    </row>
    <row r="16" spans="2:8" ht="16.5" thickBot="1" x14ac:dyDescent="0.3">
      <c r="B16" s="20"/>
    </row>
    <row r="17" spans="2:9" ht="15.75" thickBot="1" x14ac:dyDescent="0.3">
      <c r="B17" s="212" t="s">
        <v>27</v>
      </c>
      <c r="C17" s="213"/>
      <c r="D17" s="217"/>
      <c r="E17" s="68"/>
    </row>
    <row r="18" spans="2:9" ht="15.75" thickBot="1" x14ac:dyDescent="0.3">
      <c r="B18" s="19" t="s">
        <v>6</v>
      </c>
      <c r="C18" s="18" t="s">
        <v>5</v>
      </c>
      <c r="D18" s="18" t="s">
        <v>35</v>
      </c>
      <c r="E18" s="204" t="s">
        <v>4</v>
      </c>
      <c r="F18" s="205"/>
      <c r="G18" s="17" t="s">
        <v>377</v>
      </c>
      <c r="H18" s="31" t="s">
        <v>33</v>
      </c>
    </row>
    <row r="19" spans="2:9" x14ac:dyDescent="0.25">
      <c r="B19" s="16" t="s">
        <v>3</v>
      </c>
      <c r="C19" s="15" t="s">
        <v>9</v>
      </c>
      <c r="D19" s="34">
        <v>2026</v>
      </c>
      <c r="E19" s="14">
        <v>2</v>
      </c>
      <c r="F19" s="13" t="s">
        <v>0</v>
      </c>
      <c r="G19" s="169">
        <v>0</v>
      </c>
      <c r="H19" s="27">
        <f>E19*G19</f>
        <v>0</v>
      </c>
    </row>
    <row r="20" spans="2:9" x14ac:dyDescent="0.25">
      <c r="B20" s="12" t="s">
        <v>24</v>
      </c>
      <c r="C20" s="11" t="s">
        <v>11</v>
      </c>
      <c r="D20" s="35">
        <v>2026</v>
      </c>
      <c r="E20" s="10">
        <v>4</v>
      </c>
      <c r="F20" s="9" t="s">
        <v>0</v>
      </c>
      <c r="G20" s="170">
        <v>0</v>
      </c>
      <c r="H20" s="29">
        <f>E20*G20</f>
        <v>0</v>
      </c>
    </row>
    <row r="21" spans="2:9" x14ac:dyDescent="0.25">
      <c r="B21" s="12" t="s">
        <v>18</v>
      </c>
      <c r="C21" s="11" t="s">
        <v>1</v>
      </c>
      <c r="D21" s="35">
        <v>2026</v>
      </c>
      <c r="E21" s="10">
        <v>4</v>
      </c>
      <c r="F21" s="9" t="s">
        <v>17</v>
      </c>
      <c r="G21" s="170">
        <v>0</v>
      </c>
      <c r="H21" s="29">
        <f t="shared" ref="H21:H26" si="1">E21*G21</f>
        <v>0</v>
      </c>
    </row>
    <row r="22" spans="2:9" x14ac:dyDescent="0.25">
      <c r="B22" s="12" t="s">
        <v>16</v>
      </c>
      <c r="C22" s="11" t="s">
        <v>1</v>
      </c>
      <c r="D22" s="35">
        <v>2027</v>
      </c>
      <c r="E22" s="10">
        <v>27</v>
      </c>
      <c r="F22" s="9" t="s">
        <v>26</v>
      </c>
      <c r="G22" s="170">
        <v>0</v>
      </c>
      <c r="H22" s="29">
        <f t="shared" si="1"/>
        <v>0</v>
      </c>
    </row>
    <row r="23" spans="2:9" x14ac:dyDescent="0.25">
      <c r="B23" s="12" t="s">
        <v>22</v>
      </c>
      <c r="C23" s="11" t="s">
        <v>1</v>
      </c>
      <c r="D23" s="35">
        <v>2026</v>
      </c>
      <c r="E23" s="10">
        <v>1</v>
      </c>
      <c r="F23" s="9" t="s">
        <v>0</v>
      </c>
      <c r="G23" s="170">
        <v>0</v>
      </c>
      <c r="H23" s="29">
        <f t="shared" si="1"/>
        <v>0</v>
      </c>
    </row>
    <row r="24" spans="2:9" x14ac:dyDescent="0.25">
      <c r="B24" s="8" t="s">
        <v>15</v>
      </c>
      <c r="C24" s="7" t="s">
        <v>1</v>
      </c>
      <c r="D24" s="36">
        <v>2029</v>
      </c>
      <c r="E24" s="6">
        <v>1</v>
      </c>
      <c r="F24" s="5" t="s">
        <v>0</v>
      </c>
      <c r="G24" s="170">
        <v>0</v>
      </c>
      <c r="H24" s="29">
        <f t="shared" si="1"/>
        <v>0</v>
      </c>
    </row>
    <row r="25" spans="2:9" x14ac:dyDescent="0.25">
      <c r="B25" s="25" t="s">
        <v>36</v>
      </c>
      <c r="C25" s="24" t="s">
        <v>1</v>
      </c>
      <c r="D25" s="39">
        <v>2029</v>
      </c>
      <c r="E25" s="23">
        <v>1</v>
      </c>
      <c r="F25" s="22" t="s">
        <v>0</v>
      </c>
      <c r="G25" s="170">
        <v>0</v>
      </c>
      <c r="H25" s="29">
        <f t="shared" si="1"/>
        <v>0</v>
      </c>
    </row>
    <row r="26" spans="2:9" x14ac:dyDescent="0.25">
      <c r="B26" s="25" t="s">
        <v>2</v>
      </c>
      <c r="C26" s="24" t="s">
        <v>1</v>
      </c>
      <c r="D26" s="39">
        <v>2026</v>
      </c>
      <c r="E26" s="23">
        <v>1</v>
      </c>
      <c r="F26" s="22" t="s">
        <v>0</v>
      </c>
      <c r="G26" s="170">
        <v>0</v>
      </c>
      <c r="H26" s="29">
        <f t="shared" si="1"/>
        <v>0</v>
      </c>
    </row>
    <row r="27" spans="2:9" x14ac:dyDescent="0.25">
      <c r="B27" s="51" t="s">
        <v>44</v>
      </c>
      <c r="C27" s="24"/>
      <c r="D27" s="39"/>
      <c r="E27" s="23"/>
      <c r="F27" s="22"/>
      <c r="G27" s="40"/>
      <c r="H27" s="56">
        <f>SUM(H19:H26)</f>
        <v>0</v>
      </c>
    </row>
    <row r="28" spans="2:9" ht="15.75" thickBot="1" x14ac:dyDescent="0.3">
      <c r="B28" s="4"/>
      <c r="C28" s="3"/>
      <c r="D28" s="37"/>
      <c r="E28" s="2"/>
      <c r="F28" s="1"/>
      <c r="G28" s="38"/>
      <c r="H28" s="38"/>
    </row>
    <row r="29" spans="2:9" ht="15.75" thickBot="1" x14ac:dyDescent="0.3"/>
    <row r="30" spans="2:9" ht="15.75" thickBot="1" x14ac:dyDescent="0.3">
      <c r="B30" s="212" t="s">
        <v>25</v>
      </c>
      <c r="C30" s="213"/>
      <c r="D30" s="217"/>
      <c r="E30" s="68"/>
    </row>
    <row r="31" spans="2:9" ht="15.75" thickBot="1" x14ac:dyDescent="0.3">
      <c r="B31" s="19" t="s">
        <v>6</v>
      </c>
      <c r="C31" s="18" t="s">
        <v>5</v>
      </c>
      <c r="D31" s="18" t="s">
        <v>35</v>
      </c>
      <c r="E31" s="204" t="s">
        <v>4</v>
      </c>
      <c r="F31" s="205"/>
      <c r="G31" s="17" t="s">
        <v>377</v>
      </c>
      <c r="H31" s="31" t="s">
        <v>33</v>
      </c>
      <c r="I31" s="211"/>
    </row>
    <row r="32" spans="2:9" x14ac:dyDescent="0.25">
      <c r="B32" s="16" t="s">
        <v>3</v>
      </c>
      <c r="C32" s="15" t="s">
        <v>9</v>
      </c>
      <c r="D32" s="34">
        <v>2026</v>
      </c>
      <c r="E32" s="14">
        <v>2</v>
      </c>
      <c r="F32" s="13" t="s">
        <v>0</v>
      </c>
      <c r="G32" s="167">
        <v>0</v>
      </c>
      <c r="H32" s="27">
        <f>E32*G32</f>
        <v>0</v>
      </c>
      <c r="I32" s="211"/>
    </row>
    <row r="33" spans="2:9" x14ac:dyDescent="0.25">
      <c r="B33" s="12" t="s">
        <v>24</v>
      </c>
      <c r="C33" s="11" t="s">
        <v>11</v>
      </c>
      <c r="D33" s="35">
        <v>2026</v>
      </c>
      <c r="E33" s="10">
        <v>4</v>
      </c>
      <c r="F33" s="9" t="s">
        <v>0</v>
      </c>
      <c r="G33" s="168">
        <v>0</v>
      </c>
      <c r="H33" s="29">
        <f>E33*G33</f>
        <v>0</v>
      </c>
      <c r="I33" s="26"/>
    </row>
    <row r="34" spans="2:9" x14ac:dyDescent="0.25">
      <c r="B34" s="12" t="s">
        <v>18</v>
      </c>
      <c r="C34" s="11" t="s">
        <v>1</v>
      </c>
      <c r="D34" s="35">
        <v>2026</v>
      </c>
      <c r="E34" s="10">
        <v>4</v>
      </c>
      <c r="F34" s="9" t="s">
        <v>17</v>
      </c>
      <c r="G34" s="168">
        <v>0</v>
      </c>
      <c r="H34" s="29">
        <f t="shared" ref="H34:H42" si="2">E34*G34</f>
        <v>0</v>
      </c>
      <c r="I34" s="26"/>
    </row>
    <row r="35" spans="2:9" x14ac:dyDescent="0.25">
      <c r="B35" s="12" t="s">
        <v>20</v>
      </c>
      <c r="C35" s="11" t="s">
        <v>1</v>
      </c>
      <c r="D35" s="35">
        <v>2026</v>
      </c>
      <c r="E35" s="10">
        <v>1</v>
      </c>
      <c r="F35" s="9" t="s">
        <v>0</v>
      </c>
      <c r="G35" s="168">
        <v>0</v>
      </c>
      <c r="H35" s="29">
        <f t="shared" si="2"/>
        <v>0</v>
      </c>
      <c r="I35" s="26"/>
    </row>
    <row r="36" spans="2:9" x14ac:dyDescent="0.25">
      <c r="B36" s="12" t="s">
        <v>16</v>
      </c>
      <c r="C36" s="11" t="s">
        <v>1</v>
      </c>
      <c r="D36" s="35">
        <v>2027</v>
      </c>
      <c r="E36" s="10">
        <v>9</v>
      </c>
      <c r="F36" s="9" t="s">
        <v>8</v>
      </c>
      <c r="G36" s="168">
        <v>0</v>
      </c>
      <c r="H36" s="29">
        <f t="shared" si="2"/>
        <v>0</v>
      </c>
      <c r="I36" s="26"/>
    </row>
    <row r="37" spans="2:9" x14ac:dyDescent="0.25">
      <c r="B37" s="12" t="s">
        <v>23</v>
      </c>
      <c r="C37" s="11" t="s">
        <v>1</v>
      </c>
      <c r="D37" s="35">
        <v>2027</v>
      </c>
      <c r="E37" s="10">
        <v>7</v>
      </c>
      <c r="F37" s="9" t="s">
        <v>17</v>
      </c>
      <c r="G37" s="168">
        <v>0</v>
      </c>
      <c r="H37" s="29">
        <f t="shared" si="2"/>
        <v>0</v>
      </c>
      <c r="I37" s="26"/>
    </row>
    <row r="38" spans="2:9" x14ac:dyDescent="0.25">
      <c r="B38" s="12" t="s">
        <v>37</v>
      </c>
      <c r="C38" s="11" t="s">
        <v>1</v>
      </c>
      <c r="D38" s="35">
        <v>2027</v>
      </c>
      <c r="E38" s="10">
        <v>1.5</v>
      </c>
      <c r="F38" s="9" t="s">
        <v>8</v>
      </c>
      <c r="G38" s="168">
        <v>0</v>
      </c>
      <c r="H38" s="29">
        <f t="shared" si="2"/>
        <v>0</v>
      </c>
      <c r="I38" s="26"/>
    </row>
    <row r="39" spans="2:9" x14ac:dyDescent="0.25">
      <c r="B39" s="12" t="s">
        <v>21</v>
      </c>
      <c r="C39" s="11" t="s">
        <v>1</v>
      </c>
      <c r="D39" s="35">
        <v>2027</v>
      </c>
      <c r="E39" s="10">
        <v>20</v>
      </c>
      <c r="F39" s="9" t="s">
        <v>8</v>
      </c>
      <c r="G39" s="168">
        <v>0</v>
      </c>
      <c r="H39" s="29">
        <f t="shared" si="2"/>
        <v>0</v>
      </c>
      <c r="I39" s="26"/>
    </row>
    <row r="40" spans="2:9" x14ac:dyDescent="0.25">
      <c r="B40" s="25" t="s">
        <v>38</v>
      </c>
      <c r="C40" s="24" t="s">
        <v>1</v>
      </c>
      <c r="D40" s="39">
        <v>2029</v>
      </c>
      <c r="E40" s="23">
        <v>1</v>
      </c>
      <c r="F40" s="22" t="s">
        <v>0</v>
      </c>
      <c r="G40" s="168">
        <v>0</v>
      </c>
      <c r="H40" s="29">
        <f t="shared" si="2"/>
        <v>0</v>
      </c>
    </row>
    <row r="41" spans="2:9" x14ac:dyDescent="0.25">
      <c r="B41" s="25" t="s">
        <v>36</v>
      </c>
      <c r="C41" s="24" t="s">
        <v>1</v>
      </c>
      <c r="D41" s="39">
        <v>2029</v>
      </c>
      <c r="E41" s="23">
        <v>1</v>
      </c>
      <c r="F41" s="22" t="s">
        <v>0</v>
      </c>
      <c r="G41" s="168">
        <v>0</v>
      </c>
      <c r="H41" s="29">
        <f t="shared" si="2"/>
        <v>0</v>
      </c>
    </row>
    <row r="42" spans="2:9" x14ac:dyDescent="0.25">
      <c r="B42" s="25" t="s">
        <v>2</v>
      </c>
      <c r="C42" s="24" t="s">
        <v>1</v>
      </c>
      <c r="D42" s="39">
        <v>2026</v>
      </c>
      <c r="E42" s="23">
        <v>1</v>
      </c>
      <c r="F42" s="22" t="s">
        <v>0</v>
      </c>
      <c r="G42" s="168">
        <v>0</v>
      </c>
      <c r="H42" s="29">
        <f t="shared" si="2"/>
        <v>0</v>
      </c>
    </row>
    <row r="43" spans="2:9" x14ac:dyDescent="0.25">
      <c r="B43" s="51" t="s">
        <v>44</v>
      </c>
      <c r="C43" s="24"/>
      <c r="D43" s="39"/>
      <c r="E43" s="23"/>
      <c r="F43" s="22"/>
      <c r="G43" s="57"/>
      <c r="H43" s="56">
        <f>SUM(H32:H42)</f>
        <v>0</v>
      </c>
      <c r="I43" s="69"/>
    </row>
    <row r="44" spans="2:9" ht="15.75" thickBot="1" x14ac:dyDescent="0.3">
      <c r="B44" s="4"/>
      <c r="C44" s="3"/>
      <c r="D44" s="37"/>
      <c r="E44" s="2"/>
      <c r="F44" s="1"/>
      <c r="G44" s="55"/>
      <c r="H44" s="38"/>
    </row>
    <row r="45" spans="2:9" ht="15.75" thickBot="1" x14ac:dyDescent="0.3">
      <c r="B45" s="21"/>
      <c r="C45" s="21"/>
      <c r="D45" s="41"/>
    </row>
    <row r="46" spans="2:9" ht="15.75" thickBot="1" x14ac:dyDescent="0.3">
      <c r="B46" s="212" t="s">
        <v>19</v>
      </c>
      <c r="C46" s="213"/>
      <c r="D46" s="217"/>
      <c r="E46" s="68"/>
    </row>
    <row r="47" spans="2:9" ht="15.75" thickBot="1" x14ac:dyDescent="0.3">
      <c r="B47" s="19" t="s">
        <v>6</v>
      </c>
      <c r="C47" s="18" t="s">
        <v>5</v>
      </c>
      <c r="D47" s="18" t="s">
        <v>35</v>
      </c>
      <c r="E47" s="204" t="s">
        <v>4</v>
      </c>
      <c r="F47" s="205"/>
      <c r="G47" s="17" t="s">
        <v>377</v>
      </c>
      <c r="H47" s="31" t="s">
        <v>33</v>
      </c>
    </row>
    <row r="48" spans="2:9" x14ac:dyDescent="0.25">
      <c r="B48" s="16" t="s">
        <v>3</v>
      </c>
      <c r="C48" s="15" t="s">
        <v>9</v>
      </c>
      <c r="D48" s="34">
        <v>2026</v>
      </c>
      <c r="E48" s="14">
        <v>2</v>
      </c>
      <c r="F48" s="58" t="s">
        <v>0</v>
      </c>
      <c r="G48" s="167">
        <v>0</v>
      </c>
      <c r="H48" s="27">
        <f>E48*G48</f>
        <v>0</v>
      </c>
    </row>
    <row r="49" spans="2:8" x14ac:dyDescent="0.25">
      <c r="B49" s="12" t="s">
        <v>18</v>
      </c>
      <c r="C49" s="11" t="s">
        <v>1</v>
      </c>
      <c r="D49" s="35">
        <v>2026</v>
      </c>
      <c r="E49" s="10">
        <v>4</v>
      </c>
      <c r="F49" s="59" t="s">
        <v>17</v>
      </c>
      <c r="G49" s="168">
        <v>0</v>
      </c>
      <c r="H49" s="29">
        <f>E49*G49</f>
        <v>0</v>
      </c>
    </row>
    <row r="50" spans="2:8" x14ac:dyDescent="0.25">
      <c r="B50" s="12" t="s">
        <v>16</v>
      </c>
      <c r="C50" s="11" t="s">
        <v>1</v>
      </c>
      <c r="D50" s="35">
        <v>2027</v>
      </c>
      <c r="E50" s="10">
        <v>14</v>
      </c>
      <c r="F50" s="59" t="s">
        <v>8</v>
      </c>
      <c r="G50" s="168">
        <v>0</v>
      </c>
      <c r="H50" s="29">
        <f t="shared" ref="H50:H53" si="3">E50*G50</f>
        <v>0</v>
      </c>
    </row>
    <row r="51" spans="2:8" x14ac:dyDescent="0.25">
      <c r="B51" s="12" t="s">
        <v>15</v>
      </c>
      <c r="C51" s="11" t="s">
        <v>1</v>
      </c>
      <c r="D51" s="35">
        <v>2029</v>
      </c>
      <c r="E51" s="10">
        <v>1</v>
      </c>
      <c r="F51" s="59" t="s">
        <v>0</v>
      </c>
      <c r="G51" s="168">
        <v>0</v>
      </c>
      <c r="H51" s="29">
        <f t="shared" si="3"/>
        <v>0</v>
      </c>
    </row>
    <row r="52" spans="2:8" x14ac:dyDescent="0.25">
      <c r="B52" s="12" t="s">
        <v>36</v>
      </c>
      <c r="C52" s="11"/>
      <c r="D52" s="35">
        <v>2029</v>
      </c>
      <c r="E52" s="10">
        <v>1</v>
      </c>
      <c r="F52" s="59" t="s">
        <v>0</v>
      </c>
      <c r="G52" s="168">
        <v>0</v>
      </c>
      <c r="H52" s="29">
        <f t="shared" si="3"/>
        <v>0</v>
      </c>
    </row>
    <row r="53" spans="2:8" x14ac:dyDescent="0.25">
      <c r="B53" s="8" t="s">
        <v>2</v>
      </c>
      <c r="C53" s="7"/>
      <c r="D53" s="36">
        <v>2026</v>
      </c>
      <c r="E53" s="6">
        <v>1</v>
      </c>
      <c r="F53" s="47" t="s">
        <v>0</v>
      </c>
      <c r="G53" s="168">
        <v>0</v>
      </c>
      <c r="H53" s="29">
        <f t="shared" si="3"/>
        <v>0</v>
      </c>
    </row>
    <row r="54" spans="2:8" x14ac:dyDescent="0.25">
      <c r="B54" s="51" t="s">
        <v>44</v>
      </c>
      <c r="C54" s="24"/>
      <c r="D54" s="39"/>
      <c r="E54" s="23"/>
      <c r="F54" s="49"/>
      <c r="G54" s="60"/>
      <c r="H54" s="56">
        <f>SUM(H48:H53)</f>
        <v>0</v>
      </c>
    </row>
    <row r="55" spans="2:8" ht="15.75" thickBot="1" x14ac:dyDescent="0.3">
      <c r="B55" s="4"/>
      <c r="C55" s="3"/>
      <c r="D55" s="37"/>
      <c r="E55" s="2"/>
      <c r="F55" s="48"/>
      <c r="G55" s="33"/>
      <c r="H55" s="30"/>
    </row>
    <row r="56" spans="2:8" ht="16.5" thickBot="1" x14ac:dyDescent="0.3">
      <c r="B56" s="20"/>
      <c r="G56" s="54"/>
      <c r="H56" s="54"/>
    </row>
    <row r="57" spans="2:8" ht="15.75" thickBot="1" x14ac:dyDescent="0.3">
      <c r="B57" s="212" t="s">
        <v>14</v>
      </c>
      <c r="C57" s="213"/>
      <c r="D57" s="214"/>
      <c r="E57" s="69"/>
    </row>
    <row r="58" spans="2:8" ht="15.75" thickBot="1" x14ac:dyDescent="0.3">
      <c r="B58" s="19" t="s">
        <v>6</v>
      </c>
      <c r="C58" s="18" t="s">
        <v>5</v>
      </c>
      <c r="D58" s="18" t="s">
        <v>35</v>
      </c>
      <c r="E58" s="204" t="s">
        <v>4</v>
      </c>
      <c r="F58" s="205"/>
      <c r="G58" s="17" t="s">
        <v>377</v>
      </c>
      <c r="H58" s="31" t="s">
        <v>33</v>
      </c>
    </row>
    <row r="59" spans="2:8" x14ac:dyDescent="0.25">
      <c r="B59" s="16" t="s">
        <v>3</v>
      </c>
      <c r="C59" s="15" t="s">
        <v>9</v>
      </c>
      <c r="D59" s="34">
        <v>2026</v>
      </c>
      <c r="E59" s="14">
        <v>2</v>
      </c>
      <c r="F59" s="13" t="s">
        <v>0</v>
      </c>
      <c r="G59" s="167">
        <v>0</v>
      </c>
      <c r="H59" s="27">
        <f>E59*G59</f>
        <v>0</v>
      </c>
    </row>
    <row r="60" spans="2:8" x14ac:dyDescent="0.25">
      <c r="B60" s="12" t="s">
        <v>24</v>
      </c>
      <c r="C60" s="11" t="s">
        <v>11</v>
      </c>
      <c r="D60" s="35">
        <v>2026</v>
      </c>
      <c r="E60" s="10">
        <v>4</v>
      </c>
      <c r="F60" s="9" t="s">
        <v>0</v>
      </c>
      <c r="G60" s="168">
        <v>0</v>
      </c>
      <c r="H60" s="29">
        <f>E60*G60</f>
        <v>0</v>
      </c>
    </row>
    <row r="61" spans="2:8" x14ac:dyDescent="0.25">
      <c r="B61" s="12" t="s">
        <v>18</v>
      </c>
      <c r="C61" s="11" t="s">
        <v>1</v>
      </c>
      <c r="D61" s="35">
        <v>2026</v>
      </c>
      <c r="E61" s="10">
        <v>8</v>
      </c>
      <c r="F61" s="9" t="s">
        <v>17</v>
      </c>
      <c r="G61" s="168">
        <v>0</v>
      </c>
      <c r="H61" s="29">
        <f t="shared" ref="H61:H68" si="4">E61*G61</f>
        <v>0</v>
      </c>
    </row>
    <row r="62" spans="2:8" x14ac:dyDescent="0.25">
      <c r="B62" s="12" t="s">
        <v>18</v>
      </c>
      <c r="C62" s="11" t="s">
        <v>1</v>
      </c>
      <c r="D62" s="35">
        <v>2026</v>
      </c>
      <c r="E62" s="10">
        <v>10</v>
      </c>
      <c r="F62" s="9" t="s">
        <v>17</v>
      </c>
      <c r="G62" s="168">
        <v>0</v>
      </c>
      <c r="H62" s="29">
        <f t="shared" si="4"/>
        <v>0</v>
      </c>
    </row>
    <row r="63" spans="2:8" x14ac:dyDescent="0.25">
      <c r="B63" s="12" t="s">
        <v>39</v>
      </c>
      <c r="C63" s="11" t="s">
        <v>1</v>
      </c>
      <c r="D63" s="35">
        <v>2026</v>
      </c>
      <c r="E63" s="10">
        <v>86.2</v>
      </c>
      <c r="F63" s="9" t="s">
        <v>17</v>
      </c>
      <c r="G63" s="168">
        <v>0</v>
      </c>
      <c r="H63" s="29">
        <f t="shared" si="4"/>
        <v>0</v>
      </c>
    </row>
    <row r="64" spans="2:8" x14ac:dyDescent="0.25">
      <c r="B64" s="8" t="s">
        <v>40</v>
      </c>
      <c r="C64" s="7" t="s">
        <v>1</v>
      </c>
      <c r="D64" s="36">
        <v>2026</v>
      </c>
      <c r="E64" s="6">
        <v>34</v>
      </c>
      <c r="F64" s="5" t="s">
        <v>8</v>
      </c>
      <c r="G64" s="168">
        <v>0</v>
      </c>
      <c r="H64" s="29">
        <f t="shared" si="4"/>
        <v>0</v>
      </c>
    </row>
    <row r="65" spans="2:8" x14ac:dyDescent="0.25">
      <c r="B65" s="8" t="s">
        <v>40</v>
      </c>
      <c r="C65" s="7" t="s">
        <v>1</v>
      </c>
      <c r="D65" s="36">
        <v>2026</v>
      </c>
      <c r="E65" s="6">
        <v>17</v>
      </c>
      <c r="F65" s="5" t="s">
        <v>8</v>
      </c>
      <c r="G65" s="168">
        <v>0</v>
      </c>
      <c r="H65" s="29">
        <f t="shared" si="4"/>
        <v>0</v>
      </c>
    </row>
    <row r="66" spans="2:8" x14ac:dyDescent="0.25">
      <c r="B66" s="8" t="s">
        <v>38</v>
      </c>
      <c r="C66" s="7" t="s">
        <v>1</v>
      </c>
      <c r="D66" s="36">
        <v>2029</v>
      </c>
      <c r="E66" s="6">
        <v>1</v>
      </c>
      <c r="F66" s="5" t="s">
        <v>0</v>
      </c>
      <c r="G66" s="168">
        <v>0</v>
      </c>
      <c r="H66" s="29">
        <f t="shared" si="4"/>
        <v>0</v>
      </c>
    </row>
    <row r="67" spans="2:8" x14ac:dyDescent="0.25">
      <c r="B67" s="8" t="s">
        <v>36</v>
      </c>
      <c r="C67" s="7" t="s">
        <v>1</v>
      </c>
      <c r="D67" s="36">
        <v>2029</v>
      </c>
      <c r="E67" s="6">
        <v>1</v>
      </c>
      <c r="F67" s="5" t="s">
        <v>0</v>
      </c>
      <c r="G67" s="168">
        <v>0</v>
      </c>
      <c r="H67" s="29">
        <f t="shared" si="4"/>
        <v>0</v>
      </c>
    </row>
    <row r="68" spans="2:8" x14ac:dyDescent="0.25">
      <c r="B68" s="8" t="s">
        <v>2</v>
      </c>
      <c r="C68" s="7" t="s">
        <v>1</v>
      </c>
      <c r="D68" s="36">
        <v>2026</v>
      </c>
      <c r="E68" s="6">
        <v>1</v>
      </c>
      <c r="F68" s="5" t="s">
        <v>0</v>
      </c>
      <c r="G68" s="168">
        <v>0</v>
      </c>
      <c r="H68" s="29">
        <f t="shared" si="4"/>
        <v>0</v>
      </c>
    </row>
    <row r="69" spans="2:8" x14ac:dyDescent="0.25">
      <c r="B69" s="51" t="s">
        <v>44</v>
      </c>
      <c r="C69" s="24"/>
      <c r="D69" s="39"/>
      <c r="E69" s="23"/>
      <c r="F69" s="22"/>
      <c r="G69" s="52"/>
      <c r="H69" s="56">
        <f>SUM(H59:H68)</f>
        <v>0</v>
      </c>
    </row>
    <row r="70" spans="2:8" ht="15.75" thickBot="1" x14ac:dyDescent="0.3">
      <c r="B70" s="4"/>
      <c r="C70" s="3"/>
      <c r="D70" s="37"/>
      <c r="E70" s="2"/>
      <c r="F70" s="1"/>
      <c r="G70" s="55"/>
      <c r="H70" s="38"/>
    </row>
    <row r="71" spans="2:8" ht="15.75" thickBot="1" x14ac:dyDescent="0.3"/>
    <row r="72" spans="2:8" ht="15.75" thickBot="1" x14ac:dyDescent="0.3">
      <c r="B72" s="212" t="s">
        <v>13</v>
      </c>
      <c r="C72" s="213"/>
      <c r="D72" s="214"/>
      <c r="E72" s="69"/>
    </row>
    <row r="73" spans="2:8" ht="15.75" thickBot="1" x14ac:dyDescent="0.3">
      <c r="B73" s="19" t="s">
        <v>6</v>
      </c>
      <c r="C73" s="18" t="s">
        <v>5</v>
      </c>
      <c r="D73" s="18" t="s">
        <v>35</v>
      </c>
      <c r="E73" s="204" t="s">
        <v>4</v>
      </c>
      <c r="F73" s="205"/>
      <c r="G73" s="17" t="s">
        <v>377</v>
      </c>
      <c r="H73" s="31" t="s">
        <v>33</v>
      </c>
    </row>
    <row r="74" spans="2:8" x14ac:dyDescent="0.25">
      <c r="B74" s="16" t="s">
        <v>3</v>
      </c>
      <c r="C74" s="15" t="s">
        <v>9</v>
      </c>
      <c r="D74" s="64">
        <v>2026</v>
      </c>
      <c r="E74" s="14">
        <v>2</v>
      </c>
      <c r="F74" s="13" t="s">
        <v>0</v>
      </c>
      <c r="G74" s="171">
        <v>0</v>
      </c>
      <c r="H74" s="27">
        <f>E74*G74</f>
        <v>0</v>
      </c>
    </row>
    <row r="75" spans="2:8" x14ac:dyDescent="0.25">
      <c r="B75" s="12" t="s">
        <v>24</v>
      </c>
      <c r="C75" s="11" t="s">
        <v>11</v>
      </c>
      <c r="D75" s="65">
        <v>2026</v>
      </c>
      <c r="E75" s="10">
        <v>4</v>
      </c>
      <c r="F75" s="9" t="s">
        <v>0</v>
      </c>
      <c r="G75" s="164">
        <v>0</v>
      </c>
      <c r="H75" s="29">
        <f>E75*G75</f>
        <v>0</v>
      </c>
    </row>
    <row r="76" spans="2:8" x14ac:dyDescent="0.25">
      <c r="B76" s="12" t="s">
        <v>18</v>
      </c>
      <c r="C76" s="11" t="s">
        <v>1</v>
      </c>
      <c r="D76" s="65">
        <v>2026</v>
      </c>
      <c r="E76" s="10">
        <v>3</v>
      </c>
      <c r="F76" s="9" t="s">
        <v>17</v>
      </c>
      <c r="G76" s="164">
        <v>0</v>
      </c>
      <c r="H76" s="29">
        <f t="shared" ref="H76:H80" si="5">E76*G76</f>
        <v>0</v>
      </c>
    </row>
    <row r="77" spans="2:8" x14ac:dyDescent="0.25">
      <c r="B77" s="12" t="s">
        <v>20</v>
      </c>
      <c r="C77" s="11" t="s">
        <v>1</v>
      </c>
      <c r="D77" s="65">
        <v>2026</v>
      </c>
      <c r="E77" s="10">
        <v>1</v>
      </c>
      <c r="F77" s="9" t="s">
        <v>0</v>
      </c>
      <c r="G77" s="164">
        <v>0</v>
      </c>
      <c r="H77" s="29">
        <f t="shared" si="5"/>
        <v>0</v>
      </c>
    </row>
    <row r="78" spans="2:8" x14ac:dyDescent="0.25">
      <c r="B78" s="12" t="s">
        <v>41</v>
      </c>
      <c r="C78" s="11" t="s">
        <v>1</v>
      </c>
      <c r="D78" s="65">
        <v>2026</v>
      </c>
      <c r="E78" s="10">
        <v>12.8</v>
      </c>
      <c r="F78" s="9" t="s">
        <v>8</v>
      </c>
      <c r="G78" s="164">
        <v>0</v>
      </c>
      <c r="H78" s="29">
        <f t="shared" si="5"/>
        <v>0</v>
      </c>
    </row>
    <row r="79" spans="2:8" x14ac:dyDescent="0.25">
      <c r="B79" s="12" t="s">
        <v>42</v>
      </c>
      <c r="C79" s="43" t="s">
        <v>1</v>
      </c>
      <c r="D79" s="41">
        <v>2028</v>
      </c>
      <c r="E79" s="45">
        <v>1</v>
      </c>
      <c r="F79" s="46" t="s">
        <v>0</v>
      </c>
      <c r="G79" s="164">
        <v>0</v>
      </c>
      <c r="H79" s="29">
        <f t="shared" si="5"/>
        <v>0</v>
      </c>
    </row>
    <row r="80" spans="2:8" x14ac:dyDescent="0.25">
      <c r="B80" s="42" t="s">
        <v>2</v>
      </c>
      <c r="C80" s="7" t="s">
        <v>1</v>
      </c>
      <c r="D80" s="66">
        <v>2026</v>
      </c>
      <c r="E80" s="63">
        <v>1</v>
      </c>
      <c r="F80" s="5" t="s">
        <v>0</v>
      </c>
      <c r="G80" s="164">
        <v>0</v>
      </c>
      <c r="H80" s="29">
        <f t="shared" si="5"/>
        <v>0</v>
      </c>
    </row>
    <row r="81" spans="2:8" x14ac:dyDescent="0.25">
      <c r="B81" s="51" t="s">
        <v>44</v>
      </c>
      <c r="C81" s="43"/>
      <c r="D81" s="41"/>
      <c r="E81" s="45"/>
      <c r="F81" s="46"/>
      <c r="G81" s="50"/>
      <c r="H81" s="61">
        <f>SUM(H74:H80)</f>
        <v>0</v>
      </c>
    </row>
    <row r="82" spans="2:8" ht="15.75" thickBot="1" x14ac:dyDescent="0.3">
      <c r="B82" s="4"/>
      <c r="C82" s="3"/>
      <c r="D82" s="67"/>
      <c r="E82" s="2"/>
      <c r="F82" s="1"/>
      <c r="G82" s="62"/>
      <c r="H82" s="30"/>
    </row>
    <row r="83" spans="2:8" ht="15.75" thickBot="1" x14ac:dyDescent="0.3"/>
    <row r="84" spans="2:8" ht="15.75" thickBot="1" x14ac:dyDescent="0.3">
      <c r="B84" s="212" t="s">
        <v>12</v>
      </c>
      <c r="C84" s="213"/>
      <c r="D84" s="214"/>
      <c r="E84" s="69"/>
    </row>
    <row r="85" spans="2:8" ht="15.75" thickBot="1" x14ac:dyDescent="0.3">
      <c r="B85" s="19" t="s">
        <v>6</v>
      </c>
      <c r="C85" s="18" t="s">
        <v>5</v>
      </c>
      <c r="D85" s="18" t="s">
        <v>35</v>
      </c>
      <c r="E85" s="204" t="s">
        <v>4</v>
      </c>
      <c r="F85" s="205"/>
      <c r="G85" s="17" t="s">
        <v>377</v>
      </c>
      <c r="H85" s="31" t="s">
        <v>33</v>
      </c>
    </row>
    <row r="86" spans="2:8" x14ac:dyDescent="0.25">
      <c r="B86" s="16" t="s">
        <v>3</v>
      </c>
      <c r="C86" s="15" t="s">
        <v>9</v>
      </c>
      <c r="D86" s="34">
        <v>2026</v>
      </c>
      <c r="E86" s="14">
        <v>2</v>
      </c>
      <c r="F86" s="58" t="s">
        <v>0</v>
      </c>
      <c r="G86" s="169">
        <v>0</v>
      </c>
      <c r="H86" s="27">
        <f>E86*G86</f>
        <v>0</v>
      </c>
    </row>
    <row r="87" spans="2:8" x14ac:dyDescent="0.25">
      <c r="B87" s="12" t="s">
        <v>18</v>
      </c>
      <c r="C87" s="11" t="s">
        <v>1</v>
      </c>
      <c r="D87" s="35">
        <v>2026</v>
      </c>
      <c r="E87" s="10">
        <v>4</v>
      </c>
      <c r="F87" s="59" t="s">
        <v>17</v>
      </c>
      <c r="G87" s="170">
        <v>0</v>
      </c>
      <c r="H87" s="29">
        <f>E87*G87</f>
        <v>0</v>
      </c>
    </row>
    <row r="88" spans="2:8" x14ac:dyDescent="0.25">
      <c r="B88" s="12" t="s">
        <v>40</v>
      </c>
      <c r="C88" s="11" t="s">
        <v>1</v>
      </c>
      <c r="D88" s="35">
        <v>2026</v>
      </c>
      <c r="E88" s="10">
        <v>76</v>
      </c>
      <c r="F88" s="59" t="s">
        <v>8</v>
      </c>
      <c r="G88" s="170">
        <v>0</v>
      </c>
      <c r="H88" s="29">
        <f t="shared" ref="H88:H92" si="6">E88*G88</f>
        <v>0</v>
      </c>
    </row>
    <row r="89" spans="2:8" x14ac:dyDescent="0.25">
      <c r="B89" s="12" t="s">
        <v>43</v>
      </c>
      <c r="C89" s="11" t="s">
        <v>1</v>
      </c>
      <c r="D89" s="35">
        <v>2026</v>
      </c>
      <c r="E89" s="10">
        <v>0.25</v>
      </c>
      <c r="F89" s="59" t="s">
        <v>17</v>
      </c>
      <c r="G89" s="170">
        <v>0</v>
      </c>
      <c r="H89" s="29">
        <f t="shared" si="6"/>
        <v>0</v>
      </c>
    </row>
    <row r="90" spans="2:8" x14ac:dyDescent="0.25">
      <c r="B90" s="12" t="s">
        <v>38</v>
      </c>
      <c r="C90" s="11" t="s">
        <v>1</v>
      </c>
      <c r="D90" s="35">
        <v>2029</v>
      </c>
      <c r="E90" s="10">
        <v>1</v>
      </c>
      <c r="F90" s="59" t="s">
        <v>0</v>
      </c>
      <c r="G90" s="170">
        <v>0</v>
      </c>
      <c r="H90" s="29">
        <f t="shared" si="6"/>
        <v>0</v>
      </c>
    </row>
    <row r="91" spans="2:8" x14ac:dyDescent="0.25">
      <c r="B91" s="8" t="s">
        <v>36</v>
      </c>
      <c r="C91" s="7" t="s">
        <v>1</v>
      </c>
      <c r="D91" s="36">
        <v>2029</v>
      </c>
      <c r="E91" s="6">
        <v>1</v>
      </c>
      <c r="F91" s="47" t="s">
        <v>0</v>
      </c>
      <c r="G91" s="170">
        <v>0</v>
      </c>
      <c r="H91" s="29">
        <f t="shared" si="6"/>
        <v>0</v>
      </c>
    </row>
    <row r="92" spans="2:8" x14ac:dyDescent="0.25">
      <c r="B92" s="8" t="s">
        <v>2</v>
      </c>
      <c r="C92" s="7" t="s">
        <v>1</v>
      </c>
      <c r="D92" s="36">
        <v>2026</v>
      </c>
      <c r="E92" s="6">
        <v>1</v>
      </c>
      <c r="F92" s="47" t="s">
        <v>0</v>
      </c>
      <c r="G92" s="170">
        <v>0</v>
      </c>
      <c r="H92" s="29">
        <f t="shared" si="6"/>
        <v>0</v>
      </c>
    </row>
    <row r="93" spans="2:8" x14ac:dyDescent="0.25">
      <c r="B93" s="51" t="s">
        <v>44</v>
      </c>
      <c r="C93" s="24"/>
      <c r="D93" s="39"/>
      <c r="E93" s="23"/>
      <c r="F93" s="49"/>
      <c r="G93" s="29"/>
      <c r="H93" s="56">
        <f>SUM(H86:H92)</f>
        <v>0</v>
      </c>
    </row>
    <row r="94" spans="2:8" ht="15.75" thickBot="1" x14ac:dyDescent="0.3">
      <c r="B94" s="4"/>
      <c r="C94" s="3"/>
      <c r="D94" s="37"/>
      <c r="E94" s="2"/>
      <c r="F94" s="48"/>
      <c r="G94" s="30"/>
      <c r="H94" s="30"/>
    </row>
    <row r="95" spans="2:8" ht="16.5" thickBot="1" x14ac:dyDescent="0.3">
      <c r="B95" s="20"/>
    </row>
    <row r="96" spans="2:8" ht="15.75" thickBot="1" x14ac:dyDescent="0.3">
      <c r="B96" s="212" t="s">
        <v>10</v>
      </c>
      <c r="C96" s="213"/>
      <c r="D96" s="214"/>
      <c r="E96" s="69"/>
    </row>
    <row r="97" spans="2:8" ht="15.75" thickBot="1" x14ac:dyDescent="0.3">
      <c r="B97" s="19" t="s">
        <v>6</v>
      </c>
      <c r="C97" s="18" t="s">
        <v>5</v>
      </c>
      <c r="D97" s="18" t="s">
        <v>35</v>
      </c>
      <c r="E97" s="204" t="s">
        <v>4</v>
      </c>
      <c r="F97" s="205"/>
      <c r="G97" s="17" t="s">
        <v>377</v>
      </c>
      <c r="H97" s="31" t="s">
        <v>33</v>
      </c>
    </row>
    <row r="98" spans="2:8" x14ac:dyDescent="0.25">
      <c r="B98" s="16" t="s">
        <v>3</v>
      </c>
      <c r="C98" s="15" t="s">
        <v>9</v>
      </c>
      <c r="D98" s="34">
        <v>2026</v>
      </c>
      <c r="E98" s="14">
        <v>2</v>
      </c>
      <c r="F98" s="58" t="s">
        <v>0</v>
      </c>
      <c r="G98" s="169">
        <v>0</v>
      </c>
      <c r="H98" s="27">
        <f>E98*G98</f>
        <v>0</v>
      </c>
    </row>
    <row r="99" spans="2:8" x14ac:dyDescent="0.25">
      <c r="B99" s="12" t="s">
        <v>24</v>
      </c>
      <c r="C99" s="11" t="s">
        <v>11</v>
      </c>
      <c r="D99" s="35">
        <v>2026</v>
      </c>
      <c r="E99" s="10">
        <v>4</v>
      </c>
      <c r="F99" s="59" t="s">
        <v>0</v>
      </c>
      <c r="G99" s="170">
        <v>0</v>
      </c>
      <c r="H99" s="29">
        <f>E99*G99</f>
        <v>0</v>
      </c>
    </row>
    <row r="100" spans="2:8" x14ac:dyDescent="0.25">
      <c r="B100" s="12" t="s">
        <v>18</v>
      </c>
      <c r="C100" s="11" t="s">
        <v>1</v>
      </c>
      <c r="D100" s="35">
        <v>2026</v>
      </c>
      <c r="E100" s="10">
        <v>1</v>
      </c>
      <c r="F100" s="59" t="s">
        <v>17</v>
      </c>
      <c r="G100" s="170">
        <v>0</v>
      </c>
      <c r="H100" s="29">
        <f t="shared" ref="H100:H104" si="7">E100*G100</f>
        <v>0</v>
      </c>
    </row>
    <row r="101" spans="2:8" x14ac:dyDescent="0.25">
      <c r="B101" s="12" t="s">
        <v>40</v>
      </c>
      <c r="C101" s="11" t="s">
        <v>1</v>
      </c>
      <c r="D101" s="35">
        <v>2026</v>
      </c>
      <c r="E101" s="10">
        <v>18.5</v>
      </c>
      <c r="F101" s="59" t="s">
        <v>8</v>
      </c>
      <c r="G101" s="170">
        <v>0</v>
      </c>
      <c r="H101" s="29">
        <f t="shared" si="7"/>
        <v>0</v>
      </c>
    </row>
    <row r="102" spans="2:8" x14ac:dyDescent="0.25">
      <c r="B102" s="12" t="s">
        <v>38</v>
      </c>
      <c r="C102" s="11" t="s">
        <v>1</v>
      </c>
      <c r="D102" s="35">
        <v>2029</v>
      </c>
      <c r="E102" s="10">
        <v>1</v>
      </c>
      <c r="F102" s="59" t="s">
        <v>0</v>
      </c>
      <c r="G102" s="170">
        <v>0</v>
      </c>
      <c r="H102" s="29">
        <f t="shared" si="7"/>
        <v>0</v>
      </c>
    </row>
    <row r="103" spans="2:8" x14ac:dyDescent="0.25">
      <c r="B103" s="12" t="s">
        <v>36</v>
      </c>
      <c r="C103" s="11" t="s">
        <v>1</v>
      </c>
      <c r="D103" s="35">
        <v>2029</v>
      </c>
      <c r="E103" s="10">
        <v>1</v>
      </c>
      <c r="F103" s="59" t="s">
        <v>0</v>
      </c>
      <c r="G103" s="170">
        <v>0</v>
      </c>
      <c r="H103" s="29">
        <f t="shared" si="7"/>
        <v>0</v>
      </c>
    </row>
    <row r="104" spans="2:8" x14ac:dyDescent="0.25">
      <c r="B104" s="8" t="s">
        <v>2</v>
      </c>
      <c r="C104" s="7" t="s">
        <v>1</v>
      </c>
      <c r="D104" s="36">
        <v>2026</v>
      </c>
      <c r="E104" s="6">
        <v>1</v>
      </c>
      <c r="F104" s="47" t="s">
        <v>0</v>
      </c>
      <c r="G104" s="170">
        <v>0</v>
      </c>
      <c r="H104" s="29">
        <f t="shared" si="7"/>
        <v>0</v>
      </c>
    </row>
    <row r="105" spans="2:8" x14ac:dyDescent="0.25">
      <c r="B105" s="51" t="s">
        <v>44</v>
      </c>
      <c r="C105" s="24"/>
      <c r="D105" s="39"/>
      <c r="E105" s="23"/>
      <c r="F105" s="49"/>
      <c r="G105" s="29"/>
      <c r="H105" s="56">
        <f>SUM(H98:H104)</f>
        <v>0</v>
      </c>
    </row>
    <row r="106" spans="2:8" ht="15.75" thickBot="1" x14ac:dyDescent="0.3">
      <c r="B106" s="4"/>
      <c r="C106" s="3"/>
      <c r="D106" s="37"/>
      <c r="E106" s="2"/>
      <c r="F106" s="48"/>
      <c r="G106" s="38"/>
      <c r="H106" s="38"/>
    </row>
    <row r="107" spans="2:8" ht="15.75" thickBot="1" x14ac:dyDescent="0.3"/>
    <row r="108" spans="2:8" ht="15.75" thickBot="1" x14ac:dyDescent="0.3">
      <c r="B108" s="212" t="s">
        <v>7</v>
      </c>
      <c r="C108" s="213"/>
      <c r="D108" s="214"/>
      <c r="E108" s="69"/>
    </row>
    <row r="109" spans="2:8" ht="15.75" thickBot="1" x14ac:dyDescent="0.3">
      <c r="B109" s="19" t="s">
        <v>6</v>
      </c>
      <c r="C109" s="18" t="s">
        <v>5</v>
      </c>
      <c r="D109" s="18" t="s">
        <v>35</v>
      </c>
      <c r="E109" s="204" t="s">
        <v>4</v>
      </c>
      <c r="F109" s="205"/>
      <c r="G109" s="17" t="s">
        <v>377</v>
      </c>
      <c r="H109" s="31" t="s">
        <v>33</v>
      </c>
    </row>
    <row r="110" spans="2:8" x14ac:dyDescent="0.25">
      <c r="B110" s="16" t="s">
        <v>3</v>
      </c>
      <c r="C110" s="15" t="s">
        <v>9</v>
      </c>
      <c r="D110" s="34">
        <v>2026</v>
      </c>
      <c r="E110" s="14">
        <v>2</v>
      </c>
      <c r="F110" s="13" t="s">
        <v>0</v>
      </c>
      <c r="G110" s="169">
        <v>0</v>
      </c>
      <c r="H110" s="27">
        <f>E110*G110</f>
        <v>0</v>
      </c>
    </row>
    <row r="111" spans="2:8" x14ac:dyDescent="0.25">
      <c r="B111" s="12" t="s">
        <v>39</v>
      </c>
      <c r="C111" s="11" t="s">
        <v>1</v>
      </c>
      <c r="D111" s="35">
        <v>2026</v>
      </c>
      <c r="E111" s="10">
        <v>40</v>
      </c>
      <c r="F111" s="9" t="s">
        <v>17</v>
      </c>
      <c r="G111" s="170">
        <v>0</v>
      </c>
      <c r="H111" s="29">
        <f>E111*G111</f>
        <v>0</v>
      </c>
    </row>
    <row r="112" spans="2:8" x14ac:dyDescent="0.25">
      <c r="B112" s="12" t="s">
        <v>41</v>
      </c>
      <c r="C112" s="11"/>
      <c r="D112" s="35"/>
      <c r="E112" s="10">
        <v>1</v>
      </c>
      <c r="F112" s="9" t="s">
        <v>0</v>
      </c>
      <c r="G112" s="170">
        <v>0</v>
      </c>
      <c r="H112" s="29">
        <f>E112*G112</f>
        <v>0</v>
      </c>
    </row>
    <row r="113" spans="2:10" x14ac:dyDescent="0.25">
      <c r="B113" s="12" t="s">
        <v>38</v>
      </c>
      <c r="C113" s="11" t="s">
        <v>1</v>
      </c>
      <c r="D113" s="35">
        <v>2028</v>
      </c>
      <c r="E113" s="10">
        <v>1</v>
      </c>
      <c r="F113" s="9" t="s">
        <v>0</v>
      </c>
      <c r="G113" s="170">
        <v>0</v>
      </c>
      <c r="H113" s="29">
        <f t="shared" ref="H113:H115" si="8">E113*G113</f>
        <v>0</v>
      </c>
    </row>
    <row r="114" spans="2:10" x14ac:dyDescent="0.25">
      <c r="B114" s="12" t="s">
        <v>36</v>
      </c>
      <c r="C114" s="11" t="s">
        <v>1</v>
      </c>
      <c r="D114" s="35">
        <v>2028</v>
      </c>
      <c r="E114" s="10">
        <v>1</v>
      </c>
      <c r="F114" s="9" t="s">
        <v>0</v>
      </c>
      <c r="G114" s="170">
        <v>0</v>
      </c>
      <c r="H114" s="29">
        <f t="shared" si="8"/>
        <v>0</v>
      </c>
    </row>
    <row r="115" spans="2:10" x14ac:dyDescent="0.25">
      <c r="B115" s="12" t="s">
        <v>2</v>
      </c>
      <c r="C115" s="11" t="s">
        <v>1</v>
      </c>
      <c r="D115" s="35">
        <v>2026</v>
      </c>
      <c r="E115" s="10">
        <v>1</v>
      </c>
      <c r="F115" s="9" t="s">
        <v>0</v>
      </c>
      <c r="G115" s="170">
        <v>0</v>
      </c>
      <c r="H115" s="29">
        <f t="shared" si="8"/>
        <v>0</v>
      </c>
    </row>
    <row r="116" spans="2:10" x14ac:dyDescent="0.25">
      <c r="B116" s="51" t="s">
        <v>44</v>
      </c>
      <c r="C116" s="43"/>
      <c r="D116" s="44"/>
      <c r="E116" s="45"/>
      <c r="F116" s="46"/>
      <c r="G116" s="28"/>
      <c r="H116" s="56">
        <f>SUM(H110:H115)</f>
        <v>0</v>
      </c>
    </row>
    <row r="117" spans="2:10" ht="15.75" thickBot="1" x14ac:dyDescent="0.3">
      <c r="B117" s="4"/>
      <c r="C117" s="3"/>
      <c r="D117" s="37"/>
      <c r="E117" s="2"/>
      <c r="F117" s="1"/>
      <c r="G117" s="38"/>
      <c r="H117" s="38"/>
    </row>
    <row r="119" spans="2:10" ht="19.5" thickBot="1" x14ac:dyDescent="0.35">
      <c r="B119" s="86" t="s">
        <v>520</v>
      </c>
      <c r="H119" s="87">
        <f>H14+H27+H43+H54+H69+H81+H93+H105+H116</f>
        <v>0</v>
      </c>
    </row>
    <row r="120" spans="2:10" ht="15.75" thickBot="1" x14ac:dyDescent="0.3">
      <c r="G120" s="139" t="s">
        <v>512</v>
      </c>
      <c r="J120" s="96" t="s">
        <v>514</v>
      </c>
    </row>
    <row r="121" spans="2:10" ht="15.75" thickBot="1" x14ac:dyDescent="0.3">
      <c r="B121" s="152" t="s">
        <v>508</v>
      </c>
      <c r="C121" s="152"/>
      <c r="D121" s="152" t="s">
        <v>509</v>
      </c>
      <c r="E121" s="152"/>
      <c r="F121" s="152"/>
      <c r="G121" s="156">
        <f>Hellevoetsluis!G2474</f>
        <v>0</v>
      </c>
      <c r="H121" s="154">
        <f>G121*H119</f>
        <v>0</v>
      </c>
      <c r="I121" s="54"/>
      <c r="J121" s="153">
        <f>Hellevoetsluis!$J$2474</f>
        <v>0.1</v>
      </c>
    </row>
    <row r="122" spans="2:10" ht="15.75" thickBot="1" x14ac:dyDescent="0.3">
      <c r="B122" s="152"/>
      <c r="C122" s="152"/>
      <c r="D122" s="152" t="s">
        <v>510</v>
      </c>
      <c r="E122" s="152"/>
      <c r="F122" s="152"/>
      <c r="G122" s="156">
        <f>Hellevoetsluis!G2475</f>
        <v>0</v>
      </c>
      <c r="H122" s="154">
        <f t="shared" ref="H122:H123" si="9">G122*H120</f>
        <v>0</v>
      </c>
      <c r="I122" s="54"/>
      <c r="J122" s="153">
        <f>Hellevoetsluis!$J$2475</f>
        <v>0.04</v>
      </c>
    </row>
    <row r="123" spans="2:10" ht="15.75" thickBot="1" x14ac:dyDescent="0.3">
      <c r="B123" s="152"/>
      <c r="C123" s="152"/>
      <c r="D123" s="152" t="s">
        <v>511</v>
      </c>
      <c r="E123" s="152"/>
      <c r="F123" s="152"/>
      <c r="G123" s="156">
        <f>Hellevoetsluis!G2476</f>
        <v>0</v>
      </c>
      <c r="H123" s="154">
        <f t="shared" si="9"/>
        <v>0</v>
      </c>
      <c r="I123" s="54"/>
      <c r="J123" s="153">
        <f>Hellevoetsluis!$J$2476</f>
        <v>0.04</v>
      </c>
    </row>
    <row r="126" spans="2:10" ht="18.75" x14ac:dyDescent="0.3">
      <c r="B126" s="86" t="s">
        <v>361</v>
      </c>
      <c r="H126" s="87">
        <f>SUM(H119:H123)</f>
        <v>0</v>
      </c>
      <c r="I126" s="54"/>
    </row>
  </sheetData>
  <sheetProtection algorithmName="SHA-512" hashValue="nNb4PFlc92fFfqEKr9mcb1AIHe6LoeUszJ/gyRE/hQuzaz0fTLr1sAN6dB86PX18ZOHSBi0vO4Sc3eAzcexYhA==" saltValue="UbJ9DL0pOt7Na8rsmRYLcA==" spinCount="100000" sheet="1" objects="1" scenarios="1"/>
  <mergeCells count="19">
    <mergeCell ref="E109:F109"/>
    <mergeCell ref="E73:F73"/>
    <mergeCell ref="B84:D84"/>
    <mergeCell ref="E85:F85"/>
    <mergeCell ref="B96:D96"/>
    <mergeCell ref="E97:F97"/>
    <mergeCell ref="B108:D108"/>
    <mergeCell ref="I31:I32"/>
    <mergeCell ref="B46:D46"/>
    <mergeCell ref="E47:F47"/>
    <mergeCell ref="B57:D57"/>
    <mergeCell ref="E58:F58"/>
    <mergeCell ref="B72:D72"/>
    <mergeCell ref="B4:D4"/>
    <mergeCell ref="E5:F5"/>
    <mergeCell ref="B17:D17"/>
    <mergeCell ref="E18:F18"/>
    <mergeCell ref="B30:D30"/>
    <mergeCell ref="E31:F31"/>
  </mergeCells>
  <pageMargins left="0.7" right="0.7" top="0.75" bottom="0.75" header="0.3" footer="0.3"/>
  <pageSetup paperSize="8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</vt:lpstr>
      <vt:lpstr>Algemeen</vt:lpstr>
      <vt:lpstr>Hellevoetsluis</vt:lpstr>
      <vt:lpstr>Tinte</vt:lpstr>
      <vt:lpstr>Brielle </vt:lpstr>
      <vt:lpstr>Oudenhoorn</vt:lpstr>
      <vt:lpstr>Rockanje</vt:lpstr>
      <vt:lpstr>Zwartewaal </vt:lpstr>
      <vt:lpstr>Oostvoorne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Graaff, Erik van der</dc:creator>
  <cp:lastModifiedBy>Veerman, Pieter</cp:lastModifiedBy>
  <cp:lastPrinted>2025-08-07T16:45:46Z</cp:lastPrinted>
  <dcterms:created xsi:type="dcterms:W3CDTF">2025-06-24T07:22:05Z</dcterms:created>
  <dcterms:modified xsi:type="dcterms:W3CDTF">2025-11-06T06:43:17Z</dcterms:modified>
</cp:coreProperties>
</file>