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nwonl.sharepoint.com/teams/NWO-I-AFD-Inkoop/Gedeelde documenten/General/NWO-I Inkoop/02. Projecten/1. Europese aanbestedingen/26-004 SRON Cooler/03 Bestek, offerteaanvraag/02 Definitief/"/>
    </mc:Choice>
  </mc:AlternateContent>
  <xr:revisionPtr revIDLastSave="31" documentId="8_{568BCC12-F4E2-48E8-9A93-019813F9A516}" xr6:coauthVersionLast="47" xr6:coauthVersionMax="47" xr10:uidLastSave="{98D0403E-81C0-4A5B-B566-58D0CE403F39}"/>
  <bookViews>
    <workbookView xWindow="-120" yWindow="-120" windowWidth="38640" windowHeight="21120" xr2:uid="{00000000-000D-0000-FFFF-FFFF00000000}"/>
  </bookViews>
  <sheets>
    <sheet name="Sheet1" sheetId="1" r:id="rId1"/>
    <sheet name="Sheet2"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0" i="1" l="1"/>
  <c r="H21" i="1"/>
  <c r="H19" i="1"/>
  <c r="H18" i="1"/>
  <c r="H17" i="1"/>
  <c r="H16" i="1"/>
  <c r="H15" i="1"/>
  <c r="H14" i="1"/>
  <c r="H13" i="1"/>
  <c r="F26" i="1" l="1"/>
  <c r="H26" i="1" l="1"/>
  <c r="H30" i="1" s="1"/>
</calcChain>
</file>

<file path=xl/sharedStrings.xml><?xml version="1.0" encoding="utf-8"?>
<sst xmlns="http://schemas.openxmlformats.org/spreadsheetml/2006/main" count="103" uniqueCount="93">
  <si>
    <t>Annex D - Quality Criteria Form</t>
  </si>
  <si>
    <t>Tenderer:</t>
  </si>
  <si>
    <r>
      <t xml:space="preserve">Upload this document </t>
    </r>
    <r>
      <rPr>
        <b/>
        <u/>
        <sz val="13"/>
        <color rgb="FFFF0000"/>
        <rFont val="Calibri"/>
        <family val="2"/>
        <scheme val="minor"/>
      </rPr>
      <t>in Excel-format</t>
    </r>
    <r>
      <rPr>
        <b/>
        <sz val="13"/>
        <color rgb="FFFF0000"/>
        <rFont val="Calibri"/>
        <family val="2"/>
        <scheme val="minor"/>
      </rPr>
      <t xml:space="preserve"> with your Tender in TenderNed. It is </t>
    </r>
    <r>
      <rPr>
        <b/>
        <u/>
        <sz val="13"/>
        <color rgb="FFFF0000"/>
        <rFont val="Calibri"/>
        <family val="2"/>
        <scheme val="minor"/>
      </rPr>
      <t>not allowed</t>
    </r>
    <r>
      <rPr>
        <b/>
        <sz val="13"/>
        <color rgb="FFFF0000"/>
        <rFont val="Calibri"/>
        <family val="2"/>
        <scheme val="minor"/>
      </rPr>
      <t xml:space="preserve"> to upload this document in PDF or any other format than Excel.</t>
    </r>
  </si>
  <si>
    <t>The yellow cells must be filled in by the Tenderer.</t>
  </si>
  <si>
    <t>Means of proof</t>
  </si>
  <si>
    <t>#</t>
  </si>
  <si>
    <t>Criteria</t>
  </si>
  <si>
    <t>Description</t>
  </si>
  <si>
    <t xml:space="preserve">Evaluation criteria </t>
  </si>
  <si>
    <t>Max. score</t>
  </si>
  <si>
    <t>Your offer includes</t>
  </si>
  <si>
    <t>Your score</t>
  </si>
  <si>
    <t>Name of the document</t>
  </si>
  <si>
    <t>Page/Paragraph</t>
  </si>
  <si>
    <t>Quality Criteria</t>
  </si>
  <si>
    <t>Q1</t>
  </si>
  <si>
    <t>Cooling power</t>
  </si>
  <si>
    <t>Q2</t>
  </si>
  <si>
    <t>Base tempareature</t>
  </si>
  <si>
    <t>Base temperature of the system:
•          &lt;10 mK – 20 points
•          10 – 15 mK – 10 points
•          15 – 20 mK - 5 points
•          &gt;20 mK – rejected</t>
  </si>
  <si>
    <t>•          &lt;10 mK – 20 points
•          10 – 15 mK – 10 points
•          15 – 20 mK - 5 points
•          &gt;20 mK – rejected</t>
  </si>
  <si>
    <t>Q3</t>
  </si>
  <si>
    <t>Cooldown time</t>
  </si>
  <si>
    <t>Cooldown time of the system:
•          &lt;20 hours – 20 points
•          20 - 24 hours – 15 points
•          24 - 30 hours – 10 points
•          &gt;30 hours – rejected</t>
  </si>
  <si>
    <t>•          &lt;20 hours – 20 points
•          20 - 24 hours – 15 points
•          24 - 30 hours – 10 points
•          &gt;30 hours – rejected</t>
  </si>
  <si>
    <t>Q4</t>
  </si>
  <si>
    <t>Vibration isolation</t>
  </si>
  <si>
    <t>Vibration Isolation of the system:
•          Excellent, better than specified either having lower overall noise, or having no peaks at 1 or 2 frequencies that are above the vibration limit – 20 points
•          Good, meeting the required specifications – 10 points
•          Minimum requirements not met – rejected
The selection committee will form its judgement based on the vibration spectra at various frequencies. Scores in between 10-20 points can be given by the selection committee.
Since stronger vibrations at very particular frequencies with lower overall level of vibrations can be preferred over an overall higher level with lower peaks, the criteria for each score are not further quantified.</t>
  </si>
  <si>
    <t>•          Excellent, better than specified either having lower overall noise, or having no peaks at 1 or 2 frequencies that are above the vibration limit – 20 points
•          Good, meeting the required specifications – 10 points
•          Minimum requirements not met – rejected</t>
  </si>
  <si>
    <t>Q5</t>
  </si>
  <si>
    <t>Delivery time</t>
  </si>
  <si>
    <t>Delivery Time of the system:
•          (20 – delivery time (months)) points
•          &gt;9 months – rejected</t>
  </si>
  <si>
    <t>•          (20 – delivery time (months)) points
•          &gt;9 months – rejected</t>
  </si>
  <si>
    <t>Q6</t>
  </si>
  <si>
    <t>Service interval</t>
  </si>
  <si>
    <t>•          &gt; 4 years – 15 points
•          4 years – 12 points
•          3 years – 10 points
•          &lt;3 years – rejected</t>
  </si>
  <si>
    <t>Q7</t>
  </si>
  <si>
    <t>Warranty period</t>
  </si>
  <si>
    <t>Warranty Period offered:
•          &gt; 4 years – 15 points
•          4 years – 12 points
•          3 years – 10 points
•          &lt;3 years – rejected</t>
  </si>
  <si>
    <t>Q8</t>
  </si>
  <si>
    <t>Ability to fulfil the optional requirements</t>
  </si>
  <si>
    <t>•          All optional requirements included – 20 points
•          Only the optional requirements 1-3 and 6b are included – 5 points
•          None of the optional requirements fulfilled – 0 points</t>
  </si>
  <si>
    <t>Total score</t>
  </si>
  <si>
    <t>Price on offer (exl Vat)</t>
  </si>
  <si>
    <t>Price per quality point</t>
  </si>
  <si>
    <t>&gt; 450μW</t>
  </si>
  <si>
    <t>400μW – 450μW</t>
  </si>
  <si>
    <t>350μW – 400μW</t>
  </si>
  <si>
    <t>300μW – 350μW</t>
  </si>
  <si>
    <t>&lt; 300μW – rejected</t>
  </si>
  <si>
    <t>&lt; 10 mK</t>
  </si>
  <si>
    <t>10 – 15 mK</t>
  </si>
  <si>
    <t>15 – 20 mK</t>
  </si>
  <si>
    <t>&gt; 20 mK – rejected</t>
  </si>
  <si>
    <t>&lt; 20 hours</t>
  </si>
  <si>
    <t>20 - 24 hours</t>
  </si>
  <si>
    <t>24 - 30 hours</t>
  </si>
  <si>
    <t>&gt; 30 hours – rejected</t>
  </si>
  <si>
    <t>Excellent, better than specified either having lower overall noise, or having no peaks at 1 or 2 frequencies that are above the vibration limit</t>
  </si>
  <si>
    <t>Good, meeting the required specifications</t>
  </si>
  <si>
    <t>Minimum requirements not met – rejected</t>
  </si>
  <si>
    <t>Delivery in 1 month</t>
  </si>
  <si>
    <t>Delivery in 2 months</t>
  </si>
  <si>
    <t>Delivery in 3 months</t>
  </si>
  <si>
    <t>Delivery in 4 months</t>
  </si>
  <si>
    <t>Delivery in 5 months</t>
  </si>
  <si>
    <t>Delivery in 6 months</t>
  </si>
  <si>
    <t>Delivery in 7 months</t>
  </si>
  <si>
    <t>Delivery in 8 months</t>
  </si>
  <si>
    <t>Delivery in 9 months</t>
  </si>
  <si>
    <t>Delivery in &gt; 9 months – rejected</t>
  </si>
  <si>
    <t>&gt; 4 years</t>
  </si>
  <si>
    <t>4 years</t>
  </si>
  <si>
    <t>3 years</t>
  </si>
  <si>
    <t>&lt; 3 years – rejected</t>
  </si>
  <si>
    <t>All optional requirements included</t>
  </si>
  <si>
    <t>Only the optional requirements 1-3 and 6b are included</t>
  </si>
  <si>
    <t>None of the optional requirements fulfilled</t>
  </si>
  <si>
    <t xml:space="preserve">Ability to fulfil the optional requirements:
•          All optional requirements included – 20 points
•          Only the optional requirements 1-3 and 6b are included – 5 points
•          None of the optional requirements fulfilled – 0 points
If another subset of the optional requirements is fulfilled in the Tender, the Contract Authority decides on the number of points, in line with the range of points for this criterion.
The Contract Authority can decide not to buy the optional items from any vendor. </t>
  </si>
  <si>
    <t xml:space="preserve">Environmental management </t>
  </si>
  <si>
    <t>Tenderer has an externally audited environmental management system, such as the ISO-14001 certificate (or equivalent).</t>
  </si>
  <si>
    <t>•          Tenderer has ISO 14001 certificate (or equivalent) - 5 points
•          Tenderer does not have ISO 14001 certificate (or equivalent) - 0 points</t>
  </si>
  <si>
    <t>Q9</t>
  </si>
  <si>
    <t>Tenderer has ISO 14001 certificate (or equivalent)</t>
  </si>
  <si>
    <t>Tenderer does not have ISO 14001 certificate (or equivalent)</t>
  </si>
  <si>
    <t>Cooling Power of the system:
•          &gt;450μW – 20 points
•          400μW – 450μW – 17 points
•          350μW – 400μW - 14 points
•          300μW – 350μW - 10 points
•          &lt;300μW – rejected</t>
  </si>
  <si>
    <t>•          &gt;450μW – 20 points
•          400μW – 450μW – 17 points
•          350μW – 400μW - 14 points
•          300μW – 350μW - 10 points
•          &lt;300μW – rejected</t>
  </si>
  <si>
    <t>Service Interval of the system:
•          4 years or more – 15 points
•          3 years – 10 points
•          2 years – 5 points
•          &lt;2 years – rejected</t>
  </si>
  <si>
    <t>•          4 years or more – 15 points
•          3 years – 10 points
•          2 years – 5 points
•          &lt;2 years – rejected</t>
  </si>
  <si>
    <t>4 years or more</t>
  </si>
  <si>
    <t>2 years</t>
  </si>
  <si>
    <t>&lt; 2 years – rejected</t>
  </si>
  <si>
    <t>Tenders must provide documentation with the quotation to show that the offered solution meets the minimum requirements and/or the indicated level of the quality criteria will be met. The purpose of this table is to avoid misunderstandings in the verification process we carry out on the minimum requirements and the extent to which the quality criteria are offered. For this reason, please fill out the form carefully. Factsheets are preferable to brochures, but this in itself does not affect the result of the verification.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</si>
</sst>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0"/>
  </numFmts>
  <fonts count="19">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11"/>
      <color theme="1"/>
      <name val="Calibri"/>
      <family val="2"/>
      <scheme val="minor"/>
    </font>
    <font>
      <sz val="11"/>
      <name val="Calibri"/>
      <family val="2"/>
      <scheme val="minor"/>
    </font>
    <font>
      <i/>
      <sz val="11"/>
      <name val="Calibri"/>
      <family val="2"/>
      <scheme val="minor"/>
    </font>
    <font>
      <sz val="11"/>
      <color rgb="FF000000"/>
      <name val="Calibri"/>
      <family val="2"/>
      <scheme val="minor"/>
    </font>
    <font>
      <sz val="11"/>
      <color rgb="FFFF0000"/>
      <name val="Calibri"/>
      <family val="2"/>
      <scheme val="minor"/>
    </font>
    <font>
      <b/>
      <sz val="11"/>
      <color rgb="FFFF0000"/>
      <name val="Calibri"/>
      <family val="2"/>
      <scheme val="minor"/>
    </font>
    <font>
      <sz val="12"/>
      <color theme="1"/>
      <name val="Calibri"/>
      <family val="2"/>
      <scheme val="minor"/>
    </font>
    <font>
      <b/>
      <sz val="12"/>
      <color theme="1"/>
      <name val="Calibri"/>
      <family val="2"/>
      <scheme val="minor"/>
    </font>
    <font>
      <b/>
      <sz val="12"/>
      <name val="Calibri"/>
      <family val="2"/>
      <scheme val="minor"/>
    </font>
    <font>
      <i/>
      <sz val="11"/>
      <name val="Calibri"/>
      <family val="1"/>
      <charset val="2"/>
      <scheme val="minor"/>
    </font>
    <font>
      <b/>
      <sz val="12"/>
      <color rgb="FFFF0000"/>
      <name val="Calibri"/>
      <family val="2"/>
      <scheme val="minor"/>
    </font>
    <font>
      <b/>
      <sz val="13"/>
      <color rgb="FFFF0000"/>
      <name val="Calibri"/>
      <family val="2"/>
      <scheme val="minor"/>
    </font>
    <font>
      <b/>
      <u/>
      <sz val="13"/>
      <color rgb="FFFF0000"/>
      <name val="Calibri"/>
      <family val="2"/>
      <scheme val="minor"/>
    </font>
    <font>
      <b/>
      <sz val="13"/>
      <color theme="1"/>
      <name val="Calibri"/>
      <family val="2"/>
      <scheme val="minor"/>
    </font>
    <font>
      <b/>
      <sz val="20"/>
      <name val="Calibri"/>
      <family val="2"/>
      <scheme val="minor"/>
    </font>
  </fonts>
  <fills count="9">
    <fill>
      <patternFill patternType="none"/>
    </fill>
    <fill>
      <patternFill patternType="gray125"/>
    </fill>
    <fill>
      <patternFill patternType="solid">
        <fgColor theme="9"/>
        <bgColor indexed="64"/>
      </patternFill>
    </fill>
    <fill>
      <patternFill patternType="solid">
        <fgColor theme="7" tint="0.79998168889431442"/>
        <bgColor indexed="64"/>
      </patternFill>
    </fill>
    <fill>
      <patternFill patternType="solid">
        <fgColor rgb="FFFFC000"/>
        <bgColor indexed="64"/>
      </patternFill>
    </fill>
    <fill>
      <patternFill patternType="solid">
        <fgColor them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s>
  <borders count="26">
    <border>
      <left/>
      <right/>
      <top/>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top/>
      <bottom style="dashed">
        <color indexed="64"/>
      </bottom>
      <diagonal/>
    </border>
    <border>
      <left style="dashed">
        <color indexed="64"/>
      </left>
      <right/>
      <top/>
      <bottom/>
      <diagonal/>
    </border>
    <border>
      <left/>
      <right/>
      <top style="dashed">
        <color indexed="64"/>
      </top>
      <bottom/>
      <diagonal/>
    </border>
    <border>
      <left style="dashed">
        <color indexed="64"/>
      </left>
      <right style="dashed">
        <color indexed="64"/>
      </right>
      <top style="dashed">
        <color indexed="64"/>
      </top>
      <bottom style="dashed">
        <color indexed="64"/>
      </bottom>
      <diagonal/>
    </border>
    <border>
      <left/>
      <right/>
      <top style="double">
        <color indexed="64"/>
      </top>
      <bottom/>
      <diagonal/>
    </border>
    <border>
      <left/>
      <right/>
      <top/>
      <bottom style="medium">
        <color indexed="64"/>
      </bottom>
      <diagonal/>
    </border>
    <border>
      <left style="dashed">
        <color indexed="64"/>
      </left>
      <right style="medium">
        <color indexed="64"/>
      </right>
      <top style="dashed">
        <color indexed="64"/>
      </top>
      <bottom style="dashed">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style="dashed">
        <color indexed="64"/>
      </right>
      <top/>
      <bottom style="dashed">
        <color indexed="64"/>
      </bottom>
      <diagonal/>
    </border>
    <border>
      <left/>
      <right style="dashed">
        <color indexed="64"/>
      </right>
      <top style="dashed">
        <color indexed="64"/>
      </top>
      <bottom style="dashed">
        <color indexed="64"/>
      </bottom>
      <diagonal/>
    </border>
    <border>
      <left/>
      <right style="medium">
        <color indexed="64"/>
      </right>
      <top style="medium">
        <color indexed="64"/>
      </top>
      <bottom/>
      <diagonal/>
    </border>
    <border>
      <left style="dashed">
        <color indexed="64"/>
      </left>
      <right style="thin">
        <color indexed="64"/>
      </right>
      <top style="dashed">
        <color indexed="64"/>
      </top>
      <bottom style="dashed">
        <color indexed="64"/>
      </bottom>
      <diagonal/>
    </border>
    <border>
      <left/>
      <right style="thin">
        <color indexed="64"/>
      </right>
      <top/>
      <bottom/>
      <diagonal/>
    </border>
    <border>
      <left style="dashed">
        <color indexed="64"/>
      </left>
      <right style="thin">
        <color indexed="64"/>
      </right>
      <top/>
      <bottom style="dashed">
        <color indexed="64"/>
      </bottom>
      <diagonal/>
    </border>
    <border>
      <left style="medium">
        <color indexed="64"/>
      </left>
      <right/>
      <top style="medium">
        <color indexed="64"/>
      </top>
      <bottom/>
      <diagonal/>
    </border>
    <border>
      <left/>
      <right/>
      <top style="medium">
        <color indexed="64"/>
      </top>
      <bottom/>
      <diagonal/>
    </border>
    <border>
      <left style="thin">
        <color theme="0" tint="-0.14999847407452621"/>
      </left>
      <right style="thin">
        <color theme="0" tint="-0.14999847407452621"/>
      </right>
      <top style="medium">
        <color indexed="64"/>
      </top>
      <bottom style="thin">
        <color theme="0" tint="-0.14999847407452621"/>
      </bottom>
      <diagonal/>
    </border>
    <border>
      <left style="medium">
        <color indexed="64"/>
      </left>
      <right/>
      <top/>
      <bottom/>
      <diagonal/>
    </border>
    <border>
      <left style="thin">
        <color theme="2" tint="-9.9978637043366805E-2"/>
      </left>
      <right style="thin">
        <color theme="2" tint="-9.9978637043366805E-2"/>
      </right>
      <top style="medium">
        <color indexed="64"/>
      </top>
      <bottom style="thin">
        <color theme="2" tint="-9.9978637043366805E-2"/>
      </bottom>
      <diagonal/>
    </border>
    <border>
      <left style="dashed">
        <color indexed="64"/>
      </left>
      <right style="medium">
        <color indexed="64"/>
      </right>
      <top/>
      <bottom style="dashed">
        <color indexed="64"/>
      </bottom>
      <diagonal/>
    </border>
    <border>
      <left style="thin">
        <color theme="0" tint="-0.14999847407452621"/>
      </left>
      <right/>
      <top style="medium">
        <color indexed="64"/>
      </top>
      <bottom style="thin">
        <color theme="0" tint="-0.14999847407452621"/>
      </bottom>
      <diagonal/>
    </border>
    <border>
      <left style="thin">
        <color indexed="64"/>
      </left>
      <right style="thin">
        <color indexed="64"/>
      </right>
      <top style="dashed">
        <color indexed="64"/>
      </top>
      <bottom style="dashed">
        <color indexed="64"/>
      </bottom>
      <diagonal/>
    </border>
    <border>
      <left style="medium">
        <color indexed="64"/>
      </left>
      <right style="dashed">
        <color indexed="64"/>
      </right>
      <top style="dashed">
        <color indexed="64"/>
      </top>
      <bottom style="dashed">
        <color indexed="64"/>
      </bottom>
      <diagonal/>
    </border>
  </borders>
  <cellStyleXfs count="2">
    <xf numFmtId="0" fontId="0" fillId="0" borderId="0"/>
    <xf numFmtId="44" fontId="1" fillId="0" borderId="0" applyFont="0" applyFill="0" applyBorder="0" applyAlignment="0" applyProtection="0"/>
  </cellStyleXfs>
  <cellXfs count="108">
    <xf numFmtId="0" fontId="0" fillId="0" borderId="0" xfId="0"/>
    <xf numFmtId="0" fontId="11" fillId="3" borderId="5" xfId="0" applyFont="1" applyFill="1" applyBorder="1" applyAlignment="1" applyProtection="1">
      <alignment horizontal="left" vertical="top" wrapText="1"/>
      <protection locked="0"/>
    </xf>
    <xf numFmtId="0" fontId="0" fillId="3" borderId="11" xfId="0" applyFill="1" applyBorder="1" applyAlignment="1" applyProtection="1">
      <alignment vertical="center"/>
      <protection locked="0"/>
    </xf>
    <xf numFmtId="0" fontId="9" fillId="3" borderId="14" xfId="0" applyFont="1" applyFill="1" applyBorder="1" applyAlignment="1" applyProtection="1">
      <alignment vertical="center" wrapText="1"/>
      <protection locked="0"/>
    </xf>
    <xf numFmtId="0" fontId="0" fillId="3" borderId="12" xfId="0" applyFill="1" applyBorder="1" applyAlignment="1" applyProtection="1">
      <alignment vertical="center"/>
      <protection locked="0"/>
    </xf>
    <xf numFmtId="0" fontId="0" fillId="3" borderId="8" xfId="0" applyFill="1" applyBorder="1" applyAlignment="1" applyProtection="1">
      <alignment vertical="center"/>
      <protection locked="0"/>
    </xf>
    <xf numFmtId="0" fontId="9" fillId="3" borderId="16" xfId="0" applyFont="1" applyFill="1" applyBorder="1" applyAlignment="1" applyProtection="1">
      <alignment vertical="center" wrapText="1"/>
      <protection locked="0"/>
    </xf>
    <xf numFmtId="0" fontId="0" fillId="0" borderId="2" xfId="0" applyBorder="1" applyAlignment="1">
      <alignment horizontal="left" vertical="top" wrapText="1"/>
    </xf>
    <xf numFmtId="0" fontId="0" fillId="0" borderId="0" xfId="0" applyAlignment="1">
      <alignment horizontal="left" vertical="top" wrapText="1"/>
    </xf>
    <xf numFmtId="0" fontId="3" fillId="0" borderId="0" xfId="0" applyFont="1"/>
    <xf numFmtId="0" fontId="0" fillId="0" borderId="0" xfId="0" applyAlignment="1">
      <alignment horizontal="center"/>
    </xf>
    <xf numFmtId="0" fontId="8" fillId="0" borderId="0" xfId="0" applyFont="1"/>
    <xf numFmtId="0" fontId="8" fillId="0" borderId="0" xfId="0" applyFont="1" applyAlignment="1">
      <alignment horizontal="center"/>
    </xf>
    <xf numFmtId="0" fontId="11" fillId="0" borderId="0" xfId="0" applyFont="1"/>
    <xf numFmtId="0" fontId="0" fillId="0" borderId="3" xfId="0" applyBorder="1" applyAlignment="1">
      <alignment horizontal="left" vertical="top" wrapText="1"/>
    </xf>
    <xf numFmtId="0" fontId="0" fillId="0" borderId="4" xfId="0" applyBorder="1" applyAlignment="1">
      <alignment horizontal="left" vertical="top" wrapText="1"/>
    </xf>
    <xf numFmtId="0" fontId="15" fillId="0" borderId="0" xfId="0" applyFont="1"/>
    <xf numFmtId="0" fontId="15" fillId="0" borderId="0" xfId="0" applyFont="1" applyAlignment="1">
      <alignment horizontal="left" vertical="top"/>
    </xf>
    <xf numFmtId="0" fontId="14" fillId="0" borderId="0" xfId="0" applyFont="1" applyAlignment="1">
      <alignment horizontal="left" vertical="top"/>
    </xf>
    <xf numFmtId="0" fontId="3" fillId="3" borderId="1" xfId="0" applyFont="1" applyFill="1" applyBorder="1"/>
    <xf numFmtId="0" fontId="0" fillId="0" borderId="0" xfId="0" applyAlignment="1">
      <alignment horizontal="right" wrapText="1"/>
    </xf>
    <xf numFmtId="0" fontId="0" fillId="0" borderId="0" xfId="0" applyAlignment="1">
      <alignment horizontal="left" wrapText="1"/>
    </xf>
    <xf numFmtId="0" fontId="1" fillId="2" borderId="0" xfId="0" applyFont="1" applyFill="1"/>
    <xf numFmtId="0" fontId="2" fillId="2" borderId="0" xfId="0" applyFont="1" applyFill="1" applyAlignment="1">
      <alignment wrapText="1"/>
    </xf>
    <xf numFmtId="0" fontId="1" fillId="2" borderId="0" xfId="0" applyFont="1" applyFill="1" applyAlignment="1">
      <alignment horizontal="left" vertical="top" wrapText="1"/>
    </xf>
    <xf numFmtId="0" fontId="3" fillId="2" borderId="0" xfId="0" applyFont="1" applyFill="1"/>
    <xf numFmtId="0" fontId="1" fillId="2" borderId="0" xfId="0" applyFont="1" applyFill="1" applyAlignment="1">
      <alignment horizontal="center"/>
    </xf>
    <xf numFmtId="0" fontId="8" fillId="2" borderId="0" xfId="0" applyFont="1" applyFill="1"/>
    <xf numFmtId="0" fontId="8" fillId="2" borderId="0" xfId="0" applyFont="1" applyFill="1" applyAlignment="1">
      <alignment horizontal="center"/>
    </xf>
    <xf numFmtId="0" fontId="0" fillId="2" borderId="7" xfId="0" applyFill="1" applyBorder="1" applyAlignment="1">
      <alignment horizontal="right"/>
    </xf>
    <xf numFmtId="0" fontId="2" fillId="2" borderId="7" xfId="0" applyFont="1" applyFill="1" applyBorder="1" applyAlignment="1">
      <alignment wrapText="1"/>
    </xf>
    <xf numFmtId="0" fontId="2" fillId="2" borderId="7" xfId="0" applyFont="1" applyFill="1" applyBorder="1" applyAlignment="1">
      <alignment horizontal="left" wrapText="1"/>
    </xf>
    <xf numFmtId="0" fontId="4" fillId="2" borderId="7" xfId="0" applyFont="1" applyFill="1" applyBorder="1"/>
    <xf numFmtId="0" fontId="2" fillId="2" borderId="7" xfId="0" applyFont="1" applyFill="1" applyBorder="1" applyAlignment="1">
      <alignment horizontal="center"/>
    </xf>
    <xf numFmtId="0" fontId="12" fillId="2" borderId="7" xfId="0" applyFont="1" applyFill="1" applyBorder="1" applyAlignment="1">
      <alignment horizontal="center" wrapText="1"/>
    </xf>
    <xf numFmtId="0" fontId="12" fillId="2" borderId="7" xfId="0" applyFont="1" applyFill="1" applyBorder="1" applyAlignment="1">
      <alignment horizontal="center"/>
    </xf>
    <xf numFmtId="0" fontId="11" fillId="4" borderId="7" xfId="0" applyFont="1" applyFill="1" applyBorder="1" applyAlignment="1">
      <alignment horizontal="left"/>
    </xf>
    <xf numFmtId="0" fontId="10" fillId="0" borderId="0" xfId="0" applyFont="1"/>
    <xf numFmtId="0" fontId="1" fillId="0" borderId="0" xfId="0" applyFont="1" applyAlignment="1">
      <alignment horizontal="right" vertical="top"/>
    </xf>
    <xf numFmtId="0" fontId="3" fillId="0" borderId="0" xfId="0" applyFont="1" applyAlignment="1">
      <alignment vertical="top" wrapText="1"/>
    </xf>
    <xf numFmtId="0" fontId="1" fillId="0" borderId="0" xfId="0" applyFont="1" applyAlignment="1">
      <alignment horizontal="left" vertical="top" wrapText="1"/>
    </xf>
    <xf numFmtId="0" fontId="1" fillId="0" borderId="15" xfId="0" applyFont="1" applyBorder="1" applyAlignment="1">
      <alignment horizontal="center" vertical="center"/>
    </xf>
    <xf numFmtId="0" fontId="9" fillId="0" borderId="9" xfId="0" applyFont="1" applyBorder="1" applyAlignment="1">
      <alignment horizontal="center" vertical="center"/>
    </xf>
    <xf numFmtId="0" fontId="5" fillId="0" borderId="0" xfId="0" applyFont="1" applyAlignment="1">
      <alignment horizontal="left" vertical="top" wrapText="1"/>
    </xf>
    <xf numFmtId="0" fontId="13" fillId="0" borderId="0" xfId="0" applyFont="1" applyAlignment="1">
      <alignment vertical="top" wrapText="1"/>
    </xf>
    <xf numFmtId="0" fontId="1" fillId="0" borderId="17" xfId="0" applyFont="1" applyBorder="1" applyAlignment="1">
      <alignment horizontal="right" vertical="top"/>
    </xf>
    <xf numFmtId="0" fontId="1" fillId="0" borderId="18" xfId="0" applyFont="1" applyBorder="1" applyAlignment="1">
      <alignment horizontal="right" vertical="top"/>
    </xf>
    <xf numFmtId="0" fontId="7" fillId="0" borderId="18" xfId="0" applyFont="1" applyBorder="1" applyAlignment="1">
      <alignment horizontal="justify" vertical="top"/>
    </xf>
    <xf numFmtId="0" fontId="5" fillId="0" borderId="18" xfId="0" applyFont="1" applyBorder="1" applyAlignment="1">
      <alignment horizontal="left" vertical="top" wrapText="1"/>
    </xf>
    <xf numFmtId="0" fontId="6" fillId="0" borderId="18" xfId="0" applyFont="1" applyBorder="1" applyAlignment="1">
      <alignment vertical="top" wrapText="1"/>
    </xf>
    <xf numFmtId="0" fontId="1" fillId="0" borderId="18" xfId="0" applyFont="1" applyBorder="1" applyAlignment="1">
      <alignment horizontal="center" vertical="center"/>
    </xf>
    <xf numFmtId="0" fontId="9" fillId="0" borderId="21" xfId="0" applyFont="1" applyBorder="1" applyAlignment="1">
      <alignment vertical="center" wrapText="1"/>
    </xf>
    <xf numFmtId="0" fontId="9" fillId="0" borderId="18" xfId="0" applyFont="1" applyBorder="1" applyAlignment="1">
      <alignment horizontal="center" vertical="center"/>
    </xf>
    <xf numFmtId="0" fontId="0" fillId="0" borderId="19" xfId="0" applyBorder="1" applyAlignment="1">
      <alignment vertical="center"/>
    </xf>
    <xf numFmtId="0" fontId="10" fillId="2" borderId="17" xfId="0" applyFont="1" applyFill="1" applyBorder="1" applyAlignment="1">
      <alignment horizontal="right" vertical="top"/>
    </xf>
    <xf numFmtId="0" fontId="10" fillId="2" borderId="18" xfId="0" applyFont="1" applyFill="1" applyBorder="1" applyAlignment="1">
      <alignment horizontal="right" vertical="top"/>
    </xf>
    <xf numFmtId="0" fontId="10" fillId="2" borderId="18" xfId="0" applyFont="1" applyFill="1" applyBorder="1" applyAlignment="1">
      <alignment horizontal="left" vertical="top" wrapText="1"/>
    </xf>
    <xf numFmtId="0" fontId="11" fillId="2" borderId="18" xfId="0" applyFont="1" applyFill="1" applyBorder="1" applyAlignment="1">
      <alignment horizontal="right"/>
    </xf>
    <xf numFmtId="0" fontId="11" fillId="2" borderId="18" xfId="0" applyFont="1" applyFill="1" applyBorder="1" applyAlignment="1">
      <alignment horizontal="center"/>
    </xf>
    <xf numFmtId="0" fontId="12" fillId="2" borderId="18" xfId="0" applyFont="1" applyFill="1" applyBorder="1"/>
    <xf numFmtId="0" fontId="12" fillId="2" borderId="18" xfId="0" applyFont="1" applyFill="1" applyBorder="1" applyAlignment="1">
      <alignment horizontal="center"/>
    </xf>
    <xf numFmtId="0" fontId="0" fillId="0" borderId="18" xfId="0" applyBorder="1"/>
    <xf numFmtId="0" fontId="0" fillId="0" borderId="13" xfId="0" applyBorder="1"/>
    <xf numFmtId="0" fontId="10" fillId="0" borderId="20" xfId="0" applyFont="1" applyBorder="1" applyAlignment="1">
      <alignment horizontal="right" vertical="top"/>
    </xf>
    <xf numFmtId="0" fontId="10" fillId="0" borderId="0" xfId="0" applyFont="1" applyAlignment="1">
      <alignment horizontal="right" vertical="top"/>
    </xf>
    <xf numFmtId="0" fontId="10" fillId="0" borderId="0" xfId="0" applyFont="1" applyAlignment="1">
      <alignment horizontal="left" vertical="top" wrapText="1"/>
    </xf>
    <xf numFmtId="0" fontId="11" fillId="0" borderId="0" xfId="0" applyFont="1" applyAlignment="1">
      <alignment horizontal="right"/>
    </xf>
    <xf numFmtId="0" fontId="11" fillId="0" borderId="0" xfId="0" applyFont="1" applyAlignment="1">
      <alignment horizontal="center"/>
    </xf>
    <xf numFmtId="0" fontId="12" fillId="0" borderId="0" xfId="0" applyFont="1"/>
    <xf numFmtId="0" fontId="12" fillId="0" borderId="0" xfId="0" applyFont="1" applyAlignment="1">
      <alignment horizontal="center"/>
    </xf>
    <xf numFmtId="0" fontId="11" fillId="0" borderId="0" xfId="0" applyFont="1" applyAlignment="1">
      <alignment horizontal="left"/>
    </xf>
    <xf numFmtId="0" fontId="11" fillId="0" borderId="0" xfId="0" applyFont="1" applyAlignment="1">
      <alignment horizontal="right" vertical="top"/>
    </xf>
    <xf numFmtId="0" fontId="11" fillId="0" borderId="0" xfId="0" applyFont="1" applyAlignment="1">
      <alignment horizontal="left" vertical="top" wrapText="1"/>
    </xf>
    <xf numFmtId="0" fontId="11" fillId="0" borderId="0" xfId="0" applyFont="1" applyAlignment="1">
      <alignment horizontal="right" vertical="center"/>
    </xf>
    <xf numFmtId="0" fontId="11" fillId="5" borderId="0" xfId="0" applyFont="1" applyFill="1" applyAlignment="1">
      <alignment horizontal="right" vertical="top"/>
    </xf>
    <xf numFmtId="0" fontId="11" fillId="5" borderId="0" xfId="0" applyFont="1" applyFill="1" applyAlignment="1">
      <alignment horizontal="left" vertical="top" wrapText="1"/>
    </xf>
    <xf numFmtId="0" fontId="11" fillId="5" borderId="0" xfId="0" applyFont="1" applyFill="1" applyAlignment="1">
      <alignment horizontal="right" vertical="center"/>
    </xf>
    <xf numFmtId="164" fontId="11" fillId="5" borderId="0" xfId="0" applyNumberFormat="1" applyFont="1" applyFill="1" applyAlignment="1">
      <alignment horizontal="center"/>
    </xf>
    <xf numFmtId="164" fontId="12" fillId="5" borderId="0" xfId="0" applyNumberFormat="1" applyFont="1" applyFill="1"/>
    <xf numFmtId="164" fontId="12" fillId="5" borderId="6" xfId="0" applyNumberFormat="1" applyFont="1" applyFill="1" applyBorder="1" applyAlignment="1">
      <alignment horizontal="center"/>
    </xf>
    <xf numFmtId="164" fontId="11" fillId="0" borderId="0" xfId="0" applyNumberFormat="1" applyFont="1"/>
    <xf numFmtId="164" fontId="11" fillId="0" borderId="0" xfId="0" applyNumberFormat="1" applyFont="1" applyAlignment="1">
      <alignment horizontal="center"/>
    </xf>
    <xf numFmtId="164" fontId="12" fillId="0" borderId="0" xfId="0" applyNumberFormat="1" applyFont="1"/>
    <xf numFmtId="164" fontId="12" fillId="0" borderId="0" xfId="0" applyNumberFormat="1" applyFont="1" applyAlignment="1">
      <alignment horizontal="center"/>
    </xf>
    <xf numFmtId="0" fontId="11" fillId="6" borderId="0" xfId="0" applyFont="1" applyFill="1" applyAlignment="1">
      <alignment horizontal="right" vertical="top"/>
    </xf>
    <xf numFmtId="0" fontId="11" fillId="6" borderId="0" xfId="0" applyFont="1" applyFill="1" applyAlignment="1">
      <alignment horizontal="left" vertical="top" wrapText="1"/>
    </xf>
    <xf numFmtId="0" fontId="11" fillId="6" borderId="0" xfId="0" applyFont="1" applyFill="1" applyAlignment="1">
      <alignment horizontal="right" vertical="center"/>
    </xf>
    <xf numFmtId="164" fontId="11" fillId="6" borderId="0" xfId="0" applyNumberFormat="1" applyFont="1" applyFill="1" applyAlignment="1">
      <alignment horizontal="center"/>
    </xf>
    <xf numFmtId="164" fontId="12" fillId="6" borderId="0" xfId="0" applyNumberFormat="1" applyFont="1" applyFill="1"/>
    <xf numFmtId="44" fontId="12" fillId="6" borderId="0" xfId="1" applyFont="1" applyFill="1" applyAlignment="1" applyProtection="1">
      <alignment horizontal="center"/>
    </xf>
    <xf numFmtId="0" fontId="11" fillId="6" borderId="0" xfId="0" applyFont="1" applyFill="1" applyAlignment="1">
      <alignment horizontal="center"/>
    </xf>
    <xf numFmtId="0" fontId="12" fillId="6" borderId="0" xfId="0" applyFont="1" applyFill="1"/>
    <xf numFmtId="44" fontId="12" fillId="6" borderId="10" xfId="0" applyNumberFormat="1" applyFont="1" applyFill="1" applyBorder="1" applyAlignment="1">
      <alignment horizontal="center"/>
    </xf>
    <xf numFmtId="0" fontId="0" fillId="0" borderId="0" xfId="0" applyAlignment="1">
      <alignment horizontal="right" vertical="top"/>
    </xf>
    <xf numFmtId="0" fontId="0" fillId="0" borderId="0" xfId="0" applyAlignment="1">
      <alignment vertical="top" wrapText="1"/>
    </xf>
    <xf numFmtId="0" fontId="0" fillId="0" borderId="0" xfId="0" applyAlignment="1">
      <alignment horizontal="right"/>
    </xf>
    <xf numFmtId="0" fontId="9" fillId="2" borderId="7" xfId="0" applyFont="1" applyFill="1" applyBorder="1" applyAlignment="1">
      <alignment horizontal="left" wrapText="1"/>
    </xf>
    <xf numFmtId="0" fontId="0" fillId="3" borderId="22" xfId="0" applyFill="1" applyBorder="1" applyAlignment="1" applyProtection="1">
      <alignment vertical="center"/>
      <protection locked="0"/>
    </xf>
    <xf numFmtId="0" fontId="0" fillId="0" borderId="23" xfId="0" applyBorder="1" applyAlignment="1">
      <alignment vertical="center"/>
    </xf>
    <xf numFmtId="0" fontId="18" fillId="0" borderId="0" xfId="0" applyFont="1"/>
    <xf numFmtId="0" fontId="1" fillId="0" borderId="0" xfId="0" applyFont="1" applyAlignment="1">
      <alignment vertical="top"/>
    </xf>
    <xf numFmtId="0" fontId="9" fillId="3" borderId="24" xfId="0" applyFont="1" applyFill="1" applyBorder="1" applyAlignment="1" applyProtection="1">
      <alignment vertical="center" wrapText="1"/>
      <protection locked="0"/>
    </xf>
    <xf numFmtId="0" fontId="7" fillId="0" borderId="0" xfId="0" applyFont="1" applyAlignment="1">
      <alignment horizontal="right" vertical="top"/>
    </xf>
    <xf numFmtId="0" fontId="12" fillId="4" borderId="0" xfId="0" applyFont="1" applyFill="1" applyAlignment="1">
      <alignment horizontal="left"/>
    </xf>
    <xf numFmtId="0" fontId="5" fillId="4" borderId="0" xfId="0" applyFont="1" applyFill="1" applyAlignment="1">
      <alignment horizontal="left" wrapText="1"/>
    </xf>
    <xf numFmtId="0" fontId="17" fillId="7" borderId="10" xfId="0" applyFont="1" applyFill="1" applyBorder="1" applyAlignment="1">
      <alignment horizontal="left" wrapText="1"/>
    </xf>
    <xf numFmtId="0" fontId="0" fillId="3" borderId="25" xfId="0" applyFill="1" applyBorder="1" applyAlignment="1" applyProtection="1">
      <alignment vertical="center"/>
      <protection locked="0"/>
    </xf>
    <xf numFmtId="0" fontId="9" fillId="8" borderId="14" xfId="0" applyFont="1" applyFill="1" applyBorder="1" applyAlignment="1" applyProtection="1">
      <alignment vertical="center"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150"/>
  <sheetViews>
    <sheetView tabSelected="1" zoomScaleNormal="100" workbookViewId="0">
      <pane xSplit="1" topLeftCell="B1" activePane="topRight" state="frozen"/>
      <selection activeCell="A3" sqref="A3"/>
      <selection pane="topRight" activeCell="F20" sqref="F20"/>
    </sheetView>
  </sheetViews>
  <sheetFormatPr defaultColWidth="8.85546875" defaultRowHeight="15" customHeight="1"/>
  <cols>
    <col min="1" max="1" width="7.140625" customWidth="1"/>
    <col min="2" max="2" width="43.5703125" customWidth="1"/>
    <col min="3" max="3" width="72.28515625" style="8" customWidth="1"/>
    <col min="4" max="4" width="29.7109375" style="8" customWidth="1"/>
    <col min="5" max="5" width="56.5703125" style="9" customWidth="1"/>
    <col min="6" max="6" width="12.42578125" style="10" customWidth="1"/>
    <col min="7" max="7" width="36.42578125" style="11" customWidth="1"/>
    <col min="8" max="8" width="18.85546875" style="12" bestFit="1" customWidth="1"/>
    <col min="9" max="9" width="53.85546875" customWidth="1"/>
    <col min="10" max="10" width="22.85546875" customWidth="1"/>
  </cols>
  <sheetData>
    <row r="2" spans="1:10" ht="26.25">
      <c r="B2" s="99" t="s">
        <v>0</v>
      </c>
      <c r="C2" s="7"/>
    </row>
    <row r="3" spans="1:10" ht="27" customHeight="1">
      <c r="B3" s="13" t="s">
        <v>1</v>
      </c>
      <c r="C3" s="1"/>
      <c r="D3" s="14"/>
    </row>
    <row r="4" spans="1:10" ht="15" customHeight="1">
      <c r="C4" s="15"/>
    </row>
    <row r="5" spans="1:10" ht="17.25">
      <c r="B5" s="16"/>
      <c r="C5" s="17" t="s">
        <v>2</v>
      </c>
    </row>
    <row r="6" spans="1:10" ht="15.75">
      <c r="C6" s="18"/>
    </row>
    <row r="7" spans="1:10" ht="15" customHeight="1">
      <c r="C7" s="19" t="s">
        <v>3</v>
      </c>
      <c r="D7" s="9"/>
    </row>
    <row r="8" spans="1:10" ht="15" customHeight="1">
      <c r="C8" s="9"/>
      <c r="D8" s="9"/>
    </row>
    <row r="9" spans="1:10" ht="15" customHeight="1">
      <c r="B9" s="20"/>
      <c r="C9" s="21"/>
      <c r="I9" s="103" t="s">
        <v>4</v>
      </c>
      <c r="J9" s="103"/>
    </row>
    <row r="10" spans="1:10" ht="109.7" customHeight="1">
      <c r="A10" s="22"/>
      <c r="B10" s="23"/>
      <c r="C10" s="24"/>
      <c r="D10" s="24"/>
      <c r="E10" s="25"/>
      <c r="F10" s="26"/>
      <c r="G10" s="27"/>
      <c r="H10" s="28"/>
      <c r="I10" s="104" t="s">
        <v>92</v>
      </c>
      <c r="J10" s="104"/>
    </row>
    <row r="11" spans="1:10" s="37" customFormat="1" ht="16.5" thickBot="1">
      <c r="A11" s="29" t="s">
        <v>5</v>
      </c>
      <c r="B11" s="30" t="s">
        <v>6</v>
      </c>
      <c r="C11" s="31" t="s">
        <v>7</v>
      </c>
      <c r="D11" s="96"/>
      <c r="E11" s="32" t="s">
        <v>8</v>
      </c>
      <c r="F11" s="33" t="s">
        <v>9</v>
      </c>
      <c r="G11" s="34" t="s">
        <v>10</v>
      </c>
      <c r="H11" s="35" t="s">
        <v>11</v>
      </c>
      <c r="I11" s="36" t="s">
        <v>12</v>
      </c>
      <c r="J11" s="36" t="s">
        <v>13</v>
      </c>
    </row>
    <row r="12" spans="1:10" s="37" customFormat="1" ht="17.45" customHeight="1" thickBot="1">
      <c r="A12" s="95"/>
      <c r="B12" s="105" t="s">
        <v>14</v>
      </c>
      <c r="C12" s="105"/>
      <c r="D12" s="105"/>
      <c r="E12" s="105"/>
      <c r="F12" s="105"/>
      <c r="G12" s="105"/>
      <c r="H12" s="105"/>
      <c r="I12" s="105"/>
      <c r="J12" s="105"/>
    </row>
    <row r="13" spans="1:10" ht="90">
      <c r="A13" s="102" t="s">
        <v>15</v>
      </c>
      <c r="B13" s="100" t="s">
        <v>16</v>
      </c>
      <c r="C13" s="8" t="s">
        <v>85</v>
      </c>
      <c r="E13" s="39" t="s">
        <v>86</v>
      </c>
      <c r="F13" s="41">
        <v>20</v>
      </c>
      <c r="G13" s="6"/>
      <c r="H13" s="42">
        <f>IFERROR(VLOOKUP(G13,Sheet2!$B$1:$C$5,2,FALSE),0)</f>
        <v>0</v>
      </c>
      <c r="I13" s="2"/>
      <c r="J13" s="97"/>
    </row>
    <row r="14" spans="1:10" ht="75">
      <c r="A14" s="102" t="s">
        <v>17</v>
      </c>
      <c r="B14" s="100" t="s">
        <v>18</v>
      </c>
      <c r="C14" s="8" t="s">
        <v>19</v>
      </c>
      <c r="D14" s="40"/>
      <c r="E14" s="39" t="s">
        <v>20</v>
      </c>
      <c r="F14" s="41">
        <v>20</v>
      </c>
      <c r="G14" s="101"/>
      <c r="H14" s="42">
        <f>IFERROR(VLOOKUP(G14,Sheet2!$B$7:$C$10,2,FALSE),0)</f>
        <v>0</v>
      </c>
      <c r="I14" s="106"/>
      <c r="J14" s="5"/>
    </row>
    <row r="15" spans="1:10" ht="75">
      <c r="A15" s="102" t="s">
        <v>21</v>
      </c>
      <c r="B15" s="100" t="s">
        <v>22</v>
      </c>
      <c r="C15" s="8" t="s">
        <v>23</v>
      </c>
      <c r="D15" s="40"/>
      <c r="E15" s="39" t="s">
        <v>24</v>
      </c>
      <c r="F15" s="41">
        <v>20</v>
      </c>
      <c r="G15" s="6"/>
      <c r="H15" s="42">
        <f>IFERROR(VLOOKUP(G15,Sheet2!$B$12:$C$15,2,FALSE),0)</f>
        <v>0</v>
      </c>
      <c r="I15" s="2"/>
      <c r="J15" s="97"/>
    </row>
    <row r="16" spans="1:10" ht="195">
      <c r="A16" s="102" t="s">
        <v>25</v>
      </c>
      <c r="B16" s="100" t="s">
        <v>26</v>
      </c>
      <c r="C16" s="8" t="s">
        <v>27</v>
      </c>
      <c r="D16" s="40"/>
      <c r="E16" s="39" t="s">
        <v>28</v>
      </c>
      <c r="F16" s="41">
        <v>20</v>
      </c>
      <c r="G16" s="107"/>
      <c r="H16" s="42">
        <f>IFERROR(VLOOKUP(G16,Sheet2!$B$17:$C$19,2,FALSE),0)</f>
        <v>0</v>
      </c>
      <c r="I16" s="4"/>
      <c r="J16" s="5"/>
    </row>
    <row r="17" spans="1:10" ht="45">
      <c r="A17" s="102" t="s">
        <v>29</v>
      </c>
      <c r="B17" s="100" t="s">
        <v>30</v>
      </c>
      <c r="C17" s="8" t="s">
        <v>31</v>
      </c>
      <c r="D17" s="40"/>
      <c r="E17" s="39" t="s">
        <v>32</v>
      </c>
      <c r="F17" s="41">
        <v>20</v>
      </c>
      <c r="G17" s="3"/>
      <c r="H17" s="42">
        <f>IFERROR(VLOOKUP(G17,Sheet2!$B$21:$C$30,2,FALSE),0)</f>
        <v>0</v>
      </c>
      <c r="I17" s="4"/>
      <c r="J17" s="5"/>
    </row>
    <row r="18" spans="1:10" ht="75">
      <c r="A18" s="102" t="s">
        <v>33</v>
      </c>
      <c r="B18" s="100" t="s">
        <v>34</v>
      </c>
      <c r="C18" s="8" t="s">
        <v>87</v>
      </c>
      <c r="D18" s="40"/>
      <c r="E18" s="39" t="s">
        <v>88</v>
      </c>
      <c r="F18" s="41">
        <v>15</v>
      </c>
      <c r="G18" s="3"/>
      <c r="H18" s="42">
        <f>IFERROR(VLOOKUP(G18,Sheet2!$B$32:$C$35,2,FALSE),0)</f>
        <v>0</v>
      </c>
      <c r="I18" s="4"/>
      <c r="J18" s="5"/>
    </row>
    <row r="19" spans="1:10" ht="75">
      <c r="A19" s="38" t="s">
        <v>36</v>
      </c>
      <c r="B19" s="100" t="s">
        <v>37</v>
      </c>
      <c r="C19" s="8" t="s">
        <v>38</v>
      </c>
      <c r="D19" s="43"/>
      <c r="E19" s="44" t="s">
        <v>35</v>
      </c>
      <c r="F19" s="41">
        <v>15</v>
      </c>
      <c r="G19" s="3"/>
      <c r="H19" s="42">
        <f>IFERROR(VLOOKUP(G19,Sheet2!$B$37:$C$40,2,FALSE),0)</f>
        <v>0</v>
      </c>
      <c r="I19" s="4"/>
      <c r="J19" s="5"/>
    </row>
    <row r="20" spans="1:10" ht="60">
      <c r="A20" s="38" t="s">
        <v>39</v>
      </c>
      <c r="B20" s="100" t="s">
        <v>79</v>
      </c>
      <c r="C20" s="8" t="s">
        <v>80</v>
      </c>
      <c r="D20" s="43"/>
      <c r="E20" s="44" t="s">
        <v>81</v>
      </c>
      <c r="F20" s="41">
        <v>5</v>
      </c>
      <c r="G20" s="3"/>
      <c r="H20" s="42">
        <f>IFERROR(VLOOKUP(G20,Sheet2!$B$42:$C$43,2,FALSE),0)</f>
        <v>0</v>
      </c>
      <c r="I20" s="4"/>
      <c r="J20" s="5"/>
    </row>
    <row r="21" spans="1:10" ht="150.75" thickBot="1">
      <c r="A21" s="38" t="s">
        <v>82</v>
      </c>
      <c r="B21" s="100" t="s">
        <v>40</v>
      </c>
      <c r="C21" s="8" t="s">
        <v>78</v>
      </c>
      <c r="D21" s="40"/>
      <c r="E21" s="39" t="s">
        <v>41</v>
      </c>
      <c r="F21" s="41">
        <v>20</v>
      </c>
      <c r="G21" s="107"/>
      <c r="H21" s="42">
        <f>IFERROR(VLOOKUP(G21,Sheet2!$B$45:$C$47,2,FALSE),0)</f>
        <v>0</v>
      </c>
      <c r="I21" s="4"/>
      <c r="J21" s="5"/>
    </row>
    <row r="22" spans="1:10" ht="16.7" customHeight="1" thickBot="1">
      <c r="A22" s="54"/>
      <c r="B22" s="55"/>
      <c r="C22" s="56"/>
      <c r="D22" s="56"/>
      <c r="E22" s="57"/>
      <c r="F22" s="58"/>
      <c r="G22" s="59"/>
      <c r="H22" s="60"/>
      <c r="I22" s="61"/>
      <c r="J22" s="62"/>
    </row>
    <row r="23" spans="1:10">
      <c r="A23" s="45"/>
      <c r="B23" s="46"/>
      <c r="C23" s="47"/>
      <c r="D23" s="48"/>
      <c r="E23" s="49"/>
      <c r="F23" s="50"/>
      <c r="G23" s="51"/>
      <c r="H23" s="52"/>
      <c r="I23" s="53"/>
      <c r="J23" s="98"/>
    </row>
    <row r="24" spans="1:10" s="37" customFormat="1" ht="15.75">
      <c r="A24" s="63"/>
      <c r="B24" s="64"/>
      <c r="C24" s="65"/>
      <c r="D24" s="65"/>
      <c r="E24" s="66"/>
      <c r="F24" s="67"/>
      <c r="G24" s="68"/>
      <c r="H24" s="69"/>
      <c r="I24" s="70"/>
      <c r="J24" s="70"/>
    </row>
    <row r="25" spans="1:10" s="13" customFormat="1" ht="16.5" thickBot="1">
      <c r="A25" s="71"/>
      <c r="B25" s="71"/>
      <c r="C25" s="72"/>
      <c r="D25" s="72"/>
      <c r="E25" s="73"/>
      <c r="F25" s="67"/>
      <c r="G25" s="68"/>
      <c r="H25" s="69"/>
    </row>
    <row r="26" spans="1:10" s="13" customFormat="1" ht="16.5" thickTop="1">
      <c r="A26" s="74"/>
      <c r="B26" s="74"/>
      <c r="C26" s="75"/>
      <c r="D26" s="75"/>
      <c r="E26" s="76" t="s">
        <v>42</v>
      </c>
      <c r="F26" s="77">
        <f>SUM(F13:F21)</f>
        <v>155</v>
      </c>
      <c r="G26" s="78"/>
      <c r="H26" s="79">
        <f>SUM(H13:H21)</f>
        <v>0</v>
      </c>
      <c r="I26" s="80"/>
      <c r="J26" s="80"/>
    </row>
    <row r="27" spans="1:10" s="13" customFormat="1" ht="15.75" hidden="1">
      <c r="A27" s="71"/>
      <c r="B27" s="71"/>
      <c r="C27" s="72"/>
      <c r="D27" s="72"/>
      <c r="E27" s="73"/>
      <c r="F27" s="81"/>
      <c r="G27" s="82"/>
      <c r="H27" s="83"/>
      <c r="I27" s="80"/>
      <c r="J27" s="80"/>
    </row>
    <row r="28" spans="1:10" s="13" customFormat="1" ht="15.75" hidden="1">
      <c r="A28" s="84"/>
      <c r="B28" s="84"/>
      <c r="C28" s="85"/>
      <c r="D28" s="85"/>
      <c r="E28" s="86" t="s">
        <v>43</v>
      </c>
      <c r="F28" s="87"/>
      <c r="G28" s="88"/>
      <c r="H28" s="89">
        <v>0</v>
      </c>
      <c r="I28" s="80"/>
      <c r="J28" s="80"/>
    </row>
    <row r="29" spans="1:10" s="13" customFormat="1" ht="15.75" hidden="1">
      <c r="A29" s="71"/>
      <c r="B29" s="71"/>
      <c r="C29" s="72"/>
      <c r="D29" s="72"/>
      <c r="E29" s="73"/>
      <c r="F29" s="67"/>
      <c r="G29" s="68"/>
      <c r="H29" s="69"/>
    </row>
    <row r="30" spans="1:10" s="13" customFormat="1" ht="16.5" hidden="1" thickBot="1">
      <c r="A30" s="84"/>
      <c r="B30" s="84"/>
      <c r="C30" s="85"/>
      <c r="D30" s="85"/>
      <c r="E30" s="86" t="s">
        <v>44</v>
      </c>
      <c r="F30" s="90"/>
      <c r="G30" s="91"/>
      <c r="H30" s="92" t="e">
        <f>(H28/H26)</f>
        <v>#DIV/0!</v>
      </c>
    </row>
    <row r="31" spans="1:10">
      <c r="A31" s="93"/>
      <c r="B31" s="93"/>
    </row>
    <row r="32" spans="1:10">
      <c r="A32" s="93"/>
      <c r="B32" s="93"/>
      <c r="D32" s="94"/>
    </row>
    <row r="33" spans="1:2">
      <c r="A33" s="93"/>
      <c r="B33" s="93"/>
    </row>
    <row r="34" spans="1:2">
      <c r="A34" s="93"/>
      <c r="B34" s="93"/>
    </row>
    <row r="35" spans="1:2">
      <c r="A35" s="93"/>
      <c r="B35" s="93"/>
    </row>
    <row r="36" spans="1:2">
      <c r="A36" s="93"/>
      <c r="B36" s="93"/>
    </row>
    <row r="37" spans="1:2">
      <c r="A37" s="93"/>
      <c r="B37" s="93"/>
    </row>
    <row r="38" spans="1:2">
      <c r="A38" s="93"/>
      <c r="B38" s="93"/>
    </row>
    <row r="39" spans="1:2">
      <c r="A39" s="93"/>
      <c r="B39" s="93"/>
    </row>
    <row r="40" spans="1:2">
      <c r="A40" s="93"/>
      <c r="B40" s="93"/>
    </row>
    <row r="41" spans="1:2">
      <c r="A41" s="93"/>
      <c r="B41" s="93"/>
    </row>
    <row r="42" spans="1:2">
      <c r="A42" s="93"/>
      <c r="B42" s="93"/>
    </row>
    <row r="43" spans="1:2">
      <c r="A43" s="93"/>
      <c r="B43" s="93"/>
    </row>
    <row r="44" spans="1:2">
      <c r="A44" s="93"/>
      <c r="B44" s="93"/>
    </row>
    <row r="45" spans="1:2">
      <c r="A45" s="93"/>
      <c r="B45" s="93"/>
    </row>
    <row r="46" spans="1:2">
      <c r="A46" s="93"/>
      <c r="B46" s="93"/>
    </row>
    <row r="47" spans="1:2">
      <c r="A47" s="93"/>
      <c r="B47" s="93"/>
    </row>
    <row r="48" spans="1:2">
      <c r="A48" s="93"/>
      <c r="B48" s="93"/>
    </row>
    <row r="49" spans="1:2">
      <c r="A49" s="93"/>
      <c r="B49" s="93"/>
    </row>
    <row r="50" spans="1:2">
      <c r="A50" s="93"/>
      <c r="B50" s="93"/>
    </row>
    <row r="51" spans="1:2">
      <c r="A51" s="93"/>
      <c r="B51" s="93"/>
    </row>
    <row r="52" spans="1:2">
      <c r="A52" s="93"/>
      <c r="B52" s="93"/>
    </row>
    <row r="53" spans="1:2">
      <c r="A53" s="93"/>
      <c r="B53" s="93"/>
    </row>
    <row r="54" spans="1:2">
      <c r="A54" s="93"/>
      <c r="B54" s="93"/>
    </row>
    <row r="55" spans="1:2">
      <c r="A55" s="93"/>
      <c r="B55" s="93"/>
    </row>
    <row r="56" spans="1:2">
      <c r="A56" s="93"/>
      <c r="B56" s="93"/>
    </row>
    <row r="57" spans="1:2">
      <c r="A57" s="93"/>
      <c r="B57" s="93"/>
    </row>
    <row r="58" spans="1:2">
      <c r="A58" s="93"/>
      <c r="B58" s="93"/>
    </row>
    <row r="59" spans="1:2">
      <c r="A59" s="93"/>
      <c r="B59" s="93"/>
    </row>
    <row r="60" spans="1:2">
      <c r="A60" s="93"/>
      <c r="B60" s="93"/>
    </row>
    <row r="61" spans="1:2">
      <c r="A61" s="93"/>
      <c r="B61" s="93"/>
    </row>
    <row r="62" spans="1:2">
      <c r="A62" s="93"/>
      <c r="B62" s="93"/>
    </row>
    <row r="63" spans="1:2">
      <c r="A63" s="93"/>
      <c r="B63" s="93"/>
    </row>
    <row r="64" spans="1:2">
      <c r="A64" s="93"/>
      <c r="B64" s="93"/>
    </row>
    <row r="65" spans="1:2">
      <c r="A65" s="93"/>
      <c r="B65" s="93"/>
    </row>
    <row r="66" spans="1:2">
      <c r="A66" s="93"/>
      <c r="B66" s="93"/>
    </row>
    <row r="67" spans="1:2">
      <c r="A67" s="93"/>
      <c r="B67" s="93"/>
    </row>
    <row r="68" spans="1:2">
      <c r="A68" s="93"/>
      <c r="B68" s="93"/>
    </row>
    <row r="69" spans="1:2">
      <c r="A69" s="93"/>
      <c r="B69" s="93"/>
    </row>
    <row r="70" spans="1:2">
      <c r="A70" s="93"/>
      <c r="B70" s="93"/>
    </row>
    <row r="71" spans="1:2">
      <c r="A71" s="93"/>
      <c r="B71" s="93"/>
    </row>
    <row r="72" spans="1:2">
      <c r="A72" s="93"/>
      <c r="B72" s="93"/>
    </row>
    <row r="73" spans="1:2">
      <c r="A73" s="93"/>
      <c r="B73" s="93"/>
    </row>
    <row r="74" spans="1:2">
      <c r="A74" s="93"/>
      <c r="B74" s="93"/>
    </row>
    <row r="75" spans="1:2">
      <c r="A75" s="93"/>
      <c r="B75" s="93"/>
    </row>
    <row r="76" spans="1:2">
      <c r="A76" s="93"/>
      <c r="B76" s="93"/>
    </row>
    <row r="77" spans="1:2">
      <c r="A77" s="93"/>
      <c r="B77" s="93"/>
    </row>
    <row r="78" spans="1:2">
      <c r="A78" s="93"/>
      <c r="B78" s="93"/>
    </row>
    <row r="79" spans="1:2">
      <c r="A79" s="93"/>
      <c r="B79" s="93"/>
    </row>
    <row r="80" spans="1:2">
      <c r="A80" s="93"/>
      <c r="B80" s="93"/>
    </row>
    <row r="81" spans="1:2">
      <c r="A81" s="93"/>
      <c r="B81" s="93"/>
    </row>
    <row r="82" spans="1:2">
      <c r="A82" s="93"/>
      <c r="B82" s="93"/>
    </row>
    <row r="83" spans="1:2">
      <c r="A83" s="93"/>
      <c r="B83" s="93"/>
    </row>
    <row r="84" spans="1:2">
      <c r="A84" s="93"/>
      <c r="B84" s="93"/>
    </row>
    <row r="85" spans="1:2">
      <c r="A85" s="93"/>
      <c r="B85" s="93"/>
    </row>
    <row r="86" spans="1:2">
      <c r="A86" s="93"/>
      <c r="B86" s="93"/>
    </row>
    <row r="87" spans="1:2">
      <c r="A87" s="93"/>
      <c r="B87" s="93"/>
    </row>
    <row r="88" spans="1:2">
      <c r="A88" s="93"/>
      <c r="B88" s="93"/>
    </row>
    <row r="89" spans="1:2">
      <c r="A89" s="93"/>
      <c r="B89" s="93"/>
    </row>
    <row r="90" spans="1:2">
      <c r="A90" s="93"/>
      <c r="B90" s="93"/>
    </row>
    <row r="91" spans="1:2">
      <c r="A91" s="93"/>
      <c r="B91" s="93"/>
    </row>
    <row r="92" spans="1:2">
      <c r="A92" s="93"/>
      <c r="B92" s="93"/>
    </row>
    <row r="93" spans="1:2">
      <c r="A93" s="93"/>
      <c r="B93" s="93"/>
    </row>
    <row r="94" spans="1:2">
      <c r="A94" s="93"/>
      <c r="B94" s="93"/>
    </row>
    <row r="95" spans="1:2">
      <c r="A95" s="93"/>
      <c r="B95" s="93"/>
    </row>
    <row r="96" spans="1:2">
      <c r="A96" s="93"/>
      <c r="B96" s="93"/>
    </row>
    <row r="97" spans="1:2">
      <c r="A97" s="93"/>
      <c r="B97" s="93"/>
    </row>
    <row r="98" spans="1:2">
      <c r="A98" s="93"/>
      <c r="B98" s="93"/>
    </row>
    <row r="99" spans="1:2">
      <c r="A99" s="93"/>
      <c r="B99" s="93"/>
    </row>
    <row r="100" spans="1:2">
      <c r="A100" s="93"/>
      <c r="B100" s="93"/>
    </row>
    <row r="101" spans="1:2">
      <c r="A101" s="93"/>
      <c r="B101" s="93"/>
    </row>
    <row r="102" spans="1:2">
      <c r="A102" s="93"/>
      <c r="B102" s="93"/>
    </row>
    <row r="103" spans="1:2">
      <c r="A103" s="93"/>
      <c r="B103" s="93"/>
    </row>
    <row r="104" spans="1:2">
      <c r="A104" s="93"/>
      <c r="B104" s="93"/>
    </row>
    <row r="105" spans="1:2">
      <c r="A105" s="93"/>
      <c r="B105" s="93"/>
    </row>
    <row r="106" spans="1:2">
      <c r="A106" s="93"/>
      <c r="B106" s="93"/>
    </row>
    <row r="107" spans="1:2">
      <c r="A107" s="93"/>
      <c r="B107" s="93"/>
    </row>
    <row r="108" spans="1:2">
      <c r="A108" s="93"/>
      <c r="B108" s="93"/>
    </row>
    <row r="109" spans="1:2">
      <c r="A109" s="93"/>
      <c r="B109" s="93"/>
    </row>
    <row r="110" spans="1:2">
      <c r="A110" s="93"/>
      <c r="B110" s="93"/>
    </row>
    <row r="111" spans="1:2">
      <c r="A111" s="93"/>
      <c r="B111" s="93"/>
    </row>
    <row r="112" spans="1:2">
      <c r="A112" s="93"/>
      <c r="B112" s="93"/>
    </row>
    <row r="113" spans="1:2">
      <c r="A113" s="93"/>
      <c r="B113" s="93"/>
    </row>
    <row r="114" spans="1:2">
      <c r="A114" s="93"/>
      <c r="B114" s="93"/>
    </row>
    <row r="115" spans="1:2">
      <c r="A115" s="93"/>
      <c r="B115" s="93"/>
    </row>
    <row r="116" spans="1:2">
      <c r="A116" s="93"/>
      <c r="B116" s="93"/>
    </row>
    <row r="117" spans="1:2">
      <c r="A117" s="93"/>
      <c r="B117" s="93"/>
    </row>
    <row r="118" spans="1:2">
      <c r="A118" s="93"/>
      <c r="B118" s="93"/>
    </row>
    <row r="119" spans="1:2">
      <c r="A119" s="93"/>
      <c r="B119" s="93"/>
    </row>
    <row r="120" spans="1:2">
      <c r="A120" s="93"/>
      <c r="B120" s="93"/>
    </row>
    <row r="121" spans="1:2">
      <c r="A121" s="93"/>
      <c r="B121" s="93"/>
    </row>
    <row r="122" spans="1:2">
      <c r="A122" s="93"/>
      <c r="B122" s="93"/>
    </row>
    <row r="123" spans="1:2">
      <c r="A123" s="93"/>
      <c r="B123" s="93"/>
    </row>
    <row r="124" spans="1:2">
      <c r="A124" s="93"/>
      <c r="B124" s="93"/>
    </row>
    <row r="125" spans="1:2">
      <c r="A125" s="93"/>
      <c r="B125" s="93"/>
    </row>
    <row r="126" spans="1:2">
      <c r="A126" s="93"/>
      <c r="B126" s="93"/>
    </row>
    <row r="127" spans="1:2">
      <c r="A127" s="93"/>
      <c r="B127" s="93"/>
    </row>
    <row r="128" spans="1:2">
      <c r="A128" s="93"/>
      <c r="B128" s="93"/>
    </row>
    <row r="129" spans="1:2">
      <c r="A129" s="93"/>
      <c r="B129" s="93"/>
    </row>
    <row r="130" spans="1:2">
      <c r="A130" s="93"/>
      <c r="B130" s="93"/>
    </row>
    <row r="131" spans="1:2">
      <c r="A131" s="93"/>
      <c r="B131" s="93"/>
    </row>
    <row r="132" spans="1:2">
      <c r="A132" s="93"/>
      <c r="B132" s="93"/>
    </row>
    <row r="133" spans="1:2">
      <c r="A133" s="93"/>
      <c r="B133" s="93"/>
    </row>
    <row r="134" spans="1:2">
      <c r="A134" s="93"/>
      <c r="B134" s="93"/>
    </row>
    <row r="135" spans="1:2">
      <c r="A135" s="93"/>
      <c r="B135" s="93"/>
    </row>
    <row r="136" spans="1:2">
      <c r="A136" s="93"/>
      <c r="B136" s="93"/>
    </row>
    <row r="137" spans="1:2">
      <c r="A137" s="93"/>
      <c r="B137" s="93"/>
    </row>
    <row r="138" spans="1:2">
      <c r="A138" s="93"/>
      <c r="B138" s="93"/>
    </row>
    <row r="139" spans="1:2">
      <c r="A139" s="93"/>
      <c r="B139" s="93"/>
    </row>
    <row r="140" spans="1:2">
      <c r="A140" s="93"/>
      <c r="B140" s="93"/>
    </row>
    <row r="141" spans="1:2">
      <c r="A141" s="93"/>
      <c r="B141" s="93"/>
    </row>
    <row r="142" spans="1:2">
      <c r="A142" s="93"/>
      <c r="B142" s="93"/>
    </row>
    <row r="143" spans="1:2">
      <c r="A143" s="93"/>
      <c r="B143" s="93"/>
    </row>
    <row r="144" spans="1:2">
      <c r="A144" s="93"/>
      <c r="B144" s="93"/>
    </row>
    <row r="145" spans="1:2">
      <c r="A145" s="95"/>
      <c r="B145" s="95"/>
    </row>
    <row r="146" spans="1:2">
      <c r="A146" s="95"/>
      <c r="B146" s="95"/>
    </row>
    <row r="147" spans="1:2">
      <c r="A147" s="95"/>
      <c r="B147" s="95"/>
    </row>
    <row r="148" spans="1:2">
      <c r="A148" s="95"/>
      <c r="B148" s="95"/>
    </row>
    <row r="149" spans="1:2">
      <c r="A149" s="95"/>
      <c r="B149" s="95"/>
    </row>
    <row r="150" spans="1:2">
      <c r="A150" s="95"/>
      <c r="B150" s="95"/>
    </row>
  </sheetData>
  <sheetProtection algorithmName="SHA-512" hashValue="4d7kUTZoWqkaac71VkA/hKqxNHfPN9NsmAdeobqZ1W+UYpk9srlyAkcIh22NNkUJgl2J/hfhcAXRecx4LYuqMA==" saltValue="1ngRbtumQ8ELTmPA5o1cEw==" spinCount="100000" sheet="1" objects="1" scenarios="1"/>
  <mergeCells count="3">
    <mergeCell ref="I9:J9"/>
    <mergeCell ref="I10:J10"/>
    <mergeCell ref="B12:J12"/>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9">
        <x14:dataValidation type="list" allowBlank="1" showInputMessage="1" showErrorMessage="1" xr:uid="{27C14ABD-CB9C-467D-A529-623F69CDD8EE}">
          <x14:formula1>
            <xm:f>Sheet2!$B$1:$B$5</xm:f>
          </x14:formula1>
          <xm:sqref>G13</xm:sqref>
        </x14:dataValidation>
        <x14:dataValidation type="list" allowBlank="1" showInputMessage="1" showErrorMessage="1" xr:uid="{9CDF981A-D726-49BF-B024-2330E0A89364}">
          <x14:formula1>
            <xm:f>Sheet2!$B$7:$B$10</xm:f>
          </x14:formula1>
          <xm:sqref>G14</xm:sqref>
        </x14:dataValidation>
        <x14:dataValidation type="list" allowBlank="1" showInputMessage="1" showErrorMessage="1" xr:uid="{21A8301E-9649-4251-99F3-7471DD92FF01}">
          <x14:formula1>
            <xm:f>Sheet2!$B$12:$B$15</xm:f>
          </x14:formula1>
          <xm:sqref>G15</xm:sqref>
        </x14:dataValidation>
        <x14:dataValidation type="list" allowBlank="1" showInputMessage="1" showErrorMessage="1" xr:uid="{09096BEA-9E11-4FB6-B269-1FB1D764ED68}">
          <x14:formula1>
            <xm:f>Sheet2!$B$17:$B$19</xm:f>
          </x14:formula1>
          <xm:sqref>G16</xm:sqref>
        </x14:dataValidation>
        <x14:dataValidation type="list" allowBlank="1" showInputMessage="1" showErrorMessage="1" xr:uid="{0BF86D10-B725-4343-B1B7-70B4CD408AE3}">
          <x14:formula1>
            <xm:f>Sheet2!$B$21:$B$30</xm:f>
          </x14:formula1>
          <xm:sqref>G17</xm:sqref>
        </x14:dataValidation>
        <x14:dataValidation type="list" allowBlank="1" showInputMessage="1" showErrorMessage="1" xr:uid="{074EF557-DC3C-4CCD-8CDC-0A501D96A048}">
          <x14:formula1>
            <xm:f>Sheet2!$B$32:$B$35</xm:f>
          </x14:formula1>
          <xm:sqref>G18</xm:sqref>
        </x14:dataValidation>
        <x14:dataValidation type="list" allowBlank="1" showInputMessage="1" showErrorMessage="1" xr:uid="{699F3ADA-BC72-4C87-8266-5F92255B4B32}">
          <x14:formula1>
            <xm:f>Sheet2!$B$37:$B$40</xm:f>
          </x14:formula1>
          <xm:sqref>G19</xm:sqref>
        </x14:dataValidation>
        <x14:dataValidation type="list" allowBlank="1" showInputMessage="1" showErrorMessage="1" xr:uid="{6E4F5423-D6DA-428E-AE3C-9DF82AEE2A4D}">
          <x14:formula1>
            <xm:f>Sheet2!$B$45:$B$47</xm:f>
          </x14:formula1>
          <xm:sqref>G21</xm:sqref>
        </x14:dataValidation>
        <x14:dataValidation type="list" allowBlank="1" showInputMessage="1" showErrorMessage="1" xr:uid="{BB5E564D-89CB-4500-9B53-B438510B3388}">
          <x14:formula1>
            <xm:f>Sheet2!$B$42:$B$43</xm:f>
          </x14:formula1>
          <xm:sqref>G20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AE50E-E8CA-4C7C-A95D-A613F2FB19C0}">
  <dimension ref="A1:C47"/>
  <sheetViews>
    <sheetView workbookViewId="0">
      <selection activeCell="E43" sqref="E43"/>
    </sheetView>
  </sheetViews>
  <sheetFormatPr defaultRowHeight="15"/>
  <cols>
    <col min="2" max="2" width="16.42578125" customWidth="1"/>
    <col min="5" max="5" width="14.140625" customWidth="1"/>
  </cols>
  <sheetData>
    <row r="1" spans="1:3">
      <c r="A1" t="s">
        <v>15</v>
      </c>
      <c r="B1" t="s">
        <v>45</v>
      </c>
      <c r="C1">
        <v>20</v>
      </c>
    </row>
    <row r="2" spans="1:3">
      <c r="B2" t="s">
        <v>46</v>
      </c>
      <c r="C2">
        <v>17</v>
      </c>
    </row>
    <row r="3" spans="1:3">
      <c r="B3" t="s">
        <v>47</v>
      </c>
      <c r="C3">
        <v>14</v>
      </c>
    </row>
    <row r="4" spans="1:3">
      <c r="B4" t="s">
        <v>48</v>
      </c>
      <c r="C4">
        <v>10</v>
      </c>
    </row>
    <row r="5" spans="1:3">
      <c r="B5" t="s">
        <v>49</v>
      </c>
      <c r="C5">
        <v>0</v>
      </c>
    </row>
    <row r="7" spans="1:3">
      <c r="A7" t="s">
        <v>17</v>
      </c>
      <c r="B7" t="s">
        <v>50</v>
      </c>
      <c r="C7">
        <v>20</v>
      </c>
    </row>
    <row r="8" spans="1:3">
      <c r="B8" t="s">
        <v>51</v>
      </c>
      <c r="C8">
        <v>10</v>
      </c>
    </row>
    <row r="9" spans="1:3">
      <c r="B9" t="s">
        <v>52</v>
      </c>
      <c r="C9">
        <v>5</v>
      </c>
    </row>
    <row r="10" spans="1:3">
      <c r="B10" t="s">
        <v>53</v>
      </c>
      <c r="C10">
        <v>0</v>
      </c>
    </row>
    <row r="12" spans="1:3">
      <c r="A12" t="s">
        <v>21</v>
      </c>
      <c r="B12" t="s">
        <v>54</v>
      </c>
      <c r="C12">
        <v>20</v>
      </c>
    </row>
    <row r="13" spans="1:3">
      <c r="B13" t="s">
        <v>55</v>
      </c>
      <c r="C13">
        <v>15</v>
      </c>
    </row>
    <row r="14" spans="1:3">
      <c r="B14" t="s">
        <v>56</v>
      </c>
      <c r="C14">
        <v>10</v>
      </c>
    </row>
    <row r="15" spans="1:3">
      <c r="B15" t="s">
        <v>57</v>
      </c>
      <c r="C15">
        <v>0</v>
      </c>
    </row>
    <row r="17" spans="1:3">
      <c r="A17" t="s">
        <v>25</v>
      </c>
      <c r="B17" t="s">
        <v>58</v>
      </c>
      <c r="C17">
        <v>20</v>
      </c>
    </row>
    <row r="18" spans="1:3">
      <c r="B18" t="s">
        <v>59</v>
      </c>
      <c r="C18">
        <v>10</v>
      </c>
    </row>
    <row r="19" spans="1:3">
      <c r="B19" t="s">
        <v>60</v>
      </c>
      <c r="C19">
        <v>0</v>
      </c>
    </row>
    <row r="21" spans="1:3">
      <c r="A21" t="s">
        <v>29</v>
      </c>
      <c r="B21" t="s">
        <v>61</v>
      </c>
      <c r="C21">
        <v>19</v>
      </c>
    </row>
    <row r="22" spans="1:3">
      <c r="B22" t="s">
        <v>62</v>
      </c>
      <c r="C22">
        <v>18</v>
      </c>
    </row>
    <row r="23" spans="1:3">
      <c r="B23" t="s">
        <v>63</v>
      </c>
      <c r="C23">
        <v>17</v>
      </c>
    </row>
    <row r="24" spans="1:3">
      <c r="B24" t="s">
        <v>64</v>
      </c>
      <c r="C24">
        <v>16</v>
      </c>
    </row>
    <row r="25" spans="1:3">
      <c r="B25" t="s">
        <v>65</v>
      </c>
      <c r="C25">
        <v>15</v>
      </c>
    </row>
    <row r="26" spans="1:3">
      <c r="B26" t="s">
        <v>66</v>
      </c>
      <c r="C26">
        <v>14</v>
      </c>
    </row>
    <row r="27" spans="1:3">
      <c r="B27" t="s">
        <v>67</v>
      </c>
      <c r="C27">
        <v>13</v>
      </c>
    </row>
    <row r="28" spans="1:3">
      <c r="B28" t="s">
        <v>68</v>
      </c>
      <c r="C28">
        <v>12</v>
      </c>
    </row>
    <row r="29" spans="1:3">
      <c r="B29" t="s">
        <v>69</v>
      </c>
      <c r="C29">
        <v>11</v>
      </c>
    </row>
    <row r="30" spans="1:3">
      <c r="B30" t="s">
        <v>70</v>
      </c>
      <c r="C30">
        <v>0</v>
      </c>
    </row>
    <row r="32" spans="1:3">
      <c r="A32" t="s">
        <v>33</v>
      </c>
      <c r="B32" t="s">
        <v>89</v>
      </c>
      <c r="C32">
        <v>15</v>
      </c>
    </row>
    <row r="33" spans="1:3">
      <c r="B33" t="s">
        <v>73</v>
      </c>
      <c r="C33">
        <v>10</v>
      </c>
    </row>
    <row r="34" spans="1:3">
      <c r="B34" t="s">
        <v>90</v>
      </c>
      <c r="C34">
        <v>5</v>
      </c>
    </row>
    <row r="35" spans="1:3">
      <c r="B35" t="s">
        <v>91</v>
      </c>
      <c r="C35">
        <v>0</v>
      </c>
    </row>
    <row r="37" spans="1:3">
      <c r="A37" t="s">
        <v>36</v>
      </c>
      <c r="B37" t="s">
        <v>71</v>
      </c>
      <c r="C37">
        <v>15</v>
      </c>
    </row>
    <row r="38" spans="1:3">
      <c r="B38" t="s">
        <v>72</v>
      </c>
      <c r="C38">
        <v>12</v>
      </c>
    </row>
    <row r="39" spans="1:3">
      <c r="B39" t="s">
        <v>73</v>
      </c>
      <c r="C39">
        <v>10</v>
      </c>
    </row>
    <row r="40" spans="1:3">
      <c r="B40" t="s">
        <v>74</v>
      </c>
      <c r="C40">
        <v>0</v>
      </c>
    </row>
    <row r="42" spans="1:3">
      <c r="A42" t="s">
        <v>39</v>
      </c>
      <c r="B42" t="s">
        <v>83</v>
      </c>
      <c r="C42">
        <v>5</v>
      </c>
    </row>
    <row r="43" spans="1:3">
      <c r="B43" t="s">
        <v>84</v>
      </c>
      <c r="C43">
        <v>0</v>
      </c>
    </row>
    <row r="45" spans="1:3">
      <c r="A45" t="s">
        <v>82</v>
      </c>
      <c r="B45" t="s">
        <v>75</v>
      </c>
      <c r="C45">
        <v>20</v>
      </c>
    </row>
    <row r="46" spans="1:3">
      <c r="B46" t="s">
        <v>76</v>
      </c>
      <c r="C46">
        <v>5</v>
      </c>
    </row>
    <row r="47" spans="1:3">
      <c r="B47" t="s">
        <v>77</v>
      </c>
      <c r="C47">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57ec0f5-860b-49de-bab0-80e9d2f567bb" xsi:nil="true"/>
    <lcf76f155ced4ddcb4097134ff3c332f xmlns="f81ce13a-2f95-4ed7-a0b4-25d75b7b1d7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M D A A B Q S w M E F A A C A A g A t m v x W m 2 x E s 6 j A A A A 9 g A A A B I A H A B D b 2 5 m a W c v U G F j a 2 F n Z S 5 4 b W w g o h g A K K A U A A A A A A A A A A A A A A A A A A A A A A A A A A A A h Y + x D o I w F E V / h X S n L W U h 5 F E H V z A m J s a V l A q N 8 D C 0 W P 7 N w U / y F 8 Q o 6 u Z 4 z z 3 D v f f r D V Z T 1 w Y X P V j T Y 0 Y i y k m g U f W V w T o j o z u G C V l J 2 J b q V N Y 6 m G W 0 6 W S r j D T O n V P G v P f U x 7 Q f a i Y 4 j 9 i h y H e q 0 V 1 J P r L 5 L 4 c G r S t R a S J h / x o j B Y 1 i Q W O R U A 5 s g V A Y / A p i 3 v t s f y C s x 9 a N g 5 b Y h p s c 2 B K B v T / I B 1 B L A w Q U A A I A C A C 2 a / F 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t m v x W i i K R 7 g O A A A A E Q A A A B M A H A B G b 3 J t d W x h c y 9 T Z W N 0 a W 9 u M S 5 t I K I Y A C i g F A A A A A A A A A A A A A A A A A A A A A A A A A A A A C t O T S 7 J z M 9 T C I b Q h t Y A U E s B A i 0 A F A A C A A g A t m v x W m 2 x E s 6 j A A A A 9 g A A A B I A A A A A A A A A A A A A A A A A A A A A A E N v b m Z p Z y 9 Q Y W N r Y W d l L n h t b F B L A Q I t A B Q A A g A I A L Z r 8 V o P y u m r p A A A A O k A A A A T A A A A A A A A A A A A A A A A A O 8 A A A B b Q 2 9 u d G V u d F 9 U e X B l c 1 0 u e G 1 s U E s B A i 0 A F A A C A A g A t m v x W 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K K j P 8 0 t K j 9 C n Y z k R B g w N h 8 A A A A A A g A A A A A A E G Y A A A A B A A A g A A A A F T U s E u h B I k d N T T 6 X f G P t o n + y k x P V S Y 2 / I S / t U 2 P N d + A A A A A A D o A A A A A C A A A g A A A A M i e Q a Z k 4 e b j p 7 e + M B 1 w a F b e g V P J P v X 7 V n u 2 7 e C M t A i R Q A A A A O E k T I m l U A z F e W z v 4 X j a p / Q I B f 9 m v o e G l f g p G 1 V y v P z x 9 j W Q l e A G C b U W z C U r u b c D D m 9 s e n 2 x I i 3 G H N Q 5 E U n W M c s G r y l c U c z D 3 b T E E U / f / q h Z A A A A A g O E e 1 u / G z D u j x Z F L F u P D P i 5 z S N P P D G 4 K t + t M X 1 6 3 Q I X P C a 9 A G V 3 C Z 2 7 V c 6 H Q n g l C q G q n S O K k 0 6 N Q p H H V 7 o d N t g = = < / D a t a M a s h u p > 
</file>

<file path=customXml/item4.xml><?xml version="1.0" encoding="utf-8"?>
<ct:contentTypeSchema xmlns:ct="http://schemas.microsoft.com/office/2006/metadata/contentType" xmlns:ma="http://schemas.microsoft.com/office/2006/metadata/properties/metaAttributes" ct:_="" ma:_="" ma:contentTypeName="Document" ma:contentTypeID="0x0101004860499B194C3F469F5A846EFCD901D9" ma:contentTypeVersion="13" ma:contentTypeDescription="Een nieuw document maken." ma:contentTypeScope="" ma:versionID="31887816c457a64b2a9643968a57ef8e">
  <xsd:schema xmlns:xsd="http://www.w3.org/2001/XMLSchema" xmlns:xs="http://www.w3.org/2001/XMLSchema" xmlns:p="http://schemas.microsoft.com/office/2006/metadata/properties" xmlns:ns2="f81ce13a-2f95-4ed7-a0b4-25d75b7b1d72" xmlns:ns3="657ec0f5-860b-49de-bab0-80e9d2f567bb" targetNamespace="http://schemas.microsoft.com/office/2006/metadata/properties" ma:root="true" ma:fieldsID="92bf9e92009807cd63f9a8ce05659be3" ns2:_="" ns3:_="">
    <xsd:import namespace="f81ce13a-2f95-4ed7-a0b4-25d75b7b1d72"/>
    <xsd:import namespace="657ec0f5-860b-49de-bab0-80e9d2f567b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1ce13a-2f95-4ed7-a0b4-25d75b7b1d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c4de90ba-4bda-406b-98db-adb497818b8a"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57ec0f5-860b-49de-bab0-80e9d2f567bb"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9608848-6504-428f-8198-87d24b81d96b}" ma:internalName="TaxCatchAll" ma:showField="CatchAllData" ma:web="657ec0f5-860b-49de-bab0-80e9d2f567b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ADFC41-92CB-4715-B6F1-E3C6C80CCD04}">
  <ds:schemaRefs>
    <ds:schemaRef ds:uri="http://purl.org/dc/elements/1.1/"/>
    <ds:schemaRef ds:uri="http://schemas.microsoft.com/office/2006/metadata/properties"/>
    <ds:schemaRef ds:uri="http://www.w3.org/XML/1998/namespace"/>
    <ds:schemaRef ds:uri="http://schemas.microsoft.com/office/2006/documentManagement/types"/>
    <ds:schemaRef ds:uri="http://purl.org/dc/dcmitype/"/>
    <ds:schemaRef ds:uri="http://schemas.openxmlformats.org/package/2006/metadata/core-properties"/>
    <ds:schemaRef ds:uri="350bd315-d0b4-4a1d-8696-530b68b1ffb4"/>
    <ds:schemaRef ds:uri="http://schemas.microsoft.com/office/infopath/2007/PartnerControls"/>
    <ds:schemaRef ds:uri="http://purl.org/dc/terms/"/>
    <ds:schemaRef ds:uri="657ec0f5-860b-49de-bab0-80e9d2f567bb"/>
    <ds:schemaRef ds:uri="f81ce13a-2f95-4ed7-a0b4-25d75b7b1d72"/>
  </ds:schemaRefs>
</ds:datastoreItem>
</file>

<file path=customXml/itemProps2.xml><?xml version="1.0" encoding="utf-8"?>
<ds:datastoreItem xmlns:ds="http://schemas.openxmlformats.org/officeDocument/2006/customXml" ds:itemID="{762C67FC-3A97-49C0-9A33-3DB3822CE0B9}">
  <ds:schemaRefs>
    <ds:schemaRef ds:uri="http://schemas.microsoft.com/sharepoint/v3/contenttype/forms"/>
  </ds:schemaRefs>
</ds:datastoreItem>
</file>

<file path=customXml/itemProps3.xml><?xml version="1.0" encoding="utf-8"?>
<ds:datastoreItem xmlns:ds="http://schemas.openxmlformats.org/officeDocument/2006/customXml" ds:itemID="{89517530-8E08-44C5-B7B4-BC739EEDB0E8}">
  <ds:schemaRefs>
    <ds:schemaRef ds:uri="http://schemas.microsoft.com/DataMashup"/>
  </ds:schemaRefs>
</ds:datastoreItem>
</file>

<file path=customXml/itemProps4.xml><?xml version="1.0" encoding="utf-8"?>
<ds:datastoreItem xmlns:ds="http://schemas.openxmlformats.org/officeDocument/2006/customXml" ds:itemID="{5CFC954B-2A7C-4B50-AE43-083016F409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1ce13a-2f95-4ed7-a0b4-25d75b7b1d72"/>
    <ds:schemaRef ds:uri="657ec0f5-860b-49de-bab0-80e9d2f567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1e63bdd-534e-4aaf-855a-4c017eec7126}" enabled="0" method="" siteId="{81e63bdd-534e-4aaf-855a-4c017eec712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Sheet1</vt: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 Wilschut</dc:creator>
  <cp:keywords/>
  <dc:description/>
  <cp:lastModifiedBy>Zijlstra, F. [Freek]</cp:lastModifiedBy>
  <cp:revision/>
  <dcterms:created xsi:type="dcterms:W3CDTF">2023-09-13T13:23:34Z</dcterms:created>
  <dcterms:modified xsi:type="dcterms:W3CDTF">2026-07-29T12:14:15Z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0x0101004860499B194C3F469F5A846EFCD901D9</vt:lpwstr>
  </property>
  <property fmtid="{D5CDD505-2E9C-101B-9397-08002B2CF9AE}" pid="3" name="Order">
    <vt:r8>189000</vt:r8>
  </property>
  <property fmtid="{D5CDD505-2E9C-101B-9397-08002B2CF9AE}" pid="4" name="MediaServiceImageTags">
    <vt:lpwstr/>
  </property>
</Properties>
</file>