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T:\rvo\HDO_IUCKDC\03. Inkoop boven EU\17. Cat. Catering en WKDV\2026\202602174 - WKDV NVWA en DUO\2 Aanbestedingsdocument\"/>
    </mc:Choice>
  </mc:AlternateContent>
  <xr:revisionPtr revIDLastSave="0" documentId="14_{2AC67EC1-9345-4E58-875F-68B6D6D905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. Vaste verekenprijzen" sheetId="3" r:id="rId1"/>
    <sheet name="II. AP en C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8" i="1" l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E66" i="1"/>
  <c r="E44" i="1"/>
  <c r="G44" i="1"/>
  <c r="G66" i="1"/>
  <c r="D29" i="1"/>
  <c r="E29" i="1" s="1"/>
  <c r="G29" i="1" s="1"/>
  <c r="D28" i="1"/>
  <c r="E28" i="1" s="1"/>
  <c r="G28" i="1" s="1"/>
  <c r="D27" i="1"/>
  <c r="E27" i="1" s="1"/>
  <c r="G27" i="1" s="1"/>
  <c r="D25" i="1"/>
  <c r="E25" i="1" s="1"/>
  <c r="G25" i="1" s="1"/>
  <c r="D23" i="1"/>
  <c r="E23" i="1" s="1"/>
  <c r="G23" i="1" s="1"/>
  <c r="D21" i="1"/>
  <c r="E21" i="1" s="1"/>
  <c r="G21" i="1" s="1"/>
  <c r="D19" i="1"/>
  <c r="E19" i="1" s="1"/>
  <c r="G19" i="1" s="1"/>
  <c r="D17" i="1"/>
  <c r="E17" i="1" s="1"/>
  <c r="G17" i="1" s="1"/>
  <c r="D14" i="1"/>
  <c r="E14" i="1" s="1"/>
  <c r="G14" i="1" s="1"/>
  <c r="D8" i="1"/>
  <c r="E8" i="1" s="1"/>
  <c r="G8" i="1" s="1"/>
  <c r="D11" i="1"/>
  <c r="E11" i="1" s="1"/>
  <c r="G11" i="1" s="1"/>
  <c r="E45" i="1"/>
  <c r="E46" i="1"/>
  <c r="G46" i="1" s="1"/>
  <c r="E47" i="1"/>
  <c r="E48" i="1"/>
  <c r="G48" i="1" s="1"/>
  <c r="E49" i="1"/>
  <c r="G49" i="1" s="1"/>
  <c r="E50" i="1"/>
  <c r="G50" i="1" s="1"/>
  <c r="E51" i="1"/>
  <c r="G51" i="1" s="1"/>
  <c r="E52" i="1"/>
  <c r="G52" i="1" s="1"/>
  <c r="E53" i="1"/>
  <c r="G53" i="1" s="1"/>
  <c r="E54" i="1"/>
  <c r="G54" i="1" s="1"/>
  <c r="E55" i="1"/>
  <c r="G55" i="1" s="1"/>
  <c r="E56" i="1"/>
  <c r="G56" i="1" s="1"/>
  <c r="E57" i="1"/>
  <c r="G57" i="1" s="1"/>
  <c r="E58" i="1"/>
  <c r="G58" i="1" s="1"/>
  <c r="E59" i="1"/>
  <c r="G59" i="1" s="1"/>
  <c r="E60" i="1"/>
  <c r="G60" i="1" s="1"/>
  <c r="E61" i="1"/>
  <c r="G61" i="1" s="1"/>
  <c r="E62" i="1"/>
  <c r="G62" i="1" s="1"/>
  <c r="E63" i="1"/>
  <c r="G63" i="1" s="1"/>
  <c r="E64" i="1"/>
  <c r="G64" i="1" s="1"/>
  <c r="E65" i="1"/>
  <c r="G65" i="1" s="1"/>
  <c r="D15" i="1"/>
  <c r="E15" i="1" s="1"/>
  <c r="G15" i="1" s="1"/>
  <c r="E79" i="1"/>
  <c r="G79" i="1" s="1"/>
  <c r="E80" i="1"/>
  <c r="G80" i="1" s="1"/>
  <c r="E81" i="1"/>
  <c r="G81" i="1" s="1"/>
  <c r="E82" i="1"/>
  <c r="G82" i="1" s="1"/>
  <c r="E83" i="1"/>
  <c r="D43" i="1"/>
  <c r="E43" i="1" s="1"/>
  <c r="D73" i="1"/>
  <c r="D72" i="1"/>
  <c r="D68" i="1"/>
  <c r="D71" i="1"/>
  <c r="D69" i="1"/>
  <c r="E69" i="1"/>
  <c r="G69" i="1" s="1"/>
  <c r="E71" i="1"/>
  <c r="G71" i="1" s="1"/>
  <c r="E72" i="1"/>
  <c r="G72" i="1" s="1"/>
  <c r="E73" i="1"/>
  <c r="G73" i="1" s="1"/>
  <c r="E68" i="1"/>
  <c r="G68" i="1" s="1"/>
  <c r="D26" i="1"/>
  <c r="E26" i="1" s="1"/>
  <c r="G26" i="1" s="1"/>
  <c r="D24" i="1"/>
  <c r="E24" i="1" s="1"/>
  <c r="G24" i="1" s="1"/>
  <c r="D22" i="1"/>
  <c r="E22" i="1" s="1"/>
  <c r="G22" i="1" s="1"/>
  <c r="D20" i="1"/>
  <c r="E20" i="1" s="1"/>
  <c r="G20" i="1" s="1"/>
  <c r="D18" i="1"/>
  <c r="E18" i="1" s="1"/>
  <c r="G18" i="1" s="1"/>
  <c r="D16" i="1"/>
  <c r="E16" i="1" s="1"/>
  <c r="G16" i="1" s="1"/>
  <c r="D13" i="1"/>
  <c r="E13" i="1" s="1"/>
  <c r="G13" i="1" s="1"/>
  <c r="D12" i="1"/>
  <c r="E12" i="1" s="1"/>
  <c r="G12" i="1" s="1"/>
  <c r="D10" i="1"/>
  <c r="E10" i="1" s="1"/>
  <c r="G10" i="1" s="1"/>
  <c r="D9" i="1"/>
  <c r="E9" i="1" s="1"/>
  <c r="G9" i="1" s="1"/>
  <c r="D7" i="1"/>
  <c r="E7" i="1" s="1"/>
  <c r="G7" i="1" s="1"/>
  <c r="D6" i="1"/>
  <c r="E6" i="1" s="1"/>
  <c r="G6" i="1" s="1"/>
  <c r="D36" i="1"/>
  <c r="E36" i="1" s="1"/>
  <c r="G36" i="1" s="1"/>
  <c r="D35" i="1"/>
  <c r="E35" i="1" s="1"/>
  <c r="G35" i="1" s="1"/>
  <c r="D34" i="1"/>
  <c r="E34" i="1" s="1"/>
  <c r="G34" i="1" s="1"/>
  <c r="D33" i="1"/>
  <c r="E33" i="1" s="1"/>
  <c r="G33" i="1" s="1"/>
  <c r="D32" i="1"/>
  <c r="D31" i="1"/>
  <c r="G47" i="1" l="1"/>
  <c r="E84" i="1"/>
  <c r="C88" i="1" s="1"/>
  <c r="G78" i="1"/>
  <c r="G83" i="1"/>
  <c r="E31" i="1"/>
  <c r="E32" i="1"/>
  <c r="G32" i="1" s="1"/>
  <c r="G45" i="1"/>
  <c r="G43" i="1"/>
  <c r="D70" i="1"/>
  <c r="E70" i="1" s="1"/>
  <c r="E74" i="1" s="1"/>
  <c r="G84" i="1" l="1"/>
  <c r="E37" i="1"/>
  <c r="C87" i="1" s="1"/>
  <c r="C89" i="1" s="1"/>
  <c r="G31" i="1"/>
  <c r="G37" i="1" s="1"/>
  <c r="G70" i="1"/>
  <c r="G74" i="1" s="1"/>
</calcChain>
</file>

<file path=xl/sharedStrings.xml><?xml version="1.0" encoding="utf-8"?>
<sst xmlns="http://schemas.openxmlformats.org/spreadsheetml/2006/main" count="145" uniqueCount="70">
  <si>
    <t>btw %</t>
  </si>
  <si>
    <t>Huurprijs per locate per maand inclusief btw</t>
  </si>
  <si>
    <t>Aantal</t>
  </si>
  <si>
    <t>Type automaat</t>
  </si>
  <si>
    <t>Type 1</t>
  </si>
  <si>
    <t>Locatie</t>
  </si>
  <si>
    <t>(AP) Huur</t>
  </si>
  <si>
    <t>(AP) Looncomponent</t>
  </si>
  <si>
    <t>Variabele kosten per maand excl. btw</t>
  </si>
  <si>
    <t>Looncomponent per maand per locatie inclusief btw</t>
  </si>
  <si>
    <t>Totale kosten per maand excl. btw</t>
  </si>
  <si>
    <t>Totale kosten per maand incl. btw</t>
  </si>
  <si>
    <t>Prijs per consumptie 
exlusief btw</t>
  </si>
  <si>
    <t>Variabele kosten per maand incl. btw</t>
  </si>
  <si>
    <t>Huurprijs per locatie per 
maand exclusief btw</t>
  </si>
  <si>
    <t>Totaal huur per 
maand excl. btw</t>
  </si>
  <si>
    <t>Totaal huur per maand incl. btw</t>
  </si>
  <si>
    <t>Type 3</t>
  </si>
  <si>
    <t xml:space="preserve">Totale kosten drankenvoorzieningen AP excl. btw per maand </t>
  </si>
  <si>
    <t xml:space="preserve">Totale kosten drankenvoorzieningen CP excl. btw per maand </t>
  </si>
  <si>
    <t>Capaciteit in aantal koppen per uur</t>
  </si>
  <si>
    <t>Naam automaat</t>
  </si>
  <si>
    <t>Vaste verrekenprijzen</t>
  </si>
  <si>
    <t>Aantal fictieve consumpties per maand</t>
  </si>
  <si>
    <t xml:space="preserve">Inschrijver wordt gevraagd om ten aanzien van het looncomponent in kolom G het van toepassing zijnde btw percentage op te geven. </t>
  </si>
  <si>
    <t>Huurprijs per automaat per maand excl. btw</t>
  </si>
  <si>
    <t>Type 1 - Instant koffie / staand model</t>
  </si>
  <si>
    <t>Type 3 - Verse bonen met verse melk / tafel model</t>
  </si>
  <si>
    <t>NVWA Drachten, Zonnedauw 18</t>
  </si>
  <si>
    <t>NVWA Echt, Pastoor Cramerstraat 14a</t>
  </si>
  <si>
    <t>NVWA Groningen, Paterswoldseweg 1</t>
  </si>
  <si>
    <t>NVWA IJmuiden, Sluisplein 32-64</t>
  </si>
  <si>
    <t>NVWA Schiphol, Evert van de Beekstraat 1</t>
  </si>
  <si>
    <t>NVWA Utrecht, Catharijnesingel 59</t>
  </si>
  <si>
    <t>NVWA Wageningen, Geertjesweg 15</t>
  </si>
  <si>
    <t>NVWA Zwaag, Corantijn 27F</t>
  </si>
  <si>
    <t>NVWA Zwijndrecht, Westelijke Parallelweg 4</t>
  </si>
  <si>
    <t>NVWA Hansweert, Kanaalweg 12</t>
  </si>
  <si>
    <t>NVWA Veenendaal, Wiltonstraat 32</t>
  </si>
  <si>
    <t>NVWA Almelo, Twentepoort oost 31</t>
  </si>
  <si>
    <t>NVWA Scheveningen, Visafslagweg 1</t>
  </si>
  <si>
    <t>NVWA</t>
  </si>
  <si>
    <t>DUO Groningen (Bedrijfsgebouw), Kalmarweg 13</t>
  </si>
  <si>
    <t>DUO Amsterdam, Joan Muyskenweg 25a</t>
  </si>
  <si>
    <t>DUO Rijswijk, Polakweg 10-11</t>
  </si>
  <si>
    <t>DUO Eindhoven, Kastelenplein 168 A-B</t>
  </si>
  <si>
    <t>DUO Utrecht, Herman Gorterstraat 40</t>
  </si>
  <si>
    <t>DUO Rotterdam, Groot Handelsgebouw, Weena 737</t>
  </si>
  <si>
    <t>DUO</t>
  </si>
  <si>
    <t>Totale kosten exclusief btw per jaar (INSCHRIJFPRIJS)</t>
  </si>
  <si>
    <t xml:space="preserve">Totaal AP + CP </t>
  </si>
  <si>
    <r>
      <rPr>
        <b/>
        <sz val="9"/>
        <color theme="1"/>
        <rFont val="Verdana"/>
        <family val="2"/>
      </rPr>
      <t>Type 1</t>
    </r>
    <r>
      <rPr>
        <sz val="9"/>
        <color theme="1"/>
        <rFont val="Verdana"/>
        <family val="2"/>
      </rPr>
      <t xml:space="preserve"> - Integrale variabele kosten per koffie consumptie</t>
    </r>
  </si>
  <si>
    <r>
      <rPr>
        <b/>
        <sz val="9"/>
        <color theme="1"/>
        <rFont val="Verdana"/>
        <family val="2"/>
      </rPr>
      <t>Type 3</t>
    </r>
    <r>
      <rPr>
        <sz val="9"/>
        <color theme="1"/>
        <rFont val="Verdana"/>
        <family val="2"/>
      </rPr>
      <t xml:space="preserve"> - Integrale variabele kosten per koffie consumptie</t>
    </r>
  </si>
  <si>
    <r>
      <rPr>
        <b/>
        <sz val="9"/>
        <color theme="1"/>
        <rFont val="Verdana"/>
        <family val="2"/>
      </rPr>
      <t>Type 1</t>
    </r>
    <r>
      <rPr>
        <sz val="9"/>
        <color theme="1"/>
        <rFont val="Verdana"/>
        <family val="2"/>
      </rPr>
      <t xml:space="preserve"> - Integrale variabele kosten per thee consumptie </t>
    </r>
  </si>
  <si>
    <r>
      <rPr>
        <b/>
        <sz val="9"/>
        <color theme="1"/>
        <rFont val="Verdana"/>
        <family val="2"/>
      </rPr>
      <t>Type 3</t>
    </r>
    <r>
      <rPr>
        <sz val="9"/>
        <color theme="1"/>
        <rFont val="Verdana"/>
        <family val="2"/>
      </rPr>
      <t xml:space="preserve"> - Integrale variabele kosten per heet water/thee consumptie </t>
    </r>
  </si>
  <si>
    <t>Looncomponent per maand per locatie exclusief btw</t>
  </si>
  <si>
    <t>Huurprijs automaat per stuk/per maand exclusief btw</t>
  </si>
  <si>
    <r>
      <t xml:space="preserve">Inschrijver dient op dit tabblad aan te geven met welke automaten er wordt Ingeschreven. Inschrijver dient voor alle 3 de typen automaten een prijs op te nemen. Zie Aanbestedingsdocument hoofdstuk 2 en het bijlage 2 programma van eisen (eisen X t/m X) voor de beschrijving en functionaliteiten van de automaten. De tarieven zoals opgegeven in kolommen D en E worden in tabblad II AP en CP gebruikt om de totale AP te berekenen.
</t>
    </r>
    <r>
      <rPr>
        <b/>
        <sz val="9"/>
        <color theme="1"/>
        <rFont val="Verdana"/>
        <family val="2"/>
      </rPr>
      <t xml:space="preserve">LET OP: Inschrijver dient enkel de geel gearceerde cellen van tabbladen I. en II. in te vullen. </t>
    </r>
  </si>
  <si>
    <t>Operating en onderhoudskosten per automaat per maand excl. btw</t>
  </si>
  <si>
    <t>Operating en onderhoudskosten per maand per automaat excl. btw</t>
  </si>
  <si>
    <t>(CP) Variabele kosten per maand incl. ingredienten</t>
  </si>
  <si>
    <r>
      <t xml:space="preserve">Bijlage 3 - Prijzenblad
</t>
    </r>
    <r>
      <rPr>
        <sz val="9"/>
        <color theme="1"/>
        <rFont val="Verdana"/>
        <family val="2"/>
      </rPr>
      <t xml:space="preserve">Europese openbare aanbesteding Warme- en koude drankenvoorzieningen ten behoeve van de NVWA en DUO (referentie 202602174) </t>
    </r>
  </si>
  <si>
    <t>Type 2A - Verse bonen met poedertopping / tafel model</t>
  </si>
  <si>
    <t>Type 2B - Verse bonen met poedertopping / tafel model</t>
  </si>
  <si>
    <r>
      <rPr>
        <b/>
        <sz val="9"/>
        <color theme="1"/>
        <rFont val="Verdana"/>
        <family val="2"/>
      </rPr>
      <t>Type 2A en 2B</t>
    </r>
    <r>
      <rPr>
        <sz val="9"/>
        <color theme="1"/>
        <rFont val="Verdana"/>
        <family val="2"/>
      </rPr>
      <t xml:space="preserve"> - Integrale variabele kosten per koffie consumptie</t>
    </r>
  </si>
  <si>
    <r>
      <rPr>
        <b/>
        <sz val="9"/>
        <color theme="1"/>
        <rFont val="Verdana"/>
        <family val="2"/>
      </rPr>
      <t>Type 2A en 2B</t>
    </r>
    <r>
      <rPr>
        <sz val="9"/>
        <color theme="1"/>
        <rFont val="Verdana"/>
        <family val="2"/>
      </rPr>
      <t xml:space="preserve"> - Integrale variabele kosten per heet water/thee consumptie </t>
    </r>
  </si>
  <si>
    <t>Type 2A</t>
  </si>
  <si>
    <t xml:space="preserve">Type 2B </t>
  </si>
  <si>
    <t xml:space="preserve">Type 2A </t>
  </si>
  <si>
    <t xml:space="preserve">Inschrijver wordt gevraagd om de aangeboden automaten middels ondersteunend beeldmateriaal kenbaar/duidelijk te maken bij Inschrijving. Ondersteunend beeldmateriaal vormt geen onderdeel van de beoordeling. Voor de NVWA is op tabblad II een indicatief aantal type 2A, 2B en 3 opgenomen. Dit aantal kan in werkelijkheid afwijken. Gedurende de implementatieperiode zal de exacte samenstelling worden vastgesteld.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</si>
</sst>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44" fontId="2" fillId="4" borderId="4" xfId="1" applyFont="1" applyFill="1" applyBorder="1" applyAlignment="1" applyProtection="1">
      <alignment horizontal="center" vertical="center"/>
      <protection locked="0"/>
    </xf>
    <xf numFmtId="44" fontId="4" fillId="3" borderId="4" xfId="1" applyFont="1" applyFill="1" applyBorder="1" applyAlignment="1">
      <alignment vertical="center"/>
    </xf>
    <xf numFmtId="0" fontId="3" fillId="6" borderId="4" xfId="0" applyFont="1" applyFill="1" applyBorder="1" applyAlignment="1">
      <alignment horizontal="right" vertical="center" wrapText="1"/>
    </xf>
    <xf numFmtId="44" fontId="3" fillId="6" borderId="4" xfId="0" applyNumberFormat="1" applyFont="1" applyFill="1" applyBorder="1" applyAlignment="1">
      <alignment vertical="center" wrapText="1"/>
    </xf>
    <xf numFmtId="0" fontId="3" fillId="7" borderId="4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center" vertical="center" wrapText="1"/>
    </xf>
    <xf numFmtId="44" fontId="2" fillId="0" borderId="4" xfId="0" applyNumberFormat="1" applyFont="1" applyBorder="1" applyAlignment="1">
      <alignment horizontal="center" vertical="center" wrapText="1"/>
    </xf>
    <xf numFmtId="44" fontId="3" fillId="6" borderId="4" xfId="0" applyNumberFormat="1" applyFont="1" applyFill="1" applyBorder="1" applyAlignment="1">
      <alignment horizontal="right" vertical="center" wrapText="1"/>
    </xf>
    <xf numFmtId="44" fontId="2" fillId="3" borderId="4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44" fontId="4" fillId="3" borderId="4" xfId="0" applyNumberFormat="1" applyFont="1" applyFill="1" applyBorder="1" applyAlignment="1">
      <alignment horizontal="center" vertical="center"/>
    </xf>
    <xf numFmtId="44" fontId="3" fillId="6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9" fontId="2" fillId="4" borderId="4" xfId="0" applyNumberFormat="1" applyFont="1" applyFill="1" applyBorder="1" applyAlignment="1" applyProtection="1">
      <alignment horizontal="center" vertical="center"/>
      <protection locked="0"/>
    </xf>
    <xf numFmtId="44" fontId="2" fillId="3" borderId="4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7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44" fontId="3" fillId="6" borderId="4" xfId="0" applyNumberFormat="1" applyFont="1" applyFill="1" applyBorder="1" applyAlignment="1">
      <alignment vertical="center"/>
    </xf>
    <xf numFmtId="0" fontId="2" fillId="0" borderId="0" xfId="0" applyFont="1"/>
    <xf numFmtId="0" fontId="2" fillId="4" borderId="4" xfId="0" applyFont="1" applyFill="1" applyBorder="1" applyAlignment="1">
      <alignment horizontal="center" vertical="center" wrapText="1"/>
    </xf>
    <xf numFmtId="44" fontId="2" fillId="4" borderId="4" xfId="1" applyFont="1" applyFill="1" applyBorder="1" applyAlignment="1">
      <alignment horizontal="center" vertical="center"/>
    </xf>
    <xf numFmtId="44" fontId="2" fillId="4" borderId="4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right" vertical="center" wrapText="1"/>
    </xf>
    <xf numFmtId="44" fontId="2" fillId="3" borderId="4" xfId="0" applyNumberFormat="1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>
      <alignment horizontal="right" vertical="center" wrapText="1"/>
    </xf>
    <xf numFmtId="9" fontId="2" fillId="0" borderId="0" xfId="2" applyFont="1" applyAlignment="1">
      <alignment vertical="center"/>
    </xf>
    <xf numFmtId="44" fontId="4" fillId="3" borderId="6" xfId="1" applyFont="1" applyFill="1" applyBorder="1" applyAlignment="1" applyProtection="1">
      <alignment vertical="center"/>
      <protection locked="0"/>
    </xf>
    <xf numFmtId="0" fontId="3" fillId="7" borderId="8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/>
    </xf>
    <xf numFmtId="0" fontId="2" fillId="7" borderId="12" xfId="0" applyFont="1" applyFill="1" applyBorder="1" applyAlignment="1">
      <alignment horizontal="left" vertical="center"/>
    </xf>
    <xf numFmtId="0" fontId="2" fillId="7" borderId="13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left" vertical="center"/>
    </xf>
    <xf numFmtId="0" fontId="3" fillId="9" borderId="7" xfId="0" applyFont="1" applyFill="1" applyBorder="1" applyAlignment="1">
      <alignment horizontal="left" vertical="center"/>
    </xf>
    <xf numFmtId="0" fontId="3" fillId="9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wrapText="1"/>
    </xf>
    <xf numFmtId="0" fontId="3" fillId="6" borderId="6" xfId="0" applyFont="1" applyFill="1" applyBorder="1" applyAlignment="1">
      <alignment horizontal="left" wrapText="1"/>
    </xf>
    <xf numFmtId="0" fontId="2" fillId="7" borderId="8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  <xf numFmtId="0" fontId="2" fillId="7" borderId="14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BC3B-9F74-49B2-A93F-C886CA9939C3}">
  <dimension ref="A1:E12"/>
  <sheetViews>
    <sheetView tabSelected="1" zoomScale="80" zoomScaleNormal="80" workbookViewId="0">
      <selection activeCell="D21" sqref="D21"/>
    </sheetView>
  </sheetViews>
  <sheetFormatPr defaultColWidth="8.7265625" defaultRowHeight="11.5" x14ac:dyDescent="0.25"/>
  <cols>
    <col min="1" max="1" width="48.6328125" style="23" customWidth="1"/>
    <col min="2" max="2" width="28.26953125" style="23" customWidth="1"/>
    <col min="3" max="3" width="19.90625" style="23" customWidth="1"/>
    <col min="4" max="4" width="21.54296875" style="23" bestFit="1" customWidth="1"/>
    <col min="5" max="5" width="29" style="23" customWidth="1"/>
    <col min="6" max="16384" width="8.7265625" style="23"/>
  </cols>
  <sheetData>
    <row r="1" spans="1:5" ht="24" customHeight="1" thickBot="1" x14ac:dyDescent="0.3">
      <c r="A1" s="39" t="s">
        <v>61</v>
      </c>
      <c r="B1" s="40"/>
      <c r="C1" s="40"/>
      <c r="D1" s="40"/>
      <c r="E1" s="41"/>
    </row>
    <row r="3" spans="1:5" ht="62" customHeight="1" x14ac:dyDescent="0.25">
      <c r="A3" s="64" t="s">
        <v>57</v>
      </c>
      <c r="B3" s="65"/>
      <c r="C3" s="65"/>
      <c r="D3" s="65"/>
      <c r="E3" s="66"/>
    </row>
    <row r="5" spans="1:5" x14ac:dyDescent="0.25">
      <c r="A5" s="42" t="s">
        <v>22</v>
      </c>
      <c r="B5" s="42"/>
      <c r="C5" s="42"/>
      <c r="D5" s="42"/>
      <c r="E5" s="42"/>
    </row>
    <row r="6" spans="1:5" ht="46" x14ac:dyDescent="0.25">
      <c r="A6" s="5" t="s">
        <v>3</v>
      </c>
      <c r="B6" s="5" t="s">
        <v>21</v>
      </c>
      <c r="C6" s="28" t="s">
        <v>20</v>
      </c>
      <c r="D6" s="28" t="s">
        <v>25</v>
      </c>
      <c r="E6" s="28" t="s">
        <v>58</v>
      </c>
    </row>
    <row r="7" spans="1:5" x14ac:dyDescent="0.25">
      <c r="A7" s="21" t="s">
        <v>26</v>
      </c>
      <c r="B7" s="24"/>
      <c r="C7" s="30"/>
      <c r="D7" s="25">
        <v>0</v>
      </c>
      <c r="E7" s="26">
        <v>0</v>
      </c>
    </row>
    <row r="8" spans="1:5" x14ac:dyDescent="0.25">
      <c r="A8" s="21" t="s">
        <v>62</v>
      </c>
      <c r="B8" s="24"/>
      <c r="C8" s="30"/>
      <c r="D8" s="25">
        <v>0</v>
      </c>
      <c r="E8" s="26">
        <v>0</v>
      </c>
    </row>
    <row r="9" spans="1:5" x14ac:dyDescent="0.25">
      <c r="A9" s="21" t="s">
        <v>63</v>
      </c>
      <c r="B9" s="24"/>
      <c r="C9" s="30"/>
      <c r="D9" s="25">
        <v>0</v>
      </c>
      <c r="E9" s="26">
        <v>0</v>
      </c>
    </row>
    <row r="10" spans="1:5" x14ac:dyDescent="0.25">
      <c r="A10" s="21" t="s">
        <v>27</v>
      </c>
      <c r="B10" s="24"/>
      <c r="C10" s="30"/>
      <c r="D10" s="25">
        <v>0</v>
      </c>
      <c r="E10" s="26">
        <v>0</v>
      </c>
    </row>
    <row r="12" spans="1:5" ht="35" customHeight="1" x14ac:dyDescent="0.25">
      <c r="A12" s="72" t="s">
        <v>69</v>
      </c>
      <c r="B12" s="67"/>
      <c r="C12" s="67"/>
      <c r="D12" s="67"/>
      <c r="E12" s="68"/>
    </row>
  </sheetData>
  <mergeCells count="4">
    <mergeCell ref="A1:E1"/>
    <mergeCell ref="A5:E5"/>
    <mergeCell ref="A3:E3"/>
    <mergeCell ref="A12:E1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zoomScale="80" zoomScaleNormal="80" workbookViewId="0">
      <selection activeCell="D89" sqref="D89"/>
    </sheetView>
  </sheetViews>
  <sheetFormatPr defaultColWidth="8.7265625" defaultRowHeight="11.5" x14ac:dyDescent="0.35"/>
  <cols>
    <col min="1" max="1" width="44.26953125" style="13" customWidth="1"/>
    <col min="2" max="2" width="14.7265625" style="14" customWidth="1"/>
    <col min="3" max="3" width="20.26953125" style="13" bestFit="1" customWidth="1"/>
    <col min="4" max="4" width="29.81640625" style="13" customWidth="1"/>
    <col min="5" max="5" width="26.7265625" style="13" customWidth="1"/>
    <col min="6" max="6" width="18.453125" style="13" customWidth="1"/>
    <col min="7" max="7" width="27.26953125" style="13" bestFit="1" customWidth="1"/>
    <col min="8" max="8" width="20" style="13" bestFit="1" customWidth="1"/>
    <col min="9" max="9" width="9.54296875" style="13" customWidth="1"/>
    <col min="10" max="16384" width="8.7265625" style="13"/>
  </cols>
  <sheetData>
    <row r="1" spans="1:8" ht="26.5" customHeight="1" thickBot="1" x14ac:dyDescent="0.4">
      <c r="A1" s="39" t="s">
        <v>61</v>
      </c>
      <c r="B1" s="40"/>
      <c r="C1" s="40"/>
      <c r="D1" s="40"/>
      <c r="E1" s="40"/>
      <c r="F1" s="40"/>
      <c r="G1" s="41"/>
    </row>
    <row r="3" spans="1:8" x14ac:dyDescent="0.35">
      <c r="A3" s="42" t="s">
        <v>6</v>
      </c>
      <c r="B3" s="42"/>
      <c r="C3" s="42"/>
      <c r="D3" s="42"/>
      <c r="E3" s="42"/>
      <c r="F3" s="42"/>
      <c r="G3" s="42"/>
    </row>
    <row r="4" spans="1:8" ht="23" x14ac:dyDescent="0.35">
      <c r="A4" s="5" t="s">
        <v>5</v>
      </c>
      <c r="B4" s="33" t="s">
        <v>3</v>
      </c>
      <c r="C4" s="34" t="s">
        <v>2</v>
      </c>
      <c r="D4" s="28" t="s">
        <v>56</v>
      </c>
      <c r="E4" s="28" t="s">
        <v>14</v>
      </c>
      <c r="F4" s="6" t="s">
        <v>0</v>
      </c>
      <c r="G4" s="28" t="s">
        <v>1</v>
      </c>
    </row>
    <row r="5" spans="1:8" x14ac:dyDescent="0.35">
      <c r="A5" s="62" t="s">
        <v>41</v>
      </c>
      <c r="B5" s="62"/>
      <c r="C5" s="62"/>
      <c r="D5" s="62"/>
      <c r="E5" s="62"/>
      <c r="F5" s="62"/>
      <c r="G5" s="63"/>
    </row>
    <row r="6" spans="1:8" x14ac:dyDescent="0.35">
      <c r="A6" s="35" t="s">
        <v>28</v>
      </c>
      <c r="B6" s="27" t="s">
        <v>66</v>
      </c>
      <c r="C6" s="15">
        <v>1</v>
      </c>
      <c r="D6" s="32">
        <f>'I. Vaste verekenprijzen'!D8</f>
        <v>0</v>
      </c>
      <c r="E6" s="2">
        <f>C6*D6</f>
        <v>0</v>
      </c>
      <c r="F6" s="16">
        <v>0</v>
      </c>
      <c r="G6" s="17">
        <f>E6+(E6*F6)</f>
        <v>0</v>
      </c>
      <c r="H6" s="38"/>
    </row>
    <row r="7" spans="1:8" x14ac:dyDescent="0.35">
      <c r="A7" s="69" t="s">
        <v>29</v>
      </c>
      <c r="B7" s="27" t="s">
        <v>66</v>
      </c>
      <c r="C7" s="15">
        <v>1</v>
      </c>
      <c r="D7" s="32">
        <f>'I. Vaste verekenprijzen'!D8</f>
        <v>0</v>
      </c>
      <c r="E7" s="2">
        <f t="shared" ref="E7:E29" si="0">C7*D7</f>
        <v>0</v>
      </c>
      <c r="F7" s="16">
        <v>0</v>
      </c>
      <c r="G7" s="17">
        <f t="shared" ref="G7:G29" si="1">E7+(E7*F7)</f>
        <v>0</v>
      </c>
    </row>
    <row r="8" spans="1:8" x14ac:dyDescent="0.35">
      <c r="A8" s="70"/>
      <c r="B8" s="27" t="s">
        <v>67</v>
      </c>
      <c r="C8" s="15">
        <v>2</v>
      </c>
      <c r="D8" s="32">
        <f>'I. Vaste verekenprijzen'!D9</f>
        <v>0</v>
      </c>
      <c r="E8" s="2">
        <f t="shared" si="0"/>
        <v>0</v>
      </c>
      <c r="F8" s="16">
        <v>0</v>
      </c>
      <c r="G8" s="17">
        <f t="shared" si="1"/>
        <v>0</v>
      </c>
    </row>
    <row r="9" spans="1:8" x14ac:dyDescent="0.35">
      <c r="A9" s="57" t="s">
        <v>30</v>
      </c>
      <c r="B9" s="27" t="s">
        <v>66</v>
      </c>
      <c r="C9" s="15">
        <v>3</v>
      </c>
      <c r="D9" s="32">
        <f>'I. Vaste verekenprijzen'!D8</f>
        <v>0</v>
      </c>
      <c r="E9" s="2">
        <f t="shared" si="0"/>
        <v>0</v>
      </c>
      <c r="F9" s="16">
        <v>0</v>
      </c>
      <c r="G9" s="17">
        <f t="shared" si="1"/>
        <v>0</v>
      </c>
    </row>
    <row r="10" spans="1:8" x14ac:dyDescent="0.35">
      <c r="A10" s="57"/>
      <c r="B10" s="27" t="s">
        <v>17</v>
      </c>
      <c r="C10" s="15">
        <v>1</v>
      </c>
      <c r="D10" s="32">
        <f>'I. Vaste verekenprijzen'!D10</f>
        <v>0</v>
      </c>
      <c r="E10" s="2">
        <f t="shared" si="0"/>
        <v>0</v>
      </c>
      <c r="F10" s="16">
        <v>0</v>
      </c>
      <c r="G10" s="17">
        <f t="shared" si="1"/>
        <v>0</v>
      </c>
    </row>
    <row r="11" spans="1:8" x14ac:dyDescent="0.35">
      <c r="A11" s="35" t="s">
        <v>31</v>
      </c>
      <c r="B11" s="27" t="s">
        <v>67</v>
      </c>
      <c r="C11" s="15">
        <v>1</v>
      </c>
      <c r="D11" s="32">
        <f>'I. Vaste verekenprijzen'!D9</f>
        <v>0</v>
      </c>
      <c r="E11" s="2">
        <f t="shared" si="0"/>
        <v>0</v>
      </c>
      <c r="F11" s="16">
        <v>0</v>
      </c>
      <c r="G11" s="17">
        <f t="shared" si="1"/>
        <v>0</v>
      </c>
    </row>
    <row r="12" spans="1:8" x14ac:dyDescent="0.35">
      <c r="A12" s="35" t="s">
        <v>32</v>
      </c>
      <c r="B12" s="27" t="s">
        <v>68</v>
      </c>
      <c r="C12" s="15">
        <v>1</v>
      </c>
      <c r="D12" s="32">
        <f>'I. Vaste verekenprijzen'!D8</f>
        <v>0</v>
      </c>
      <c r="E12" s="2">
        <f t="shared" si="0"/>
        <v>0</v>
      </c>
      <c r="F12" s="16">
        <v>0</v>
      </c>
      <c r="G12" s="17">
        <f t="shared" si="1"/>
        <v>0</v>
      </c>
    </row>
    <row r="13" spans="1:8" x14ac:dyDescent="0.35">
      <c r="A13" s="43" t="s">
        <v>33</v>
      </c>
      <c r="B13" s="27" t="s">
        <v>66</v>
      </c>
      <c r="C13" s="15">
        <v>6</v>
      </c>
      <c r="D13" s="32">
        <f>'I. Vaste verekenprijzen'!D8</f>
        <v>0</v>
      </c>
      <c r="E13" s="2">
        <f t="shared" si="0"/>
        <v>0</v>
      </c>
      <c r="F13" s="16">
        <v>0</v>
      </c>
      <c r="G13" s="17">
        <f t="shared" si="1"/>
        <v>0</v>
      </c>
    </row>
    <row r="14" spans="1:8" x14ac:dyDescent="0.35">
      <c r="A14" s="71"/>
      <c r="B14" s="27" t="s">
        <v>67</v>
      </c>
      <c r="C14" s="15">
        <v>3</v>
      </c>
      <c r="D14" s="32">
        <f>'I. Vaste verekenprijzen'!D9</f>
        <v>0</v>
      </c>
      <c r="E14" s="2">
        <f t="shared" si="0"/>
        <v>0</v>
      </c>
      <c r="F14" s="16">
        <v>0</v>
      </c>
      <c r="G14" s="17">
        <f t="shared" si="1"/>
        <v>0</v>
      </c>
    </row>
    <row r="15" spans="1:8" x14ac:dyDescent="0.35">
      <c r="A15" s="44"/>
      <c r="B15" s="27" t="s">
        <v>17</v>
      </c>
      <c r="C15" s="15">
        <v>1</v>
      </c>
      <c r="D15" s="32">
        <f>'I. Vaste verekenprijzen'!D10</f>
        <v>0</v>
      </c>
      <c r="E15" s="2">
        <f t="shared" si="0"/>
        <v>0</v>
      </c>
      <c r="F15" s="16">
        <v>0</v>
      </c>
      <c r="G15" s="17">
        <f t="shared" si="1"/>
        <v>0</v>
      </c>
    </row>
    <row r="16" spans="1:8" x14ac:dyDescent="0.35">
      <c r="A16" s="43" t="s">
        <v>34</v>
      </c>
      <c r="B16" s="27" t="s">
        <v>66</v>
      </c>
      <c r="C16" s="15">
        <v>5</v>
      </c>
      <c r="D16" s="32">
        <f>'I. Vaste verekenprijzen'!D8</f>
        <v>0</v>
      </c>
      <c r="E16" s="2">
        <f t="shared" si="0"/>
        <v>0</v>
      </c>
      <c r="F16" s="16">
        <v>0</v>
      </c>
      <c r="G16" s="17">
        <f t="shared" si="1"/>
        <v>0</v>
      </c>
    </row>
    <row r="17" spans="1:7" x14ac:dyDescent="0.35">
      <c r="A17" s="71"/>
      <c r="B17" s="27" t="s">
        <v>67</v>
      </c>
      <c r="C17" s="15">
        <v>2</v>
      </c>
      <c r="D17" s="32">
        <f>'I. Vaste verekenprijzen'!D9</f>
        <v>0</v>
      </c>
      <c r="E17" s="2">
        <f t="shared" si="0"/>
        <v>0</v>
      </c>
      <c r="F17" s="16">
        <v>0</v>
      </c>
      <c r="G17" s="17">
        <f t="shared" si="1"/>
        <v>0</v>
      </c>
    </row>
    <row r="18" spans="1:7" x14ac:dyDescent="0.35">
      <c r="A18" s="44"/>
      <c r="B18" s="27" t="s">
        <v>17</v>
      </c>
      <c r="C18" s="15">
        <v>1</v>
      </c>
      <c r="D18" s="32">
        <f>'I. Vaste verekenprijzen'!D10</f>
        <v>0</v>
      </c>
      <c r="E18" s="2">
        <f t="shared" si="0"/>
        <v>0</v>
      </c>
      <c r="F18" s="16">
        <v>0</v>
      </c>
      <c r="G18" s="17">
        <f t="shared" si="1"/>
        <v>0</v>
      </c>
    </row>
    <row r="19" spans="1:7" x14ac:dyDescent="0.35">
      <c r="A19" s="36" t="s">
        <v>35</v>
      </c>
      <c r="B19" s="27" t="s">
        <v>67</v>
      </c>
      <c r="C19" s="15">
        <v>1</v>
      </c>
      <c r="D19" s="32">
        <f>'I. Vaste verekenprijzen'!D9</f>
        <v>0</v>
      </c>
      <c r="E19" s="2">
        <f t="shared" si="0"/>
        <v>0</v>
      </c>
      <c r="F19" s="16">
        <v>0</v>
      </c>
      <c r="G19" s="17">
        <f t="shared" si="1"/>
        <v>0</v>
      </c>
    </row>
    <row r="20" spans="1:7" x14ac:dyDescent="0.35">
      <c r="A20" s="57" t="s">
        <v>36</v>
      </c>
      <c r="B20" s="27" t="s">
        <v>68</v>
      </c>
      <c r="C20" s="15">
        <v>4</v>
      </c>
      <c r="D20" s="32">
        <f>'I. Vaste verekenprijzen'!D8</f>
        <v>0</v>
      </c>
      <c r="E20" s="2">
        <f t="shared" si="0"/>
        <v>0</v>
      </c>
      <c r="F20" s="16">
        <v>0</v>
      </c>
      <c r="G20" s="17">
        <f t="shared" si="1"/>
        <v>0</v>
      </c>
    </row>
    <row r="21" spans="1:7" x14ac:dyDescent="0.35">
      <c r="A21" s="57"/>
      <c r="B21" s="27" t="s">
        <v>67</v>
      </c>
      <c r="C21" s="15">
        <v>1</v>
      </c>
      <c r="D21" s="32">
        <f>'I. Vaste verekenprijzen'!D9</f>
        <v>0</v>
      </c>
      <c r="E21" s="2">
        <f t="shared" si="0"/>
        <v>0</v>
      </c>
      <c r="F21" s="16">
        <v>0</v>
      </c>
      <c r="G21" s="17">
        <f t="shared" si="1"/>
        <v>0</v>
      </c>
    </row>
    <row r="22" spans="1:7" x14ac:dyDescent="0.35">
      <c r="A22" s="57"/>
      <c r="B22" s="27" t="s">
        <v>17</v>
      </c>
      <c r="C22" s="15">
        <v>1</v>
      </c>
      <c r="D22" s="32">
        <f>'I. Vaste verekenprijzen'!D10</f>
        <v>0</v>
      </c>
      <c r="E22" s="2">
        <f t="shared" si="0"/>
        <v>0</v>
      </c>
      <c r="F22" s="16">
        <v>0</v>
      </c>
      <c r="G22" s="17">
        <f t="shared" si="1"/>
        <v>0</v>
      </c>
    </row>
    <row r="23" spans="1:7" x14ac:dyDescent="0.35">
      <c r="A23" s="35" t="s">
        <v>37</v>
      </c>
      <c r="B23" s="27" t="s">
        <v>67</v>
      </c>
      <c r="C23" s="15">
        <v>1</v>
      </c>
      <c r="D23" s="32">
        <f>'I. Vaste verekenprijzen'!D9</f>
        <v>0</v>
      </c>
      <c r="E23" s="2">
        <f t="shared" si="0"/>
        <v>0</v>
      </c>
      <c r="F23" s="16">
        <v>0</v>
      </c>
      <c r="G23" s="17">
        <f t="shared" si="1"/>
        <v>0</v>
      </c>
    </row>
    <row r="24" spans="1:7" x14ac:dyDescent="0.35">
      <c r="A24" s="57" t="s">
        <v>38</v>
      </c>
      <c r="B24" s="27" t="s">
        <v>68</v>
      </c>
      <c r="C24" s="15">
        <v>3</v>
      </c>
      <c r="D24" s="32">
        <f>'I. Vaste verekenprijzen'!D8</f>
        <v>0</v>
      </c>
      <c r="E24" s="2">
        <f t="shared" si="0"/>
        <v>0</v>
      </c>
      <c r="F24" s="16">
        <v>0</v>
      </c>
      <c r="G24" s="17">
        <f t="shared" si="1"/>
        <v>0</v>
      </c>
    </row>
    <row r="25" spans="1:7" x14ac:dyDescent="0.35">
      <c r="A25" s="57"/>
      <c r="B25" s="27" t="s">
        <v>67</v>
      </c>
      <c r="C25" s="15">
        <v>2</v>
      </c>
      <c r="D25" s="32">
        <f>'I. Vaste verekenprijzen'!D9</f>
        <v>0</v>
      </c>
      <c r="E25" s="2">
        <f t="shared" si="0"/>
        <v>0</v>
      </c>
      <c r="F25" s="16">
        <v>0</v>
      </c>
      <c r="G25" s="17">
        <f t="shared" si="1"/>
        <v>0</v>
      </c>
    </row>
    <row r="26" spans="1:7" x14ac:dyDescent="0.35">
      <c r="A26" s="57"/>
      <c r="B26" s="27" t="s">
        <v>17</v>
      </c>
      <c r="C26" s="15">
        <v>1</v>
      </c>
      <c r="D26" s="32">
        <f>'I. Vaste verekenprijzen'!D10</f>
        <v>0</v>
      </c>
      <c r="E26" s="2">
        <f t="shared" si="0"/>
        <v>0</v>
      </c>
      <c r="F26" s="16">
        <v>0</v>
      </c>
      <c r="G26" s="17">
        <f t="shared" si="1"/>
        <v>0</v>
      </c>
    </row>
    <row r="27" spans="1:7" x14ac:dyDescent="0.35">
      <c r="A27" s="69" t="s">
        <v>39</v>
      </c>
      <c r="B27" s="27" t="s">
        <v>66</v>
      </c>
      <c r="C27" s="15">
        <v>1</v>
      </c>
      <c r="D27" s="32">
        <f>'I. Vaste verekenprijzen'!D8</f>
        <v>0</v>
      </c>
      <c r="E27" s="2">
        <f t="shared" si="0"/>
        <v>0</v>
      </c>
      <c r="F27" s="16">
        <v>0</v>
      </c>
      <c r="G27" s="17">
        <f t="shared" si="1"/>
        <v>0</v>
      </c>
    </row>
    <row r="28" spans="1:7" x14ac:dyDescent="0.35">
      <c r="A28" s="70"/>
      <c r="B28" s="27" t="s">
        <v>67</v>
      </c>
      <c r="C28" s="15">
        <v>1</v>
      </c>
      <c r="D28" s="32">
        <f>'I. Vaste verekenprijzen'!D9</f>
        <v>0</v>
      </c>
      <c r="E28" s="2">
        <f t="shared" si="0"/>
        <v>0</v>
      </c>
      <c r="F28" s="16">
        <v>0</v>
      </c>
      <c r="G28" s="17">
        <f t="shared" si="1"/>
        <v>0</v>
      </c>
    </row>
    <row r="29" spans="1:7" x14ac:dyDescent="0.35">
      <c r="A29" s="35" t="s">
        <v>40</v>
      </c>
      <c r="B29" s="27" t="s">
        <v>67</v>
      </c>
      <c r="C29" s="15">
        <v>1</v>
      </c>
      <c r="D29" s="32">
        <f>'I. Vaste verekenprijzen'!D9</f>
        <v>0</v>
      </c>
      <c r="E29" s="2">
        <f t="shared" si="0"/>
        <v>0</v>
      </c>
      <c r="F29" s="16">
        <v>0</v>
      </c>
      <c r="G29" s="17">
        <f t="shared" si="1"/>
        <v>0</v>
      </c>
    </row>
    <row r="30" spans="1:7" x14ac:dyDescent="0.35">
      <c r="A30" s="61" t="s">
        <v>48</v>
      </c>
      <c r="B30" s="62"/>
      <c r="C30" s="62"/>
      <c r="D30" s="62"/>
      <c r="E30" s="62"/>
      <c r="F30" s="62"/>
      <c r="G30" s="63"/>
    </row>
    <row r="31" spans="1:7" x14ac:dyDescent="0.35">
      <c r="A31" s="37" t="s">
        <v>42</v>
      </c>
      <c r="B31" s="58" t="s">
        <v>4</v>
      </c>
      <c r="C31" s="15">
        <v>2</v>
      </c>
      <c r="D31" s="32">
        <f>'I. Vaste verekenprijzen'!D7</f>
        <v>0</v>
      </c>
      <c r="E31" s="2">
        <f>C31*D31</f>
        <v>0</v>
      </c>
      <c r="F31" s="16">
        <v>0</v>
      </c>
      <c r="G31" s="17">
        <f>E31+(E31*F31)</f>
        <v>0</v>
      </c>
    </row>
    <row r="32" spans="1:7" x14ac:dyDescent="0.35">
      <c r="A32" s="37" t="s">
        <v>43</v>
      </c>
      <c r="B32" s="59"/>
      <c r="C32" s="15">
        <v>2</v>
      </c>
      <c r="D32" s="32">
        <f>'I. Vaste verekenprijzen'!D7</f>
        <v>0</v>
      </c>
      <c r="E32" s="2">
        <f>C32*D32</f>
        <v>0</v>
      </c>
      <c r="F32" s="16">
        <v>0</v>
      </c>
      <c r="G32" s="17">
        <f t="shared" ref="G32:G36" si="2">E32+(E32*F32)</f>
        <v>0</v>
      </c>
    </row>
    <row r="33" spans="1:8" x14ac:dyDescent="0.35">
      <c r="A33" s="37" t="s">
        <v>44</v>
      </c>
      <c r="B33" s="59"/>
      <c r="C33" s="15">
        <v>1</v>
      </c>
      <c r="D33" s="32">
        <f>'I. Vaste verekenprijzen'!D7</f>
        <v>0</v>
      </c>
      <c r="E33" s="2">
        <f t="shared" ref="E32:E36" si="3">C33*D33</f>
        <v>0</v>
      </c>
      <c r="F33" s="16">
        <v>0</v>
      </c>
      <c r="G33" s="17">
        <f t="shared" si="2"/>
        <v>0</v>
      </c>
    </row>
    <row r="34" spans="1:8" x14ac:dyDescent="0.35">
      <c r="A34" s="37" t="s">
        <v>47</v>
      </c>
      <c r="B34" s="59"/>
      <c r="C34" s="15">
        <v>1</v>
      </c>
      <c r="D34" s="32">
        <f>'I. Vaste verekenprijzen'!D7</f>
        <v>0</v>
      </c>
      <c r="E34" s="2">
        <f t="shared" si="3"/>
        <v>0</v>
      </c>
      <c r="F34" s="16">
        <v>0</v>
      </c>
      <c r="G34" s="17">
        <f t="shared" si="2"/>
        <v>0</v>
      </c>
    </row>
    <row r="35" spans="1:8" x14ac:dyDescent="0.35">
      <c r="A35" s="37" t="s">
        <v>45</v>
      </c>
      <c r="B35" s="59"/>
      <c r="C35" s="15">
        <v>1</v>
      </c>
      <c r="D35" s="32">
        <f>'I. Vaste verekenprijzen'!D7</f>
        <v>0</v>
      </c>
      <c r="E35" s="2">
        <f t="shared" si="3"/>
        <v>0</v>
      </c>
      <c r="F35" s="16">
        <v>0</v>
      </c>
      <c r="G35" s="17">
        <f t="shared" si="2"/>
        <v>0</v>
      </c>
    </row>
    <row r="36" spans="1:8" x14ac:dyDescent="0.35">
      <c r="A36" s="37" t="s">
        <v>46</v>
      </c>
      <c r="B36" s="60"/>
      <c r="C36" s="15">
        <v>1</v>
      </c>
      <c r="D36" s="32">
        <f>'I. Vaste verekenprijzen'!D7</f>
        <v>0</v>
      </c>
      <c r="E36" s="2">
        <f t="shared" si="3"/>
        <v>0</v>
      </c>
      <c r="F36" s="16">
        <v>0</v>
      </c>
      <c r="G36" s="17">
        <f t="shared" si="2"/>
        <v>0</v>
      </c>
    </row>
    <row r="37" spans="1:8" ht="23" x14ac:dyDescent="0.35">
      <c r="A37" s="46"/>
      <c r="B37" s="47"/>
      <c r="C37" s="47"/>
      <c r="D37" s="3" t="s">
        <v>15</v>
      </c>
      <c r="E37" s="4">
        <f>SUM(E6:E36)</f>
        <v>0</v>
      </c>
      <c r="F37" s="3" t="s">
        <v>16</v>
      </c>
      <c r="G37" s="4">
        <f>SUM(G6:G36)</f>
        <v>0</v>
      </c>
    </row>
    <row r="38" spans="1:8" x14ac:dyDescent="0.35">
      <c r="A38" s="14"/>
      <c r="C38" s="14"/>
      <c r="D38" s="14"/>
      <c r="E38" s="14"/>
      <c r="F38" s="14"/>
      <c r="G38" s="14"/>
    </row>
    <row r="39" spans="1:8" x14ac:dyDescent="0.35">
      <c r="A39" s="54" t="s">
        <v>24</v>
      </c>
      <c r="B39" s="54"/>
      <c r="C39" s="54"/>
      <c r="D39" s="54"/>
      <c r="E39" s="54"/>
      <c r="F39" s="54"/>
      <c r="G39" s="54"/>
    </row>
    <row r="40" spans="1:8" ht="14.5" customHeight="1" x14ac:dyDescent="0.35">
      <c r="A40" s="53" t="s">
        <v>7</v>
      </c>
      <c r="B40" s="53"/>
      <c r="C40" s="53"/>
      <c r="D40" s="53"/>
      <c r="E40" s="53"/>
      <c r="F40" s="53"/>
      <c r="G40" s="53"/>
    </row>
    <row r="41" spans="1:8" s="19" customFormat="1" ht="34.5" x14ac:dyDescent="0.35">
      <c r="A41" s="5" t="s">
        <v>5</v>
      </c>
      <c r="B41" s="20" t="s">
        <v>3</v>
      </c>
      <c r="C41" s="6" t="s">
        <v>2</v>
      </c>
      <c r="D41" s="28" t="s">
        <v>59</v>
      </c>
      <c r="E41" s="28" t="s">
        <v>55</v>
      </c>
      <c r="F41" s="6" t="s">
        <v>0</v>
      </c>
      <c r="G41" s="28" t="s">
        <v>9</v>
      </c>
      <c r="H41" s="18"/>
    </row>
    <row r="42" spans="1:8" s="19" customFormat="1" x14ac:dyDescent="0.35">
      <c r="A42" s="62" t="s">
        <v>41</v>
      </c>
      <c r="B42" s="62"/>
      <c r="C42" s="62"/>
      <c r="D42" s="62"/>
      <c r="E42" s="62"/>
      <c r="F42" s="62"/>
      <c r="G42" s="63"/>
      <c r="H42" s="18"/>
    </row>
    <row r="43" spans="1:8" x14ac:dyDescent="0.35">
      <c r="A43" s="35" t="s">
        <v>28</v>
      </c>
      <c r="B43" s="27" t="s">
        <v>66</v>
      </c>
      <c r="C43" s="15">
        <v>1</v>
      </c>
      <c r="D43" s="29">
        <f>'I. Vaste verekenprijzen'!E8</f>
        <v>0</v>
      </c>
      <c r="E43" s="7">
        <f>C43*D43</f>
        <v>0</v>
      </c>
      <c r="F43" s="16">
        <v>0</v>
      </c>
      <c r="G43" s="7">
        <f>E43+(E43*F43)</f>
        <v>0</v>
      </c>
      <c r="H43" s="38"/>
    </row>
    <row r="44" spans="1:8" x14ac:dyDescent="0.35">
      <c r="A44" s="69" t="s">
        <v>29</v>
      </c>
      <c r="B44" s="27" t="s">
        <v>66</v>
      </c>
      <c r="C44" s="15">
        <v>1</v>
      </c>
      <c r="D44" s="29">
        <f>'I. Vaste verekenprijzen'!E8</f>
        <v>0</v>
      </c>
      <c r="E44" s="7">
        <f>C44*D44</f>
        <v>0</v>
      </c>
      <c r="F44" s="16">
        <v>0</v>
      </c>
      <c r="G44" s="7">
        <f t="shared" ref="G44:G66" si="4">E44+(E44*F44)</f>
        <v>0</v>
      </c>
    </row>
    <row r="45" spans="1:8" x14ac:dyDescent="0.35">
      <c r="A45" s="70"/>
      <c r="B45" s="27" t="s">
        <v>67</v>
      </c>
      <c r="C45" s="15">
        <v>2</v>
      </c>
      <c r="D45" s="29">
        <f>'I. Vaste verekenprijzen'!E9</f>
        <v>0</v>
      </c>
      <c r="E45" s="7">
        <f t="shared" ref="E44:E65" si="5">C45*D45</f>
        <v>0</v>
      </c>
      <c r="F45" s="16">
        <v>0</v>
      </c>
      <c r="G45" s="7">
        <f t="shared" si="4"/>
        <v>0</v>
      </c>
    </row>
    <row r="46" spans="1:8" x14ac:dyDescent="0.35">
      <c r="A46" s="57" t="s">
        <v>30</v>
      </c>
      <c r="B46" s="27" t="s">
        <v>66</v>
      </c>
      <c r="C46" s="15">
        <v>3</v>
      </c>
      <c r="D46" s="29">
        <f>'I. Vaste verekenprijzen'!E8</f>
        <v>0</v>
      </c>
      <c r="E46" s="7">
        <f t="shared" si="5"/>
        <v>0</v>
      </c>
      <c r="F46" s="16">
        <v>0</v>
      </c>
      <c r="G46" s="7">
        <f t="shared" si="4"/>
        <v>0</v>
      </c>
    </row>
    <row r="47" spans="1:8" x14ac:dyDescent="0.35">
      <c r="A47" s="57"/>
      <c r="B47" s="27" t="s">
        <v>17</v>
      </c>
      <c r="C47" s="15">
        <v>1</v>
      </c>
      <c r="D47" s="29">
        <f>'I. Vaste verekenprijzen'!E10</f>
        <v>0</v>
      </c>
      <c r="E47" s="7">
        <f t="shared" si="5"/>
        <v>0</v>
      </c>
      <c r="F47" s="16">
        <v>0</v>
      </c>
      <c r="G47" s="7">
        <f t="shared" si="4"/>
        <v>0</v>
      </c>
    </row>
    <row r="48" spans="1:8" x14ac:dyDescent="0.35">
      <c r="A48" s="35" t="s">
        <v>31</v>
      </c>
      <c r="B48" s="27" t="s">
        <v>67</v>
      </c>
      <c r="C48" s="15">
        <v>1</v>
      </c>
      <c r="D48" s="29">
        <f>'I. Vaste verekenprijzen'!E9</f>
        <v>0</v>
      </c>
      <c r="E48" s="7">
        <f t="shared" si="5"/>
        <v>0</v>
      </c>
      <c r="F48" s="16">
        <v>0</v>
      </c>
      <c r="G48" s="7">
        <f t="shared" si="4"/>
        <v>0</v>
      </c>
    </row>
    <row r="49" spans="1:7" x14ac:dyDescent="0.35">
      <c r="A49" s="35" t="s">
        <v>32</v>
      </c>
      <c r="B49" s="27" t="s">
        <v>68</v>
      </c>
      <c r="C49" s="15">
        <v>1</v>
      </c>
      <c r="D49" s="29">
        <f>'I. Vaste verekenprijzen'!E8</f>
        <v>0</v>
      </c>
      <c r="E49" s="7">
        <f t="shared" si="5"/>
        <v>0</v>
      </c>
      <c r="F49" s="16">
        <v>0</v>
      </c>
      <c r="G49" s="7">
        <f t="shared" si="4"/>
        <v>0</v>
      </c>
    </row>
    <row r="50" spans="1:7" x14ac:dyDescent="0.35">
      <c r="A50" s="43" t="s">
        <v>33</v>
      </c>
      <c r="B50" s="27" t="s">
        <v>66</v>
      </c>
      <c r="C50" s="15">
        <v>6</v>
      </c>
      <c r="D50" s="29">
        <f>'I. Vaste verekenprijzen'!E8</f>
        <v>0</v>
      </c>
      <c r="E50" s="7">
        <f t="shared" si="5"/>
        <v>0</v>
      </c>
      <c r="F50" s="16">
        <v>0</v>
      </c>
      <c r="G50" s="7">
        <f t="shared" si="4"/>
        <v>0</v>
      </c>
    </row>
    <row r="51" spans="1:7" x14ac:dyDescent="0.35">
      <c r="A51" s="71"/>
      <c r="B51" s="27" t="s">
        <v>67</v>
      </c>
      <c r="C51" s="15">
        <v>3</v>
      </c>
      <c r="D51" s="29">
        <f>'I. Vaste verekenprijzen'!E9</f>
        <v>0</v>
      </c>
      <c r="E51" s="7">
        <f t="shared" si="5"/>
        <v>0</v>
      </c>
      <c r="F51" s="16">
        <v>0</v>
      </c>
      <c r="G51" s="7">
        <f t="shared" si="4"/>
        <v>0</v>
      </c>
    </row>
    <row r="52" spans="1:7" x14ac:dyDescent="0.35">
      <c r="A52" s="44"/>
      <c r="B52" s="27" t="s">
        <v>17</v>
      </c>
      <c r="C52" s="15">
        <v>1</v>
      </c>
      <c r="D52" s="29">
        <f>'I. Vaste verekenprijzen'!E10</f>
        <v>0</v>
      </c>
      <c r="E52" s="7">
        <f t="shared" si="5"/>
        <v>0</v>
      </c>
      <c r="F52" s="16">
        <v>0</v>
      </c>
      <c r="G52" s="7">
        <f t="shared" si="4"/>
        <v>0</v>
      </c>
    </row>
    <row r="53" spans="1:7" x14ac:dyDescent="0.35">
      <c r="A53" s="43" t="s">
        <v>34</v>
      </c>
      <c r="B53" s="27" t="s">
        <v>66</v>
      </c>
      <c r="C53" s="15">
        <v>5</v>
      </c>
      <c r="D53" s="29">
        <f>'I. Vaste verekenprijzen'!E8</f>
        <v>0</v>
      </c>
      <c r="E53" s="7">
        <f t="shared" si="5"/>
        <v>0</v>
      </c>
      <c r="F53" s="16">
        <v>0</v>
      </c>
      <c r="G53" s="7">
        <f t="shared" si="4"/>
        <v>0</v>
      </c>
    </row>
    <row r="54" spans="1:7" x14ac:dyDescent="0.35">
      <c r="A54" s="71"/>
      <c r="B54" s="27" t="s">
        <v>67</v>
      </c>
      <c r="C54" s="15">
        <v>2</v>
      </c>
      <c r="D54" s="29">
        <f>'I. Vaste verekenprijzen'!E9</f>
        <v>0</v>
      </c>
      <c r="E54" s="7">
        <f t="shared" si="5"/>
        <v>0</v>
      </c>
      <c r="F54" s="16">
        <v>0</v>
      </c>
      <c r="G54" s="7">
        <f t="shared" si="4"/>
        <v>0</v>
      </c>
    </row>
    <row r="55" spans="1:7" x14ac:dyDescent="0.35">
      <c r="A55" s="44"/>
      <c r="B55" s="27" t="s">
        <v>17</v>
      </c>
      <c r="C55" s="15">
        <v>1</v>
      </c>
      <c r="D55" s="29">
        <f>'I. Vaste verekenprijzen'!E10</f>
        <v>0</v>
      </c>
      <c r="E55" s="7">
        <f t="shared" si="5"/>
        <v>0</v>
      </c>
      <c r="F55" s="16">
        <v>0</v>
      </c>
      <c r="G55" s="7">
        <f t="shared" si="4"/>
        <v>0</v>
      </c>
    </row>
    <row r="56" spans="1:7" x14ac:dyDescent="0.35">
      <c r="A56" s="36" t="s">
        <v>35</v>
      </c>
      <c r="B56" s="27" t="s">
        <v>67</v>
      </c>
      <c r="C56" s="15">
        <v>1</v>
      </c>
      <c r="D56" s="29">
        <f>'I. Vaste verekenprijzen'!E9</f>
        <v>0</v>
      </c>
      <c r="E56" s="7">
        <f t="shared" si="5"/>
        <v>0</v>
      </c>
      <c r="F56" s="16">
        <v>0</v>
      </c>
      <c r="G56" s="7">
        <f t="shared" si="4"/>
        <v>0</v>
      </c>
    </row>
    <row r="57" spans="1:7" x14ac:dyDescent="0.35">
      <c r="A57" s="57" t="s">
        <v>36</v>
      </c>
      <c r="B57" s="27" t="s">
        <v>68</v>
      </c>
      <c r="C57" s="15">
        <v>4</v>
      </c>
      <c r="D57" s="29">
        <f>'I. Vaste verekenprijzen'!E8</f>
        <v>0</v>
      </c>
      <c r="E57" s="7">
        <f t="shared" si="5"/>
        <v>0</v>
      </c>
      <c r="F57" s="16">
        <v>0</v>
      </c>
      <c r="G57" s="7">
        <f t="shared" si="4"/>
        <v>0</v>
      </c>
    </row>
    <row r="58" spans="1:7" x14ac:dyDescent="0.35">
      <c r="A58" s="57"/>
      <c r="B58" s="27" t="s">
        <v>67</v>
      </c>
      <c r="C58" s="15">
        <v>1</v>
      </c>
      <c r="D58" s="29">
        <f>'I. Vaste verekenprijzen'!E9</f>
        <v>0</v>
      </c>
      <c r="E58" s="7">
        <f t="shared" si="5"/>
        <v>0</v>
      </c>
      <c r="F58" s="16">
        <v>0</v>
      </c>
      <c r="G58" s="7">
        <f t="shared" si="4"/>
        <v>0</v>
      </c>
    </row>
    <row r="59" spans="1:7" x14ac:dyDescent="0.35">
      <c r="A59" s="57"/>
      <c r="B59" s="27" t="s">
        <v>17</v>
      </c>
      <c r="C59" s="15">
        <v>1</v>
      </c>
      <c r="D59" s="29">
        <f>'I. Vaste verekenprijzen'!E10</f>
        <v>0</v>
      </c>
      <c r="E59" s="7">
        <f t="shared" si="5"/>
        <v>0</v>
      </c>
      <c r="F59" s="16">
        <v>0</v>
      </c>
      <c r="G59" s="7">
        <f t="shared" si="4"/>
        <v>0</v>
      </c>
    </row>
    <row r="60" spans="1:7" x14ac:dyDescent="0.35">
      <c r="A60" s="35" t="s">
        <v>37</v>
      </c>
      <c r="B60" s="27" t="s">
        <v>67</v>
      </c>
      <c r="C60" s="15">
        <v>1</v>
      </c>
      <c r="D60" s="29">
        <f>'I. Vaste verekenprijzen'!E9</f>
        <v>0</v>
      </c>
      <c r="E60" s="7">
        <f t="shared" si="5"/>
        <v>0</v>
      </c>
      <c r="F60" s="16">
        <v>0</v>
      </c>
      <c r="G60" s="7">
        <f t="shared" si="4"/>
        <v>0</v>
      </c>
    </row>
    <row r="61" spans="1:7" x14ac:dyDescent="0.35">
      <c r="A61" s="57" t="s">
        <v>38</v>
      </c>
      <c r="B61" s="27" t="s">
        <v>68</v>
      </c>
      <c r="C61" s="15">
        <v>3</v>
      </c>
      <c r="D61" s="29">
        <f>'I. Vaste verekenprijzen'!E8</f>
        <v>0</v>
      </c>
      <c r="E61" s="7">
        <f t="shared" si="5"/>
        <v>0</v>
      </c>
      <c r="F61" s="16">
        <v>0</v>
      </c>
      <c r="G61" s="7">
        <f t="shared" si="4"/>
        <v>0</v>
      </c>
    </row>
    <row r="62" spans="1:7" x14ac:dyDescent="0.35">
      <c r="A62" s="57"/>
      <c r="B62" s="27" t="s">
        <v>67</v>
      </c>
      <c r="C62" s="15">
        <v>2</v>
      </c>
      <c r="D62" s="29">
        <f>'I. Vaste verekenprijzen'!E9</f>
        <v>0</v>
      </c>
      <c r="E62" s="7">
        <f t="shared" si="5"/>
        <v>0</v>
      </c>
      <c r="F62" s="16">
        <v>0</v>
      </c>
      <c r="G62" s="7">
        <f t="shared" si="4"/>
        <v>0</v>
      </c>
    </row>
    <row r="63" spans="1:7" x14ac:dyDescent="0.35">
      <c r="A63" s="57"/>
      <c r="B63" s="27" t="s">
        <v>17</v>
      </c>
      <c r="C63" s="15">
        <v>1</v>
      </c>
      <c r="D63" s="29">
        <f>'I. Vaste verekenprijzen'!E10</f>
        <v>0</v>
      </c>
      <c r="E63" s="7">
        <f t="shared" si="5"/>
        <v>0</v>
      </c>
      <c r="F63" s="16">
        <v>0</v>
      </c>
      <c r="G63" s="7">
        <f t="shared" si="4"/>
        <v>0</v>
      </c>
    </row>
    <row r="64" spans="1:7" x14ac:dyDescent="0.35">
      <c r="A64" s="69" t="s">
        <v>39</v>
      </c>
      <c r="B64" s="27" t="s">
        <v>66</v>
      </c>
      <c r="C64" s="15">
        <v>1</v>
      </c>
      <c r="D64" s="29">
        <f>'I. Vaste verekenprijzen'!E8</f>
        <v>0</v>
      </c>
      <c r="E64" s="7">
        <f t="shared" si="5"/>
        <v>0</v>
      </c>
      <c r="F64" s="16">
        <v>0</v>
      </c>
      <c r="G64" s="7">
        <f t="shared" si="4"/>
        <v>0</v>
      </c>
    </row>
    <row r="65" spans="1:8" x14ac:dyDescent="0.35">
      <c r="A65" s="70"/>
      <c r="B65" s="27" t="s">
        <v>67</v>
      </c>
      <c r="C65" s="15">
        <v>1</v>
      </c>
      <c r="D65" s="29">
        <f>'I. Vaste verekenprijzen'!E9</f>
        <v>0</v>
      </c>
      <c r="E65" s="7">
        <f t="shared" si="5"/>
        <v>0</v>
      </c>
      <c r="F65" s="16">
        <v>0</v>
      </c>
      <c r="G65" s="7">
        <f t="shared" si="4"/>
        <v>0</v>
      </c>
    </row>
    <row r="66" spans="1:8" x14ac:dyDescent="0.35">
      <c r="A66" s="35" t="s">
        <v>40</v>
      </c>
      <c r="B66" s="27" t="s">
        <v>67</v>
      </c>
      <c r="C66" s="15">
        <v>1</v>
      </c>
      <c r="D66" s="29">
        <f>'I. Vaste verekenprijzen'!E9</f>
        <v>0</v>
      </c>
      <c r="E66" s="7">
        <f>C66*D66</f>
        <v>0</v>
      </c>
      <c r="F66" s="16">
        <v>0</v>
      </c>
      <c r="G66" s="7">
        <f t="shared" si="4"/>
        <v>0</v>
      </c>
    </row>
    <row r="67" spans="1:8" x14ac:dyDescent="0.35">
      <c r="A67" s="62" t="s">
        <v>48</v>
      </c>
      <c r="B67" s="62"/>
      <c r="C67" s="62"/>
      <c r="D67" s="62"/>
      <c r="E67" s="62"/>
      <c r="F67" s="62"/>
      <c r="G67" s="63"/>
    </row>
    <row r="68" spans="1:8" x14ac:dyDescent="0.35">
      <c r="A68" s="37" t="s">
        <v>42</v>
      </c>
      <c r="B68" s="58" t="s">
        <v>4</v>
      </c>
      <c r="C68" s="15">
        <v>2</v>
      </c>
      <c r="D68" s="29">
        <f>'I. Vaste verekenprijzen'!E7</f>
        <v>0</v>
      </c>
      <c r="E68" s="7">
        <f>C68*D68</f>
        <v>0</v>
      </c>
      <c r="F68" s="16">
        <v>0</v>
      </c>
      <c r="G68" s="7">
        <f>E68+(E68*F68)</f>
        <v>0</v>
      </c>
      <c r="H68" s="38"/>
    </row>
    <row r="69" spans="1:8" x14ac:dyDescent="0.35">
      <c r="A69" s="37" t="s">
        <v>43</v>
      </c>
      <c r="B69" s="59"/>
      <c r="C69" s="15">
        <v>2</v>
      </c>
      <c r="D69" s="29">
        <f>'I. Vaste verekenprijzen'!E7</f>
        <v>0</v>
      </c>
      <c r="E69" s="7">
        <f t="shared" ref="E69:E73" si="6">C69*D69</f>
        <v>0</v>
      </c>
      <c r="F69" s="16">
        <v>0</v>
      </c>
      <c r="G69" s="7">
        <f t="shared" ref="G69:G73" si="7">E69+(E69*F69)</f>
        <v>0</v>
      </c>
    </row>
    <row r="70" spans="1:8" x14ac:dyDescent="0.35">
      <c r="A70" s="37" t="s">
        <v>44</v>
      </c>
      <c r="B70" s="59"/>
      <c r="C70" s="15">
        <v>1</v>
      </c>
      <c r="D70" s="29">
        <f>'I. Vaste verekenprijzen'!E7</f>
        <v>0</v>
      </c>
      <c r="E70" s="7">
        <f t="shared" si="6"/>
        <v>0</v>
      </c>
      <c r="F70" s="16">
        <v>0</v>
      </c>
      <c r="G70" s="7">
        <f t="shared" si="7"/>
        <v>0</v>
      </c>
    </row>
    <row r="71" spans="1:8" x14ac:dyDescent="0.35">
      <c r="A71" s="37" t="s">
        <v>47</v>
      </c>
      <c r="B71" s="59"/>
      <c r="C71" s="15">
        <v>1</v>
      </c>
      <c r="D71" s="29">
        <f>'I. Vaste verekenprijzen'!E7</f>
        <v>0</v>
      </c>
      <c r="E71" s="7">
        <f t="shared" si="6"/>
        <v>0</v>
      </c>
      <c r="F71" s="16">
        <v>0</v>
      </c>
      <c r="G71" s="7">
        <f t="shared" si="7"/>
        <v>0</v>
      </c>
    </row>
    <row r="72" spans="1:8" x14ac:dyDescent="0.35">
      <c r="A72" s="37" t="s">
        <v>45</v>
      </c>
      <c r="B72" s="59"/>
      <c r="C72" s="15">
        <v>1</v>
      </c>
      <c r="D72" s="29">
        <f>'I. Vaste verekenprijzen'!E7</f>
        <v>0</v>
      </c>
      <c r="E72" s="7">
        <f t="shared" si="6"/>
        <v>0</v>
      </c>
      <c r="F72" s="16">
        <v>0</v>
      </c>
      <c r="G72" s="7">
        <f t="shared" si="7"/>
        <v>0</v>
      </c>
    </row>
    <row r="73" spans="1:8" x14ac:dyDescent="0.35">
      <c r="A73" s="37" t="s">
        <v>46</v>
      </c>
      <c r="B73" s="60"/>
      <c r="C73" s="15">
        <v>1</v>
      </c>
      <c r="D73" s="29">
        <f>'I. Vaste verekenprijzen'!E7</f>
        <v>0</v>
      </c>
      <c r="E73" s="7">
        <f t="shared" si="6"/>
        <v>0</v>
      </c>
      <c r="F73" s="16">
        <v>0</v>
      </c>
      <c r="G73" s="7">
        <f t="shared" si="7"/>
        <v>0</v>
      </c>
    </row>
    <row r="74" spans="1:8" ht="23" x14ac:dyDescent="0.35">
      <c r="A74" s="46"/>
      <c r="B74" s="46"/>
      <c r="C74" s="46"/>
      <c r="D74" s="8" t="s">
        <v>10</v>
      </c>
      <c r="E74" s="8">
        <f>SUM(E43:E73)</f>
        <v>0</v>
      </c>
      <c r="F74" s="8" t="s">
        <v>11</v>
      </c>
      <c r="G74" s="8">
        <f>SUM(G43:G73)</f>
        <v>0</v>
      </c>
    </row>
    <row r="76" spans="1:8" x14ac:dyDescent="0.35">
      <c r="A76" s="53" t="s">
        <v>60</v>
      </c>
      <c r="B76" s="53"/>
      <c r="C76" s="53"/>
      <c r="D76" s="53"/>
      <c r="E76" s="53"/>
      <c r="F76" s="53"/>
      <c r="G76" s="53"/>
    </row>
    <row r="77" spans="1:8" ht="23" x14ac:dyDescent="0.35">
      <c r="A77" s="49"/>
      <c r="B77" s="50"/>
      <c r="C77" s="28" t="s">
        <v>12</v>
      </c>
      <c r="D77" s="6" t="s">
        <v>23</v>
      </c>
      <c r="E77" s="28" t="s">
        <v>8</v>
      </c>
      <c r="F77" s="6" t="s">
        <v>0</v>
      </c>
      <c r="G77" s="28" t="s">
        <v>13</v>
      </c>
    </row>
    <row r="78" spans="1:8" x14ac:dyDescent="0.35">
      <c r="A78" s="55" t="s">
        <v>51</v>
      </c>
      <c r="B78" s="56"/>
      <c r="C78" s="1">
        <v>0</v>
      </c>
      <c r="D78" s="10">
        <v>5000</v>
      </c>
      <c r="E78" s="9">
        <f>C78*D78</f>
        <v>0</v>
      </c>
      <c r="F78" s="16">
        <v>0</v>
      </c>
      <c r="G78" s="9">
        <f>E78+(E78*F78)</f>
        <v>0</v>
      </c>
    </row>
    <row r="79" spans="1:8" x14ac:dyDescent="0.35">
      <c r="A79" s="55" t="s">
        <v>53</v>
      </c>
      <c r="B79" s="56"/>
      <c r="C79" s="1">
        <v>0</v>
      </c>
      <c r="D79" s="10">
        <v>600</v>
      </c>
      <c r="E79" s="9">
        <f t="shared" ref="E79:E83" si="8">C79*D79</f>
        <v>0</v>
      </c>
      <c r="F79" s="16">
        <v>0</v>
      </c>
      <c r="G79" s="9">
        <f t="shared" ref="G79:G83" si="9">E79+(E79*F79)</f>
        <v>0</v>
      </c>
    </row>
    <row r="80" spans="1:8" x14ac:dyDescent="0.35">
      <c r="A80" s="55" t="s">
        <v>64</v>
      </c>
      <c r="B80" s="56"/>
      <c r="C80" s="1">
        <v>0</v>
      </c>
      <c r="D80" s="10">
        <v>25000</v>
      </c>
      <c r="E80" s="9">
        <f t="shared" si="8"/>
        <v>0</v>
      </c>
      <c r="F80" s="16">
        <v>0</v>
      </c>
      <c r="G80" s="9">
        <f t="shared" si="9"/>
        <v>0</v>
      </c>
    </row>
    <row r="81" spans="1:7" x14ac:dyDescent="0.35">
      <c r="A81" s="55" t="s">
        <v>65</v>
      </c>
      <c r="B81" s="56"/>
      <c r="C81" s="1">
        <v>0</v>
      </c>
      <c r="D81" s="10">
        <v>23000</v>
      </c>
      <c r="E81" s="9">
        <f t="shared" si="8"/>
        <v>0</v>
      </c>
      <c r="F81" s="16">
        <v>0</v>
      </c>
      <c r="G81" s="9">
        <f t="shared" si="9"/>
        <v>0</v>
      </c>
    </row>
    <row r="82" spans="1:7" x14ac:dyDescent="0.35">
      <c r="A82" s="55" t="s">
        <v>52</v>
      </c>
      <c r="B82" s="56"/>
      <c r="C82" s="1">
        <v>0</v>
      </c>
      <c r="D82" s="10">
        <v>4500</v>
      </c>
      <c r="E82" s="9">
        <f t="shared" si="8"/>
        <v>0</v>
      </c>
      <c r="F82" s="16">
        <v>0</v>
      </c>
      <c r="G82" s="9">
        <f t="shared" si="9"/>
        <v>0</v>
      </c>
    </row>
    <row r="83" spans="1:7" ht="11.5" customHeight="1" x14ac:dyDescent="0.35">
      <c r="A83" s="55" t="s">
        <v>54</v>
      </c>
      <c r="B83" s="56"/>
      <c r="C83" s="1">
        <v>0</v>
      </c>
      <c r="D83" s="10">
        <v>4000</v>
      </c>
      <c r="E83" s="9">
        <f t="shared" si="8"/>
        <v>0</v>
      </c>
      <c r="F83" s="16">
        <v>0</v>
      </c>
      <c r="G83" s="9">
        <f t="shared" si="9"/>
        <v>0</v>
      </c>
    </row>
    <row r="84" spans="1:7" ht="23" x14ac:dyDescent="0.35">
      <c r="A84" s="51"/>
      <c r="B84" s="51"/>
      <c r="C84" s="52"/>
      <c r="D84" s="8" t="s">
        <v>10</v>
      </c>
      <c r="E84" s="12">
        <f>SUM(E78:E83)</f>
        <v>0</v>
      </c>
      <c r="F84" s="8" t="s">
        <v>11</v>
      </c>
      <c r="G84" s="12">
        <f>SUM(G78:G83)</f>
        <v>0</v>
      </c>
    </row>
    <row r="86" spans="1:7" x14ac:dyDescent="0.35">
      <c r="A86" s="53" t="s">
        <v>50</v>
      </c>
      <c r="B86" s="53"/>
      <c r="C86" s="53"/>
    </row>
    <row r="87" spans="1:7" x14ac:dyDescent="0.35">
      <c r="A87" s="48" t="s">
        <v>18</v>
      </c>
      <c r="B87" s="48"/>
      <c r="C87" s="11">
        <f>E37+E74</f>
        <v>0</v>
      </c>
    </row>
    <row r="88" spans="1:7" ht="11.5" customHeight="1" x14ac:dyDescent="0.35">
      <c r="A88" s="48" t="s">
        <v>19</v>
      </c>
      <c r="B88" s="48"/>
      <c r="C88" s="11">
        <f>E84</f>
        <v>0</v>
      </c>
    </row>
    <row r="89" spans="1:7" x14ac:dyDescent="0.35">
      <c r="A89" s="45" t="s">
        <v>49</v>
      </c>
      <c r="B89" s="45"/>
      <c r="C89" s="22">
        <f>(C87+C88)*12</f>
        <v>0</v>
      </c>
      <c r="D89" s="31"/>
    </row>
  </sheetData>
  <mergeCells count="39">
    <mergeCell ref="A5:G5"/>
    <mergeCell ref="A9:A10"/>
    <mergeCell ref="A20:A22"/>
    <mergeCell ref="A42:G42"/>
    <mergeCell ref="A67:G67"/>
    <mergeCell ref="A46:A47"/>
    <mergeCell ref="A50:A52"/>
    <mergeCell ref="A53:A55"/>
    <mergeCell ref="A57:A59"/>
    <mergeCell ref="A61:A63"/>
    <mergeCell ref="A44:A45"/>
    <mergeCell ref="A64:A65"/>
    <mergeCell ref="A7:A8"/>
    <mergeCell ref="A27:A28"/>
    <mergeCell ref="A78:B78"/>
    <mergeCell ref="A79:B79"/>
    <mergeCell ref="A83:B83"/>
    <mergeCell ref="A24:A26"/>
    <mergeCell ref="B31:B36"/>
    <mergeCell ref="A30:G30"/>
    <mergeCell ref="B68:B73"/>
    <mergeCell ref="A81:B81"/>
    <mergeCell ref="A82:B82"/>
    <mergeCell ref="A1:G1"/>
    <mergeCell ref="A3:G3"/>
    <mergeCell ref="A13:A15"/>
    <mergeCell ref="A16:A18"/>
    <mergeCell ref="A89:B89"/>
    <mergeCell ref="A37:C37"/>
    <mergeCell ref="A87:B87"/>
    <mergeCell ref="A77:B77"/>
    <mergeCell ref="A88:B88"/>
    <mergeCell ref="A84:C84"/>
    <mergeCell ref="A40:G40"/>
    <mergeCell ref="A39:G39"/>
    <mergeCell ref="A86:C86"/>
    <mergeCell ref="A80:B80"/>
    <mergeCell ref="A74:C74"/>
    <mergeCell ref="A76:G76"/>
  </mergeCells>
  <phoneticPr fontId="6" type="noConversion"/>
  <pageMargins left="0.7" right="0.7" top="0.75" bottom="0.75" header="0.3" footer="0.3"/>
  <headerFooter>
    <oddFooter>&amp;L_x000D_&amp;1#&amp;"Calibri"&amp;10&amp;K000000 Intern gebruik</oddFooter>
  </headerFooter>
  <ignoredErrors>
    <ignoredError sqref="D31:D36 D68:D73 D43 D6:D7 D9 D10:D17 D27:D29 D44" unlockedFormula="1"/>
    <ignoredError sqref="D18:D26 D8 D45:D66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A0369A6AE8E04CBCF2602F504DA71A" ma:contentTypeVersion="0" ma:contentTypeDescription="Een nieuw document maken." ma:contentTypeScope="" ma:versionID="aa52c09da91f9123c1a7b9433e54c8f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F52F53-1DD8-4EE5-AA35-8487C9CA8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1D36A5-4127-4C41-A9A3-D17ED5006E5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AF4397-5499-40B2-B903-3ECA1798F8D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I. Vaste verekenprijzen</vt:lpstr>
      <vt:lpstr>II. AP en 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Kerkhoff, T. van den (Tom)</dc:creator>
  <cp:lastModifiedBy>Kerkhoff, T. van den (Tom)</cp:lastModifiedBy>
  <dcterms:created xsi:type="dcterms:W3CDTF">2015-06-05T18:17:20Z</dcterms:created>
  <dcterms:modified xsi:type="dcterms:W3CDTF">2026-07-27T10:03:31Z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0x01010011A0369A6AE8E04CBCF2602F504DA71A</vt:lpwstr>
  </property>
</Properties>
</file>