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goudappelgroep.sharepoint.com/teams/prj-g-NieuweConcessieAlmere2028-2037/Gedeelde documenten/General/6. Nota's van Inlichtingen/08. NvI 7/"/>
    </mc:Choice>
  </mc:AlternateContent>
  <xr:revisionPtr revIDLastSave="609" documentId="8_{4C108222-1CF1-4FBD-90C5-2BC203D94E8C}" xr6:coauthVersionLast="47" xr6:coauthVersionMax="47" xr10:uidLastSave="{E96526A1-0254-4BD2-A9E1-92F22A0A1E5F}"/>
  <bookViews>
    <workbookView xWindow="28690" yWindow="10" windowWidth="29020" windowHeight="15700" tabRatio="814" firstSheet="3" activeTab="8" xr2:uid="{C534A164-15B5-4D9C-8AD6-921B40555ABC}"/>
  </bookViews>
  <sheets>
    <sheet name="FEO" sheetId="1" r:id="rId1"/>
    <sheet name="Bestaand Instromend Materieel" sheetId="3" r:id="rId2"/>
    <sheet name="Nieuw Instromend (niet MPO)" sheetId="2" r:id="rId3"/>
    <sheet name="ZE gefinancierd (MPO)" sheetId="4" r:id="rId4"/>
    <sheet name="Apparatuur" sheetId="9" r:id="rId5"/>
    <sheet name="Aanschaf vervangende batterijen" sheetId="5" r:id="rId6"/>
    <sheet name="Verv. batterijen gefinancierd" sheetId="6" r:id="rId7"/>
    <sheet name="Tank- en Laadinfra eigen middel" sheetId="7" r:id="rId8"/>
    <sheet name="Tank en laad gefinancierd (MPO)" sheetId="8"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5" i="8" l="1"/>
  <c r="C64" i="8"/>
  <c r="D64" i="8"/>
  <c r="E64" i="8"/>
  <c r="F64" i="8"/>
  <c r="G64" i="8"/>
  <c r="H64" i="8"/>
  <c r="I64" i="8"/>
  <c r="J64" i="8"/>
  <c r="K64" i="8"/>
  <c r="B64" i="8"/>
  <c r="B72" i="7"/>
  <c r="B71" i="7"/>
  <c r="C72" i="7"/>
  <c r="D72" i="7"/>
  <c r="E72" i="7"/>
  <c r="F72" i="7"/>
  <c r="G72" i="7"/>
  <c r="H72" i="7"/>
  <c r="I72" i="7"/>
  <c r="J72" i="7"/>
  <c r="K72" i="7"/>
  <c r="L72" i="7"/>
  <c r="M72" i="7"/>
  <c r="N72" i="7"/>
  <c r="O72" i="7"/>
  <c r="P72" i="7"/>
  <c r="Q72" i="7"/>
  <c r="B70" i="7"/>
  <c r="B61" i="7"/>
  <c r="B65" i="7" s="1"/>
  <c r="B67" i="7" s="1"/>
  <c r="C71" i="7"/>
  <c r="D71" i="7"/>
  <c r="E71" i="7"/>
  <c r="F71" i="7"/>
  <c r="G71" i="7"/>
  <c r="H71" i="7"/>
  <c r="I71" i="7"/>
  <c r="J71" i="7"/>
  <c r="K71" i="7"/>
  <c r="L71" i="7"/>
  <c r="M71" i="7"/>
  <c r="N71" i="7"/>
  <c r="O71" i="7"/>
  <c r="P71" i="7"/>
  <c r="Q71" i="7"/>
  <c r="B43" i="7"/>
  <c r="B23" i="7"/>
  <c r="C27" i="7"/>
  <c r="D27" i="7"/>
  <c r="E27" i="7"/>
  <c r="F27" i="7"/>
  <c r="G27" i="7"/>
  <c r="H27" i="7"/>
  <c r="I27" i="7"/>
  <c r="J27" i="7"/>
  <c r="K27" i="7"/>
  <c r="L27" i="7"/>
  <c r="M27" i="7"/>
  <c r="N27" i="7"/>
  <c r="O27" i="7"/>
  <c r="P27" i="7"/>
  <c r="Q27" i="7"/>
  <c r="B27" i="7"/>
  <c r="C24" i="3"/>
  <c r="D24" i="3"/>
  <c r="E24" i="3"/>
  <c r="F24" i="3"/>
  <c r="G24" i="3"/>
  <c r="H24" i="3"/>
  <c r="B24" i="3"/>
  <c r="B26" i="2"/>
  <c r="C24" i="2"/>
  <c r="D24" i="2"/>
  <c r="E24" i="2"/>
  <c r="F24" i="2"/>
  <c r="G24" i="2"/>
  <c r="H24" i="2"/>
  <c r="B24" i="2"/>
  <c r="C20" i="5"/>
  <c r="D20" i="5"/>
  <c r="E20" i="5"/>
  <c r="F20" i="5"/>
  <c r="G20" i="5"/>
  <c r="H20" i="5"/>
  <c r="I20" i="5"/>
  <c r="J20" i="5"/>
  <c r="K20" i="5"/>
  <c r="L20" i="5"/>
  <c r="M20" i="5"/>
  <c r="N20" i="5"/>
  <c r="O20" i="5"/>
  <c r="P20" i="5"/>
  <c r="Q20" i="5"/>
  <c r="R20" i="5"/>
  <c r="B20" i="5"/>
  <c r="B34" i="7"/>
  <c r="B28" i="7"/>
  <c r="C22" i="5"/>
  <c r="D22" i="5"/>
  <c r="E22" i="5"/>
  <c r="F22" i="5"/>
  <c r="G22" i="5"/>
  <c r="H22" i="5"/>
  <c r="I22" i="5"/>
  <c r="J22" i="5"/>
  <c r="K22" i="5"/>
  <c r="L22" i="5"/>
  <c r="M22" i="5"/>
  <c r="N22" i="5"/>
  <c r="O22" i="5"/>
  <c r="P22" i="5"/>
  <c r="Q22" i="5"/>
  <c r="R22" i="5"/>
  <c r="C16" i="5"/>
  <c r="D16" i="5"/>
  <c r="E16" i="5"/>
  <c r="F16" i="5"/>
  <c r="G16" i="5"/>
  <c r="H16" i="5"/>
  <c r="I16" i="5"/>
  <c r="J16" i="5"/>
  <c r="K16" i="5"/>
  <c r="L16" i="5"/>
  <c r="M16" i="5"/>
  <c r="N16" i="5"/>
  <c r="O16" i="5"/>
  <c r="P16" i="5"/>
  <c r="Q16" i="5"/>
  <c r="R16" i="5"/>
  <c r="B35" i="7"/>
  <c r="C23" i="7"/>
  <c r="D23" i="7"/>
  <c r="E23" i="7"/>
  <c r="F23" i="7"/>
  <c r="G23" i="7"/>
  <c r="H23" i="7"/>
  <c r="I23" i="7"/>
  <c r="J23" i="7"/>
  <c r="K23" i="7"/>
  <c r="L23" i="7"/>
  <c r="M23" i="7"/>
  <c r="N23" i="7"/>
  <c r="O23" i="7"/>
  <c r="P23" i="7"/>
  <c r="Q23" i="7"/>
  <c r="C26" i="3"/>
  <c r="D26" i="3"/>
  <c r="E26" i="3"/>
  <c r="F26" i="3"/>
  <c r="G26" i="3"/>
  <c r="H26" i="3"/>
  <c r="B26" i="3"/>
  <c r="C15" i="5"/>
  <c r="D15" i="5"/>
  <c r="E15" i="5"/>
  <c r="F15" i="5"/>
  <c r="G15" i="5"/>
  <c r="H15" i="5"/>
  <c r="I15" i="5"/>
  <c r="J15" i="5"/>
  <c r="K15" i="5"/>
  <c r="L15" i="5"/>
  <c r="M15" i="5"/>
  <c r="N15" i="5"/>
  <c r="O15" i="5"/>
  <c r="P15" i="5"/>
  <c r="Q15" i="5"/>
  <c r="R15" i="5"/>
  <c r="B15" i="5"/>
  <c r="C26" i="2"/>
  <c r="D26" i="2"/>
  <c r="E26" i="2"/>
  <c r="F26" i="2"/>
  <c r="G26" i="2"/>
  <c r="H26" i="2"/>
  <c r="C21" i="2"/>
  <c r="D21" i="2"/>
  <c r="E21" i="2"/>
  <c r="F21" i="2"/>
  <c r="G21" i="2"/>
  <c r="H21" i="2"/>
  <c r="B21" i="2"/>
  <c r="C20" i="2"/>
  <c r="D20" i="2"/>
  <c r="E20" i="2"/>
  <c r="F20" i="2"/>
  <c r="G20" i="2"/>
  <c r="H20" i="2"/>
  <c r="B20" i="2"/>
  <c r="C21" i="3"/>
  <c r="D21" i="3"/>
  <c r="E21" i="3"/>
  <c r="F21" i="3"/>
  <c r="G21" i="3"/>
  <c r="H21" i="3"/>
  <c r="B21" i="3"/>
  <c r="C20" i="3"/>
  <c r="D20" i="3"/>
  <c r="E20" i="3"/>
  <c r="F20" i="3"/>
  <c r="G20" i="3"/>
  <c r="H20" i="3"/>
  <c r="B20" i="3"/>
  <c r="B79" i="7"/>
  <c r="B20" i="4"/>
  <c r="B25" i="2"/>
  <c r="B21" i="5"/>
  <c r="L21" i="1"/>
  <c r="L20" i="1"/>
  <c r="L19" i="1"/>
  <c r="L18" i="1"/>
  <c r="B22" i="1"/>
  <c r="B17" i="1"/>
  <c r="B21" i="1"/>
  <c r="B20" i="1"/>
  <c r="B19" i="1"/>
  <c r="B18" i="1"/>
  <c r="B82" i="1"/>
  <c r="C106" i="1"/>
  <c r="D106" i="1"/>
  <c r="E106" i="1"/>
  <c r="F106" i="1"/>
  <c r="G106" i="1"/>
  <c r="H106" i="1"/>
  <c r="I106" i="1"/>
  <c r="J106" i="1"/>
  <c r="K106" i="1"/>
  <c r="L106" i="1"/>
  <c r="B106" i="1"/>
  <c r="C25" i="9"/>
  <c r="C24" i="9"/>
  <c r="C23" i="9"/>
  <c r="B12" i="5"/>
  <c r="J25" i="9"/>
  <c r="I25" i="9"/>
  <c r="H25" i="9"/>
  <c r="G25" i="9"/>
  <c r="F25" i="9"/>
  <c r="E25" i="9"/>
  <c r="D25" i="9"/>
  <c r="F16" i="4"/>
  <c r="B25" i="3"/>
  <c r="D18" i="1"/>
  <c r="B12" i="2" l="1"/>
  <c r="B84" i="1" l="1"/>
  <c r="B85" i="1" s="1"/>
  <c r="B23" i="9"/>
  <c r="B24" i="9" s="1"/>
  <c r="J24" i="9"/>
  <c r="I24" i="9"/>
  <c r="H24" i="9"/>
  <c r="G24" i="9"/>
  <c r="F24" i="9"/>
  <c r="E24" i="9"/>
  <c r="D24" i="9"/>
  <c r="J16" i="9"/>
  <c r="I16" i="9"/>
  <c r="H16" i="9"/>
  <c r="G16" i="9"/>
  <c r="F16" i="9"/>
  <c r="E16" i="9"/>
  <c r="D16" i="9"/>
  <c r="C16" i="9"/>
  <c r="J23" i="9"/>
  <c r="I23" i="9"/>
  <c r="H23" i="9"/>
  <c r="G23" i="9"/>
  <c r="F23" i="9"/>
  <c r="E23" i="9"/>
  <c r="D23" i="9"/>
  <c r="J15" i="9"/>
  <c r="I15" i="9"/>
  <c r="H15" i="9"/>
  <c r="G15" i="9"/>
  <c r="F15" i="9"/>
  <c r="E15" i="9"/>
  <c r="D15" i="9"/>
  <c r="C15" i="9"/>
  <c r="B15" i="9"/>
  <c r="B16" i="9" s="1"/>
  <c r="K22" i="9"/>
  <c r="K21" i="9"/>
  <c r="K20" i="9"/>
  <c r="K10" i="9"/>
  <c r="K11" i="9"/>
  <c r="K14" i="9"/>
  <c r="K12" i="9"/>
  <c r="K13" i="9"/>
  <c r="K6" i="9"/>
  <c r="B25" i="9" l="1"/>
  <c r="K25" i="9" s="1"/>
  <c r="H39" i="3"/>
  <c r="G39" i="3"/>
  <c r="F39" i="3"/>
  <c r="E39" i="3"/>
  <c r="D39" i="3"/>
  <c r="C39" i="3"/>
  <c r="B39" i="3"/>
  <c r="H38" i="3"/>
  <c r="G38" i="3"/>
  <c r="F38" i="3"/>
  <c r="E38" i="3"/>
  <c r="D38" i="3"/>
  <c r="C38" i="3"/>
  <c r="B38" i="3"/>
  <c r="H37" i="3"/>
  <c r="G37" i="3"/>
  <c r="F37" i="3"/>
  <c r="E37" i="3"/>
  <c r="D37" i="3"/>
  <c r="C37" i="3"/>
  <c r="B37" i="3"/>
  <c r="H36" i="3"/>
  <c r="G36" i="3"/>
  <c r="F36" i="3"/>
  <c r="E36" i="3"/>
  <c r="D36" i="3"/>
  <c r="C36" i="3"/>
  <c r="B36" i="3"/>
  <c r="H35" i="3"/>
  <c r="G35" i="3"/>
  <c r="F35" i="3"/>
  <c r="E35" i="3"/>
  <c r="D35" i="3"/>
  <c r="C35" i="3"/>
  <c r="B35" i="3"/>
  <c r="H34" i="3"/>
  <c r="G34" i="3"/>
  <c r="F34" i="3"/>
  <c r="E34" i="3"/>
  <c r="D34" i="3"/>
  <c r="C34" i="3"/>
  <c r="B34" i="3"/>
  <c r="H33" i="3"/>
  <c r="G33" i="3"/>
  <c r="F33" i="3"/>
  <c r="E33" i="3"/>
  <c r="D33" i="3"/>
  <c r="C33" i="3"/>
  <c r="B33" i="3"/>
  <c r="H32" i="3"/>
  <c r="G32" i="3"/>
  <c r="F32" i="3"/>
  <c r="E32" i="3"/>
  <c r="D32" i="3"/>
  <c r="C32" i="3"/>
  <c r="B32" i="3"/>
  <c r="H31" i="3"/>
  <c r="G31" i="3"/>
  <c r="F31" i="3"/>
  <c r="E31" i="3"/>
  <c r="D31" i="3"/>
  <c r="C31" i="3"/>
  <c r="H30" i="3"/>
  <c r="G30" i="3"/>
  <c r="F30" i="3"/>
  <c r="E30" i="3"/>
  <c r="D30" i="3"/>
  <c r="C30" i="3"/>
  <c r="H29" i="3"/>
  <c r="G29" i="3"/>
  <c r="F29" i="3"/>
  <c r="E29" i="3"/>
  <c r="D29" i="3"/>
  <c r="C29" i="3"/>
  <c r="H25" i="3"/>
  <c r="G25" i="3"/>
  <c r="F25" i="3"/>
  <c r="E25" i="3"/>
  <c r="D25" i="3"/>
  <c r="C25" i="3"/>
  <c r="H17" i="3"/>
  <c r="G17" i="3"/>
  <c r="F17" i="3"/>
  <c r="E17" i="3"/>
  <c r="D17" i="3"/>
  <c r="C17" i="3"/>
  <c r="B17" i="3"/>
  <c r="H12" i="3"/>
  <c r="G12" i="3"/>
  <c r="G18" i="3" s="1"/>
  <c r="F12" i="3"/>
  <c r="E12" i="3"/>
  <c r="D12" i="3"/>
  <c r="C12" i="3"/>
  <c r="B12" i="3"/>
  <c r="Q86" i="7"/>
  <c r="P86" i="7"/>
  <c r="O86" i="7"/>
  <c r="N86" i="7"/>
  <c r="M86" i="7"/>
  <c r="L86" i="7"/>
  <c r="K86" i="7"/>
  <c r="J86" i="7"/>
  <c r="I86" i="7"/>
  <c r="H86" i="7"/>
  <c r="G86" i="7"/>
  <c r="F86" i="7"/>
  <c r="E86" i="7"/>
  <c r="D86" i="7"/>
  <c r="C86" i="7"/>
  <c r="Q85" i="7"/>
  <c r="P85" i="7"/>
  <c r="O85" i="7"/>
  <c r="N85" i="7"/>
  <c r="M85" i="7"/>
  <c r="L85" i="7"/>
  <c r="K85" i="7"/>
  <c r="J85" i="7"/>
  <c r="I85" i="7"/>
  <c r="H85" i="7"/>
  <c r="G85" i="7"/>
  <c r="F85" i="7"/>
  <c r="E85" i="7"/>
  <c r="D85" i="7"/>
  <c r="C85" i="7"/>
  <c r="Q84" i="7"/>
  <c r="P84" i="7"/>
  <c r="O84" i="7"/>
  <c r="N84" i="7"/>
  <c r="M84" i="7"/>
  <c r="L84" i="7"/>
  <c r="K84" i="7"/>
  <c r="J84" i="7"/>
  <c r="I84" i="7"/>
  <c r="H84" i="7"/>
  <c r="G84" i="7"/>
  <c r="F84" i="7"/>
  <c r="E84" i="7"/>
  <c r="D84" i="7"/>
  <c r="C84" i="7"/>
  <c r="Q83" i="7"/>
  <c r="P83" i="7"/>
  <c r="O83" i="7"/>
  <c r="N83" i="7"/>
  <c r="M83" i="7"/>
  <c r="L83" i="7"/>
  <c r="K83" i="7"/>
  <c r="J83" i="7"/>
  <c r="I83" i="7"/>
  <c r="H83" i="7"/>
  <c r="G83" i="7"/>
  <c r="F83" i="7"/>
  <c r="E83" i="7"/>
  <c r="D83" i="7"/>
  <c r="C83" i="7"/>
  <c r="Q82" i="7"/>
  <c r="P82" i="7"/>
  <c r="O82" i="7"/>
  <c r="N82" i="7"/>
  <c r="M82" i="7"/>
  <c r="L82" i="7"/>
  <c r="K82" i="7"/>
  <c r="J82" i="7"/>
  <c r="I82" i="7"/>
  <c r="H82" i="7"/>
  <c r="G82" i="7"/>
  <c r="F82" i="7"/>
  <c r="E82" i="7"/>
  <c r="D82" i="7"/>
  <c r="C82" i="7"/>
  <c r="Q81" i="7"/>
  <c r="P81" i="7"/>
  <c r="O81" i="7"/>
  <c r="N81" i="7"/>
  <c r="M81" i="7"/>
  <c r="L81" i="7"/>
  <c r="K81" i="7"/>
  <c r="J81" i="7"/>
  <c r="I81" i="7"/>
  <c r="H81" i="7"/>
  <c r="G81" i="7"/>
  <c r="F81" i="7"/>
  <c r="E81" i="7"/>
  <c r="D81" i="7"/>
  <c r="C81" i="7"/>
  <c r="Q80" i="7"/>
  <c r="P80" i="7"/>
  <c r="O80" i="7"/>
  <c r="N80" i="7"/>
  <c r="M80" i="7"/>
  <c r="L80" i="7"/>
  <c r="K80" i="7"/>
  <c r="J80" i="7"/>
  <c r="I80" i="7"/>
  <c r="H80" i="7"/>
  <c r="G80" i="7"/>
  <c r="F80" i="7"/>
  <c r="E80" i="7"/>
  <c r="D80" i="7"/>
  <c r="C80" i="7"/>
  <c r="Q79" i="7"/>
  <c r="P79" i="7"/>
  <c r="O79" i="7"/>
  <c r="N79" i="7"/>
  <c r="M79" i="7"/>
  <c r="L79" i="7"/>
  <c r="K79" i="7"/>
  <c r="J79" i="7"/>
  <c r="I79" i="7"/>
  <c r="H79" i="7"/>
  <c r="G79" i="7"/>
  <c r="F79" i="7"/>
  <c r="E79" i="7"/>
  <c r="D79" i="7"/>
  <c r="C79" i="7"/>
  <c r="Q78" i="7"/>
  <c r="P78" i="7"/>
  <c r="O78" i="7"/>
  <c r="N78" i="7"/>
  <c r="M78" i="7"/>
  <c r="L78" i="7"/>
  <c r="K78" i="7"/>
  <c r="J78" i="7"/>
  <c r="I78" i="7"/>
  <c r="H78" i="7"/>
  <c r="G78" i="7"/>
  <c r="F78" i="7"/>
  <c r="E78" i="7"/>
  <c r="D78" i="7"/>
  <c r="C78" i="7"/>
  <c r="Q77" i="7"/>
  <c r="P77" i="7"/>
  <c r="O77" i="7"/>
  <c r="N77" i="7"/>
  <c r="M77" i="7"/>
  <c r="L77" i="7"/>
  <c r="K77" i="7"/>
  <c r="J77" i="7"/>
  <c r="I77" i="7"/>
  <c r="H77" i="7"/>
  <c r="G77" i="7"/>
  <c r="F77" i="7"/>
  <c r="E77" i="7"/>
  <c r="D77" i="7"/>
  <c r="C77" i="7"/>
  <c r="Q76" i="7"/>
  <c r="P76" i="7"/>
  <c r="O76" i="7"/>
  <c r="N76" i="7"/>
  <c r="M76" i="7"/>
  <c r="L76" i="7"/>
  <c r="K76" i="7"/>
  <c r="J76" i="7"/>
  <c r="I76" i="7"/>
  <c r="H76" i="7"/>
  <c r="G76" i="7"/>
  <c r="F76" i="7"/>
  <c r="E76" i="7"/>
  <c r="D76" i="7"/>
  <c r="C76" i="7"/>
  <c r="Q70" i="7"/>
  <c r="P70" i="7"/>
  <c r="O70" i="7"/>
  <c r="N70" i="7"/>
  <c r="M70" i="7"/>
  <c r="L70" i="7"/>
  <c r="K70" i="7"/>
  <c r="J70" i="7"/>
  <c r="I70" i="7"/>
  <c r="H70" i="7"/>
  <c r="G70" i="7"/>
  <c r="F70" i="7"/>
  <c r="E70" i="7"/>
  <c r="D70" i="7"/>
  <c r="C70" i="7"/>
  <c r="Q61" i="7"/>
  <c r="Q65" i="7" s="1"/>
  <c r="Q67" i="7" s="1"/>
  <c r="P61" i="7"/>
  <c r="P65" i="7" s="1"/>
  <c r="P67" i="7" s="1"/>
  <c r="O61" i="7"/>
  <c r="O65" i="7" s="1"/>
  <c r="O67" i="7" s="1"/>
  <c r="N61" i="7"/>
  <c r="N65" i="7" s="1"/>
  <c r="N67" i="7" s="1"/>
  <c r="M61" i="7"/>
  <c r="M65" i="7" s="1"/>
  <c r="M67" i="7" s="1"/>
  <c r="L61" i="7"/>
  <c r="L65" i="7" s="1"/>
  <c r="L67" i="7" s="1"/>
  <c r="K61" i="7"/>
  <c r="K65" i="7" s="1"/>
  <c r="K67" i="7" s="1"/>
  <c r="J61" i="7"/>
  <c r="J65" i="7" s="1"/>
  <c r="J67" i="7" s="1"/>
  <c r="I61" i="7"/>
  <c r="I65" i="7" s="1"/>
  <c r="I67" i="7" s="1"/>
  <c r="H61" i="7"/>
  <c r="H65" i="7" s="1"/>
  <c r="H67" i="7" s="1"/>
  <c r="G61" i="7"/>
  <c r="G65" i="7" s="1"/>
  <c r="G67" i="7" s="1"/>
  <c r="F61" i="7"/>
  <c r="F65" i="7" s="1"/>
  <c r="F67" i="7" s="1"/>
  <c r="E61" i="7"/>
  <c r="E65" i="7" s="1"/>
  <c r="E67" i="7" s="1"/>
  <c r="D61" i="7"/>
  <c r="D65" i="7" s="1"/>
  <c r="D67" i="7" s="1"/>
  <c r="C61" i="7"/>
  <c r="C65" i="7" s="1"/>
  <c r="C67" i="7" s="1"/>
  <c r="Q43" i="7"/>
  <c r="P43" i="7"/>
  <c r="O43" i="7"/>
  <c r="N43" i="7"/>
  <c r="M43" i="7"/>
  <c r="L43" i="7"/>
  <c r="K43" i="7"/>
  <c r="J43" i="7"/>
  <c r="I43" i="7"/>
  <c r="H43" i="7"/>
  <c r="G43" i="7"/>
  <c r="F43" i="7"/>
  <c r="E43" i="7"/>
  <c r="D43" i="7"/>
  <c r="C43" i="7"/>
  <c r="Q42" i="7"/>
  <c r="P42" i="7"/>
  <c r="O42" i="7"/>
  <c r="N42" i="7"/>
  <c r="M42" i="7"/>
  <c r="L42" i="7"/>
  <c r="K42" i="7"/>
  <c r="J42" i="7"/>
  <c r="I42" i="7"/>
  <c r="H42" i="7"/>
  <c r="G42" i="7"/>
  <c r="F42" i="7"/>
  <c r="E42" i="7"/>
  <c r="D42" i="7"/>
  <c r="C42" i="7"/>
  <c r="B42" i="7"/>
  <c r="Q41" i="7"/>
  <c r="P41" i="7"/>
  <c r="O41" i="7"/>
  <c r="N41" i="7"/>
  <c r="M41" i="7"/>
  <c r="L41" i="7"/>
  <c r="K41" i="7"/>
  <c r="J41" i="7"/>
  <c r="I41" i="7"/>
  <c r="H41" i="7"/>
  <c r="G41" i="7"/>
  <c r="F41" i="7"/>
  <c r="E41" i="7"/>
  <c r="D41" i="7"/>
  <c r="C41" i="7"/>
  <c r="B41" i="7"/>
  <c r="Q40" i="7"/>
  <c r="P40" i="7"/>
  <c r="O40" i="7"/>
  <c r="N40" i="7"/>
  <c r="M40" i="7"/>
  <c r="L40" i="7"/>
  <c r="K40" i="7"/>
  <c r="J40" i="7"/>
  <c r="I40" i="7"/>
  <c r="H40" i="7"/>
  <c r="G40" i="7"/>
  <c r="F40" i="7"/>
  <c r="E40" i="7"/>
  <c r="D40" i="7"/>
  <c r="C40" i="7"/>
  <c r="B40" i="7"/>
  <c r="Q39" i="7"/>
  <c r="P39" i="7"/>
  <c r="O39" i="7"/>
  <c r="N39" i="7"/>
  <c r="M39" i="7"/>
  <c r="L39" i="7"/>
  <c r="K39" i="7"/>
  <c r="J39" i="7"/>
  <c r="I39" i="7"/>
  <c r="H39" i="7"/>
  <c r="G39" i="7"/>
  <c r="F39" i="7"/>
  <c r="E39" i="7"/>
  <c r="D39" i="7"/>
  <c r="C39" i="7"/>
  <c r="B39" i="7"/>
  <c r="Q38" i="7"/>
  <c r="P38" i="7"/>
  <c r="O38" i="7"/>
  <c r="N38" i="7"/>
  <c r="M38" i="7"/>
  <c r="L38" i="7"/>
  <c r="K38" i="7"/>
  <c r="J38" i="7"/>
  <c r="I38" i="7"/>
  <c r="H38" i="7"/>
  <c r="G38" i="7"/>
  <c r="F38" i="7"/>
  <c r="E38" i="7"/>
  <c r="D38" i="7"/>
  <c r="C38" i="7"/>
  <c r="B38" i="7"/>
  <c r="Q37" i="7"/>
  <c r="P37" i="7"/>
  <c r="O37" i="7"/>
  <c r="N37" i="7"/>
  <c r="M37" i="7"/>
  <c r="L37" i="7"/>
  <c r="K37" i="7"/>
  <c r="J37" i="7"/>
  <c r="I37" i="7"/>
  <c r="H37" i="7"/>
  <c r="G37" i="7"/>
  <c r="F37" i="7"/>
  <c r="E37" i="7"/>
  <c r="D37" i="7"/>
  <c r="C37" i="7"/>
  <c r="B37" i="7"/>
  <c r="Q36" i="7"/>
  <c r="P36" i="7"/>
  <c r="O36" i="7"/>
  <c r="N36" i="7"/>
  <c r="M36" i="7"/>
  <c r="L36" i="7"/>
  <c r="K36" i="7"/>
  <c r="J36" i="7"/>
  <c r="I36" i="7"/>
  <c r="H36" i="7"/>
  <c r="G36" i="7"/>
  <c r="F36" i="7"/>
  <c r="E36" i="7"/>
  <c r="D36" i="7"/>
  <c r="C36" i="7"/>
  <c r="B36" i="7"/>
  <c r="Q35" i="7"/>
  <c r="P35" i="7"/>
  <c r="O35" i="7"/>
  <c r="N35" i="7"/>
  <c r="M35" i="7"/>
  <c r="L35" i="7"/>
  <c r="K35" i="7"/>
  <c r="J35" i="7"/>
  <c r="I35" i="7"/>
  <c r="H35" i="7"/>
  <c r="G35" i="7"/>
  <c r="F35" i="7"/>
  <c r="E35" i="7"/>
  <c r="D35" i="7"/>
  <c r="C35" i="7"/>
  <c r="Q34" i="7"/>
  <c r="P34" i="7"/>
  <c r="O34" i="7"/>
  <c r="N34" i="7"/>
  <c r="M34" i="7"/>
  <c r="L34" i="7"/>
  <c r="K34" i="7"/>
  <c r="J34" i="7"/>
  <c r="I34" i="7"/>
  <c r="H34" i="7"/>
  <c r="G34" i="7"/>
  <c r="F34" i="7"/>
  <c r="E34" i="7"/>
  <c r="D34" i="7"/>
  <c r="C34" i="7"/>
  <c r="Q33" i="7"/>
  <c r="P33" i="7"/>
  <c r="O33" i="7"/>
  <c r="N33" i="7"/>
  <c r="M33" i="7"/>
  <c r="L33" i="7"/>
  <c r="K33" i="7"/>
  <c r="J33" i="7"/>
  <c r="I33" i="7"/>
  <c r="H33" i="7"/>
  <c r="G33" i="7"/>
  <c r="F33" i="7"/>
  <c r="E33" i="7"/>
  <c r="D33" i="7"/>
  <c r="C33" i="7"/>
  <c r="B33" i="7"/>
  <c r="Q20" i="7"/>
  <c r="P20" i="7"/>
  <c r="O20" i="7"/>
  <c r="N20" i="7"/>
  <c r="M20" i="7"/>
  <c r="L20" i="7"/>
  <c r="K20" i="7"/>
  <c r="J20" i="7"/>
  <c r="I20" i="7"/>
  <c r="H20" i="7"/>
  <c r="G20" i="7"/>
  <c r="F20" i="7"/>
  <c r="E20" i="7"/>
  <c r="D20" i="7"/>
  <c r="C20" i="7"/>
  <c r="B20" i="7"/>
  <c r="Q8" i="7"/>
  <c r="Q16" i="7" s="1"/>
  <c r="P8" i="7"/>
  <c r="P16" i="7" s="1"/>
  <c r="P21" i="7" s="1"/>
  <c r="P24" i="7" s="1"/>
  <c r="P29" i="7" s="1"/>
  <c r="O8" i="7"/>
  <c r="O16" i="7" s="1"/>
  <c r="O21" i="7" s="1"/>
  <c r="O24" i="7" s="1"/>
  <c r="O29" i="7" s="1"/>
  <c r="N8" i="7"/>
  <c r="N16" i="7" s="1"/>
  <c r="N21" i="7" s="1"/>
  <c r="N24" i="7" s="1"/>
  <c r="N29" i="7" s="1"/>
  <c r="M8" i="7"/>
  <c r="M16" i="7" s="1"/>
  <c r="L8" i="7"/>
  <c r="L16" i="7" s="1"/>
  <c r="K8" i="7"/>
  <c r="K16" i="7" s="1"/>
  <c r="J8" i="7"/>
  <c r="J16" i="7" s="1"/>
  <c r="I8" i="7"/>
  <c r="I16" i="7" s="1"/>
  <c r="I21" i="7" s="1"/>
  <c r="I24" i="7" s="1"/>
  <c r="I29" i="7" s="1"/>
  <c r="H8" i="7"/>
  <c r="H16" i="7" s="1"/>
  <c r="H21" i="7" s="1"/>
  <c r="H24" i="7" s="1"/>
  <c r="H29" i="7" s="1"/>
  <c r="G8" i="7"/>
  <c r="G16" i="7" s="1"/>
  <c r="G21" i="7" s="1"/>
  <c r="G24" i="7" s="1"/>
  <c r="G29" i="7" s="1"/>
  <c r="F8" i="7"/>
  <c r="F16" i="7" s="1"/>
  <c r="E8" i="7"/>
  <c r="E16" i="7" s="1"/>
  <c r="E21" i="7" s="1"/>
  <c r="E24" i="7" s="1"/>
  <c r="E29" i="7" s="1"/>
  <c r="D8" i="7"/>
  <c r="D16" i="7" s="1"/>
  <c r="C8" i="7"/>
  <c r="C16" i="7" s="1"/>
  <c r="C21" i="7" s="1"/>
  <c r="C24" i="7" s="1"/>
  <c r="C29" i="7" s="1"/>
  <c r="B8" i="7"/>
  <c r="B16" i="7" s="1"/>
  <c r="K79" i="8"/>
  <c r="J79" i="8"/>
  <c r="I79" i="8"/>
  <c r="H79" i="8"/>
  <c r="G79" i="8"/>
  <c r="F79" i="8"/>
  <c r="E79" i="8"/>
  <c r="D79" i="8"/>
  <c r="C79" i="8"/>
  <c r="K78" i="8"/>
  <c r="J78" i="8"/>
  <c r="I78" i="8"/>
  <c r="H78" i="8"/>
  <c r="G78" i="8"/>
  <c r="F78" i="8"/>
  <c r="E78" i="8"/>
  <c r="D78" i="8"/>
  <c r="C78" i="8"/>
  <c r="K77" i="8"/>
  <c r="J77" i="8"/>
  <c r="I77" i="8"/>
  <c r="H77" i="8"/>
  <c r="G77" i="8"/>
  <c r="F77" i="8"/>
  <c r="E77" i="8"/>
  <c r="D77" i="8"/>
  <c r="C77" i="8"/>
  <c r="K76" i="8"/>
  <c r="J76" i="8"/>
  <c r="I76" i="8"/>
  <c r="H76" i="8"/>
  <c r="G76" i="8"/>
  <c r="F76" i="8"/>
  <c r="E76" i="8"/>
  <c r="D76" i="8"/>
  <c r="C76" i="8"/>
  <c r="K75" i="8"/>
  <c r="J75" i="8"/>
  <c r="I75" i="8"/>
  <c r="H75" i="8"/>
  <c r="G75" i="8"/>
  <c r="F75" i="8"/>
  <c r="E75" i="8"/>
  <c r="D75" i="8"/>
  <c r="C75" i="8"/>
  <c r="K74" i="8"/>
  <c r="J74" i="8"/>
  <c r="I74" i="8"/>
  <c r="H74" i="8"/>
  <c r="G74" i="8"/>
  <c r="F74" i="8"/>
  <c r="E74" i="8"/>
  <c r="D74" i="8"/>
  <c r="C74" i="8"/>
  <c r="K73" i="8"/>
  <c r="J73" i="8"/>
  <c r="I73" i="8"/>
  <c r="H73" i="8"/>
  <c r="G73" i="8"/>
  <c r="F73" i="8"/>
  <c r="E73" i="8"/>
  <c r="D73" i="8"/>
  <c r="C73" i="8"/>
  <c r="K72" i="8"/>
  <c r="J72" i="8"/>
  <c r="I72" i="8"/>
  <c r="H72" i="8"/>
  <c r="G72" i="8"/>
  <c r="F72" i="8"/>
  <c r="E72" i="8"/>
  <c r="D72" i="8"/>
  <c r="C72" i="8"/>
  <c r="K71" i="8"/>
  <c r="J71" i="8"/>
  <c r="I71" i="8"/>
  <c r="H71" i="8"/>
  <c r="G71" i="8"/>
  <c r="F71" i="8"/>
  <c r="E71" i="8"/>
  <c r="D71" i="8"/>
  <c r="C71" i="8"/>
  <c r="K70" i="8"/>
  <c r="J70" i="8"/>
  <c r="I70" i="8"/>
  <c r="H70" i="8"/>
  <c r="G70" i="8"/>
  <c r="F70" i="8"/>
  <c r="E70" i="8"/>
  <c r="D70" i="8"/>
  <c r="C70" i="8"/>
  <c r="K69" i="8"/>
  <c r="J69" i="8"/>
  <c r="I69" i="8"/>
  <c r="H69" i="8"/>
  <c r="G69" i="8"/>
  <c r="F69" i="8"/>
  <c r="E69" i="8"/>
  <c r="D69" i="8"/>
  <c r="C69" i="8"/>
  <c r="K65" i="8"/>
  <c r="J65" i="8"/>
  <c r="I65" i="8"/>
  <c r="H65" i="8"/>
  <c r="G65" i="8"/>
  <c r="F65" i="8"/>
  <c r="E65" i="8"/>
  <c r="D65" i="8"/>
  <c r="C65" i="8"/>
  <c r="K55" i="8"/>
  <c r="K59" i="8" s="1"/>
  <c r="J55" i="8"/>
  <c r="J59" i="8" s="1"/>
  <c r="I55" i="8"/>
  <c r="I59" i="8" s="1"/>
  <c r="I61" i="8" s="1"/>
  <c r="I66" i="8" s="1"/>
  <c r="H55" i="8"/>
  <c r="H59" i="8" s="1"/>
  <c r="H61" i="8" s="1"/>
  <c r="G55" i="8"/>
  <c r="G59" i="8" s="1"/>
  <c r="F55" i="8"/>
  <c r="F59" i="8" s="1"/>
  <c r="E55" i="8"/>
  <c r="E59" i="8" s="1"/>
  <c r="D55" i="8"/>
  <c r="D59" i="8" s="1"/>
  <c r="C55" i="8"/>
  <c r="C59" i="8" s="1"/>
  <c r="B55" i="8"/>
  <c r="B59" i="8" s="1"/>
  <c r="B61" i="8" s="1"/>
  <c r="B66" i="8" s="1"/>
  <c r="K37" i="8"/>
  <c r="J37" i="8"/>
  <c r="I37" i="8"/>
  <c r="H37" i="8"/>
  <c r="G37" i="8"/>
  <c r="F37" i="8"/>
  <c r="E37" i="8"/>
  <c r="D37" i="8"/>
  <c r="C37" i="8"/>
  <c r="B37" i="8"/>
  <c r="K36" i="8"/>
  <c r="J36" i="8"/>
  <c r="I36" i="8"/>
  <c r="H36" i="8"/>
  <c r="G36" i="8"/>
  <c r="F36" i="8"/>
  <c r="E36" i="8"/>
  <c r="D36" i="8"/>
  <c r="C36" i="8"/>
  <c r="B36" i="8"/>
  <c r="K35" i="8"/>
  <c r="J35" i="8"/>
  <c r="I35" i="8"/>
  <c r="H35" i="8"/>
  <c r="G35" i="8"/>
  <c r="F35" i="8"/>
  <c r="E35" i="8"/>
  <c r="D35" i="8"/>
  <c r="C35" i="8"/>
  <c r="B35" i="8"/>
  <c r="K34" i="8"/>
  <c r="J34" i="8"/>
  <c r="I34" i="8"/>
  <c r="H34" i="8"/>
  <c r="G34" i="8"/>
  <c r="F34" i="8"/>
  <c r="E34" i="8"/>
  <c r="D34" i="8"/>
  <c r="C34" i="8"/>
  <c r="B34" i="8"/>
  <c r="K33" i="8"/>
  <c r="J33" i="8"/>
  <c r="I33" i="8"/>
  <c r="H33" i="8"/>
  <c r="G33" i="8"/>
  <c r="F33" i="8"/>
  <c r="E33" i="8"/>
  <c r="D33" i="8"/>
  <c r="C33" i="8"/>
  <c r="B33" i="8"/>
  <c r="K32" i="8"/>
  <c r="J32" i="8"/>
  <c r="I32" i="8"/>
  <c r="H32" i="8"/>
  <c r="G32" i="8"/>
  <c r="F32" i="8"/>
  <c r="E32" i="8"/>
  <c r="D32" i="8"/>
  <c r="C32" i="8"/>
  <c r="B32" i="8"/>
  <c r="K31" i="8"/>
  <c r="J31" i="8"/>
  <c r="I31" i="8"/>
  <c r="H31" i="8"/>
  <c r="G31" i="8"/>
  <c r="F31" i="8"/>
  <c r="E31" i="8"/>
  <c r="D31" i="8"/>
  <c r="C31" i="8"/>
  <c r="B31" i="8"/>
  <c r="K30" i="8"/>
  <c r="J30" i="8"/>
  <c r="I30" i="8"/>
  <c r="H30" i="8"/>
  <c r="G30" i="8"/>
  <c r="F30" i="8"/>
  <c r="E30" i="8"/>
  <c r="D30" i="8"/>
  <c r="C30" i="8"/>
  <c r="B30" i="8"/>
  <c r="K29" i="8"/>
  <c r="J29" i="8"/>
  <c r="I29" i="8"/>
  <c r="H29" i="8"/>
  <c r="G29" i="8"/>
  <c r="F29" i="8"/>
  <c r="E29" i="8"/>
  <c r="D29" i="8"/>
  <c r="C29" i="8"/>
  <c r="B29" i="8"/>
  <c r="K28" i="8"/>
  <c r="J28" i="8"/>
  <c r="I28" i="8"/>
  <c r="H28" i="8"/>
  <c r="G28" i="8"/>
  <c r="F28" i="8"/>
  <c r="E28" i="8"/>
  <c r="D28" i="8"/>
  <c r="C28" i="8"/>
  <c r="B28" i="8"/>
  <c r="K27" i="8"/>
  <c r="J27" i="8"/>
  <c r="I27" i="8"/>
  <c r="H27" i="8"/>
  <c r="G27" i="8"/>
  <c r="F27" i="8"/>
  <c r="E27" i="8"/>
  <c r="D27" i="8"/>
  <c r="C27" i="8"/>
  <c r="B27" i="8"/>
  <c r="K20" i="8"/>
  <c r="J20" i="8"/>
  <c r="I20" i="8"/>
  <c r="H20" i="8"/>
  <c r="G20" i="8"/>
  <c r="F20" i="8"/>
  <c r="E20" i="8"/>
  <c r="D20" i="8"/>
  <c r="C20" i="8"/>
  <c r="B20" i="8"/>
  <c r="K19" i="8"/>
  <c r="J19" i="8"/>
  <c r="I19" i="8"/>
  <c r="H19" i="8"/>
  <c r="G19" i="8"/>
  <c r="F19" i="8"/>
  <c r="E19" i="8"/>
  <c r="D19" i="8"/>
  <c r="C19" i="8"/>
  <c r="B19" i="8"/>
  <c r="K18" i="8"/>
  <c r="J18" i="8"/>
  <c r="I18" i="8"/>
  <c r="H18" i="8"/>
  <c r="G18" i="8"/>
  <c r="F18" i="8"/>
  <c r="E18" i="8"/>
  <c r="D18" i="8"/>
  <c r="C18" i="8"/>
  <c r="B18" i="8"/>
  <c r="K13" i="8"/>
  <c r="J13" i="8"/>
  <c r="J24" i="8" s="1"/>
  <c r="I13" i="8"/>
  <c r="I24" i="8" s="1"/>
  <c r="H13" i="8"/>
  <c r="G13" i="8"/>
  <c r="F13" i="8"/>
  <c r="E13" i="8"/>
  <c r="D13" i="8"/>
  <c r="C13" i="8"/>
  <c r="B13" i="8"/>
  <c r="B24" i="8" s="1"/>
  <c r="K12" i="8"/>
  <c r="J12" i="8"/>
  <c r="J23" i="8" s="1"/>
  <c r="I12" i="8"/>
  <c r="H12" i="8"/>
  <c r="G12" i="8"/>
  <c r="F12" i="8"/>
  <c r="E12" i="8"/>
  <c r="D12" i="8"/>
  <c r="C12" i="8"/>
  <c r="B12" i="8"/>
  <c r="B23" i="8" s="1"/>
  <c r="K11" i="8"/>
  <c r="J11" i="8"/>
  <c r="I11" i="8"/>
  <c r="H11" i="8"/>
  <c r="G11" i="8"/>
  <c r="F11" i="8"/>
  <c r="E11" i="8"/>
  <c r="D11" i="8"/>
  <c r="C11" i="8"/>
  <c r="B11" i="8"/>
  <c r="R36" i="6"/>
  <c r="Q36" i="6"/>
  <c r="P36" i="6"/>
  <c r="O36" i="6"/>
  <c r="N36" i="6"/>
  <c r="M36" i="6"/>
  <c r="L36" i="6"/>
  <c r="K36" i="6"/>
  <c r="J36" i="6"/>
  <c r="I36" i="6"/>
  <c r="H36" i="6"/>
  <c r="G36" i="6"/>
  <c r="F36" i="6"/>
  <c r="E36" i="6"/>
  <c r="D36" i="6"/>
  <c r="C36" i="6"/>
  <c r="B36" i="6"/>
  <c r="R35" i="6"/>
  <c r="Q35" i="6"/>
  <c r="P35" i="6"/>
  <c r="O35" i="6"/>
  <c r="N35" i="6"/>
  <c r="M35" i="6"/>
  <c r="L35" i="6"/>
  <c r="K35" i="6"/>
  <c r="J35" i="6"/>
  <c r="I35" i="6"/>
  <c r="H35" i="6"/>
  <c r="G35" i="6"/>
  <c r="F35" i="6"/>
  <c r="E35" i="6"/>
  <c r="D35" i="6"/>
  <c r="C35" i="6"/>
  <c r="B35" i="6"/>
  <c r="R34" i="6"/>
  <c r="Q34" i="6"/>
  <c r="P34" i="6"/>
  <c r="O34" i="6"/>
  <c r="N34" i="6"/>
  <c r="M34" i="6"/>
  <c r="L34" i="6"/>
  <c r="K34" i="6"/>
  <c r="J34" i="6"/>
  <c r="I34" i="6"/>
  <c r="H34" i="6"/>
  <c r="G34" i="6"/>
  <c r="F34" i="6"/>
  <c r="E34" i="6"/>
  <c r="D34" i="6"/>
  <c r="C34" i="6"/>
  <c r="B34" i="6"/>
  <c r="R33" i="6"/>
  <c r="Q33" i="6"/>
  <c r="P33" i="6"/>
  <c r="O33" i="6"/>
  <c r="N33" i="6"/>
  <c r="M33" i="6"/>
  <c r="L33" i="6"/>
  <c r="K33" i="6"/>
  <c r="J33" i="6"/>
  <c r="I33" i="6"/>
  <c r="H33" i="6"/>
  <c r="G33" i="6"/>
  <c r="F33" i="6"/>
  <c r="E33" i="6"/>
  <c r="D33" i="6"/>
  <c r="C33" i="6"/>
  <c r="B33" i="6"/>
  <c r="R32" i="6"/>
  <c r="Q32" i="6"/>
  <c r="P32" i="6"/>
  <c r="O32" i="6"/>
  <c r="N32" i="6"/>
  <c r="M32" i="6"/>
  <c r="L32" i="6"/>
  <c r="K32" i="6"/>
  <c r="J32" i="6"/>
  <c r="I32" i="6"/>
  <c r="H32" i="6"/>
  <c r="G32" i="6"/>
  <c r="F32" i="6"/>
  <c r="E32" i="6"/>
  <c r="D32" i="6"/>
  <c r="C32" i="6"/>
  <c r="B32" i="6"/>
  <c r="R31" i="6"/>
  <c r="Q31" i="6"/>
  <c r="P31" i="6"/>
  <c r="O31" i="6"/>
  <c r="N31" i="6"/>
  <c r="M31" i="6"/>
  <c r="L31" i="6"/>
  <c r="K31" i="6"/>
  <c r="J31" i="6"/>
  <c r="I31" i="6"/>
  <c r="H31" i="6"/>
  <c r="G31" i="6"/>
  <c r="F31" i="6"/>
  <c r="E31" i="6"/>
  <c r="D31" i="6"/>
  <c r="C31" i="6"/>
  <c r="B31" i="6"/>
  <c r="R30" i="6"/>
  <c r="Q30" i="6"/>
  <c r="P30" i="6"/>
  <c r="O30" i="6"/>
  <c r="N30" i="6"/>
  <c r="M30" i="6"/>
  <c r="L30" i="6"/>
  <c r="K30" i="6"/>
  <c r="J30" i="6"/>
  <c r="I30" i="6"/>
  <c r="H30" i="6"/>
  <c r="G30" i="6"/>
  <c r="F30" i="6"/>
  <c r="E30" i="6"/>
  <c r="D30" i="6"/>
  <c r="C30" i="6"/>
  <c r="B30" i="6"/>
  <c r="R29" i="6"/>
  <c r="Q29" i="6"/>
  <c r="P29" i="6"/>
  <c r="O29" i="6"/>
  <c r="N29" i="6"/>
  <c r="M29" i="6"/>
  <c r="L29" i="6"/>
  <c r="K29" i="6"/>
  <c r="J29" i="6"/>
  <c r="I29" i="6"/>
  <c r="H29" i="6"/>
  <c r="G29" i="6"/>
  <c r="F29" i="6"/>
  <c r="E29" i="6"/>
  <c r="D29" i="6"/>
  <c r="C29" i="6"/>
  <c r="B29" i="6"/>
  <c r="R28" i="6"/>
  <c r="Q28" i="6"/>
  <c r="P28" i="6"/>
  <c r="O28" i="6"/>
  <c r="N28" i="6"/>
  <c r="M28" i="6"/>
  <c r="L28" i="6"/>
  <c r="K28" i="6"/>
  <c r="J28" i="6"/>
  <c r="I28" i="6"/>
  <c r="H28" i="6"/>
  <c r="G28" i="6"/>
  <c r="F28" i="6"/>
  <c r="E28" i="6"/>
  <c r="D28" i="6"/>
  <c r="C28" i="6"/>
  <c r="B28" i="6"/>
  <c r="R27" i="6"/>
  <c r="Q27" i="6"/>
  <c r="P27" i="6"/>
  <c r="O27" i="6"/>
  <c r="N27" i="6"/>
  <c r="M27" i="6"/>
  <c r="L27" i="6"/>
  <c r="K27" i="6"/>
  <c r="J27" i="6"/>
  <c r="I27" i="6"/>
  <c r="H27" i="6"/>
  <c r="G27" i="6"/>
  <c r="F27" i="6"/>
  <c r="E27" i="6"/>
  <c r="D27" i="6"/>
  <c r="C27" i="6"/>
  <c r="B27" i="6"/>
  <c r="R26" i="6"/>
  <c r="Q26" i="6"/>
  <c r="P26" i="6"/>
  <c r="O26" i="6"/>
  <c r="N26" i="6"/>
  <c r="M26" i="6"/>
  <c r="M38" i="6" s="1"/>
  <c r="L26" i="6"/>
  <c r="K26" i="6"/>
  <c r="J26" i="6"/>
  <c r="I26" i="6"/>
  <c r="H26" i="6"/>
  <c r="G26" i="6"/>
  <c r="F26" i="6"/>
  <c r="E26" i="6"/>
  <c r="E38" i="6" s="1"/>
  <c r="D26" i="6"/>
  <c r="C26" i="6"/>
  <c r="B26" i="6"/>
  <c r="P23" i="6"/>
  <c r="O23" i="6"/>
  <c r="H23" i="6"/>
  <c r="G23" i="6"/>
  <c r="Q22" i="6"/>
  <c r="P22" i="6"/>
  <c r="I22" i="6"/>
  <c r="H22" i="6"/>
  <c r="R19" i="6"/>
  <c r="Q19" i="6"/>
  <c r="P19" i="6"/>
  <c r="O19" i="6"/>
  <c r="N19" i="6"/>
  <c r="M19" i="6"/>
  <c r="L19" i="6"/>
  <c r="K19" i="6"/>
  <c r="J19" i="6"/>
  <c r="I19" i="6"/>
  <c r="H19" i="6"/>
  <c r="G19" i="6"/>
  <c r="F19" i="6"/>
  <c r="E19" i="6"/>
  <c r="D19" i="6"/>
  <c r="C19" i="6"/>
  <c r="B19" i="6"/>
  <c r="R18" i="6"/>
  <c r="Q18" i="6"/>
  <c r="P18" i="6"/>
  <c r="O18" i="6"/>
  <c r="N18" i="6"/>
  <c r="M18" i="6"/>
  <c r="L18" i="6"/>
  <c r="K18" i="6"/>
  <c r="J18" i="6"/>
  <c r="I18" i="6"/>
  <c r="H18" i="6"/>
  <c r="G18" i="6"/>
  <c r="F18" i="6"/>
  <c r="E18" i="6"/>
  <c r="D18" i="6"/>
  <c r="C18" i="6"/>
  <c r="B18" i="6"/>
  <c r="R17" i="6"/>
  <c r="Q17" i="6"/>
  <c r="P17" i="6"/>
  <c r="O17" i="6"/>
  <c r="N17" i="6"/>
  <c r="M17" i="6"/>
  <c r="L17" i="6"/>
  <c r="K17" i="6"/>
  <c r="J17" i="6"/>
  <c r="I17" i="6"/>
  <c r="H17" i="6"/>
  <c r="G17" i="6"/>
  <c r="F17" i="6"/>
  <c r="E17" i="6"/>
  <c r="D17" i="6"/>
  <c r="C17" i="6"/>
  <c r="B17" i="6"/>
  <c r="R13" i="6"/>
  <c r="R23" i="6" s="1"/>
  <c r="Q13" i="6"/>
  <c r="Q23" i="6" s="1"/>
  <c r="P13" i="6"/>
  <c r="O13" i="6"/>
  <c r="N13" i="6"/>
  <c r="N23" i="6" s="1"/>
  <c r="M13" i="6"/>
  <c r="M23" i="6" s="1"/>
  <c r="L13" i="6"/>
  <c r="L23" i="6" s="1"/>
  <c r="K13" i="6"/>
  <c r="K23" i="6" s="1"/>
  <c r="J13" i="6"/>
  <c r="J23" i="6" s="1"/>
  <c r="I13" i="6"/>
  <c r="I23" i="6" s="1"/>
  <c r="H13" i="6"/>
  <c r="G13" i="6"/>
  <c r="F13" i="6"/>
  <c r="F23" i="6" s="1"/>
  <c r="E13" i="6"/>
  <c r="E23" i="6" s="1"/>
  <c r="D13" i="6"/>
  <c r="D23" i="6" s="1"/>
  <c r="C13" i="6"/>
  <c r="C23" i="6" s="1"/>
  <c r="B13" i="6"/>
  <c r="B23" i="6" s="1"/>
  <c r="R12" i="6"/>
  <c r="R22" i="6" s="1"/>
  <c r="Q12" i="6"/>
  <c r="P12" i="6"/>
  <c r="O12" i="6"/>
  <c r="O22" i="6" s="1"/>
  <c r="N12" i="6"/>
  <c r="N22" i="6" s="1"/>
  <c r="M12" i="6"/>
  <c r="M22" i="6" s="1"/>
  <c r="L12" i="6"/>
  <c r="L22" i="6" s="1"/>
  <c r="K12" i="6"/>
  <c r="K22" i="6" s="1"/>
  <c r="J12" i="6"/>
  <c r="J22" i="6" s="1"/>
  <c r="I12" i="6"/>
  <c r="H12" i="6"/>
  <c r="G12" i="6"/>
  <c r="G22" i="6" s="1"/>
  <c r="F12" i="6"/>
  <c r="F22" i="6" s="1"/>
  <c r="E12" i="6"/>
  <c r="E22" i="6" s="1"/>
  <c r="D12" i="6"/>
  <c r="D22" i="6" s="1"/>
  <c r="C12" i="6"/>
  <c r="C22" i="6" s="1"/>
  <c r="B12" i="6"/>
  <c r="B22" i="6" s="1"/>
  <c r="O11" i="6"/>
  <c r="O21" i="6" s="1"/>
  <c r="M11" i="6"/>
  <c r="M21" i="6" s="1"/>
  <c r="K11" i="6"/>
  <c r="K21" i="6" s="1"/>
  <c r="G11" i="6"/>
  <c r="G21" i="6" s="1"/>
  <c r="E11" i="6"/>
  <c r="E21" i="6" s="1"/>
  <c r="C11" i="6"/>
  <c r="C21" i="6" s="1"/>
  <c r="R8" i="6"/>
  <c r="R11" i="6" s="1"/>
  <c r="R21" i="6" s="1"/>
  <c r="Q8" i="6"/>
  <c r="Q11" i="6" s="1"/>
  <c r="Q21" i="6" s="1"/>
  <c r="P8" i="6"/>
  <c r="P11" i="6" s="1"/>
  <c r="P21" i="6" s="1"/>
  <c r="O8" i="6"/>
  <c r="N8" i="6"/>
  <c r="N11" i="6" s="1"/>
  <c r="N21" i="6" s="1"/>
  <c r="M8" i="6"/>
  <c r="L8" i="6"/>
  <c r="L11" i="6" s="1"/>
  <c r="L21" i="6" s="1"/>
  <c r="K8" i="6"/>
  <c r="J8" i="6"/>
  <c r="J11" i="6" s="1"/>
  <c r="J21" i="6" s="1"/>
  <c r="I8" i="6"/>
  <c r="I11" i="6" s="1"/>
  <c r="I21" i="6" s="1"/>
  <c r="H8" i="6"/>
  <c r="H11" i="6" s="1"/>
  <c r="H21" i="6" s="1"/>
  <c r="G8" i="6"/>
  <c r="F8" i="6"/>
  <c r="F11" i="6" s="1"/>
  <c r="F21" i="6" s="1"/>
  <c r="E8" i="6"/>
  <c r="D8" i="6"/>
  <c r="D11" i="6" s="1"/>
  <c r="D21" i="6" s="1"/>
  <c r="C8" i="6"/>
  <c r="B8" i="6"/>
  <c r="B11" i="6" s="1"/>
  <c r="B21" i="6" s="1"/>
  <c r="R35" i="5"/>
  <c r="Q35" i="5"/>
  <c r="P35" i="5"/>
  <c r="O35" i="5"/>
  <c r="N35" i="5"/>
  <c r="M35" i="5"/>
  <c r="L35" i="5"/>
  <c r="K35" i="5"/>
  <c r="J35" i="5"/>
  <c r="I35" i="5"/>
  <c r="H35" i="5"/>
  <c r="G35" i="5"/>
  <c r="F35" i="5"/>
  <c r="E35" i="5"/>
  <c r="D35" i="5"/>
  <c r="C35" i="5"/>
  <c r="R34" i="5"/>
  <c r="Q34" i="5"/>
  <c r="P34" i="5"/>
  <c r="O34" i="5"/>
  <c r="N34" i="5"/>
  <c r="M34" i="5"/>
  <c r="L34" i="5"/>
  <c r="K34" i="5"/>
  <c r="J34" i="5"/>
  <c r="I34" i="5"/>
  <c r="H34" i="5"/>
  <c r="G34" i="5"/>
  <c r="F34" i="5"/>
  <c r="E34" i="5"/>
  <c r="D34" i="5"/>
  <c r="C34" i="5"/>
  <c r="R33" i="5"/>
  <c r="Q33" i="5"/>
  <c r="P33" i="5"/>
  <c r="O33" i="5"/>
  <c r="N33" i="5"/>
  <c r="M33" i="5"/>
  <c r="L33" i="5"/>
  <c r="K33" i="5"/>
  <c r="J33" i="5"/>
  <c r="I33" i="5"/>
  <c r="H33" i="5"/>
  <c r="G33" i="5"/>
  <c r="F33" i="5"/>
  <c r="E33" i="5"/>
  <c r="D33" i="5"/>
  <c r="C33" i="5"/>
  <c r="R32" i="5"/>
  <c r="Q32" i="5"/>
  <c r="P32" i="5"/>
  <c r="O32" i="5"/>
  <c r="N32" i="5"/>
  <c r="M32" i="5"/>
  <c r="L32" i="5"/>
  <c r="K32" i="5"/>
  <c r="J32" i="5"/>
  <c r="I32" i="5"/>
  <c r="H32" i="5"/>
  <c r="G32" i="5"/>
  <c r="F32" i="5"/>
  <c r="E32" i="5"/>
  <c r="D32" i="5"/>
  <c r="C32" i="5"/>
  <c r="R31" i="5"/>
  <c r="Q31" i="5"/>
  <c r="P31" i="5"/>
  <c r="O31" i="5"/>
  <c r="N31" i="5"/>
  <c r="M31" i="5"/>
  <c r="L31" i="5"/>
  <c r="K31" i="5"/>
  <c r="J31" i="5"/>
  <c r="I31" i="5"/>
  <c r="H31" i="5"/>
  <c r="G31" i="5"/>
  <c r="F31" i="5"/>
  <c r="E31" i="5"/>
  <c r="D31" i="5"/>
  <c r="C31" i="5"/>
  <c r="R30" i="5"/>
  <c r="Q30" i="5"/>
  <c r="P30" i="5"/>
  <c r="O30" i="5"/>
  <c r="N30" i="5"/>
  <c r="M30" i="5"/>
  <c r="L30" i="5"/>
  <c r="K30" i="5"/>
  <c r="J30" i="5"/>
  <c r="I30" i="5"/>
  <c r="H30" i="5"/>
  <c r="G30" i="5"/>
  <c r="F30" i="5"/>
  <c r="E30" i="5"/>
  <c r="D30" i="5"/>
  <c r="C30" i="5"/>
  <c r="R29" i="5"/>
  <c r="Q29" i="5"/>
  <c r="P29" i="5"/>
  <c r="O29" i="5"/>
  <c r="N29" i="5"/>
  <c r="M29" i="5"/>
  <c r="L29" i="5"/>
  <c r="K29" i="5"/>
  <c r="J29" i="5"/>
  <c r="I29" i="5"/>
  <c r="H29" i="5"/>
  <c r="G29" i="5"/>
  <c r="F29" i="5"/>
  <c r="E29" i="5"/>
  <c r="D29" i="5"/>
  <c r="C29" i="5"/>
  <c r="R28" i="5"/>
  <c r="Q28" i="5"/>
  <c r="P28" i="5"/>
  <c r="O28" i="5"/>
  <c r="N28" i="5"/>
  <c r="M28" i="5"/>
  <c r="L28" i="5"/>
  <c r="K28" i="5"/>
  <c r="J28" i="5"/>
  <c r="I28" i="5"/>
  <c r="H28" i="5"/>
  <c r="G28" i="5"/>
  <c r="F28" i="5"/>
  <c r="E28" i="5"/>
  <c r="D28" i="5"/>
  <c r="C28" i="5"/>
  <c r="R27" i="5"/>
  <c r="Q27" i="5"/>
  <c r="P27" i="5"/>
  <c r="O27" i="5"/>
  <c r="N27" i="5"/>
  <c r="M27" i="5"/>
  <c r="L27" i="5"/>
  <c r="K27" i="5"/>
  <c r="J27" i="5"/>
  <c r="I27" i="5"/>
  <c r="H27" i="5"/>
  <c r="G27" i="5"/>
  <c r="F27" i="5"/>
  <c r="E27" i="5"/>
  <c r="D27" i="5"/>
  <c r="C27" i="5"/>
  <c r="R26" i="5"/>
  <c r="Q26" i="5"/>
  <c r="P26" i="5"/>
  <c r="O26" i="5"/>
  <c r="N26" i="5"/>
  <c r="M26" i="5"/>
  <c r="L26" i="5"/>
  <c r="K26" i="5"/>
  <c r="J26" i="5"/>
  <c r="I26" i="5"/>
  <c r="H26" i="5"/>
  <c r="G26" i="5"/>
  <c r="F26" i="5"/>
  <c r="E26" i="5"/>
  <c r="D26" i="5"/>
  <c r="C26" i="5"/>
  <c r="R25" i="5"/>
  <c r="R37" i="5" s="1"/>
  <c r="Q25" i="5"/>
  <c r="Q37" i="5" s="1"/>
  <c r="P25" i="5"/>
  <c r="O25" i="5"/>
  <c r="N25" i="5"/>
  <c r="M25" i="5"/>
  <c r="L25" i="5"/>
  <c r="K25" i="5"/>
  <c r="J25" i="5"/>
  <c r="I25" i="5"/>
  <c r="H25" i="5"/>
  <c r="G25" i="5"/>
  <c r="F25" i="5"/>
  <c r="E25" i="5"/>
  <c r="D25" i="5"/>
  <c r="C25" i="5"/>
  <c r="R21" i="5"/>
  <c r="Q21" i="5"/>
  <c r="P21" i="5"/>
  <c r="O21" i="5"/>
  <c r="N21" i="5"/>
  <c r="M21" i="5"/>
  <c r="L21" i="5"/>
  <c r="K21" i="5"/>
  <c r="J21" i="5"/>
  <c r="I21" i="5"/>
  <c r="H21" i="5"/>
  <c r="G21" i="5"/>
  <c r="F21" i="5"/>
  <c r="E21" i="5"/>
  <c r="D21" i="5"/>
  <c r="C21" i="5"/>
  <c r="R12" i="5"/>
  <c r="Q12" i="5"/>
  <c r="P12" i="5"/>
  <c r="O12" i="5"/>
  <c r="N12" i="5"/>
  <c r="M12" i="5"/>
  <c r="L12" i="5"/>
  <c r="K12" i="5"/>
  <c r="J12" i="5"/>
  <c r="I12" i="5"/>
  <c r="H12" i="5"/>
  <c r="G12" i="5"/>
  <c r="F12" i="5"/>
  <c r="E12" i="5"/>
  <c r="D12" i="5"/>
  <c r="C12" i="5"/>
  <c r="R8" i="5"/>
  <c r="R13" i="5" s="1"/>
  <c r="Q8" i="5"/>
  <c r="Q13" i="5" s="1"/>
  <c r="P8" i="5"/>
  <c r="P13" i="5" s="1"/>
  <c r="O8" i="5"/>
  <c r="O13" i="5" s="1"/>
  <c r="N8" i="5"/>
  <c r="N13" i="5" s="1"/>
  <c r="M8" i="5"/>
  <c r="M13" i="5" s="1"/>
  <c r="L8" i="5"/>
  <c r="L13" i="5" s="1"/>
  <c r="K8" i="5"/>
  <c r="K13" i="5" s="1"/>
  <c r="J8" i="5"/>
  <c r="J13" i="5" s="1"/>
  <c r="I8" i="5"/>
  <c r="I13" i="5" s="1"/>
  <c r="H8" i="5"/>
  <c r="G8" i="5"/>
  <c r="G13" i="5" s="1"/>
  <c r="F8" i="5"/>
  <c r="F13" i="5" s="1"/>
  <c r="E8" i="5"/>
  <c r="E13" i="5" s="1"/>
  <c r="D8" i="5"/>
  <c r="D13" i="5" s="1"/>
  <c r="C8" i="5"/>
  <c r="C13" i="5" s="1"/>
  <c r="B8" i="5"/>
  <c r="B13" i="5" s="1"/>
  <c r="B16" i="5" s="1"/>
  <c r="B22" i="5" s="1"/>
  <c r="B30" i="5" s="1"/>
  <c r="K39" i="4"/>
  <c r="J39" i="4"/>
  <c r="I39" i="4"/>
  <c r="H39" i="4"/>
  <c r="G39" i="4"/>
  <c r="F39" i="4"/>
  <c r="E39" i="4"/>
  <c r="D39" i="4"/>
  <c r="C39" i="4"/>
  <c r="K38" i="4"/>
  <c r="J38" i="4"/>
  <c r="I38" i="4"/>
  <c r="H38" i="4"/>
  <c r="G38" i="4"/>
  <c r="F38" i="4"/>
  <c r="E38" i="4"/>
  <c r="D38" i="4"/>
  <c r="C38" i="4"/>
  <c r="K37" i="4"/>
  <c r="J37" i="4"/>
  <c r="I37" i="4"/>
  <c r="H37" i="4"/>
  <c r="G37" i="4"/>
  <c r="F37" i="4"/>
  <c r="E37" i="4"/>
  <c r="D37" i="4"/>
  <c r="C37" i="4"/>
  <c r="K36" i="4"/>
  <c r="J36" i="4"/>
  <c r="I36" i="4"/>
  <c r="H36" i="4"/>
  <c r="G36" i="4"/>
  <c r="F36" i="4"/>
  <c r="E36" i="4"/>
  <c r="D36" i="4"/>
  <c r="C36" i="4"/>
  <c r="K35" i="4"/>
  <c r="J35" i="4"/>
  <c r="I35" i="4"/>
  <c r="H35" i="4"/>
  <c r="G35" i="4"/>
  <c r="F35" i="4"/>
  <c r="E35" i="4"/>
  <c r="D35" i="4"/>
  <c r="C35" i="4"/>
  <c r="K34" i="4"/>
  <c r="J34" i="4"/>
  <c r="I34" i="4"/>
  <c r="H34" i="4"/>
  <c r="G34" i="4"/>
  <c r="F34" i="4"/>
  <c r="E34" i="4"/>
  <c r="D34" i="4"/>
  <c r="C34" i="4"/>
  <c r="K33" i="4"/>
  <c r="J33" i="4"/>
  <c r="I33" i="4"/>
  <c r="H33" i="4"/>
  <c r="G33" i="4"/>
  <c r="F33" i="4"/>
  <c r="E33" i="4"/>
  <c r="D33" i="4"/>
  <c r="C33" i="4"/>
  <c r="K32" i="4"/>
  <c r="J32" i="4"/>
  <c r="I32" i="4"/>
  <c r="H32" i="4"/>
  <c r="G32" i="4"/>
  <c r="F32" i="4"/>
  <c r="E32" i="4"/>
  <c r="D32" i="4"/>
  <c r="C32" i="4"/>
  <c r="K31" i="4"/>
  <c r="J31" i="4"/>
  <c r="I31" i="4"/>
  <c r="H31" i="4"/>
  <c r="G31" i="4"/>
  <c r="F31" i="4"/>
  <c r="E31" i="4"/>
  <c r="D31" i="4"/>
  <c r="C31" i="4"/>
  <c r="K30" i="4"/>
  <c r="J30" i="4"/>
  <c r="I30" i="4"/>
  <c r="H30" i="4"/>
  <c r="G30" i="4"/>
  <c r="F30" i="4"/>
  <c r="E30" i="4"/>
  <c r="D30" i="4"/>
  <c r="C30" i="4"/>
  <c r="K29" i="4"/>
  <c r="J29" i="4"/>
  <c r="I29" i="4"/>
  <c r="I41" i="4" s="1"/>
  <c r="H29" i="4"/>
  <c r="G29" i="4"/>
  <c r="F29" i="4"/>
  <c r="E29" i="4"/>
  <c r="D29" i="4"/>
  <c r="C29" i="4"/>
  <c r="E26" i="4"/>
  <c r="D26" i="4"/>
  <c r="K22" i="4"/>
  <c r="J22" i="4"/>
  <c r="I22" i="4"/>
  <c r="H22" i="4"/>
  <c r="G22" i="4"/>
  <c r="F22" i="4"/>
  <c r="E22" i="4"/>
  <c r="D22" i="4"/>
  <c r="C22" i="4"/>
  <c r="B22" i="4"/>
  <c r="K21" i="4"/>
  <c r="J21" i="4"/>
  <c r="I21" i="4"/>
  <c r="H21" i="4"/>
  <c r="G21" i="4"/>
  <c r="F21" i="4"/>
  <c r="E21" i="4"/>
  <c r="D21" i="4"/>
  <c r="C21" i="4"/>
  <c r="B21" i="4"/>
  <c r="K20" i="4"/>
  <c r="J20" i="4"/>
  <c r="J25" i="4" s="1"/>
  <c r="I20" i="4"/>
  <c r="H20" i="4"/>
  <c r="H26" i="4" s="1"/>
  <c r="G20" i="4"/>
  <c r="G25" i="4" s="1"/>
  <c r="F20" i="4"/>
  <c r="F26" i="4" s="1"/>
  <c r="E20" i="4"/>
  <c r="D20" i="4"/>
  <c r="C20" i="4"/>
  <c r="I16" i="4"/>
  <c r="I24" i="4" s="1"/>
  <c r="H16" i="4"/>
  <c r="H24" i="4" s="1"/>
  <c r="K15" i="4"/>
  <c r="K26" i="4" s="1"/>
  <c r="J15" i="4"/>
  <c r="J26" i="4" s="1"/>
  <c r="I15" i="4"/>
  <c r="I26" i="4" s="1"/>
  <c r="H15" i="4"/>
  <c r="G15" i="4"/>
  <c r="G26" i="4" s="1"/>
  <c r="F15" i="4"/>
  <c r="E15" i="4"/>
  <c r="D15" i="4"/>
  <c r="C15" i="4"/>
  <c r="C26" i="4" s="1"/>
  <c r="B15" i="4"/>
  <c r="K14" i="4"/>
  <c r="K25" i="4" s="1"/>
  <c r="J14" i="4"/>
  <c r="I14" i="4"/>
  <c r="I25" i="4" s="1"/>
  <c r="H14" i="4"/>
  <c r="G14" i="4"/>
  <c r="G16" i="4" s="1"/>
  <c r="G24" i="4" s="1"/>
  <c r="F14" i="4"/>
  <c r="F24" i="4" s="1"/>
  <c r="E14" i="4"/>
  <c r="E25" i="4" s="1"/>
  <c r="D14" i="4"/>
  <c r="D25" i="4" s="1"/>
  <c r="C14" i="4"/>
  <c r="C25" i="4" s="1"/>
  <c r="B14" i="4"/>
  <c r="K13" i="4"/>
  <c r="J13" i="4"/>
  <c r="I13" i="4"/>
  <c r="H13" i="4"/>
  <c r="G13" i="4"/>
  <c r="F13" i="4"/>
  <c r="E13" i="4"/>
  <c r="D13" i="4"/>
  <c r="C13" i="4"/>
  <c r="B13" i="4"/>
  <c r="H39" i="2"/>
  <c r="G39" i="2"/>
  <c r="F39" i="2"/>
  <c r="E39" i="2"/>
  <c r="D39" i="2"/>
  <c r="C39" i="2"/>
  <c r="H38" i="2"/>
  <c r="G38" i="2"/>
  <c r="F38" i="2"/>
  <c r="E38" i="2"/>
  <c r="D38" i="2"/>
  <c r="C38" i="2"/>
  <c r="H37" i="2"/>
  <c r="G37" i="2"/>
  <c r="F37" i="2"/>
  <c r="E37" i="2"/>
  <c r="D37" i="2"/>
  <c r="C37" i="2"/>
  <c r="H36" i="2"/>
  <c r="G36" i="2"/>
  <c r="F36" i="2"/>
  <c r="E36" i="2"/>
  <c r="D36" i="2"/>
  <c r="C36" i="2"/>
  <c r="H35" i="2"/>
  <c r="G35" i="2"/>
  <c r="F35" i="2"/>
  <c r="E35" i="2"/>
  <c r="D35" i="2"/>
  <c r="C35" i="2"/>
  <c r="H34" i="2"/>
  <c r="G34" i="2"/>
  <c r="F34" i="2"/>
  <c r="E34" i="2"/>
  <c r="D34" i="2"/>
  <c r="C34" i="2"/>
  <c r="H33" i="2"/>
  <c r="G33" i="2"/>
  <c r="F33" i="2"/>
  <c r="E33" i="2"/>
  <c r="D33" i="2"/>
  <c r="C33" i="2"/>
  <c r="H32" i="2"/>
  <c r="G32" i="2"/>
  <c r="F32" i="2"/>
  <c r="E32" i="2"/>
  <c r="D32" i="2"/>
  <c r="C32" i="2"/>
  <c r="H31" i="2"/>
  <c r="G31" i="2"/>
  <c r="F31" i="2"/>
  <c r="E31" i="2"/>
  <c r="D31" i="2"/>
  <c r="C31" i="2"/>
  <c r="H30" i="2"/>
  <c r="G30" i="2"/>
  <c r="F30" i="2"/>
  <c r="E30" i="2"/>
  <c r="D30" i="2"/>
  <c r="C30" i="2"/>
  <c r="H29" i="2"/>
  <c r="G29" i="2"/>
  <c r="F29" i="2"/>
  <c r="E29" i="2"/>
  <c r="D29" i="2"/>
  <c r="C29" i="2"/>
  <c r="H25" i="2"/>
  <c r="G25" i="2"/>
  <c r="F25" i="2"/>
  <c r="E25" i="2"/>
  <c r="D25" i="2"/>
  <c r="C25" i="2"/>
  <c r="H17" i="2"/>
  <c r="G17" i="2"/>
  <c r="F17" i="2"/>
  <c r="E17" i="2"/>
  <c r="D17" i="2"/>
  <c r="C17" i="2"/>
  <c r="B17" i="2"/>
  <c r="B18" i="2" s="1"/>
  <c r="H12" i="2"/>
  <c r="G12" i="2"/>
  <c r="F12" i="2"/>
  <c r="E12" i="2"/>
  <c r="D12" i="2"/>
  <c r="C12" i="2"/>
  <c r="B69" i="8" l="1"/>
  <c r="B74" i="8"/>
  <c r="B77" i="8"/>
  <c r="B78" i="8"/>
  <c r="B70" i="8"/>
  <c r="B73" i="8"/>
  <c r="B76" i="8"/>
  <c r="B71" i="8"/>
  <c r="B75" i="8"/>
  <c r="B79" i="8"/>
  <c r="B72" i="8"/>
  <c r="H66" i="8"/>
  <c r="K24" i="8"/>
  <c r="H24" i="8"/>
  <c r="F24" i="8"/>
  <c r="J61" i="8"/>
  <c r="J66" i="8" s="1"/>
  <c r="C61" i="8"/>
  <c r="C66" i="8" s="1"/>
  <c r="K61" i="8"/>
  <c r="K66" i="8" s="1"/>
  <c r="D61" i="8"/>
  <c r="D66" i="8" s="1"/>
  <c r="E61" i="8"/>
  <c r="E66" i="8" s="1"/>
  <c r="D23" i="8"/>
  <c r="F61" i="8"/>
  <c r="F66" i="8" s="1"/>
  <c r="G61" i="8"/>
  <c r="G66" i="8" s="1"/>
  <c r="C24" i="8"/>
  <c r="G14" i="8"/>
  <c r="G22" i="8" s="1"/>
  <c r="I14" i="8"/>
  <c r="I22" i="8" s="1"/>
  <c r="G24" i="8"/>
  <c r="E14" i="8"/>
  <c r="E22" i="8" s="1"/>
  <c r="G23" i="8"/>
  <c r="F23" i="8"/>
  <c r="D24" i="8"/>
  <c r="H23" i="8"/>
  <c r="H14" i="8"/>
  <c r="H22" i="8" s="1"/>
  <c r="E23" i="8"/>
  <c r="G39" i="8"/>
  <c r="C23" i="8"/>
  <c r="K23" i="8"/>
  <c r="E24" i="8"/>
  <c r="M21" i="7"/>
  <c r="M24" i="7" s="1"/>
  <c r="M29" i="7" s="1"/>
  <c r="D45" i="7"/>
  <c r="H37" i="5"/>
  <c r="B26" i="5"/>
  <c r="B28" i="5"/>
  <c r="K21" i="7"/>
  <c r="K24" i="7" s="1"/>
  <c r="K29" i="7" s="1"/>
  <c r="C45" i="7"/>
  <c r="C47" i="7" s="1"/>
  <c r="K45" i="7"/>
  <c r="K47" i="7" s="1"/>
  <c r="M45" i="7"/>
  <c r="M47" i="7" s="1"/>
  <c r="N45" i="7"/>
  <c r="N47" i="7" s="1"/>
  <c r="B18" i="3"/>
  <c r="Q45" i="7"/>
  <c r="H45" i="7"/>
  <c r="H47" i="7" s="1"/>
  <c r="F45" i="7"/>
  <c r="P45" i="7"/>
  <c r="P47" i="7" s="1"/>
  <c r="Q21" i="7"/>
  <c r="Q24" i="7" s="1"/>
  <c r="Q29" i="7" s="1"/>
  <c r="B45" i="7"/>
  <c r="L45" i="7"/>
  <c r="I45" i="7"/>
  <c r="I47" i="7" s="1"/>
  <c r="E45" i="7"/>
  <c r="E47" i="7" s="1"/>
  <c r="F21" i="7"/>
  <c r="F24" i="7" s="1"/>
  <c r="F29" i="7" s="1"/>
  <c r="G45" i="7"/>
  <c r="G47" i="7" s="1"/>
  <c r="H88" i="7"/>
  <c r="H90" i="7" s="1"/>
  <c r="P88" i="7"/>
  <c r="P90" i="7" s="1"/>
  <c r="B21" i="7"/>
  <c r="B24" i="7" s="1"/>
  <c r="B29" i="7" s="1"/>
  <c r="J21" i="7"/>
  <c r="J24" i="7" s="1"/>
  <c r="J29" i="7" s="1"/>
  <c r="O45" i="7"/>
  <c r="O47" i="7" s="1"/>
  <c r="J45" i="7"/>
  <c r="D21" i="7"/>
  <c r="D24" i="7" s="1"/>
  <c r="D29" i="7" s="1"/>
  <c r="L21" i="7"/>
  <c r="L24" i="7" s="1"/>
  <c r="L29" i="7" s="1"/>
  <c r="I37" i="5"/>
  <c r="I39" i="5" s="1"/>
  <c r="H13" i="5"/>
  <c r="E18" i="3"/>
  <c r="D18" i="3"/>
  <c r="H18" i="3"/>
  <c r="C18" i="3"/>
  <c r="F18" i="3"/>
  <c r="B30" i="2"/>
  <c r="B38" i="2"/>
  <c r="B33" i="2"/>
  <c r="B29" i="2"/>
  <c r="G18" i="2"/>
  <c r="H18" i="2"/>
  <c r="C18" i="2"/>
  <c r="D18" i="2"/>
  <c r="E18" i="2"/>
  <c r="F18" i="2"/>
  <c r="C81" i="8"/>
  <c r="K81" i="8"/>
  <c r="E81" i="8"/>
  <c r="I81" i="8"/>
  <c r="F81" i="8"/>
  <c r="G81" i="8"/>
  <c r="D81" i="8"/>
  <c r="H81" i="8"/>
  <c r="J81" i="8"/>
  <c r="B26" i="4"/>
  <c r="B16" i="4"/>
  <c r="B32" i="4" s="1"/>
  <c r="B25" i="4"/>
  <c r="C41" i="2"/>
  <c r="H39" i="8"/>
  <c r="I39" i="8"/>
  <c r="C39" i="8"/>
  <c r="K39" i="8"/>
  <c r="B39" i="8"/>
  <c r="J39" i="8"/>
  <c r="F39" i="8"/>
  <c r="D39" i="8"/>
  <c r="E39" i="8"/>
  <c r="Q88" i="7"/>
  <c r="Q90" i="7" s="1"/>
  <c r="I88" i="7"/>
  <c r="I90" i="7" s="1"/>
  <c r="C88" i="7"/>
  <c r="C90" i="7" s="1"/>
  <c r="K88" i="7"/>
  <c r="K90" i="7" s="1"/>
  <c r="D88" i="7"/>
  <c r="D90" i="7" s="1"/>
  <c r="L88" i="7"/>
  <c r="L90" i="7" s="1"/>
  <c r="J88" i="7"/>
  <c r="J90" i="7" s="1"/>
  <c r="E88" i="7"/>
  <c r="E90" i="7" s="1"/>
  <c r="M88" i="7"/>
  <c r="M90" i="7" s="1"/>
  <c r="F88" i="7"/>
  <c r="F90" i="7" s="1"/>
  <c r="N88" i="7"/>
  <c r="N90" i="7" s="1"/>
  <c r="G88" i="7"/>
  <c r="G90" i="7" s="1"/>
  <c r="O88" i="7"/>
  <c r="O90" i="7" s="1"/>
  <c r="F38" i="6"/>
  <c r="N38" i="6"/>
  <c r="D38" i="6"/>
  <c r="L38" i="6"/>
  <c r="C38" i="6"/>
  <c r="K38" i="6"/>
  <c r="G38" i="6"/>
  <c r="O38" i="6"/>
  <c r="H38" i="6"/>
  <c r="P38" i="6"/>
  <c r="I38" i="6"/>
  <c r="Q38" i="6"/>
  <c r="B38" i="6"/>
  <c r="J38" i="6"/>
  <c r="R38" i="6"/>
  <c r="J37" i="5"/>
  <c r="J39" i="5" s="1"/>
  <c r="C37" i="5"/>
  <c r="C39" i="5" s="1"/>
  <c r="K37" i="5"/>
  <c r="K39" i="5" s="1"/>
  <c r="E37" i="5"/>
  <c r="E39" i="5" s="1"/>
  <c r="M37" i="5"/>
  <c r="M39" i="5" s="1"/>
  <c r="F37" i="5"/>
  <c r="F39" i="5" s="1"/>
  <c r="N37" i="5"/>
  <c r="N39" i="5" s="1"/>
  <c r="G37" i="5"/>
  <c r="G39" i="5" s="1"/>
  <c r="O37" i="5"/>
  <c r="O39" i="5" s="1"/>
  <c r="D37" i="5"/>
  <c r="D39" i="5" s="1"/>
  <c r="L37" i="5"/>
  <c r="L39" i="5" s="1"/>
  <c r="P37" i="5"/>
  <c r="P39" i="5" s="1"/>
  <c r="F41" i="4"/>
  <c r="G41" i="4"/>
  <c r="D41" i="4"/>
  <c r="J41" i="4"/>
  <c r="C41" i="4"/>
  <c r="E41" i="4"/>
  <c r="H41" i="4"/>
  <c r="K41" i="4"/>
  <c r="D41" i="2"/>
  <c r="H41" i="2"/>
  <c r="H44" i="2" s="1"/>
  <c r="E41" i="2"/>
  <c r="E44" i="2" s="1"/>
  <c r="F41" i="2"/>
  <c r="G41" i="2"/>
  <c r="G44" i="2" s="1"/>
  <c r="F41" i="3"/>
  <c r="G41" i="3"/>
  <c r="G44" i="3" s="1"/>
  <c r="C41" i="3"/>
  <c r="C44" i="3" s="1"/>
  <c r="D41" i="3"/>
  <c r="E41" i="3"/>
  <c r="H41" i="3"/>
  <c r="B14" i="8"/>
  <c r="B22" i="8" s="1"/>
  <c r="C14" i="8"/>
  <c r="C22" i="8" s="1"/>
  <c r="K14" i="8"/>
  <c r="K22" i="8" s="1"/>
  <c r="I23" i="8"/>
  <c r="D14" i="8"/>
  <c r="D22" i="8" s="1"/>
  <c r="J14" i="8"/>
  <c r="J22" i="8" s="1"/>
  <c r="F14" i="8"/>
  <c r="F22" i="8" s="1"/>
  <c r="Q39" i="5"/>
  <c r="R39" i="5"/>
  <c r="C16" i="4"/>
  <c r="C24" i="4" s="1"/>
  <c r="K16" i="4"/>
  <c r="K24" i="4" s="1"/>
  <c r="F25" i="4"/>
  <c r="E16" i="4"/>
  <c r="E24" i="4" s="1"/>
  <c r="J16" i="4"/>
  <c r="J24" i="4" s="1"/>
  <c r="D16" i="4"/>
  <c r="D24" i="4" s="1"/>
  <c r="H25" i="4"/>
  <c r="B81" i="8" l="1"/>
  <c r="H39" i="5"/>
  <c r="J47" i="7"/>
  <c r="Q47" i="7"/>
  <c r="E44" i="3"/>
  <c r="D44" i="3"/>
  <c r="D47" i="7"/>
  <c r="B47" i="7"/>
  <c r="L47" i="7"/>
  <c r="F47" i="7"/>
  <c r="H44" i="3"/>
  <c r="F44" i="3"/>
  <c r="B24" i="4"/>
  <c r="B37" i="4"/>
  <c r="B39" i="4"/>
  <c r="B34" i="4"/>
  <c r="B35" i="4"/>
  <c r="B30" i="4"/>
  <c r="B31" i="4"/>
  <c r="B38" i="4"/>
  <c r="B36" i="4"/>
  <c r="B29" i="4"/>
  <c r="B33" i="4"/>
  <c r="D44" i="2"/>
  <c r="C44" i="2"/>
  <c r="F44" i="2"/>
  <c r="B34" i="2"/>
  <c r="B35" i="2"/>
  <c r="B36" i="2"/>
  <c r="B37" i="2"/>
  <c r="B31" i="2"/>
  <c r="B39" i="2"/>
  <c r="B32" i="2"/>
  <c r="B25" i="5"/>
  <c r="B29" i="5"/>
  <c r="B27" i="5"/>
  <c r="B35" i="5"/>
  <c r="B34" i="5"/>
  <c r="B33" i="5"/>
  <c r="B32" i="5"/>
  <c r="B31" i="5"/>
  <c r="B31" i="3"/>
  <c r="B30" i="3"/>
  <c r="B29" i="3"/>
  <c r="B86" i="7"/>
  <c r="B85" i="7"/>
  <c r="B84" i="7"/>
  <c r="B83" i="7"/>
  <c r="B82" i="7"/>
  <c r="B81" i="7"/>
  <c r="B80" i="7"/>
  <c r="B78" i="7"/>
  <c r="B77" i="7"/>
  <c r="B76" i="7"/>
  <c r="B88" i="7" l="1"/>
  <c r="B90" i="7" s="1"/>
  <c r="B41" i="3"/>
  <c r="B44" i="3" s="1"/>
  <c r="B41" i="4"/>
  <c r="B41" i="2"/>
  <c r="B44" i="2" s="1"/>
  <c r="B37" i="5"/>
  <c r="B39" i="5" s="1"/>
  <c r="C22" i="1" l="1"/>
  <c r="D17" i="1"/>
  <c r="E17" i="1" s="1"/>
  <c r="F17" i="1" s="1"/>
  <c r="G17" i="1" s="1"/>
  <c r="H17" i="1" s="1"/>
  <c r="I17" i="1" s="1"/>
  <c r="J17" i="1" s="1"/>
  <c r="K17" i="1" s="1"/>
  <c r="L82" i="1"/>
  <c r="K82" i="1"/>
  <c r="J82" i="1"/>
  <c r="I82" i="1"/>
  <c r="H82" i="1"/>
  <c r="G82" i="1"/>
  <c r="F82" i="1"/>
  <c r="E82" i="1"/>
  <c r="D82" i="1"/>
  <c r="C82" i="1"/>
  <c r="C84" i="1" l="1"/>
  <c r="C85" i="1" s="1"/>
  <c r="L17" i="1" l="1"/>
  <c r="L22" i="1" s="1"/>
  <c r="L84" i="1" s="1"/>
  <c r="L85" i="1" s="1"/>
  <c r="E18" i="1"/>
  <c r="E22" i="1" s="1"/>
  <c r="E84" i="1" s="1"/>
  <c r="E85" i="1" s="1"/>
  <c r="D22" i="1"/>
  <c r="D84" i="1" s="1"/>
  <c r="D85" i="1" s="1"/>
  <c r="F18" i="1" l="1"/>
  <c r="F22" i="1" s="1"/>
  <c r="F84" i="1" s="1"/>
  <c r="F85" i="1" s="1"/>
  <c r="G18" i="1" l="1"/>
  <c r="G22" i="1" s="1"/>
  <c r="G84" i="1" s="1"/>
  <c r="G85" i="1" s="1"/>
  <c r="H18" i="1" l="1"/>
  <c r="H22" i="1" s="1"/>
  <c r="H84" i="1" s="1"/>
  <c r="H85" i="1" s="1"/>
  <c r="I18" i="1" l="1"/>
  <c r="I22" i="1" s="1"/>
  <c r="I84" i="1" s="1"/>
  <c r="I85" i="1" s="1"/>
  <c r="J18" i="1" l="1"/>
  <c r="J22" i="1" s="1"/>
  <c r="J84" i="1" s="1"/>
  <c r="J85" i="1" s="1"/>
  <c r="K18" i="1" l="1"/>
  <c r="K22" i="1" s="1"/>
  <c r="K84" i="1" s="1"/>
  <c r="K85" i="1" s="1"/>
</calcChain>
</file>

<file path=xl/sharedStrings.xml><?xml version="1.0" encoding="utf-8"?>
<sst xmlns="http://schemas.openxmlformats.org/spreadsheetml/2006/main" count="408" uniqueCount="211">
  <si>
    <t>Standaardformulier 7A Financieel economische onderbouwing</t>
  </si>
  <si>
    <t>Naam Inschrijver:</t>
  </si>
  <si>
    <t>Invullen door Inschrijver</t>
  </si>
  <si>
    <t xml:space="preserve">Instructie </t>
  </si>
  <si>
    <t>Invullen op grond van het bepaalde in het Bestek, uitgaande van de looptijd van de Concessie van 9,5 jaar.</t>
  </si>
  <si>
    <r>
      <t xml:space="preserve">Geef in een separaat document voor elk van de afzonderlijke kosten- en batenposten </t>
    </r>
    <r>
      <rPr>
        <b/>
        <sz val="10"/>
        <color rgb="FFFF0000"/>
        <rFont val="Arial"/>
        <family val="2"/>
      </rPr>
      <t>een onderbouwing</t>
    </r>
    <r>
      <rPr>
        <sz val="10"/>
        <color theme="1"/>
        <rFont val="Segou"/>
        <family val="2"/>
      </rPr>
      <t xml:space="preserve"> </t>
    </r>
    <r>
      <rPr>
        <b/>
        <i/>
        <u/>
        <sz val="10"/>
        <color theme="1"/>
        <rFont val="Arial"/>
        <family val="2"/>
      </rPr>
      <t>en</t>
    </r>
    <r>
      <rPr>
        <sz val="10"/>
        <color theme="1"/>
        <rFont val="Segou"/>
        <family val="2"/>
      </rPr>
      <t xml:space="preserve"> </t>
    </r>
    <r>
      <rPr>
        <b/>
        <sz val="10"/>
        <color rgb="FFFF0000"/>
        <rFont val="Arial"/>
        <family val="2"/>
      </rPr>
      <t>een toelichting van de kosten</t>
    </r>
    <r>
      <rPr>
        <sz val="10"/>
        <color rgb="FFFF0000"/>
        <rFont val="Arial"/>
        <family val="2"/>
      </rPr>
      <t xml:space="preserve"> op de verwachte ontwikkeling</t>
    </r>
    <r>
      <rPr>
        <sz val="10"/>
        <color theme="1"/>
        <rFont val="Segou"/>
        <family val="2"/>
      </rPr>
      <t xml:space="preserve"> hiervan gedurende de looptijd van de Concessie, ook als u niets of 0 (nul) heeft ingevuld. De Gemeente heeft in Standaardformulier 7B een toelichting opgenomen voor deze FEO voor de posten en wat daaronder wordt verstaan.</t>
    </r>
  </si>
  <si>
    <t>Het staat de Gemeente vrij nadere bewijsstukken/onderbouwingen van u te verlangen.
Indien en voorzover opgenomen kosten en/of investeringen onderdeel uitmaken van Bijlage F Overnameregeling ZE-bussysteem, zullen deze kosten en/of investeringen worden afgeschreven overeenkomstig hetgeen bepaald in de Overnameregeling ZE-bussysteem.</t>
  </si>
  <si>
    <t>Prijspeil 2024 (tenzij anders is aangegeven)</t>
  </si>
  <si>
    <t>Dienstregelingsjaar</t>
  </si>
  <si>
    <t>Post</t>
  </si>
  <si>
    <t>(20 dagen van dat jaar)</t>
  </si>
  <si>
    <t>(163 dagen van dat jaar)</t>
  </si>
  <si>
    <t>Inkomsten</t>
  </si>
  <si>
    <r>
      <t xml:space="preserve">Reizigersopbrengsten </t>
    </r>
    <r>
      <rPr>
        <i/>
        <sz val="9"/>
        <color theme="1"/>
        <rFont val="Arial"/>
        <family val="2"/>
      </rPr>
      <t>(inschatting Inschrijver)</t>
    </r>
    <r>
      <rPr>
        <sz val="9"/>
        <color theme="1"/>
        <rFont val="Arial"/>
        <family val="2"/>
      </rPr>
      <t xml:space="preserve"> excl. SOV-opbrengsten</t>
    </r>
  </si>
  <si>
    <t>SOV-opbrengsten</t>
  </si>
  <si>
    <r>
      <t xml:space="preserve">Overige opbrengsten </t>
    </r>
    <r>
      <rPr>
        <i/>
        <sz val="10"/>
        <rFont val="Arial"/>
        <family val="2"/>
      </rPr>
      <t>(Specificeren indien totaal  &gt; € 100.000,-)</t>
    </r>
  </si>
  <si>
    <t>Exploitatiesubsidie</t>
  </si>
  <si>
    <r>
      <t xml:space="preserve">Subsidie Dienstregelingskilometers </t>
    </r>
    <r>
      <rPr>
        <i/>
        <sz val="9"/>
        <color theme="1"/>
        <rFont val="Arial"/>
        <family val="2"/>
      </rPr>
      <t>(conform art. 2 Financiële bepalingen)</t>
    </r>
    <r>
      <rPr>
        <sz val="9"/>
        <color theme="1"/>
        <rFont val="Arial"/>
        <family val="2"/>
      </rPr>
      <t xml:space="preserve"> </t>
    </r>
  </si>
  <si>
    <r>
      <t xml:space="preserve">Subsidie Buurtbussen </t>
    </r>
    <r>
      <rPr>
        <i/>
        <sz val="9"/>
        <color theme="1"/>
        <rFont val="Arial"/>
        <family val="2"/>
      </rPr>
      <t>(conform art. 4 Financiële bepalingen)</t>
    </r>
    <r>
      <rPr>
        <sz val="9"/>
        <color theme="1"/>
        <rFont val="Arial"/>
        <family val="2"/>
      </rPr>
      <t xml:space="preserve"> </t>
    </r>
  </si>
  <si>
    <r>
      <rPr>
        <sz val="11"/>
        <color rgb="FF000000"/>
        <rFont val="Arial"/>
        <family val="2"/>
      </rPr>
      <t xml:space="preserve">Subsidie sociale veiligheid </t>
    </r>
    <r>
      <rPr>
        <i/>
        <sz val="9"/>
        <color rgb="FF000000"/>
        <rFont val="Arial"/>
        <family val="2"/>
      </rPr>
      <t xml:space="preserve">(conform art. 5 Financiële bepalingen) </t>
    </r>
  </si>
  <si>
    <r>
      <t xml:space="preserve">Marketingsubsidie </t>
    </r>
    <r>
      <rPr>
        <sz val="9"/>
        <color rgb="FF000000"/>
        <rFont val="Arial"/>
        <family val="2"/>
      </rPr>
      <t>(</t>
    </r>
    <r>
      <rPr>
        <i/>
        <sz val="9"/>
        <color rgb="FF000000"/>
        <rFont val="Arial"/>
        <family val="2"/>
      </rPr>
      <t>conform art. 6 Financiële bepalingen)</t>
    </r>
  </si>
  <si>
    <t>Totale inkomsten</t>
  </si>
  <si>
    <t>Kosten</t>
  </si>
  <si>
    <t>Personeelskosten</t>
  </si>
  <si>
    <t>Direct Personeel</t>
  </si>
  <si>
    <t>Loonkosten rijdend Personeel (chauffeurs)</t>
  </si>
  <si>
    <t>Loonkosten sociale veiligheid</t>
  </si>
  <si>
    <t>Loonkosten overig direct personeel</t>
  </si>
  <si>
    <t>Indirect Personeel</t>
  </si>
  <si>
    <r>
      <t xml:space="preserve">Loonkosten indirect Personeel (w.o. Aansturing/ondersteuning operatie, Marketing (SG&amp;A), Klantenservice, etc. </t>
    </r>
    <r>
      <rPr>
        <i/>
        <u/>
        <sz val="10"/>
        <color theme="1"/>
        <rFont val="Arial"/>
        <family val="2"/>
      </rPr>
      <t>excl. Monteurs</t>
    </r>
    <r>
      <rPr>
        <sz val="10"/>
        <color theme="1"/>
        <rFont val="Segou"/>
        <family val="2"/>
      </rPr>
      <t>)</t>
    </r>
  </si>
  <si>
    <t>Overige kosten</t>
  </si>
  <si>
    <t>Overige kosten Personeel</t>
  </si>
  <si>
    <t xml:space="preserve">Inhuur Personeel </t>
  </si>
  <si>
    <t>Inhuur rijdend Personeel</t>
  </si>
  <si>
    <t>Inhuur indirect Personeel</t>
  </si>
  <si>
    <t>Materieel (incl. Buurtbussen)</t>
  </si>
  <si>
    <t xml:space="preserve">Totaal </t>
  </si>
  <si>
    <t>Lease-/Afschrijvingskosten</t>
  </si>
  <si>
    <t>Apparatuur</t>
  </si>
  <si>
    <t>Rentekosten (hieronder aangeven met welk rentepercentage gerekend is)</t>
  </si>
  <si>
    <t xml:space="preserve">Batterijpakketten </t>
  </si>
  <si>
    <t>Tank- en Laadinfrastructuur</t>
  </si>
  <si>
    <t xml:space="preserve">Lease-/Afschrijvingskosten </t>
  </si>
  <si>
    <t>Onderhoudskosten Tank- en Laadinfrastructuur (incl. loonkosten monteurs)</t>
  </si>
  <si>
    <t>Energiekosten</t>
  </si>
  <si>
    <t>Diesel/CNG</t>
  </si>
  <si>
    <t>Energiekosten inkoop</t>
  </si>
  <si>
    <t>Energiekosten lokale opwekking</t>
  </si>
  <si>
    <t>Waterstof</t>
  </si>
  <si>
    <t>Onderhoud en Reiniging (incl. Buurtbussen)</t>
  </si>
  <si>
    <t>Onderhoud Materieel en batterijpakketten (incl. loonkosten monteurs)</t>
  </si>
  <si>
    <t>Reiniging Materieel</t>
  </si>
  <si>
    <t>Schade, verzekeringen en belastingen</t>
  </si>
  <si>
    <t>Schade Materieel</t>
  </si>
  <si>
    <t>Verzekeringen Materieel</t>
  </si>
  <si>
    <t>Motorrijtuigenbelasting</t>
  </si>
  <si>
    <t>Uitbesteed werk</t>
  </si>
  <si>
    <t>Totale kosten uitbesteed werk (incl. personeel-, energie-, brandstof- en onderhoudskosten)</t>
  </si>
  <si>
    <t>Huisvesting en overige investeringen</t>
  </si>
  <si>
    <t>Huisvesting</t>
  </si>
  <si>
    <t>Huurkosten remises en huisvesting</t>
  </si>
  <si>
    <t>Energiekosten (w.o. gas, water, elektra)</t>
  </si>
  <si>
    <t>Rentekosten remises en huisvesting (hieronder aangeven met welk rentepercentage gerekend is)</t>
  </si>
  <si>
    <t>Onderhoudskosten andere remises en huisvesting</t>
  </si>
  <si>
    <t>Overige kosten remises en huisvesting (belastingen, verzekeringen, etc.)</t>
  </si>
  <si>
    <t>Overige investeringen</t>
  </si>
  <si>
    <t>Kapitaallasten overige investeringen (specificeren)</t>
  </si>
  <si>
    <t>Onderhoudskosten overige investeringen</t>
  </si>
  <si>
    <r>
      <t>Marketingkosten (</t>
    </r>
    <r>
      <rPr>
        <sz val="11"/>
        <color rgb="FF000000"/>
        <rFont val="Segou"/>
        <charset val="1"/>
      </rPr>
      <t>≥</t>
    </r>
    <r>
      <rPr>
        <sz val="11"/>
        <color rgb="FF000000"/>
        <rFont val="Aptos Narrow"/>
        <family val="2"/>
      </rPr>
      <t xml:space="preserve"> € 150.000,- "out of pocket")</t>
    </r>
  </si>
  <si>
    <t>Verkoop- en servicekosten</t>
  </si>
  <si>
    <t>Infrastructuur/ICT/ov-betaalsystemen</t>
  </si>
  <si>
    <t>Overheadkosten hoofdkantoor</t>
  </si>
  <si>
    <r>
      <t xml:space="preserve">Overige kosten/afschrijvingen indien </t>
    </r>
    <r>
      <rPr>
        <sz val="10"/>
        <rFont val="Segou"/>
        <charset val="1"/>
      </rPr>
      <t>≥</t>
    </r>
    <r>
      <rPr>
        <sz val="10"/>
        <rFont val="Arial"/>
        <family val="2"/>
      </rPr>
      <t xml:space="preserve"> € 100.000,-</t>
    </r>
  </si>
  <si>
    <t>Implementatiekosten*</t>
  </si>
  <si>
    <t>Implementatie Concessie na concessieverlening tot uitvoering Dienstregeling</t>
  </si>
  <si>
    <t>Transitie naar ZE</t>
  </si>
  <si>
    <t>Totale kosten (excl. rendement)</t>
  </si>
  <si>
    <t>Rendement (incl. verdisconteerde voordeel dat volgt uit het niet indexeren van kosten van bijvoorbeeld gefinancierde activa)</t>
  </si>
  <si>
    <t>Saldo inkomsten minus totale kosten en rendement</t>
  </si>
  <si>
    <t>Rentekosten %</t>
  </si>
  <si>
    <t xml:space="preserve">Bestaand Instromend </t>
  </si>
  <si>
    <t>Nieuw Instromend (niet MPO)</t>
  </si>
  <si>
    <t>Nieuw ZE-Materieel op basis van een meerpartijen overeenkomst</t>
  </si>
  <si>
    <t>Overige Materieel</t>
  </si>
  <si>
    <t>Vervangende Batterijpakketten</t>
  </si>
  <si>
    <t>Tank- en laadinfrastructuur</t>
  </si>
  <si>
    <t xml:space="preserve">Investeringen </t>
  </si>
  <si>
    <t>Implementatie</t>
  </si>
  <si>
    <t>Investeringen in Bestaand Instromend Materieel</t>
  </si>
  <si>
    <t>Investeringen in Nieuw Instromend</t>
  </si>
  <si>
    <t>Subsidie</t>
  </si>
  <si>
    <t>Investeringen in overig Materieel</t>
  </si>
  <si>
    <t>Investeringen in Tank- en laadinfrastructuur in remises en huisvesting</t>
  </si>
  <si>
    <t>Investeringen in Tank- en laadinfrastructuur in de openbare ruimte</t>
  </si>
  <si>
    <t>Investeringen in remises en huisvesting zelf</t>
  </si>
  <si>
    <t>Waarvan te financieren op basis van een meerpartijen overeenkomst</t>
  </si>
  <si>
    <t>Waarvan te financieren met overig vermogen Inschrijver</t>
  </si>
  <si>
    <t>*De kosten van de implementatie en de transitie naar ZE kunnen hier separaat worden opgevoerd. Hier dienen alle kosten ten aanzien van die implementaties te worden opgenomen en mogen niet onder andere kostenposten worden ondergebracht. Bijvoorbeeld de projectmanagementkosten en investeringskosten.</t>
  </si>
  <si>
    <t>Bestaand instromend Materieel</t>
  </si>
  <si>
    <t>Vul de cellen in</t>
  </si>
  <si>
    <t>Omschrijving voertuigtype</t>
  </si>
  <si>
    <t>Bouwjaar</t>
  </si>
  <si>
    <t>Aandrijving</t>
  </si>
  <si>
    <t>Aantal voertuigen</t>
  </si>
  <si>
    <t>Afschrijvingstermijn in jaren</t>
  </si>
  <si>
    <t>Aanschafprijs per voertuig</t>
  </si>
  <si>
    <t>Aanschafprijs voertuig</t>
  </si>
  <si>
    <t>Rentekosten per voertuig</t>
  </si>
  <si>
    <t>Totaal aanschafprijs</t>
  </si>
  <si>
    <t>Subsidies per voertuig</t>
  </si>
  <si>
    <t>Fiscale regelingen per voertuig</t>
  </si>
  <si>
    <t>Overige per voertuig</t>
  </si>
  <si>
    <t>Totaal baten</t>
  </si>
  <si>
    <t>Totaal aanschafwaarde</t>
  </si>
  <si>
    <t>Datum Instroom Concessie</t>
  </si>
  <si>
    <t>Afschrijvingstermijn in dagen totaal</t>
  </si>
  <si>
    <t>Afschrijvingstermijn in dagen Concessie</t>
  </si>
  <si>
    <t>Afschrijving per dag</t>
  </si>
  <si>
    <t>Jaren</t>
  </si>
  <si>
    <t>TOTAAL</t>
  </si>
  <si>
    <t>Nieuw Instromend met eigen middelen</t>
  </si>
  <si>
    <t>ZE voertuigen gefinancierd</t>
  </si>
  <si>
    <t>Leasetermijn (jaren)</t>
  </si>
  <si>
    <t>Wijze van financiering</t>
  </si>
  <si>
    <t>Leasebedrag per voertuig per jaar</t>
  </si>
  <si>
    <t>Lease-/Aflossingsbedrag per voertuig per jaar</t>
  </si>
  <si>
    <t>Rentelasten per voertuig per jaar</t>
  </si>
  <si>
    <t>Totaal Leasebedrag voertuigen per jaar</t>
  </si>
  <si>
    <t>Lease-/Aflossingsbedrag</t>
  </si>
  <si>
    <t>Rentelasten</t>
  </si>
  <si>
    <t>Totaal bedrag lease looptijd concessievoertuigen</t>
  </si>
  <si>
    <t>Datum Uitstroom Concessie</t>
  </si>
  <si>
    <t>Leasetermijn in maanden totaal</t>
  </si>
  <si>
    <t>Leasetermijn in dagen totaal</t>
  </si>
  <si>
    <t>Leasetermijn in dagen Concessie</t>
  </si>
  <si>
    <t>Leasebedrag per maand</t>
  </si>
  <si>
    <t>Rentelast</t>
  </si>
  <si>
    <t>ZE gefinancierd (MPO)</t>
  </si>
  <si>
    <t>Totaal</t>
  </si>
  <si>
    <t>Aantal bussen</t>
  </si>
  <si>
    <t>Voertuiggebonden apparatuur</t>
  </si>
  <si>
    <t>Aanschafprijs apparatuur nieuw of ter vervanging per voertuig</t>
  </si>
  <si>
    <t xml:space="preserve"> - …</t>
  </si>
  <si>
    <t>Subtotaal Apparatuur</t>
  </si>
  <si>
    <t>Subtotaal Voertuiggebonden apparatuur</t>
  </si>
  <si>
    <t>Vervoerdergebonden apparatuur</t>
  </si>
  <si>
    <t>Aanschaf vervangende batterijen</t>
  </si>
  <si>
    <t>Omschrijving batterijpakket</t>
  </si>
  <si>
    <t>&lt;tekst&gt;</t>
  </si>
  <si>
    <t>Aantal batterijpakket</t>
  </si>
  <si>
    <t>Aanschafprijs per batterijpakket</t>
  </si>
  <si>
    <t>Subsidies per batterijpakket</t>
  </si>
  <si>
    <t>Fiscale regelingen per batterijpakket</t>
  </si>
  <si>
    <t>Overige per batterijpakket</t>
  </si>
  <si>
    <t>Datum Instroom concessie</t>
  </si>
  <si>
    <t>Datum Uitstroom concessie</t>
  </si>
  <si>
    <t>Afschrijvingstermijn in dagen concessie</t>
  </si>
  <si>
    <r>
      <t>Vervangende</t>
    </r>
    <r>
      <rPr>
        <b/>
        <sz val="10"/>
        <color rgb="FFFF0000"/>
        <rFont val="Arial"/>
        <family val="2"/>
      </rPr>
      <t xml:space="preserve"> </t>
    </r>
    <r>
      <rPr>
        <b/>
        <sz val="10"/>
        <rFont val="Arial"/>
        <family val="2"/>
      </rPr>
      <t>Batterijen gefinancierd</t>
    </r>
  </si>
  <si>
    <t>Aantal batterpakketten</t>
  </si>
  <si>
    <t>Leasebedrag per batterijpakket</t>
  </si>
  <si>
    <t>Lease-/Aflossingsbedrag per batterijpakket per jaar</t>
  </si>
  <si>
    <t>Rentelasten per batterijpakker per jaar</t>
  </si>
  <si>
    <t>Totaal batterijen</t>
  </si>
  <si>
    <t xml:space="preserve">Lease-/Aflossingsbedrag </t>
  </si>
  <si>
    <t xml:space="preserve">Rentelasten </t>
  </si>
  <si>
    <t>Leasetermijn in maanden</t>
  </si>
  <si>
    <t>Tank- en laadinfrastructuur eigen middelen (niet MPO)</t>
  </si>
  <si>
    <t>Omschrijving Tank- en laadinfrastructuur type</t>
  </si>
  <si>
    <t>Aantallen (complete installatie)</t>
  </si>
  <si>
    <t>ELEKTRISCHE LAADINFRASTRUCTUUR</t>
  </si>
  <si>
    <t>Aanschafprijzen per Tank- en Laadinfrastructuur punt</t>
  </si>
  <si>
    <t>…</t>
  </si>
  <si>
    <t>Interest</t>
  </si>
  <si>
    <t>TOTAAL aanschafprijs laadinfrastructuur</t>
  </si>
  <si>
    <t>Subsidies per Tank- en laadinfrastructuur punt</t>
  </si>
  <si>
    <t>Fiscale regelingen  per Tank- en laadinfrastructuur punt</t>
  </si>
  <si>
    <t>Overige baten  per Tank- en laadinfrastructuur punt</t>
  </si>
  <si>
    <t>Totale aanschafwaarde</t>
  </si>
  <si>
    <t>Afschrijvingskosten per dag</t>
  </si>
  <si>
    <t>ENERGIEVOORZIENING</t>
  </si>
  <si>
    <t>Locatie</t>
  </si>
  <si>
    <t>Aansluitingen Netbeheerder</t>
  </si>
  <si>
    <t>Bekabeling</t>
  </si>
  <si>
    <t>Plaatsing</t>
  </si>
  <si>
    <t>Middenspanning station(s) en bekabeling</t>
  </si>
  <si>
    <t>Inkoopstation incl.montage</t>
  </si>
  <si>
    <t>Compact station incl. montage</t>
  </si>
  <si>
    <t>Aanschafwaarde per locatie voor basisvoorziening elektriciteitslevering</t>
  </si>
  <si>
    <t>Overige subsidies Energievoorziening</t>
  </si>
  <si>
    <t>Fiscale regelingen Energievoorziening</t>
  </si>
  <si>
    <t>Overige Energievoorziening</t>
  </si>
  <si>
    <t>TOTAAL Kosten Energievoorziening</t>
  </si>
  <si>
    <t>Datum in Concessie</t>
  </si>
  <si>
    <t>Datum uit Concessie</t>
  </si>
  <si>
    <t>Afschrijvingstermijn in Dagen concessie</t>
  </si>
  <si>
    <t>Tank- en laadinfrastructuur gefinancierd (MPO)</t>
  </si>
  <si>
    <t>Leasekosten per voertuig per jaar</t>
  </si>
  <si>
    <t>Lease-/Aflossingsbedrag per Tank- en Laadinfrastructuur punt per jaar</t>
  </si>
  <si>
    <t>Rentelasten per Tank- en Laadinfrastructuur punt per jaar</t>
  </si>
  <si>
    <t>Totale Leasekosten per Tank- en Laadinfrastructuur per jaar</t>
  </si>
  <si>
    <r>
      <t>Datum Uitstroom Concessie (Diesel, CNG uiterlijk 31-12-</t>
    </r>
    <r>
      <rPr>
        <sz val="10"/>
        <color rgb="FFFF0000"/>
        <rFont val="Arial"/>
        <family val="2"/>
      </rPr>
      <t>2030</t>
    </r>
    <r>
      <rPr>
        <sz val="10"/>
        <rFont val="Arial"/>
        <family val="2"/>
      </rPr>
      <t>)</t>
    </r>
  </si>
  <si>
    <r>
      <t>Datum Uitstroom Concessie (indien Diesel, CNG uiterlijk 31-12-</t>
    </r>
    <r>
      <rPr>
        <sz val="10"/>
        <color rgb="FFFF0000"/>
        <rFont val="Arial"/>
        <family val="2"/>
      </rPr>
      <t>2030</t>
    </r>
    <r>
      <rPr>
        <sz val="10"/>
        <rFont val="Arial"/>
        <family val="2"/>
      </rPr>
      <t>)</t>
    </r>
  </si>
  <si>
    <t>VERWACHTE RESTWAARDE/OVERNAMEWAARDE</t>
  </si>
  <si>
    <t>Totale verwachte restwaarde/overnamewaarde</t>
  </si>
  <si>
    <t>Verwachte restwaarde/overnamewaarde per voertuig</t>
  </si>
  <si>
    <t>Totale afschrijvingswaarde</t>
  </si>
  <si>
    <t>Verwachte restwaarde/overnamewaarde per batterijpakket</t>
  </si>
  <si>
    <t>Verwachte restwaarde/overnamewaarde per installatie</t>
  </si>
  <si>
    <t>Totaal verwachte restwaarde/overnamewaarde</t>
  </si>
  <si>
    <t>Verwachte afschrijvingswaarde</t>
  </si>
  <si>
    <t>TOTAAL Afschrijvingswaarde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</si>
</sst>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_ &quot;€&quot;\ * #,##0_ ;_ &quot;€&quot;\ * \-#,##0_ ;_ &quot;€&quot;\ * &quot;-&quot;??_ ;_ @_ "/>
    <numFmt numFmtId="165" formatCode="0.000%"/>
    <numFmt numFmtId="166" formatCode="_ * #,##0_ ;_ * \-#,##0_ ;_ * &quot;-&quot;??_ ;_ @_ "/>
    <numFmt numFmtId="167" formatCode="&quot;€&quot;#,##0_);[Red]\(&quot;€&quot;#,##0\)"/>
    <numFmt numFmtId="168" formatCode="_(* #,##0_);_(* \(#,##0\);_(* &quot;-&quot;??_);_(@_)"/>
    <numFmt numFmtId="169" formatCode="&quot;€&quot;\ #,##0"/>
    <numFmt numFmtId="170" formatCode="_ [$€-2]\ * #,##0_ ;_ [$€-2]\ * \-#,##0_ ;_ [$€-2]\ * &quot;-&quot;??_ ;_ @_ "/>
    <numFmt numFmtId="171" formatCode="_(* #,##0.0_);_(* \(#,##0.0\);_(* &quot;-&quot;??_);_(@_)"/>
  </numFmts>
  <fonts count="69">
    <font>
      <sz val="10"/>
      <color theme="1"/>
      <name val="Segou"/>
      <family val="2"/>
    </font>
    <font>
      <sz val="10"/>
      <color theme="1"/>
      <name val="Segou"/>
      <family val="2"/>
    </font>
    <font>
      <sz val="10"/>
      <color theme="1"/>
      <name val="Arial"/>
      <family val="2"/>
    </font>
    <font>
      <b/>
      <sz val="18"/>
      <color theme="0"/>
      <name val="Arial"/>
      <family val="2"/>
    </font>
    <font>
      <sz val="11"/>
      <color theme="0"/>
      <name val="Arial"/>
      <family val="2"/>
    </font>
    <font>
      <sz val="10"/>
      <color rgb="FF000000"/>
      <name val="Arial"/>
      <family val="2"/>
    </font>
    <font>
      <b/>
      <sz val="11"/>
      <color rgb="FF3F3F76"/>
      <name val="Arial"/>
      <family val="2"/>
    </font>
    <font>
      <b/>
      <sz val="10"/>
      <color rgb="FF000000"/>
      <name val="Arial"/>
      <family val="2"/>
    </font>
    <font>
      <b/>
      <u/>
      <sz val="11"/>
      <color indexed="8"/>
      <name val="Arial"/>
      <family val="2"/>
    </font>
    <font>
      <b/>
      <sz val="10"/>
      <color rgb="FFFF0000"/>
      <name val="Arial"/>
      <family val="2"/>
    </font>
    <font>
      <b/>
      <i/>
      <u/>
      <sz val="10"/>
      <color theme="1"/>
      <name val="Arial"/>
      <family val="2"/>
    </font>
    <font>
      <sz val="10"/>
      <color rgb="FFFF0000"/>
      <name val="Arial"/>
      <family val="2"/>
    </font>
    <font>
      <b/>
      <sz val="11"/>
      <color theme="0"/>
      <name val="Arial"/>
      <family val="2"/>
    </font>
    <font>
      <sz val="9"/>
      <color theme="0"/>
      <name val="Arial"/>
      <family val="2"/>
    </font>
    <font>
      <b/>
      <sz val="14"/>
      <color theme="0"/>
      <name val="Arial"/>
      <family val="2"/>
    </font>
    <font>
      <b/>
      <sz val="9"/>
      <color theme="0"/>
      <name val="Arial"/>
      <family val="2"/>
    </font>
    <font>
      <sz val="11"/>
      <color theme="1"/>
      <name val="Arial"/>
      <family val="2"/>
    </font>
    <font>
      <i/>
      <sz val="9"/>
      <color theme="1"/>
      <name val="Arial"/>
      <family val="2"/>
    </font>
    <font>
      <sz val="9"/>
      <color theme="1"/>
      <name val="Arial"/>
      <family val="2"/>
    </font>
    <font>
      <sz val="11"/>
      <name val="Arial"/>
      <family val="2"/>
    </font>
    <font>
      <i/>
      <sz val="10"/>
      <name val="Arial"/>
      <family val="2"/>
    </font>
    <font>
      <i/>
      <sz val="11"/>
      <name val="Arial"/>
      <family val="2"/>
    </font>
    <font>
      <sz val="11"/>
      <color theme="1"/>
      <name val="Aptos Narrow"/>
      <family val="2"/>
      <scheme val="minor"/>
    </font>
    <font>
      <i/>
      <u/>
      <sz val="10"/>
      <color theme="1"/>
      <name val="Arial"/>
      <family val="2"/>
    </font>
    <font>
      <i/>
      <sz val="11"/>
      <color theme="1"/>
      <name val="Arial"/>
      <family val="2"/>
    </font>
    <font>
      <i/>
      <sz val="10"/>
      <color theme="1"/>
      <name val="Arial"/>
      <family val="2"/>
    </font>
    <font>
      <sz val="10"/>
      <name val="Arial"/>
      <family val="2"/>
    </font>
    <font>
      <b/>
      <sz val="11"/>
      <color theme="1"/>
      <name val="Arial"/>
      <family val="2"/>
    </font>
    <font>
      <sz val="11"/>
      <color rgb="FFFF0000"/>
      <name val="Arial"/>
      <family val="2"/>
    </font>
    <font>
      <b/>
      <sz val="11"/>
      <name val="Arial"/>
      <family val="2"/>
    </font>
    <font>
      <sz val="11"/>
      <color rgb="FF000000"/>
      <name val="Arial"/>
      <family val="2"/>
    </font>
    <font>
      <i/>
      <sz val="9"/>
      <color rgb="FF000000"/>
      <name val="Arial"/>
      <family val="2"/>
    </font>
    <font>
      <sz val="9"/>
      <color rgb="FF000000"/>
      <name val="Arial"/>
      <family val="2"/>
    </font>
    <font>
      <sz val="11"/>
      <color rgb="FF000000"/>
      <name val="Aptos Narrow"/>
      <family val="2"/>
      <scheme val="minor"/>
    </font>
    <font>
      <sz val="10"/>
      <color rgb="FF3F3F76"/>
      <name val="Segou"/>
      <family val="2"/>
    </font>
    <font>
      <sz val="11"/>
      <color rgb="FF000000"/>
      <name val="Segou"/>
      <charset val="1"/>
    </font>
    <font>
      <sz val="11"/>
      <color rgb="FF000000"/>
      <name val="Aptos Narrow"/>
      <family val="2"/>
    </font>
    <font>
      <sz val="10"/>
      <name val="Segou"/>
      <charset val="1"/>
    </font>
    <font>
      <b/>
      <sz val="10"/>
      <name val="Arial"/>
      <family val="2"/>
    </font>
    <font>
      <b/>
      <sz val="10"/>
      <color rgb="FF3F3F76"/>
      <name val="Arial"/>
      <family val="2"/>
    </font>
    <font>
      <u/>
      <sz val="11"/>
      <color theme="10"/>
      <name val="Aptos Narrow"/>
      <family val="2"/>
      <scheme val="minor"/>
    </font>
    <font>
      <u/>
      <sz val="10"/>
      <color theme="10"/>
      <name val="Arial"/>
      <family val="2"/>
    </font>
    <font>
      <sz val="10"/>
      <color rgb="FF4F81BD"/>
      <name val="Arial"/>
      <family val="2"/>
    </font>
    <font>
      <sz val="9"/>
      <color rgb="FF4F81BD"/>
      <name val="Verdana"/>
      <family val="2"/>
    </font>
    <font>
      <b/>
      <sz val="10"/>
      <color theme="0"/>
      <name val="Arial"/>
      <family val="2"/>
    </font>
    <font>
      <b/>
      <i/>
      <sz val="10"/>
      <color rgb="FF4F81BD"/>
      <name val="Arial"/>
      <family val="2"/>
    </font>
    <font>
      <i/>
      <sz val="10"/>
      <color rgb="FF4F81BD"/>
      <name val="Arial"/>
      <family val="2"/>
    </font>
    <font>
      <b/>
      <i/>
      <sz val="10"/>
      <color rgb="FF000000"/>
      <name val="Arial"/>
      <family val="2"/>
    </font>
    <font>
      <b/>
      <i/>
      <sz val="10"/>
      <color theme="0"/>
      <name val="Arial"/>
      <family val="2"/>
    </font>
    <font>
      <i/>
      <sz val="10"/>
      <color theme="0"/>
      <name val="Arial"/>
      <family val="2"/>
    </font>
    <font>
      <b/>
      <i/>
      <sz val="10"/>
      <name val="Arial"/>
      <family val="2"/>
    </font>
    <font>
      <b/>
      <sz val="10"/>
      <color theme="1"/>
      <name val="Arial"/>
      <family val="2"/>
    </font>
    <font>
      <sz val="10"/>
      <color theme="0"/>
      <name val="Arial"/>
      <family val="2"/>
    </font>
    <font>
      <i/>
      <u/>
      <sz val="10"/>
      <color rgb="FF000000"/>
      <name val="Arial"/>
      <family val="2"/>
    </font>
    <font>
      <b/>
      <sz val="10"/>
      <color theme="1" tint="0.499984740745262"/>
      <name val="Arial"/>
      <family val="2"/>
    </font>
    <font>
      <b/>
      <i/>
      <sz val="10"/>
      <color theme="1"/>
      <name val="Arial"/>
      <family val="2"/>
    </font>
    <font>
      <sz val="10"/>
      <color theme="1" tint="4.9989318521683403E-2"/>
      <name val="Arial"/>
      <family val="2"/>
    </font>
    <font>
      <i/>
      <sz val="10"/>
      <color theme="4"/>
      <name val="Arial"/>
      <family val="2"/>
    </font>
    <font>
      <i/>
      <sz val="10"/>
      <color rgb="FF000000"/>
      <name val="Arial"/>
      <family val="2"/>
    </font>
    <font>
      <b/>
      <sz val="10"/>
      <color rgb="FF4F81BD"/>
      <name val="Arial"/>
      <family val="2"/>
    </font>
    <font>
      <b/>
      <sz val="11"/>
      <color theme="1"/>
      <name val="Aptos Narrow"/>
      <family val="2"/>
      <scheme val="minor"/>
    </font>
    <font>
      <b/>
      <sz val="8"/>
      <color theme="1"/>
      <name val="Arial"/>
      <family val="2"/>
    </font>
    <font>
      <b/>
      <sz val="12"/>
      <color theme="0"/>
      <name val="Arial"/>
      <family val="2"/>
    </font>
    <font>
      <b/>
      <sz val="12"/>
      <color theme="0"/>
      <name val="Segou"/>
      <family val="2"/>
    </font>
    <font>
      <b/>
      <sz val="11"/>
      <color theme="0"/>
      <name val="Aptos Narrow"/>
      <family val="2"/>
      <scheme val="minor"/>
    </font>
    <font>
      <sz val="10"/>
      <name val="Arial"/>
    </font>
    <font>
      <b/>
      <sz val="10"/>
      <color theme="0"/>
      <name val="Arial"/>
    </font>
    <font>
      <b/>
      <sz val="10"/>
      <name val="Arial"/>
    </font>
    <font>
      <sz val="10"/>
      <color theme="1" tint="4.9989318521683403E-2"/>
      <name val="Arial"/>
    </font>
  </fonts>
  <fills count="10">
    <fill>
      <patternFill patternType="none"/>
    </fill>
    <fill>
      <patternFill patternType="gray125"/>
    </fill>
    <fill>
      <patternFill patternType="solid">
        <fgColor theme="4" tint="-0.249977111117893"/>
        <bgColor indexed="64"/>
      </patternFill>
    </fill>
    <fill>
      <patternFill patternType="solid">
        <fgColor rgb="FFFFFFFF"/>
        <bgColor rgb="FFFFFFFF"/>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CC99"/>
      </patternFill>
    </fill>
    <fill>
      <patternFill patternType="solid">
        <fgColor rgb="FF00A0BA"/>
        <bgColor indexed="64"/>
      </patternFill>
    </fill>
  </fills>
  <borders count="52">
    <border>
      <left/>
      <right/>
      <top/>
      <bottom/>
      <diagonal/>
    </border>
    <border>
      <left/>
      <right/>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bottom/>
      <diagonal/>
    </border>
    <border>
      <left style="thin">
        <color theme="0"/>
      </left>
      <right/>
      <top style="thin">
        <color theme="0"/>
      </top>
      <bottom/>
      <diagonal/>
    </border>
    <border>
      <left/>
      <right/>
      <top/>
      <bottom style="thin">
        <color indexed="64"/>
      </bottom>
      <diagonal/>
    </border>
    <border>
      <left style="thin">
        <color theme="0"/>
      </left>
      <right style="thin">
        <color theme="0"/>
      </right>
      <top style="thin">
        <color indexed="64"/>
      </top>
      <bottom style="thin">
        <color theme="0"/>
      </bottom>
      <diagonal/>
    </border>
    <border>
      <left style="thin">
        <color rgb="FF7F7F7F"/>
      </left>
      <right style="thin">
        <color rgb="FF7F7F7F"/>
      </right>
      <top style="thin">
        <color rgb="FF7F7F7F"/>
      </top>
      <bottom style="thin">
        <color rgb="FF7F7F7F"/>
      </bottom>
      <diagonal/>
    </border>
    <border>
      <left style="medium">
        <color rgb="FFBFBFBF"/>
      </left>
      <right style="medium">
        <color rgb="FFBFBFBF"/>
      </right>
      <top style="medium">
        <color rgb="FFBFBFBF"/>
      </top>
      <bottom style="medium">
        <color rgb="FFBFBFBF"/>
      </bottom>
      <diagonal/>
    </border>
    <border>
      <left/>
      <right style="medium">
        <color rgb="FFBFBFBF"/>
      </right>
      <top/>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medium">
        <color rgb="FFBFBFBF"/>
      </left>
      <right/>
      <top/>
      <bottom style="medium">
        <color rgb="FFBFBFBF"/>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top/>
      <bottom style="medium">
        <color rgb="FFBFBFBF"/>
      </bottom>
      <diagonal/>
    </border>
    <border>
      <left style="medium">
        <color rgb="FFBFBFBF"/>
      </left>
      <right style="medium">
        <color rgb="FFBFBFBF"/>
      </right>
      <top style="medium">
        <color rgb="FFBFBFBF"/>
      </top>
      <bottom style="thin">
        <color rgb="FFBFBFBF"/>
      </bottom>
      <diagonal/>
    </border>
    <border>
      <left/>
      <right/>
      <top style="thin">
        <color auto="1"/>
      </top>
      <bottom/>
      <diagonal/>
    </border>
    <border>
      <left style="thin">
        <color indexed="64"/>
      </left>
      <right style="thin">
        <color indexed="64"/>
      </right>
      <top style="thin">
        <color indexed="64"/>
      </top>
      <bottom/>
      <diagonal/>
    </border>
    <border>
      <left style="thin">
        <color auto="1"/>
      </left>
      <right/>
      <top style="medium">
        <color rgb="FFBFBFBF"/>
      </top>
      <bottom style="medium">
        <color rgb="FFBFBFBF"/>
      </bottom>
      <diagonal/>
    </border>
    <border>
      <left/>
      <right style="thin">
        <color auto="1"/>
      </right>
      <top style="medium">
        <color rgb="FFBFBFBF"/>
      </top>
      <bottom style="medium">
        <color rgb="FFBFBFBF"/>
      </bottom>
      <diagonal/>
    </border>
    <border>
      <left style="thin">
        <color auto="1"/>
      </left>
      <right style="medium">
        <color rgb="FFBFBFBF"/>
      </right>
      <top style="medium">
        <color rgb="FFBFBFBF"/>
      </top>
      <bottom style="thin">
        <color rgb="FFBFBFBF"/>
      </bottom>
      <diagonal/>
    </border>
    <border>
      <left style="medium">
        <color rgb="FFBFBFBF"/>
      </left>
      <right style="thin">
        <color auto="1"/>
      </right>
      <top style="medium">
        <color rgb="FFBFBFBF"/>
      </top>
      <bottom style="thin">
        <color rgb="FFBFBFBF"/>
      </bottom>
      <diagonal/>
    </border>
    <border>
      <left style="thin">
        <color auto="1"/>
      </left>
      <right style="thin">
        <color auto="1"/>
      </right>
      <top/>
      <bottom/>
      <diagonal/>
    </border>
    <border>
      <left style="thin">
        <color auto="1"/>
      </left>
      <right style="thin">
        <color auto="1"/>
      </right>
      <top style="medium">
        <color rgb="FFBFBFBF"/>
      </top>
      <bottom style="medium">
        <color rgb="FFBFBFBF"/>
      </bottom>
      <diagonal/>
    </border>
    <border>
      <left style="thin">
        <color auto="1"/>
      </left>
      <right style="thin">
        <color auto="1"/>
      </right>
      <top style="medium">
        <color rgb="FFBFBFBF"/>
      </top>
      <bottom style="thin">
        <color rgb="FFBFBFBF"/>
      </bottom>
      <diagonal/>
    </border>
    <border>
      <left style="thin">
        <color auto="1"/>
      </left>
      <right style="thin">
        <color auto="1"/>
      </right>
      <top/>
      <bottom style="thin">
        <color auto="1"/>
      </bottom>
      <diagonal/>
    </border>
    <border>
      <left style="thin">
        <color indexed="64"/>
      </left>
      <right style="thin">
        <color indexed="64"/>
      </right>
      <top style="thin">
        <color rgb="FFBFBFBF"/>
      </top>
      <bottom style="thin">
        <color rgb="FFBFBFBF"/>
      </bottom>
      <diagonal/>
    </border>
    <border>
      <left/>
      <right/>
      <top style="medium">
        <color rgb="FFBFBFBF"/>
      </top>
      <bottom/>
      <diagonal/>
    </border>
    <border>
      <left style="thin">
        <color indexed="64"/>
      </left>
      <right style="medium">
        <color rgb="FFBFBFBF"/>
      </right>
      <top style="medium">
        <color rgb="FFBFBFBF"/>
      </top>
      <bottom style="medium">
        <color rgb="FFBFBFBF"/>
      </bottom>
      <diagonal/>
    </border>
    <border>
      <left style="medium">
        <color rgb="FFBFBFBF"/>
      </left>
      <right style="thin">
        <color indexed="64"/>
      </right>
      <top style="medium">
        <color rgb="FFBFBFBF"/>
      </top>
      <bottom style="medium">
        <color rgb="FFBFBFBF"/>
      </bottom>
      <diagonal/>
    </border>
    <border>
      <left style="thin">
        <color indexed="64"/>
      </left>
      <right/>
      <top style="medium">
        <color rgb="FFBFBFBF"/>
      </top>
      <bottom/>
      <diagonal/>
    </border>
    <border>
      <left/>
      <right style="thin">
        <color indexed="64"/>
      </right>
      <top style="medium">
        <color rgb="FFBFBFBF"/>
      </top>
      <bottom/>
      <diagonal/>
    </border>
    <border>
      <left style="thin">
        <color indexed="64"/>
      </left>
      <right/>
      <top/>
      <bottom style="medium">
        <color rgb="FFBFBFBF"/>
      </bottom>
      <diagonal/>
    </border>
    <border>
      <left/>
      <right style="thin">
        <color indexed="64"/>
      </right>
      <top/>
      <bottom style="medium">
        <color rgb="FFBFBFBF"/>
      </bottom>
      <diagonal/>
    </border>
    <border>
      <left style="thin">
        <color indexed="64"/>
      </left>
      <right style="thin">
        <color indexed="64"/>
      </right>
      <top style="medium">
        <color rgb="FFBFBFBF"/>
      </top>
      <bottom/>
      <diagonal/>
    </border>
  </borders>
  <cellStyleXfs count="6">
    <xf numFmtId="0" fontId="0" fillId="0" borderId="0"/>
    <xf numFmtId="44" fontId="1" fillId="0" borderId="0" applyFont="0" applyFill="0" applyBorder="0" applyAlignment="0" applyProtection="0"/>
    <xf numFmtId="0" fontId="2" fillId="5" borderId="2" applyNumberFormat="0" applyFont="0" applyBorder="0" applyAlignment="0">
      <alignment horizontal="left"/>
      <protection locked="0"/>
    </xf>
    <xf numFmtId="43" fontId="1" fillId="0" borderId="0" applyFont="0" applyFill="0" applyBorder="0" applyAlignment="0" applyProtection="0"/>
    <xf numFmtId="0" fontId="34" fillId="8" borderId="22" applyNumberFormat="0" applyAlignment="0" applyProtection="0"/>
    <xf numFmtId="0" fontId="40" fillId="0" borderId="0" applyNumberFormat="0" applyFill="0" applyBorder="0" applyAlignment="0" applyProtection="0"/>
  </cellStyleXfs>
  <cellXfs count="335">
    <xf numFmtId="0" fontId="0" fillId="0" borderId="0" xfId="0"/>
    <xf numFmtId="164" fontId="19" fillId="6" borderId="0" xfId="1" applyNumberFormat="1" applyFont="1" applyFill="1" applyProtection="1"/>
    <xf numFmtId="164" fontId="12" fillId="2" borderId="0" xfId="1" applyNumberFormat="1" applyFont="1" applyFill="1" applyProtection="1"/>
    <xf numFmtId="164" fontId="16" fillId="7" borderId="0" xfId="1" applyNumberFormat="1" applyFont="1" applyFill="1" applyProtection="1"/>
    <xf numFmtId="164" fontId="16" fillId="6" borderId="0" xfId="1" applyNumberFormat="1" applyFont="1" applyFill="1" applyProtection="1"/>
    <xf numFmtId="164" fontId="16" fillId="6" borderId="0" xfId="2" applyNumberFormat="1" applyFont="1" applyFill="1" applyBorder="1" applyAlignment="1" applyProtection="1"/>
    <xf numFmtId="164" fontId="16" fillId="5" borderId="0" xfId="1" applyNumberFormat="1" applyFont="1" applyFill="1" applyProtection="1">
      <protection locked="0"/>
    </xf>
    <xf numFmtId="164" fontId="21" fillId="6" borderId="0" xfId="1" applyNumberFormat="1" applyFont="1" applyFill="1" applyProtection="1"/>
    <xf numFmtId="0" fontId="28" fillId="0" borderId="7" xfId="1" applyNumberFormat="1" applyFont="1" applyFill="1" applyBorder="1" applyAlignment="1" applyProtection="1">
      <alignment horizontal="center"/>
    </xf>
    <xf numFmtId="164" fontId="16" fillId="0" borderId="10" xfId="1" applyNumberFormat="1" applyFont="1" applyBorder="1" applyProtection="1"/>
    <xf numFmtId="164" fontId="16" fillId="0" borderId="6" xfId="1" applyNumberFormat="1" applyFont="1" applyBorder="1" applyProtection="1"/>
    <xf numFmtId="164" fontId="16" fillId="0" borderId="0" xfId="1" applyNumberFormat="1" applyFont="1" applyBorder="1" applyProtection="1"/>
    <xf numFmtId="164" fontId="16" fillId="0" borderId="5" xfId="1" applyNumberFormat="1" applyFont="1" applyBorder="1" applyProtection="1"/>
    <xf numFmtId="164" fontId="16" fillId="2" borderId="13" xfId="1" applyNumberFormat="1" applyFont="1" applyFill="1" applyBorder="1" applyProtection="1"/>
    <xf numFmtId="10" fontId="16" fillId="5" borderId="15" xfId="1" applyNumberFormat="1" applyFont="1" applyFill="1" applyBorder="1" applyProtection="1">
      <protection locked="0"/>
    </xf>
    <xf numFmtId="10" fontId="16" fillId="5" borderId="17" xfId="1" applyNumberFormat="1" applyFont="1" applyFill="1" applyBorder="1" applyProtection="1">
      <protection locked="0"/>
    </xf>
    <xf numFmtId="164" fontId="16" fillId="0" borderId="18" xfId="1" applyNumberFormat="1" applyFont="1" applyBorder="1" applyProtection="1"/>
    <xf numFmtId="164" fontId="16" fillId="5" borderId="0" xfId="1" applyNumberFormat="1" applyFont="1" applyFill="1" applyBorder="1" applyProtection="1">
      <protection locked="0"/>
    </xf>
    <xf numFmtId="164" fontId="16" fillId="5" borderId="15" xfId="1" applyNumberFormat="1" applyFont="1" applyFill="1" applyBorder="1" applyProtection="1">
      <protection locked="0"/>
    </xf>
    <xf numFmtId="164" fontId="16" fillId="0" borderId="20" xfId="1" applyNumberFormat="1" applyFont="1" applyBorder="1" applyProtection="1"/>
    <xf numFmtId="0" fontId="38" fillId="0" borderId="0" xfId="0" applyFont="1"/>
    <xf numFmtId="0" fontId="39" fillId="5" borderId="3" xfId="4" applyFont="1" applyFill="1" applyBorder="1" applyAlignment="1">
      <alignment horizontal="center" vertical="center"/>
    </xf>
    <xf numFmtId="0" fontId="41" fillId="0" borderId="0" xfId="5" applyFont="1"/>
    <xf numFmtId="14" fontId="25" fillId="0" borderId="0" xfId="0" applyNumberFormat="1" applyFont="1" applyAlignment="1">
      <alignment horizontal="center" vertical="center"/>
    </xf>
    <xf numFmtId="0" fontId="38" fillId="6" borderId="23" xfId="0" applyFont="1" applyFill="1" applyBorder="1" applyAlignment="1">
      <alignment vertical="center" wrapText="1"/>
    </xf>
    <xf numFmtId="0" fontId="42" fillId="5" borderId="23" xfId="0" applyFont="1" applyFill="1" applyBorder="1" applyAlignment="1" applyProtection="1">
      <alignment vertical="center" wrapText="1"/>
      <protection locked="0"/>
    </xf>
    <xf numFmtId="0" fontId="26" fillId="6" borderId="23" xfId="0" applyFont="1" applyFill="1" applyBorder="1" applyAlignment="1">
      <alignment vertical="center" wrapText="1"/>
    </xf>
    <xf numFmtId="0" fontId="43" fillId="5" borderId="24" xfId="0" applyFont="1" applyFill="1" applyBorder="1" applyAlignment="1" applyProtection="1">
      <alignment vertical="center" wrapText="1"/>
      <protection locked="0"/>
    </xf>
    <xf numFmtId="0" fontId="26" fillId="5" borderId="23" xfId="0" applyFont="1" applyFill="1" applyBorder="1" applyAlignment="1" applyProtection="1">
      <alignment horizontal="right" vertical="center" wrapText="1"/>
      <protection locked="0"/>
    </xf>
    <xf numFmtId="0" fontId="38" fillId="6" borderId="23" xfId="0" applyFont="1" applyFill="1" applyBorder="1" applyAlignment="1">
      <alignment vertical="center"/>
    </xf>
    <xf numFmtId="167" fontId="26" fillId="6" borderId="23" xfId="0" applyNumberFormat="1" applyFont="1" applyFill="1" applyBorder="1" applyAlignment="1">
      <alignment horizontal="right" vertical="center"/>
    </xf>
    <xf numFmtId="0" fontId="26" fillId="6" borderId="23" xfId="0" applyFont="1" applyFill="1" applyBorder="1" applyAlignment="1">
      <alignment horizontal="left" vertical="center" wrapText="1" indent="1"/>
    </xf>
    <xf numFmtId="43" fontId="26" fillId="5" borderId="23" xfId="3" applyFont="1" applyFill="1" applyBorder="1" applyAlignment="1" applyProtection="1">
      <alignment horizontal="right" vertical="center" wrapText="1"/>
      <protection locked="0"/>
    </xf>
    <xf numFmtId="167" fontId="38" fillId="6" borderId="23" xfId="0" applyNumberFormat="1" applyFont="1" applyFill="1" applyBorder="1" applyAlignment="1">
      <alignment horizontal="right" vertical="center" wrapText="1"/>
    </xf>
    <xf numFmtId="167" fontId="38" fillId="5" borderId="23" xfId="0" applyNumberFormat="1" applyFont="1" applyFill="1" applyBorder="1" applyAlignment="1" applyProtection="1">
      <alignment horizontal="right" vertical="center" wrapText="1"/>
      <protection locked="0"/>
    </xf>
    <xf numFmtId="14" fontId="26" fillId="5" borderId="23" xfId="0" applyNumberFormat="1" applyFont="1" applyFill="1" applyBorder="1" applyAlignment="1" applyProtection="1">
      <alignment horizontal="right" vertical="center" wrapText="1"/>
      <protection locked="0"/>
    </xf>
    <xf numFmtId="168" fontId="26" fillId="6" borderId="23" xfId="3" applyNumberFormat="1" applyFont="1" applyFill="1" applyBorder="1" applyAlignment="1">
      <alignment vertical="center" wrapText="1"/>
    </xf>
    <xf numFmtId="167" fontId="26" fillId="6" borderId="23" xfId="0" applyNumberFormat="1" applyFont="1" applyFill="1" applyBorder="1" applyAlignment="1">
      <alignment horizontal="right" vertical="center" wrapText="1"/>
    </xf>
    <xf numFmtId="0" fontId="0" fillId="0" borderId="23" xfId="0" applyBorder="1"/>
    <xf numFmtId="0" fontId="26" fillId="0" borderId="23" xfId="0" applyFont="1" applyBorder="1"/>
    <xf numFmtId="167" fontId="26" fillId="0" borderId="23" xfId="0" applyNumberFormat="1" applyFont="1" applyBorder="1"/>
    <xf numFmtId="0" fontId="26" fillId="6" borderId="23" xfId="0" applyFont="1" applyFill="1" applyBorder="1" applyAlignment="1">
      <alignment horizontal="left" vertical="center" wrapText="1"/>
    </xf>
    <xf numFmtId="0" fontId="44" fillId="2" borderId="23" xfId="0" applyFont="1" applyFill="1" applyBorder="1" applyAlignment="1">
      <alignment horizontal="left" vertical="center" wrapText="1"/>
    </xf>
    <xf numFmtId="0" fontId="38" fillId="4" borderId="23" xfId="0" applyFont="1" applyFill="1" applyBorder="1" applyAlignment="1">
      <alignment horizontal="left" vertical="center" wrapText="1"/>
    </xf>
    <xf numFmtId="167" fontId="45" fillId="0" borderId="25" xfId="0" applyNumberFormat="1" applyFont="1" applyBorder="1" applyAlignment="1">
      <alignment horizontal="right" vertical="center" wrapText="1"/>
    </xf>
    <xf numFmtId="0" fontId="26" fillId="0" borderId="0" xfId="5" applyFont="1"/>
    <xf numFmtId="0" fontId="46" fillId="5" borderId="25" xfId="0" applyFont="1" applyFill="1" applyBorder="1" applyAlignment="1" applyProtection="1">
      <alignment vertical="center" wrapText="1"/>
      <protection locked="0"/>
    </xf>
    <xf numFmtId="0" fontId="46" fillId="5" borderId="23" xfId="0" applyFont="1" applyFill="1" applyBorder="1" applyAlignment="1" applyProtection="1">
      <alignment vertical="center" wrapText="1"/>
      <protection locked="0"/>
    </xf>
    <xf numFmtId="0" fontId="26" fillId="6" borderId="26" xfId="0" applyFont="1" applyFill="1" applyBorder="1" applyAlignment="1">
      <alignment vertical="center" wrapText="1"/>
    </xf>
    <xf numFmtId="0" fontId="46" fillId="5" borderId="27" xfId="0" applyFont="1" applyFill="1" applyBorder="1" applyAlignment="1" applyProtection="1">
      <alignment vertical="center" wrapText="1"/>
      <protection locked="0"/>
    </xf>
    <xf numFmtId="0" fontId="46" fillId="5" borderId="26" xfId="0" applyFont="1" applyFill="1" applyBorder="1" applyAlignment="1" applyProtection="1">
      <alignment vertical="center" wrapText="1"/>
      <protection locked="0"/>
    </xf>
    <xf numFmtId="0" fontId="43" fillId="5" borderId="23" xfId="0" applyFont="1" applyFill="1" applyBorder="1" applyAlignment="1" applyProtection="1">
      <alignment vertical="center" wrapText="1"/>
      <protection locked="0"/>
    </xf>
    <xf numFmtId="0" fontId="20" fillId="5" borderId="23" xfId="0" applyFont="1" applyFill="1" applyBorder="1" applyAlignment="1" applyProtection="1">
      <alignment horizontal="right" vertical="center" wrapText="1"/>
      <protection locked="0"/>
    </xf>
    <xf numFmtId="0" fontId="26" fillId="6" borderId="28" xfId="0" applyFont="1" applyFill="1" applyBorder="1" applyAlignment="1">
      <alignment vertical="center" wrapText="1"/>
    </xf>
    <xf numFmtId="0" fontId="20" fillId="6" borderId="23" xfId="0" applyFont="1" applyFill="1" applyBorder="1" applyAlignment="1">
      <alignment vertical="center" wrapText="1"/>
    </xf>
    <xf numFmtId="0" fontId="38" fillId="6" borderId="29" xfId="0" applyFont="1" applyFill="1" applyBorder="1" applyAlignment="1">
      <alignment vertical="center"/>
    </xf>
    <xf numFmtId="167" fontId="26" fillId="6" borderId="30" xfId="0" applyNumberFormat="1" applyFont="1" applyFill="1" applyBorder="1" applyAlignment="1">
      <alignment horizontal="right" vertical="center"/>
    </xf>
    <xf numFmtId="0" fontId="26" fillId="6" borderId="26" xfId="0" applyFont="1" applyFill="1" applyBorder="1" applyAlignment="1">
      <alignment horizontal="left" vertical="center" wrapText="1" indent="1"/>
    </xf>
    <xf numFmtId="43" fontId="26" fillId="5" borderId="27" xfId="3" applyFont="1" applyFill="1" applyBorder="1" applyAlignment="1" applyProtection="1">
      <alignment horizontal="right" vertical="center" wrapText="1"/>
      <protection locked="0"/>
    </xf>
    <xf numFmtId="0" fontId="38" fillId="6" borderId="26" xfId="0" applyFont="1" applyFill="1" applyBorder="1" applyAlignment="1">
      <alignment vertical="center" wrapText="1"/>
    </xf>
    <xf numFmtId="43" fontId="26" fillId="6" borderId="27" xfId="3" applyFont="1" applyFill="1" applyBorder="1" applyAlignment="1">
      <alignment horizontal="right" vertical="center" wrapText="1"/>
    </xf>
    <xf numFmtId="0" fontId="47" fillId="0" borderId="28" xfId="0" applyFont="1" applyBorder="1" applyAlignment="1">
      <alignment vertical="center" wrapText="1"/>
    </xf>
    <xf numFmtId="167" fontId="38" fillId="0" borderId="31" xfId="0" applyNumberFormat="1" applyFont="1" applyBorder="1" applyAlignment="1">
      <alignment horizontal="right" vertical="center" wrapText="1"/>
    </xf>
    <xf numFmtId="14" fontId="26" fillId="5" borderId="27" xfId="0" applyNumberFormat="1" applyFont="1" applyFill="1" applyBorder="1" applyAlignment="1" applyProtection="1">
      <alignment horizontal="right" vertical="center" wrapText="1"/>
      <protection locked="0"/>
    </xf>
    <xf numFmtId="168" fontId="26" fillId="6" borderId="27" xfId="3" applyNumberFormat="1" applyFont="1" applyFill="1" applyBorder="1" applyAlignment="1">
      <alignment vertical="center" wrapText="1"/>
    </xf>
    <xf numFmtId="168" fontId="38" fillId="6" borderId="27" xfId="3" applyNumberFormat="1" applyFont="1" applyFill="1" applyBorder="1" applyAlignment="1">
      <alignment vertical="center" wrapText="1"/>
    </xf>
    <xf numFmtId="0" fontId="20" fillId="6" borderId="26" xfId="0" applyFont="1" applyFill="1" applyBorder="1" applyAlignment="1">
      <alignment horizontal="left" vertical="center" wrapText="1" indent="1"/>
    </xf>
    <xf numFmtId="167" fontId="26" fillId="6" borderId="27" xfId="0" applyNumberFormat="1" applyFont="1" applyFill="1" applyBorder="1" applyAlignment="1">
      <alignment horizontal="right" vertical="center" wrapText="1"/>
    </xf>
    <xf numFmtId="0" fontId="26" fillId="0" borderId="0" xfId="0" applyFont="1"/>
    <xf numFmtId="167" fontId="26" fillId="0" borderId="0" xfId="0" applyNumberFormat="1" applyFont="1"/>
    <xf numFmtId="167" fontId="26" fillId="6" borderId="25" xfId="0" applyNumberFormat="1" applyFont="1" applyFill="1" applyBorder="1" applyAlignment="1">
      <alignment horizontal="right" vertical="center" wrapText="1"/>
    </xf>
    <xf numFmtId="167" fontId="44" fillId="2" borderId="25" xfId="0" applyNumberFormat="1" applyFont="1" applyFill="1" applyBorder="1" applyAlignment="1">
      <alignment horizontal="right" vertical="center" wrapText="1"/>
    </xf>
    <xf numFmtId="0" fontId="25" fillId="0" borderId="0" xfId="0" applyFont="1" applyAlignment="1">
      <alignment horizontal="center" vertical="center"/>
    </xf>
    <xf numFmtId="168" fontId="26" fillId="5" borderId="23" xfId="3" applyNumberFormat="1" applyFont="1" applyFill="1" applyBorder="1" applyAlignment="1" applyProtection="1">
      <alignment vertical="center" wrapText="1"/>
      <protection locked="0"/>
    </xf>
    <xf numFmtId="168" fontId="26" fillId="5" borderId="27" xfId="3" applyNumberFormat="1" applyFont="1" applyFill="1" applyBorder="1" applyAlignment="1" applyProtection="1">
      <alignment vertical="center" wrapText="1"/>
      <protection locked="0"/>
    </xf>
    <xf numFmtId="169" fontId="26" fillId="5" borderId="27" xfId="3" applyNumberFormat="1" applyFont="1" applyFill="1" applyBorder="1" applyAlignment="1" applyProtection="1">
      <alignment vertical="center" wrapText="1"/>
      <protection locked="0"/>
    </xf>
    <xf numFmtId="169" fontId="26" fillId="6" borderId="27" xfId="3" applyNumberFormat="1" applyFont="1" applyFill="1" applyBorder="1" applyAlignment="1">
      <alignment vertical="center" wrapText="1"/>
    </xf>
    <xf numFmtId="0" fontId="38" fillId="0" borderId="26" xfId="0" applyFont="1" applyBorder="1" applyAlignment="1">
      <alignment vertical="center" wrapText="1"/>
    </xf>
    <xf numFmtId="169" fontId="26" fillId="0" borderId="27" xfId="3" applyNumberFormat="1" applyFont="1" applyFill="1" applyBorder="1" applyAlignment="1">
      <alignment vertical="center" wrapText="1"/>
    </xf>
    <xf numFmtId="168" fontId="26" fillId="6" borderId="27" xfId="3" applyNumberFormat="1" applyFont="1" applyFill="1" applyBorder="1" applyAlignment="1">
      <alignment horizontal="right" vertical="center" wrapText="1"/>
    </xf>
    <xf numFmtId="0" fontId="38" fillId="0" borderId="23" xfId="0" applyFont="1" applyBorder="1" applyAlignment="1">
      <alignment horizontal="left" vertical="center" wrapText="1"/>
    </xf>
    <xf numFmtId="0" fontId="26" fillId="5" borderId="25" xfId="0" applyFont="1" applyFill="1" applyBorder="1" applyAlignment="1" applyProtection="1">
      <alignment vertical="center" wrapText="1"/>
      <protection locked="0"/>
    </xf>
    <xf numFmtId="0" fontId="26" fillId="5" borderId="27" xfId="0" applyFont="1" applyFill="1" applyBorder="1" applyAlignment="1" applyProtection="1">
      <alignment horizontal="right" vertical="center" wrapText="1"/>
      <protection locked="0"/>
    </xf>
    <xf numFmtId="0" fontId="26" fillId="6" borderId="0" xfId="0" applyFont="1" applyFill="1" applyAlignment="1">
      <alignment vertical="center" wrapText="1"/>
    </xf>
    <xf numFmtId="0" fontId="26" fillId="5" borderId="27" xfId="0" applyFont="1" applyFill="1" applyBorder="1" applyAlignment="1">
      <alignment vertical="center" wrapText="1"/>
    </xf>
    <xf numFmtId="169" fontId="38" fillId="6" borderId="26" xfId="0" applyNumberFormat="1" applyFont="1" applyFill="1" applyBorder="1" applyAlignment="1">
      <alignment vertical="center" wrapText="1"/>
    </xf>
    <xf numFmtId="169" fontId="26" fillId="5" borderId="27" xfId="0" applyNumberFormat="1" applyFont="1" applyFill="1" applyBorder="1" applyAlignment="1" applyProtection="1">
      <alignment horizontal="right" vertical="center" wrapText="1"/>
      <protection locked="0"/>
    </xf>
    <xf numFmtId="167" fontId="20" fillId="6" borderId="27" xfId="0" applyNumberFormat="1" applyFont="1" applyFill="1" applyBorder="1" applyAlignment="1">
      <alignment horizontal="right" vertical="center" wrapText="1"/>
    </xf>
    <xf numFmtId="0" fontId="7" fillId="0" borderId="26" xfId="0" applyFont="1" applyBorder="1" applyAlignment="1">
      <alignment vertical="center" wrapText="1"/>
    </xf>
    <xf numFmtId="167" fontId="20" fillId="0" borderId="27" xfId="0" applyNumberFormat="1" applyFont="1" applyBorder="1" applyAlignment="1">
      <alignment horizontal="right" vertical="center" wrapText="1"/>
    </xf>
    <xf numFmtId="14" fontId="26" fillId="5" borderId="27" xfId="0" applyNumberFormat="1" applyFont="1" applyFill="1" applyBorder="1" applyAlignment="1" applyProtection="1">
      <alignment horizontal="center" vertical="center" wrapText="1"/>
      <protection locked="0"/>
    </xf>
    <xf numFmtId="170" fontId="26" fillId="6" borderId="23" xfId="0" applyNumberFormat="1" applyFont="1" applyFill="1" applyBorder="1" applyAlignment="1">
      <alignment vertical="center" wrapText="1"/>
    </xf>
    <xf numFmtId="0" fontId="5" fillId="0" borderId="26" xfId="0" applyFont="1" applyBorder="1" applyAlignment="1">
      <alignment vertical="center" wrapText="1"/>
    </xf>
    <xf numFmtId="168" fontId="26" fillId="0" borderId="27" xfId="3" applyNumberFormat="1" applyFont="1" applyFill="1" applyBorder="1" applyAlignment="1">
      <alignment vertical="center" wrapText="1"/>
    </xf>
    <xf numFmtId="167" fontId="50" fillId="6" borderId="27" xfId="0" applyNumberFormat="1" applyFont="1" applyFill="1" applyBorder="1" applyAlignment="1">
      <alignment horizontal="right" vertical="center" wrapText="1"/>
    </xf>
    <xf numFmtId="0" fontId="5" fillId="0" borderId="0" xfId="0" applyFont="1"/>
    <xf numFmtId="0" fontId="51" fillId="0" borderId="0" xfId="0" applyFont="1" applyAlignment="1">
      <alignment horizontal="left" vertical="top"/>
    </xf>
    <xf numFmtId="0" fontId="26" fillId="5" borderId="25" xfId="0" applyFont="1" applyFill="1" applyBorder="1" applyAlignment="1">
      <alignment vertical="center" wrapText="1"/>
    </xf>
    <xf numFmtId="168" fontId="26" fillId="5" borderId="23" xfId="3" applyNumberFormat="1" applyFont="1" applyFill="1" applyBorder="1" applyAlignment="1">
      <alignment vertical="center" wrapText="1"/>
    </xf>
    <xf numFmtId="0" fontId="38" fillId="6" borderId="0" xfId="0" applyFont="1" applyFill="1" applyAlignment="1">
      <alignment vertical="top" wrapText="1"/>
    </xf>
    <xf numFmtId="170" fontId="26" fillId="5" borderId="23" xfId="0" applyNumberFormat="1" applyFont="1" applyFill="1" applyBorder="1" applyAlignment="1">
      <alignment vertical="center" wrapText="1"/>
    </xf>
    <xf numFmtId="3" fontId="26" fillId="5" borderId="23" xfId="3" applyNumberFormat="1" applyFont="1" applyFill="1" applyBorder="1" applyAlignment="1">
      <alignment vertical="center" wrapText="1"/>
    </xf>
    <xf numFmtId="3" fontId="26" fillId="5" borderId="25" xfId="3" applyNumberFormat="1" applyFont="1" applyFill="1" applyBorder="1" applyAlignment="1">
      <alignment vertical="center" wrapText="1"/>
    </xf>
    <xf numFmtId="0" fontId="38" fillId="6" borderId="23" xfId="0" applyFont="1" applyFill="1" applyBorder="1" applyAlignment="1">
      <alignment vertical="top"/>
    </xf>
    <xf numFmtId="170" fontId="26" fillId="6" borderId="25" xfId="0" applyNumberFormat="1" applyFont="1" applyFill="1" applyBorder="1" applyAlignment="1">
      <alignment vertical="center" wrapText="1"/>
    </xf>
    <xf numFmtId="0" fontId="26" fillId="0" borderId="26" xfId="0" applyFont="1" applyBorder="1" applyAlignment="1">
      <alignment horizontal="left" vertical="center" wrapText="1" indent="1"/>
    </xf>
    <xf numFmtId="170" fontId="26" fillId="5" borderId="27" xfId="0" applyNumberFormat="1" applyFont="1" applyFill="1" applyBorder="1" applyAlignment="1">
      <alignment vertical="center" wrapText="1"/>
    </xf>
    <xf numFmtId="170" fontId="26" fillId="5" borderId="25" xfId="0" applyNumberFormat="1" applyFont="1" applyFill="1" applyBorder="1" applyAlignment="1">
      <alignment vertical="center" wrapText="1"/>
    </xf>
    <xf numFmtId="170" fontId="38" fillId="6" borderId="0" xfId="0" applyNumberFormat="1" applyFont="1" applyFill="1" applyAlignment="1">
      <alignment vertical="center" wrapText="1"/>
    </xf>
    <xf numFmtId="170" fontId="38" fillId="6" borderId="23" xfId="0" applyNumberFormat="1" applyFont="1" applyFill="1" applyBorder="1" applyAlignment="1">
      <alignment vertical="center" wrapText="1"/>
    </xf>
    <xf numFmtId="170" fontId="26" fillId="6" borderId="27" xfId="0" applyNumberFormat="1" applyFont="1" applyFill="1" applyBorder="1" applyAlignment="1">
      <alignment vertical="center" wrapText="1"/>
    </xf>
    <xf numFmtId="0" fontId="38" fillId="0" borderId="0" xfId="0" applyFont="1" applyAlignment="1">
      <alignment horizontal="left" vertical="center" wrapText="1"/>
    </xf>
    <xf numFmtId="167" fontId="38" fillId="0" borderId="0" xfId="0" applyNumberFormat="1" applyFont="1" applyAlignment="1">
      <alignment horizontal="right" vertical="center" wrapText="1"/>
    </xf>
    <xf numFmtId="167" fontId="38" fillId="0" borderId="25" xfId="0" applyNumberFormat="1" applyFont="1" applyBorder="1" applyAlignment="1">
      <alignment horizontal="right" vertical="center" wrapText="1"/>
    </xf>
    <xf numFmtId="168" fontId="26" fillId="5" borderId="25" xfId="3" applyNumberFormat="1" applyFont="1" applyFill="1" applyBorder="1" applyAlignment="1">
      <alignment vertical="center" wrapText="1"/>
    </xf>
    <xf numFmtId="170" fontId="20" fillId="5" borderId="23" xfId="0" applyNumberFormat="1" applyFont="1" applyFill="1" applyBorder="1" applyAlignment="1">
      <alignment vertical="center" wrapText="1"/>
    </xf>
    <xf numFmtId="170" fontId="38" fillId="6" borderId="27" xfId="0" applyNumberFormat="1" applyFont="1" applyFill="1" applyBorder="1" applyAlignment="1">
      <alignment vertical="center" wrapText="1"/>
    </xf>
    <xf numFmtId="0" fontId="20" fillId="6" borderId="26" xfId="0" applyFont="1" applyFill="1" applyBorder="1" applyAlignment="1">
      <alignment vertical="center" wrapText="1"/>
    </xf>
    <xf numFmtId="14" fontId="26" fillId="5" borderId="27" xfId="0" applyNumberFormat="1" applyFont="1" applyFill="1" applyBorder="1" applyAlignment="1">
      <alignment horizontal="right" vertical="center" wrapText="1"/>
    </xf>
    <xf numFmtId="0" fontId="26" fillId="6" borderId="0" xfId="0" applyFont="1" applyFill="1"/>
    <xf numFmtId="0" fontId="47" fillId="0" borderId="0" xfId="0" applyFont="1" applyAlignment="1">
      <alignment horizontal="left" vertical="center" wrapText="1"/>
    </xf>
    <xf numFmtId="167" fontId="45" fillId="0" borderId="0" xfId="0" applyNumberFormat="1" applyFont="1" applyAlignment="1">
      <alignment horizontal="right" vertical="center" wrapText="1"/>
    </xf>
    <xf numFmtId="0" fontId="47" fillId="0" borderId="23" xfId="0" applyFont="1" applyBorder="1" applyAlignment="1">
      <alignment horizontal="left" vertical="center" wrapText="1"/>
    </xf>
    <xf numFmtId="0" fontId="53" fillId="0" borderId="0" xfId="0" applyFont="1" applyAlignment="1">
      <alignment vertical="center"/>
    </xf>
    <xf numFmtId="170" fontId="0" fillId="0" borderId="0" xfId="0" applyNumberFormat="1"/>
    <xf numFmtId="0" fontId="0" fillId="0" borderId="0" xfId="0" applyAlignment="1">
      <alignment wrapText="1"/>
    </xf>
    <xf numFmtId="0" fontId="54" fillId="0" borderId="0" xfId="0" applyFont="1"/>
    <xf numFmtId="0" fontId="55" fillId="0" borderId="0" xfId="0" applyFont="1"/>
    <xf numFmtId="170" fontId="56" fillId="5" borderId="23" xfId="0" applyNumberFormat="1" applyFont="1" applyFill="1" applyBorder="1" applyAlignment="1">
      <alignment vertical="center" wrapText="1"/>
    </xf>
    <xf numFmtId="170" fontId="57" fillId="5" borderId="23" xfId="0" applyNumberFormat="1" applyFont="1" applyFill="1" applyBorder="1" applyAlignment="1">
      <alignment vertical="center" wrapText="1"/>
    </xf>
    <xf numFmtId="0" fontId="58" fillId="0" borderId="26" xfId="0" applyFont="1" applyBorder="1" applyAlignment="1">
      <alignment vertical="center" wrapText="1"/>
    </xf>
    <xf numFmtId="0" fontId="42" fillId="5" borderId="25" xfId="2" applyFont="1" applyBorder="1" applyAlignment="1">
      <alignment vertical="center" wrapText="1"/>
      <protection locked="0"/>
    </xf>
    <xf numFmtId="0" fontId="42" fillId="5" borderId="23" xfId="2" applyFont="1" applyBorder="1" applyAlignment="1">
      <alignment vertical="center" wrapText="1"/>
      <protection locked="0"/>
    </xf>
    <xf numFmtId="0" fontId="42" fillId="5" borderId="27" xfId="2" applyFont="1" applyBorder="1" applyAlignment="1">
      <alignment vertical="center" wrapText="1"/>
      <protection locked="0"/>
    </xf>
    <xf numFmtId="0" fontId="42" fillId="5" borderId="26" xfId="2" applyFont="1" applyBorder="1" applyAlignment="1">
      <alignment vertical="center" wrapText="1"/>
      <protection locked="0"/>
    </xf>
    <xf numFmtId="0" fontId="42" fillId="5" borderId="24" xfId="2" applyFont="1" applyBorder="1" applyAlignment="1">
      <alignment vertical="center" wrapText="1"/>
      <protection locked="0"/>
    </xf>
    <xf numFmtId="0" fontId="26" fillId="5" borderId="23" xfId="2" applyFont="1" applyBorder="1" applyAlignment="1">
      <alignment horizontal="right" vertical="center" wrapText="1"/>
      <protection locked="0"/>
    </xf>
    <xf numFmtId="0" fontId="26" fillId="5" borderId="25" xfId="2" applyFont="1" applyBorder="1" applyAlignment="1">
      <alignment horizontal="right" vertical="center" wrapText="1"/>
      <protection locked="0"/>
    </xf>
    <xf numFmtId="0" fontId="29" fillId="6" borderId="29" xfId="0" applyFont="1" applyFill="1" applyBorder="1" applyAlignment="1">
      <alignment vertical="center"/>
    </xf>
    <xf numFmtId="43" fontId="26" fillId="5" borderId="27" xfId="2" applyNumberFormat="1" applyFont="1" applyBorder="1" applyAlignment="1">
      <alignment horizontal="right" vertical="center" wrapText="1"/>
      <protection locked="0"/>
    </xf>
    <xf numFmtId="9" fontId="26" fillId="5" borderId="27" xfId="2" applyNumberFormat="1" applyFont="1" applyBorder="1" applyAlignment="1">
      <alignment horizontal="right" vertical="center" wrapText="1"/>
      <protection locked="0"/>
    </xf>
    <xf numFmtId="167" fontId="26" fillId="5" borderId="32" xfId="0" applyNumberFormat="1" applyFont="1" applyFill="1" applyBorder="1" applyAlignment="1" applyProtection="1">
      <alignment horizontal="right" vertical="center" wrapText="1"/>
      <protection locked="0"/>
    </xf>
    <xf numFmtId="167" fontId="38" fillId="6" borderId="27" xfId="0" applyNumberFormat="1" applyFont="1" applyFill="1" applyBorder="1" applyAlignment="1">
      <alignment horizontal="right" vertical="center" wrapText="1"/>
    </xf>
    <xf numFmtId="167" fontId="38" fillId="5" borderId="27" xfId="0" applyNumberFormat="1" applyFont="1" applyFill="1" applyBorder="1" applyAlignment="1" applyProtection="1">
      <alignment horizontal="right" vertical="center" wrapText="1"/>
      <protection locked="0"/>
    </xf>
    <xf numFmtId="43" fontId="26" fillId="6" borderId="27" xfId="0" applyNumberFormat="1" applyFont="1" applyFill="1" applyBorder="1" applyAlignment="1">
      <alignment horizontal="right" vertical="center" wrapText="1"/>
    </xf>
    <xf numFmtId="0" fontId="7" fillId="0" borderId="23" xfId="0" applyFont="1" applyBorder="1" applyAlignment="1">
      <alignment horizontal="left" vertical="center" wrapText="1"/>
    </xf>
    <xf numFmtId="167" fontId="59" fillId="0" borderId="25" xfId="0" applyNumberFormat="1" applyFont="1" applyBorder="1" applyAlignment="1">
      <alignment horizontal="right" vertical="center" wrapText="1"/>
    </xf>
    <xf numFmtId="0" fontId="0" fillId="0" borderId="0" xfId="0" applyAlignment="1">
      <alignment horizontal="center" vertical="center"/>
    </xf>
    <xf numFmtId="14" fontId="0" fillId="0" borderId="0" xfId="0" applyNumberFormat="1" applyAlignment="1">
      <alignment horizontal="center" vertical="center"/>
    </xf>
    <xf numFmtId="164" fontId="4" fillId="9" borderId="0" xfId="1" applyNumberFormat="1" applyFont="1" applyFill="1" applyProtection="1"/>
    <xf numFmtId="0" fontId="44" fillId="9" borderId="26" xfId="0" applyFont="1" applyFill="1" applyBorder="1" applyAlignment="1">
      <alignment vertical="center" wrapText="1"/>
    </xf>
    <xf numFmtId="167" fontId="44" fillId="9" borderId="27" xfId="0" applyNumberFormat="1" applyFont="1" applyFill="1" applyBorder="1" applyAlignment="1">
      <alignment horizontal="right" vertical="center" wrapText="1"/>
    </xf>
    <xf numFmtId="0" fontId="44" fillId="9" borderId="0" xfId="0" applyFont="1" applyFill="1" applyAlignment="1">
      <alignment vertical="center" wrapText="1"/>
    </xf>
    <xf numFmtId="0" fontId="44" fillId="9" borderId="23" xfId="0" applyFont="1" applyFill="1" applyBorder="1" applyAlignment="1">
      <alignment horizontal="left" vertical="center" wrapText="1"/>
    </xf>
    <xf numFmtId="167" fontId="44" fillId="9" borderId="25" xfId="0" applyNumberFormat="1" applyFont="1" applyFill="1" applyBorder="1" applyAlignment="1">
      <alignment horizontal="right" vertical="center" wrapText="1"/>
    </xf>
    <xf numFmtId="0" fontId="44" fillId="9" borderId="23" xfId="0" applyFont="1" applyFill="1" applyBorder="1" applyAlignment="1">
      <alignment vertical="center" wrapText="1"/>
    </xf>
    <xf numFmtId="167" fontId="44" fillId="9" borderId="23" xfId="0" applyNumberFormat="1" applyFont="1" applyFill="1" applyBorder="1" applyAlignment="1">
      <alignment horizontal="right" vertical="center" wrapText="1"/>
    </xf>
    <xf numFmtId="0" fontId="48" fillId="9" borderId="23" xfId="0" applyFont="1" applyFill="1" applyBorder="1" applyAlignment="1">
      <alignment horizontal="left" vertical="center" wrapText="1"/>
    </xf>
    <xf numFmtId="169" fontId="44" fillId="9" borderId="27" xfId="3" applyNumberFormat="1" applyFont="1" applyFill="1" applyBorder="1" applyAlignment="1">
      <alignment vertical="center" wrapText="1"/>
    </xf>
    <xf numFmtId="167" fontId="49" fillId="9" borderId="27" xfId="0" applyNumberFormat="1" applyFont="1" applyFill="1" applyBorder="1" applyAlignment="1">
      <alignment horizontal="right" vertical="center" wrapText="1"/>
    </xf>
    <xf numFmtId="0" fontId="44" fillId="9" borderId="0" xfId="0" applyFont="1" applyFill="1" applyAlignment="1">
      <alignment vertical="top"/>
    </xf>
    <xf numFmtId="0" fontId="44" fillId="9" borderId="0" xfId="0" applyFont="1" applyFill="1"/>
    <xf numFmtId="170" fontId="44" fillId="9" borderId="0" xfId="0" applyNumberFormat="1" applyFont="1" applyFill="1" applyAlignment="1">
      <alignment vertical="center" wrapText="1"/>
    </xf>
    <xf numFmtId="170" fontId="44" fillId="9" borderId="27" xfId="0" applyNumberFormat="1" applyFont="1" applyFill="1" applyBorder="1" applyAlignment="1">
      <alignment vertical="center" wrapText="1"/>
    </xf>
    <xf numFmtId="0" fontId="52" fillId="9" borderId="0" xfId="0" applyFont="1" applyFill="1" applyAlignment="1">
      <alignment vertical="center" wrapText="1"/>
    </xf>
    <xf numFmtId="170" fontId="44" fillId="9" borderId="23" xfId="0" applyNumberFormat="1" applyFont="1" applyFill="1" applyBorder="1" applyAlignment="1">
      <alignment vertical="center" wrapText="1"/>
    </xf>
    <xf numFmtId="0" fontId="52" fillId="9" borderId="0" xfId="0" applyFont="1" applyFill="1"/>
    <xf numFmtId="167" fontId="26" fillId="6" borderId="35" xfId="0" applyNumberFormat="1" applyFont="1" applyFill="1" applyBorder="1" applyAlignment="1">
      <alignment horizontal="right" vertical="center"/>
    </xf>
    <xf numFmtId="167" fontId="26" fillId="6" borderId="36" xfId="0" applyNumberFormat="1" applyFont="1" applyFill="1" applyBorder="1" applyAlignment="1">
      <alignment horizontal="right" vertical="center"/>
    </xf>
    <xf numFmtId="167" fontId="26" fillId="5" borderId="37" xfId="0" applyNumberFormat="1" applyFont="1" applyFill="1" applyBorder="1" applyAlignment="1" applyProtection="1">
      <alignment horizontal="right" vertical="center" wrapText="1"/>
      <protection locked="0"/>
    </xf>
    <xf numFmtId="167" fontId="26" fillId="5" borderId="38" xfId="0" applyNumberFormat="1" applyFont="1" applyFill="1" applyBorder="1" applyAlignment="1" applyProtection="1">
      <alignment horizontal="right" vertical="center" wrapText="1"/>
      <protection locked="0"/>
    </xf>
    <xf numFmtId="0" fontId="60" fillId="9" borderId="34" xfId="0" applyFont="1" applyFill="1" applyBorder="1"/>
    <xf numFmtId="0" fontId="60" fillId="0" borderId="39" xfId="0" applyFont="1" applyBorder="1"/>
    <xf numFmtId="167" fontId="26" fillId="6" borderId="40" xfId="0" applyNumberFormat="1" applyFont="1" applyFill="1" applyBorder="1" applyAlignment="1">
      <alignment horizontal="right" vertical="center"/>
    </xf>
    <xf numFmtId="0" fontId="38" fillId="6" borderId="40" xfId="0" applyFont="1" applyFill="1" applyBorder="1" applyAlignment="1">
      <alignment vertical="center" wrapText="1"/>
    </xf>
    <xf numFmtId="0" fontId="26" fillId="6" borderId="40" xfId="0" applyFont="1" applyFill="1" applyBorder="1" applyAlignment="1">
      <alignment vertical="center" wrapText="1"/>
    </xf>
    <xf numFmtId="0" fontId="5" fillId="5" borderId="41" xfId="0" applyFont="1" applyFill="1" applyBorder="1" applyAlignment="1" applyProtection="1">
      <alignment vertical="center" wrapText="1"/>
      <protection locked="0"/>
    </xf>
    <xf numFmtId="0" fontId="5" fillId="5" borderId="43" xfId="0" applyFont="1" applyFill="1" applyBorder="1" applyAlignment="1" applyProtection="1">
      <alignment vertical="center" wrapText="1"/>
      <protection locked="0"/>
    </xf>
    <xf numFmtId="0" fontId="61" fillId="6" borderId="39" xfId="0" applyFont="1" applyFill="1" applyBorder="1" applyAlignment="1">
      <alignment horizontal="center" vertical="center" wrapText="1"/>
    </xf>
    <xf numFmtId="0" fontId="60" fillId="6" borderId="39" xfId="0" applyFont="1" applyFill="1" applyBorder="1"/>
    <xf numFmtId="169" fontId="60" fillId="6" borderId="39" xfId="0" applyNumberFormat="1" applyFont="1" applyFill="1" applyBorder="1"/>
    <xf numFmtId="3" fontId="46" fillId="5" borderId="23" xfId="0" applyNumberFormat="1" applyFont="1" applyFill="1" applyBorder="1" applyAlignment="1" applyProtection="1">
      <alignment vertical="center" wrapText="1"/>
      <protection locked="0"/>
    </xf>
    <xf numFmtId="3" fontId="60" fillId="6" borderId="39" xfId="0" applyNumberFormat="1" applyFont="1" applyFill="1" applyBorder="1"/>
    <xf numFmtId="167" fontId="38" fillId="6" borderId="30" xfId="0" applyNumberFormat="1" applyFont="1" applyFill="1" applyBorder="1" applyAlignment="1">
      <alignment horizontal="right" vertical="center"/>
    </xf>
    <xf numFmtId="3" fontId="46" fillId="5" borderId="30" xfId="0" applyNumberFormat="1" applyFont="1" applyFill="1" applyBorder="1" applyAlignment="1" applyProtection="1">
      <alignment vertical="center" wrapText="1"/>
      <protection locked="0"/>
    </xf>
    <xf numFmtId="0" fontId="60" fillId="7" borderId="39" xfId="0" applyFont="1" applyFill="1" applyBorder="1"/>
    <xf numFmtId="167" fontId="38" fillId="6" borderId="44" xfId="0" applyNumberFormat="1" applyFont="1" applyFill="1" applyBorder="1" applyAlignment="1">
      <alignment horizontal="right" vertical="center"/>
    </xf>
    <xf numFmtId="167" fontId="38" fillId="7" borderId="31" xfId="0" applyNumberFormat="1" applyFont="1" applyFill="1" applyBorder="1" applyAlignment="1">
      <alignment horizontal="right" vertical="center"/>
    </xf>
    <xf numFmtId="0" fontId="62" fillId="9" borderId="42" xfId="0" applyFont="1" applyFill="1" applyBorder="1" applyAlignment="1" applyProtection="1">
      <alignment vertical="center" wrapText="1"/>
      <protection locked="0"/>
    </xf>
    <xf numFmtId="0" fontId="46" fillId="5" borderId="45" xfId="0" applyFont="1" applyFill="1" applyBorder="1" applyAlignment="1" applyProtection="1">
      <alignment vertical="center" wrapText="1"/>
      <protection locked="0"/>
    </xf>
    <xf numFmtId="0" fontId="46" fillId="5" borderId="46" xfId="0" applyFont="1" applyFill="1" applyBorder="1" applyAlignment="1" applyProtection="1">
      <alignment vertical="center" wrapText="1"/>
      <protection locked="0"/>
    </xf>
    <xf numFmtId="3" fontId="46" fillId="5" borderId="45" xfId="0" applyNumberFormat="1" applyFont="1" applyFill="1" applyBorder="1" applyAlignment="1" applyProtection="1">
      <alignment vertical="center" wrapText="1"/>
      <protection locked="0"/>
    </xf>
    <xf numFmtId="3" fontId="46" fillId="5" borderId="46" xfId="0" applyNumberFormat="1" applyFont="1" applyFill="1" applyBorder="1" applyAlignment="1" applyProtection="1">
      <alignment vertical="center" wrapText="1"/>
      <protection locked="0"/>
    </xf>
    <xf numFmtId="3" fontId="46" fillId="5" borderId="35" xfId="0" applyNumberFormat="1" applyFont="1" applyFill="1" applyBorder="1" applyAlignment="1" applyProtection="1">
      <alignment vertical="center" wrapText="1"/>
      <protection locked="0"/>
    </xf>
    <xf numFmtId="3" fontId="46" fillId="5" borderId="36" xfId="0" applyNumberFormat="1" applyFont="1" applyFill="1" applyBorder="1" applyAlignment="1" applyProtection="1">
      <alignment vertical="center" wrapText="1"/>
      <protection locked="0"/>
    </xf>
    <xf numFmtId="167" fontId="38" fillId="6" borderId="47" xfId="0" applyNumberFormat="1" applyFont="1" applyFill="1" applyBorder="1" applyAlignment="1">
      <alignment horizontal="right" vertical="center"/>
    </xf>
    <xf numFmtId="167" fontId="38" fillId="6" borderId="48" xfId="0" applyNumberFormat="1" applyFont="1" applyFill="1" applyBorder="1" applyAlignment="1">
      <alignment horizontal="right" vertical="center"/>
    </xf>
    <xf numFmtId="167" fontId="38" fillId="7" borderId="49" xfId="0" applyNumberFormat="1" applyFont="1" applyFill="1" applyBorder="1" applyAlignment="1">
      <alignment horizontal="right" vertical="center"/>
    </xf>
    <xf numFmtId="167" fontId="38" fillId="7" borderId="50" xfId="0" applyNumberFormat="1" applyFont="1" applyFill="1" applyBorder="1" applyAlignment="1">
      <alignment horizontal="right" vertical="center"/>
    </xf>
    <xf numFmtId="167" fontId="38" fillId="6" borderId="35" xfId="0" applyNumberFormat="1" applyFont="1" applyFill="1" applyBorder="1" applyAlignment="1">
      <alignment horizontal="right" vertical="center"/>
    </xf>
    <xf numFmtId="167" fontId="38" fillId="6" borderId="36" xfId="0" applyNumberFormat="1" applyFont="1" applyFill="1" applyBorder="1" applyAlignment="1">
      <alignment horizontal="right" vertical="center"/>
    </xf>
    <xf numFmtId="169" fontId="63" fillId="9" borderId="16" xfId="0" applyNumberFormat="1" applyFont="1" applyFill="1" applyBorder="1"/>
    <xf numFmtId="169" fontId="63" fillId="9" borderId="20" xfId="0" applyNumberFormat="1" applyFont="1" applyFill="1" applyBorder="1"/>
    <xf numFmtId="169" fontId="63" fillId="9" borderId="17" xfId="0" applyNumberFormat="1" applyFont="1" applyFill="1" applyBorder="1"/>
    <xf numFmtId="167" fontId="26" fillId="6" borderId="51" xfId="0" applyNumberFormat="1" applyFont="1" applyFill="1" applyBorder="1" applyAlignment="1">
      <alignment horizontal="right" vertical="center"/>
    </xf>
    <xf numFmtId="167" fontId="26" fillId="7" borderId="39" xfId="0" applyNumberFormat="1" applyFont="1" applyFill="1" applyBorder="1" applyAlignment="1">
      <alignment horizontal="right" vertical="center"/>
    </xf>
    <xf numFmtId="169" fontId="63" fillId="9" borderId="42" xfId="0" applyNumberFormat="1" applyFont="1" applyFill="1" applyBorder="1"/>
    <xf numFmtId="3" fontId="46" fillId="6" borderId="35" xfId="0" applyNumberFormat="1" applyFont="1" applyFill="1" applyBorder="1" applyAlignment="1" applyProtection="1">
      <alignment vertical="center" wrapText="1"/>
      <protection locked="0"/>
    </xf>
    <xf numFmtId="3" fontId="46" fillId="6" borderId="30" xfId="0" applyNumberFormat="1" applyFont="1" applyFill="1" applyBorder="1" applyAlignment="1" applyProtection="1">
      <alignment vertical="center" wrapText="1"/>
      <protection locked="0"/>
    </xf>
    <xf numFmtId="3" fontId="46" fillId="6" borderId="36" xfId="0" applyNumberFormat="1" applyFont="1" applyFill="1" applyBorder="1" applyAlignment="1" applyProtection="1">
      <alignment vertical="center" wrapText="1"/>
      <protection locked="0"/>
    </xf>
    <xf numFmtId="167" fontId="38" fillId="6" borderId="14" xfId="0" applyNumberFormat="1" applyFont="1" applyFill="1" applyBorder="1" applyAlignment="1">
      <alignment horizontal="right" vertical="center"/>
    </xf>
    <xf numFmtId="167" fontId="38" fillId="6" borderId="0" xfId="0" applyNumberFormat="1" applyFont="1" applyFill="1" applyAlignment="1">
      <alignment horizontal="right" vertical="center"/>
    </xf>
    <xf numFmtId="167" fontId="38" fillId="6" borderId="15" xfId="0" applyNumberFormat="1" applyFont="1" applyFill="1" applyBorder="1" applyAlignment="1">
      <alignment horizontal="right" vertical="center"/>
    </xf>
    <xf numFmtId="167" fontId="26" fillId="6" borderId="39" xfId="0" applyNumberFormat="1" applyFont="1" applyFill="1" applyBorder="1" applyAlignment="1">
      <alignment horizontal="right" vertical="center"/>
    </xf>
    <xf numFmtId="0" fontId="0" fillId="6" borderId="39" xfId="0" applyFill="1" applyBorder="1"/>
    <xf numFmtId="0" fontId="64" fillId="9" borderId="12" xfId="0" applyFont="1" applyFill="1" applyBorder="1"/>
    <xf numFmtId="0" fontId="64" fillId="9" borderId="33" xfId="0" applyFont="1" applyFill="1" applyBorder="1"/>
    <xf numFmtId="0" fontId="64" fillId="9" borderId="13" xfId="0" applyFont="1" applyFill="1" applyBorder="1"/>
    <xf numFmtId="0" fontId="64" fillId="9" borderId="34" xfId="0" applyFont="1" applyFill="1" applyBorder="1"/>
    <xf numFmtId="0" fontId="3" fillId="9" borderId="0" xfId="0" applyFont="1" applyFill="1"/>
    <xf numFmtId="0" fontId="4" fillId="9" borderId="0" xfId="0" applyFont="1" applyFill="1"/>
    <xf numFmtId="0" fontId="6" fillId="4" borderId="0" xfId="0" applyFont="1" applyFill="1" applyAlignment="1">
      <alignment horizontal="left"/>
    </xf>
    <xf numFmtId="0" fontId="7" fillId="3" borderId="0" xfId="0" applyFont="1" applyFill="1"/>
    <xf numFmtId="0" fontId="8" fillId="4" borderId="6" xfId="0" applyFont="1" applyFill="1" applyBorder="1"/>
    <xf numFmtId="0" fontId="6" fillId="4" borderId="7" xfId="0" applyFont="1" applyFill="1" applyBorder="1" applyAlignment="1">
      <alignment horizontal="left"/>
    </xf>
    <xf numFmtId="0" fontId="6" fillId="4" borderId="8" xfId="0" applyFont="1" applyFill="1" applyBorder="1" applyAlignment="1">
      <alignment horizontal="left"/>
    </xf>
    <xf numFmtId="0" fontId="6" fillId="4" borderId="1" xfId="0" applyFont="1" applyFill="1" applyBorder="1" applyAlignment="1">
      <alignment horizontal="left"/>
    </xf>
    <xf numFmtId="14" fontId="0" fillId="0" borderId="0" xfId="0" applyNumberFormat="1"/>
    <xf numFmtId="0" fontId="0" fillId="0" borderId="10" xfId="0" applyBorder="1"/>
    <xf numFmtId="0" fontId="7" fillId="3" borderId="10" xfId="0" applyFont="1" applyFill="1" applyBorder="1"/>
    <xf numFmtId="0" fontId="6" fillId="4" borderId="10" xfId="0" applyFont="1" applyFill="1" applyBorder="1" applyAlignment="1">
      <alignment horizontal="left"/>
    </xf>
    <xf numFmtId="0" fontId="12" fillId="2" borderId="0" xfId="0" applyFont="1" applyFill="1" applyAlignment="1">
      <alignment horizontal="right" wrapText="1"/>
    </xf>
    <xf numFmtId="0" fontId="12" fillId="2" borderId="0" xfId="0" applyFont="1" applyFill="1" applyAlignment="1">
      <alignment horizontal="center" vertical="top"/>
    </xf>
    <xf numFmtId="0" fontId="12" fillId="2" borderId="0" xfId="0" applyFont="1" applyFill="1" applyAlignment="1">
      <alignment wrapText="1"/>
    </xf>
    <xf numFmtId="0" fontId="13" fillId="2" borderId="0" xfId="0" applyFont="1" applyFill="1" applyAlignment="1">
      <alignment horizontal="center" vertical="top" wrapText="1"/>
    </xf>
    <xf numFmtId="0" fontId="13" fillId="2" borderId="0" xfId="0" applyFont="1" applyFill="1" applyAlignment="1">
      <alignment horizontal="center"/>
    </xf>
    <xf numFmtId="0" fontId="13" fillId="2" borderId="0" xfId="0" applyFont="1" applyFill="1" applyAlignment="1">
      <alignment horizontal="center" vertical="top"/>
    </xf>
    <xf numFmtId="0" fontId="14" fillId="9" borderId="0" xfId="0" applyFont="1" applyFill="1"/>
    <xf numFmtId="0" fontId="15" fillId="9" borderId="0" xfId="0" applyFont="1" applyFill="1" applyAlignment="1">
      <alignment horizontal="center"/>
    </xf>
    <xf numFmtId="0" fontId="12" fillId="9" borderId="0" xfId="0" applyFont="1" applyFill="1" applyAlignment="1">
      <alignment horizontal="center"/>
    </xf>
    <xf numFmtId="0" fontId="12" fillId="9" borderId="0" xfId="0" applyFont="1" applyFill="1" applyAlignment="1">
      <alignment horizontal="center" wrapText="1"/>
    </xf>
    <xf numFmtId="0" fontId="16" fillId="4" borderId="0" xfId="0" applyFont="1" applyFill="1" applyAlignment="1">
      <alignment horizontal="left" wrapText="1" indent="1"/>
    </xf>
    <xf numFmtId="0" fontId="16" fillId="0" borderId="0" xfId="0" applyFont="1" applyAlignment="1">
      <alignment horizontal="left" wrapText="1" indent="1"/>
    </xf>
    <xf numFmtId="0" fontId="19" fillId="0" borderId="0" xfId="0" applyFont="1" applyAlignment="1">
      <alignment horizontal="left" wrapText="1" indent="1"/>
    </xf>
    <xf numFmtId="0" fontId="21" fillId="6" borderId="0" xfId="0" applyFont="1" applyFill="1" applyAlignment="1">
      <alignment horizontal="left"/>
    </xf>
    <xf numFmtId="0" fontId="30" fillId="0" borderId="0" xfId="0" applyFont="1" applyAlignment="1">
      <alignment horizontal="left" wrapText="1" indent="1"/>
    </xf>
    <xf numFmtId="0" fontId="12" fillId="2" borderId="0" xfId="0" applyFont="1" applyFill="1"/>
    <xf numFmtId="164" fontId="4" fillId="9" borderId="0" xfId="0" applyNumberFormat="1" applyFont="1" applyFill="1"/>
    <xf numFmtId="0" fontId="12" fillId="7" borderId="0" xfId="0" applyFont="1" applyFill="1"/>
    <xf numFmtId="164" fontId="16" fillId="7" borderId="0" xfId="0" applyNumberFormat="1" applyFont="1" applyFill="1"/>
    <xf numFmtId="0" fontId="21" fillId="6" borderId="0" xfId="0" applyFont="1" applyFill="1"/>
    <xf numFmtId="164" fontId="16" fillId="6" borderId="0" xfId="0" applyNumberFormat="1" applyFont="1" applyFill="1"/>
    <xf numFmtId="0" fontId="0" fillId="0" borderId="0" xfId="0" applyAlignment="1">
      <alignment horizontal="left" vertical="top" indent="1"/>
    </xf>
    <xf numFmtId="0" fontId="0" fillId="0" borderId="0" xfId="0" applyAlignment="1">
      <alignment horizontal="left" vertical="top" wrapText="1" indent="1"/>
    </xf>
    <xf numFmtId="0" fontId="21" fillId="6" borderId="0" xfId="0" applyFont="1" applyFill="1" applyAlignment="1">
      <alignment horizontal="left" vertical="top" wrapText="1"/>
    </xf>
    <xf numFmtId="0" fontId="5" fillId="0" borderId="0" xfId="0" applyFont="1" applyAlignment="1">
      <alignment horizontal="left" vertical="top" indent="1"/>
    </xf>
    <xf numFmtId="0" fontId="24" fillId="6" borderId="0" xfId="0" applyFont="1" applyFill="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5" fillId="6" borderId="0" xfId="0" applyFont="1" applyFill="1" applyAlignment="1">
      <alignment vertical="top" wrapText="1"/>
    </xf>
    <xf numFmtId="0" fontId="12" fillId="7" borderId="0" xfId="0" applyFont="1" applyFill="1" applyAlignment="1">
      <alignment vertical="top"/>
    </xf>
    <xf numFmtId="0" fontId="24" fillId="6" borderId="0" xfId="0" applyFont="1" applyFill="1" applyAlignment="1">
      <alignment horizontal="left" wrapText="1"/>
    </xf>
    <xf numFmtId="0" fontId="21" fillId="6" borderId="0" xfId="0" applyFont="1" applyFill="1" applyAlignment="1">
      <alignment vertical="top"/>
    </xf>
    <xf numFmtId="20" fontId="33" fillId="0" borderId="0" xfId="0" applyNumberFormat="1" applyFont="1" applyAlignment="1">
      <alignment vertical="top"/>
    </xf>
    <xf numFmtId="20" fontId="22" fillId="0" borderId="0" xfId="0" applyNumberFormat="1" applyFont="1" applyAlignment="1">
      <alignment vertical="top"/>
    </xf>
    <xf numFmtId="0" fontId="5" fillId="0" borderId="0" xfId="0" applyFont="1" applyAlignment="1">
      <alignment horizontal="left" vertical="top"/>
    </xf>
    <xf numFmtId="0" fontId="26" fillId="0" borderId="0" xfId="0" applyFont="1" applyAlignment="1">
      <alignment horizontal="left" vertical="top"/>
    </xf>
    <xf numFmtId="0" fontId="12" fillId="2" borderId="0" xfId="0" applyFont="1" applyFill="1" applyAlignment="1">
      <alignment vertical="top"/>
    </xf>
    <xf numFmtId="0" fontId="14" fillId="9" borderId="0" xfId="0" applyFont="1" applyFill="1" applyAlignment="1">
      <alignment vertical="top" wrapText="1"/>
    </xf>
    <xf numFmtId="0" fontId="27" fillId="0" borderId="7" xfId="0" applyFont="1" applyBorder="1"/>
    <xf numFmtId="0" fontId="27" fillId="0" borderId="10" xfId="0" applyFont="1" applyBorder="1"/>
    <xf numFmtId="0" fontId="16" fillId="0" borderId="11" xfId="0" applyFont="1" applyBorder="1"/>
    <xf numFmtId="0" fontId="27" fillId="0" borderId="0" xfId="0" applyFont="1"/>
    <xf numFmtId="0" fontId="12" fillId="2" borderId="12" xfId="0" applyFont="1" applyFill="1" applyBorder="1"/>
    <xf numFmtId="0" fontId="29" fillId="0" borderId="14" xfId="0" applyFont="1" applyBorder="1"/>
    <xf numFmtId="0" fontId="27" fillId="0" borderId="16" xfId="0" applyFont="1" applyBorder="1"/>
    <xf numFmtId="0" fontId="27" fillId="0" borderId="18" xfId="0" applyFont="1" applyBorder="1"/>
    <xf numFmtId="0" fontId="16" fillId="0" borderId="19" xfId="0" applyFont="1" applyBorder="1"/>
    <xf numFmtId="0" fontId="12" fillId="2" borderId="0" xfId="0" applyFont="1" applyFill="1" applyAlignment="1">
      <alignment horizontal="center"/>
    </xf>
    <xf numFmtId="0" fontId="19" fillId="0" borderId="14" xfId="0" applyFont="1" applyBorder="1" applyAlignment="1">
      <alignment wrapText="1"/>
    </xf>
    <xf numFmtId="0" fontId="16" fillId="0" borderId="14" xfId="0" applyFont="1" applyBorder="1" applyAlignment="1">
      <alignment wrapText="1"/>
    </xf>
    <xf numFmtId="0" fontId="16" fillId="0" borderId="14" xfId="0" applyFont="1" applyBorder="1" applyAlignment="1">
      <alignment horizontal="left" wrapText="1"/>
    </xf>
    <xf numFmtId="0" fontId="16" fillId="0" borderId="16" xfId="0" applyFont="1" applyBorder="1" applyAlignment="1">
      <alignment wrapText="1"/>
    </xf>
    <xf numFmtId="0" fontId="16" fillId="0" borderId="21" xfId="0" applyFont="1" applyBorder="1"/>
    <xf numFmtId="165" fontId="16" fillId="0" borderId="21" xfId="0" applyNumberFormat="1" applyFont="1" applyBorder="1"/>
    <xf numFmtId="0" fontId="16" fillId="0" borderId="6" xfId="0" applyFont="1" applyBorder="1"/>
    <xf numFmtId="166" fontId="16" fillId="0" borderId="6" xfId="0" applyNumberFormat="1" applyFont="1" applyBorder="1"/>
    <xf numFmtId="164" fontId="16" fillId="5" borderId="0" xfId="2" applyNumberFormat="1" applyFont="1" applyBorder="1" applyAlignment="1">
      <protection locked="0"/>
    </xf>
    <xf numFmtId="44" fontId="4" fillId="9" borderId="0" xfId="1" applyFont="1" applyFill="1" applyProtection="1"/>
    <xf numFmtId="44" fontId="16" fillId="5" borderId="0" xfId="2" applyNumberFormat="1" applyFont="1" applyBorder="1" applyAlignment="1">
      <protection locked="0"/>
    </xf>
    <xf numFmtId="44" fontId="16" fillId="5" borderId="0" xfId="1" applyFont="1" applyFill="1" applyProtection="1">
      <protection locked="0"/>
    </xf>
    <xf numFmtId="164" fontId="24" fillId="6" borderId="0" xfId="0" applyNumberFormat="1" applyFont="1" applyFill="1" applyAlignment="1">
      <alignment horizontal="left" wrapText="1"/>
    </xf>
    <xf numFmtId="44" fontId="12" fillId="2" borderId="0" xfId="1" applyFont="1" applyFill="1" applyProtection="1"/>
    <xf numFmtId="0" fontId="0" fillId="0" borderId="6" xfId="0" applyBorder="1" applyAlignment="1">
      <alignment horizontal="left" wrapText="1"/>
    </xf>
    <xf numFmtId="0" fontId="16" fillId="0" borderId="9" xfId="0" applyFont="1" applyBorder="1" applyAlignment="1">
      <alignment horizontal="left" vertical="top" wrapText="1"/>
    </xf>
    <xf numFmtId="0" fontId="0" fillId="5" borderId="3" xfId="2" applyFont="1" applyBorder="1" applyAlignment="1">
      <alignment horizontal="center"/>
      <protection locked="0"/>
    </xf>
    <xf numFmtId="0" fontId="5" fillId="5" borderId="2" xfId="2" applyFont="1" applyBorder="1" applyAlignment="1" applyProtection="1">
      <alignment horizontal="center"/>
    </xf>
    <xf numFmtId="0" fontId="5" fillId="5" borderId="4" xfId="2" applyFont="1" applyBorder="1" applyAlignment="1" applyProtection="1">
      <alignment horizontal="center"/>
    </xf>
    <xf numFmtId="0" fontId="0" fillId="0" borderId="9" xfId="0" applyBorder="1" applyAlignment="1">
      <alignment horizontal="left" wrapText="1"/>
    </xf>
    <xf numFmtId="0" fontId="39" fillId="5" borderId="3" xfId="2" applyFont="1" applyBorder="1" applyAlignment="1">
      <alignment horizontal="center" vertical="center"/>
      <protection locked="0"/>
    </xf>
    <xf numFmtId="0" fontId="39" fillId="5" borderId="3" xfId="4" applyFont="1" applyFill="1" applyBorder="1" applyAlignment="1">
      <alignment horizontal="center" vertical="center"/>
    </xf>
    <xf numFmtId="0" fontId="64" fillId="9" borderId="12" xfId="0" applyFont="1" applyFill="1" applyBorder="1" applyAlignment="1">
      <alignment horizontal="center"/>
    </xf>
    <xf numFmtId="0" fontId="64" fillId="9" borderId="33" xfId="0" applyFont="1" applyFill="1" applyBorder="1" applyAlignment="1">
      <alignment horizontal="center"/>
    </xf>
    <xf numFmtId="0" fontId="64" fillId="9" borderId="13" xfId="0" applyFont="1" applyFill="1" applyBorder="1" applyAlignment="1">
      <alignment horizontal="center"/>
    </xf>
    <xf numFmtId="0" fontId="0" fillId="0" borderId="0" xfId="0" applyAlignment="1">
      <alignment wrapText="1"/>
    </xf>
    <xf numFmtId="0" fontId="65" fillId="6" borderId="23" xfId="0" applyFont="1" applyFill="1" applyBorder="1" applyAlignment="1">
      <alignment vertical="center" wrapText="1"/>
    </xf>
    <xf numFmtId="0" fontId="65" fillId="5" borderId="23" xfId="0" applyFont="1" applyFill="1" applyBorder="1" applyAlignment="1" applyProtection="1">
      <alignment horizontal="right" vertical="center" wrapText="1"/>
      <protection locked="0"/>
    </xf>
    <xf numFmtId="0" fontId="65" fillId="6" borderId="28" xfId="0" applyFont="1" applyFill="1" applyBorder="1" applyAlignment="1">
      <alignment vertical="center" wrapText="1"/>
    </xf>
    <xf numFmtId="0" fontId="65" fillId="5" borderId="23" xfId="2" applyFont="1" applyBorder="1" applyAlignment="1">
      <alignment horizontal="right" vertical="center" wrapText="1"/>
      <protection locked="0"/>
    </xf>
    <xf numFmtId="0" fontId="65" fillId="5" borderId="25" xfId="2" applyFont="1" applyBorder="1" applyAlignment="1">
      <alignment horizontal="right" vertical="center" wrapText="1"/>
      <protection locked="0"/>
    </xf>
    <xf numFmtId="43" fontId="65" fillId="6" borderId="27" xfId="0" applyNumberFormat="1" applyFont="1" applyFill="1" applyBorder="1" applyAlignment="1">
      <alignment horizontal="right" vertical="center" wrapText="1"/>
    </xf>
    <xf numFmtId="171" fontId="26" fillId="5" borderId="27" xfId="3" applyNumberFormat="1" applyFont="1" applyFill="1" applyBorder="1" applyAlignment="1" applyProtection="1">
      <alignment vertical="center" wrapText="1"/>
      <protection locked="0"/>
    </xf>
    <xf numFmtId="171" fontId="65" fillId="5" borderId="27" xfId="3" applyNumberFormat="1" applyFont="1" applyFill="1" applyBorder="1" applyAlignment="1" applyProtection="1">
      <alignment vertical="center" wrapText="1"/>
      <protection locked="0"/>
    </xf>
    <xf numFmtId="171" fontId="26" fillId="5" borderId="23" xfId="3" applyNumberFormat="1" applyFont="1" applyFill="1" applyBorder="1" applyAlignment="1">
      <alignment vertical="center" wrapText="1"/>
    </xf>
    <xf numFmtId="171" fontId="65" fillId="5" borderId="23" xfId="3" applyNumberFormat="1" applyFont="1" applyFill="1" applyBorder="1" applyAlignment="1">
      <alignment vertical="center" wrapText="1"/>
    </xf>
    <xf numFmtId="168" fontId="65" fillId="5" borderId="23" xfId="3" applyNumberFormat="1" applyFont="1" applyFill="1" applyBorder="1" applyAlignment="1">
      <alignment vertical="center" wrapText="1"/>
    </xf>
    <xf numFmtId="14" fontId="65" fillId="5" borderId="27" xfId="0" applyNumberFormat="1" applyFont="1" applyFill="1" applyBorder="1" applyAlignment="1" applyProtection="1">
      <alignment horizontal="right" vertical="center" wrapText="1"/>
      <protection locked="0"/>
    </xf>
    <xf numFmtId="0" fontId="65" fillId="6" borderId="26" xfId="0" applyFont="1" applyFill="1" applyBorder="1" applyAlignment="1">
      <alignment vertical="center" wrapText="1"/>
    </xf>
    <xf numFmtId="0" fontId="66" fillId="9" borderId="26" xfId="0" applyFont="1" applyFill="1" applyBorder="1" applyAlignment="1">
      <alignment vertical="center" wrapText="1"/>
    </xf>
    <xf numFmtId="167" fontId="66" fillId="9" borderId="27" xfId="0" applyNumberFormat="1" applyFont="1" applyFill="1" applyBorder="1" applyAlignment="1">
      <alignment horizontal="right" vertical="center" wrapText="1"/>
    </xf>
    <xf numFmtId="0" fontId="65" fillId="6" borderId="23" xfId="0" applyFont="1" applyFill="1" applyBorder="1" applyAlignment="1">
      <alignment horizontal="left" vertical="center" wrapText="1" indent="1"/>
    </xf>
    <xf numFmtId="167" fontId="67" fillId="5" borderId="23" xfId="0" applyNumberFormat="1" applyFont="1" applyFill="1" applyBorder="1" applyAlignment="1" applyProtection="1">
      <alignment horizontal="right" vertical="center" wrapText="1"/>
      <protection locked="0"/>
    </xf>
    <xf numFmtId="0" fontId="65" fillId="6" borderId="26" xfId="0" applyFont="1" applyFill="1" applyBorder="1" applyAlignment="1">
      <alignment horizontal="left" vertical="center" wrapText="1" indent="1"/>
    </xf>
    <xf numFmtId="169" fontId="65" fillId="5" borderId="27" xfId="3" applyNumberFormat="1" applyFont="1" applyFill="1" applyBorder="1" applyAlignment="1" applyProtection="1">
      <alignment vertical="center" wrapText="1"/>
      <protection locked="0"/>
    </xf>
    <xf numFmtId="170" fontId="65" fillId="5" borderId="23" xfId="0" applyNumberFormat="1" applyFont="1" applyFill="1" applyBorder="1" applyAlignment="1">
      <alignment vertical="center" wrapText="1"/>
    </xf>
    <xf numFmtId="3" fontId="65" fillId="5" borderId="23" xfId="3" applyNumberFormat="1" applyFont="1" applyFill="1" applyBorder="1" applyAlignment="1">
      <alignment vertical="center" wrapText="1"/>
    </xf>
    <xf numFmtId="0" fontId="26" fillId="6" borderId="0" xfId="0" applyFont="1" applyFill="1" applyBorder="1" applyAlignment="1">
      <alignment vertical="center" wrapText="1"/>
    </xf>
    <xf numFmtId="14" fontId="26" fillId="5" borderId="0" xfId="0" applyNumberFormat="1" applyFont="1" applyFill="1" applyBorder="1" applyAlignment="1" applyProtection="1">
      <alignment horizontal="right" vertical="center" wrapText="1"/>
      <protection locked="0"/>
    </xf>
    <xf numFmtId="168" fontId="65" fillId="6" borderId="27" xfId="3" applyNumberFormat="1" applyFont="1" applyFill="1" applyBorder="1" applyAlignment="1">
      <alignment vertical="center" wrapText="1"/>
    </xf>
    <xf numFmtId="168" fontId="65" fillId="5" borderId="25" xfId="3" applyNumberFormat="1" applyFont="1" applyFill="1" applyBorder="1" applyAlignment="1">
      <alignment vertical="center" wrapText="1"/>
    </xf>
    <xf numFmtId="14" fontId="65" fillId="5" borderId="27" xfId="0" applyNumberFormat="1" applyFont="1" applyFill="1" applyBorder="1" applyAlignment="1">
      <alignment horizontal="right" vertical="center" wrapText="1"/>
    </xf>
    <xf numFmtId="170" fontId="68" fillId="5" borderId="23" xfId="0" applyNumberFormat="1" applyFont="1" applyFill="1" applyBorder="1" applyAlignment="1">
      <alignment vertical="center" wrapText="1"/>
    </xf>
    <xf numFmtId="170" fontId="65" fillId="5" borderId="25" xfId="0" applyNumberFormat="1" applyFont="1" applyFill="1" applyBorder="1" applyAlignment="1">
      <alignment vertical="center" wrapText="1"/>
    </xf>
    <xf numFmtId="170" fontId="66" fillId="9" borderId="0" xfId="0" applyNumberFormat="1" applyFont="1" applyFill="1" applyAlignment="1">
      <alignment vertical="center" wrapText="1"/>
    </xf>
    <xf numFmtId="170" fontId="66" fillId="9" borderId="23" xfId="0" applyNumberFormat="1" applyFont="1" applyFill="1" applyBorder="1" applyAlignment="1">
      <alignment vertical="center" wrapText="1"/>
    </xf>
  </cellXfs>
  <cellStyles count="6">
    <cellStyle name="Hyperlink" xfId="5" builtinId="8"/>
    <cellStyle name="Invoer" xfId="4" builtinId="20"/>
    <cellStyle name="Invulveld" xfId="2" xr:uid="{EBAF5548-81CE-40A9-9D5F-4CC38C1E708B}"/>
    <cellStyle name="Komma" xfId="3" builtinId="3"/>
    <cellStyle name="Standaard" xfId="0" builtinId="0"/>
    <cellStyle name="Valuta" xfId="1" builtinId="4"/>
  </cellStyles>
  <dxfs count="1">
    <dxf>
      <font>
        <color rgb="FFFF0000"/>
      </font>
    </dxf>
  </dxfs>
  <tableStyles count="0" defaultTableStyle="TableStyleMedium2" defaultPivotStyle="PivotStyleLight16"/>
  <colors>
    <mruColors>
      <color rgb="FFFFFF99"/>
      <color rgb="FF00A0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33F85-795A-44E0-A050-3B57D3435E02}">
  <sheetPr>
    <pageSetUpPr fitToPage="1"/>
  </sheetPr>
  <dimension ref="A1:O109"/>
  <sheetViews>
    <sheetView topLeftCell="A37" zoomScaleNormal="100" workbookViewId="0">
      <selection activeCell="A8" sqref="A8:K8"/>
    </sheetView>
  </sheetViews>
  <sheetFormatPr defaultColWidth="8.7265625" defaultRowHeight="12.5"/>
  <cols>
    <col min="1" max="1" width="47.453125" customWidth="1"/>
    <col min="2" max="2" width="16.54296875" customWidth="1"/>
    <col min="3" max="3" width="15.1796875" customWidth="1"/>
    <col min="4" max="4" width="14.54296875" customWidth="1"/>
    <col min="5" max="11" width="14.453125" customWidth="1"/>
    <col min="12" max="12" width="13.453125" bestFit="1" customWidth="1"/>
    <col min="15" max="15" width="10.1796875" bestFit="1" customWidth="1"/>
  </cols>
  <sheetData>
    <row r="1" spans="1:15" ht="23">
      <c r="A1" s="219" t="s">
        <v>0</v>
      </c>
      <c r="B1" s="220"/>
      <c r="C1" s="220"/>
      <c r="D1" s="220"/>
      <c r="E1" s="220"/>
      <c r="F1" s="220"/>
      <c r="G1" s="220"/>
      <c r="H1" s="220"/>
      <c r="I1" s="220"/>
      <c r="J1" s="220"/>
      <c r="K1" s="220"/>
      <c r="L1" s="220"/>
    </row>
    <row r="2" spans="1:15" ht="14">
      <c r="A2" s="221"/>
      <c r="B2" s="221"/>
      <c r="C2" s="221"/>
      <c r="D2" s="221"/>
      <c r="E2" s="221"/>
      <c r="F2" s="221"/>
      <c r="G2" s="221"/>
      <c r="H2" s="221"/>
      <c r="I2" s="221"/>
      <c r="J2" s="221"/>
      <c r="K2" s="221"/>
      <c r="L2" s="221"/>
    </row>
    <row r="3" spans="1:15" ht="14">
      <c r="A3" s="222" t="s">
        <v>1</v>
      </c>
      <c r="B3" s="295"/>
      <c r="C3" s="295"/>
      <c r="D3" s="221"/>
      <c r="E3" s="221"/>
      <c r="F3" s="296" t="s">
        <v>2</v>
      </c>
      <c r="G3" s="297"/>
      <c r="H3" s="221"/>
      <c r="I3" s="221"/>
      <c r="J3" s="221"/>
      <c r="K3" s="221"/>
      <c r="L3" s="221"/>
    </row>
    <row r="4" spans="1:15" ht="14">
      <c r="B4" s="222"/>
      <c r="C4" s="221"/>
      <c r="D4" s="221"/>
      <c r="E4" s="221"/>
      <c r="F4" s="221"/>
      <c r="G4" s="221"/>
      <c r="H4" s="221"/>
      <c r="I4" s="221"/>
      <c r="J4" s="221"/>
      <c r="K4" s="221"/>
      <c r="L4" s="221"/>
    </row>
    <row r="5" spans="1:15" ht="14">
      <c r="A5" s="223" t="s">
        <v>3</v>
      </c>
      <c r="B5" s="224"/>
      <c r="C5" s="224"/>
      <c r="D5" s="224"/>
      <c r="E5" s="224"/>
      <c r="F5" s="224"/>
      <c r="G5" s="224"/>
      <c r="H5" s="225"/>
      <c r="I5" s="225"/>
      <c r="J5" s="225"/>
      <c r="K5" s="225"/>
      <c r="L5" s="225"/>
    </row>
    <row r="6" spans="1:15" ht="34" customHeight="1">
      <c r="A6" s="298" t="s">
        <v>4</v>
      </c>
      <c r="B6" s="298"/>
      <c r="C6" s="298"/>
      <c r="D6" s="298"/>
      <c r="E6" s="298"/>
      <c r="F6" s="298"/>
      <c r="G6" s="298"/>
      <c r="H6" s="298"/>
      <c r="I6" s="298"/>
      <c r="J6" s="298"/>
      <c r="K6" s="298"/>
      <c r="L6" s="225"/>
    </row>
    <row r="7" spans="1:15" ht="30.65" customHeight="1">
      <c r="A7" s="298" t="s">
        <v>5</v>
      </c>
      <c r="B7" s="298"/>
      <c r="C7" s="298"/>
      <c r="D7" s="298"/>
      <c r="E7" s="298"/>
      <c r="F7" s="298"/>
      <c r="G7" s="298"/>
      <c r="H7" s="298"/>
      <c r="I7" s="298"/>
      <c r="J7" s="298"/>
      <c r="K7" s="298"/>
      <c r="L7" s="225"/>
    </row>
    <row r="8" spans="1:15" ht="47.15" customHeight="1">
      <c r="A8" s="293" t="s">
        <v>6</v>
      </c>
      <c r="B8" s="293"/>
      <c r="C8" s="293"/>
      <c r="D8" s="293"/>
      <c r="E8" s="293"/>
      <c r="F8" s="293"/>
      <c r="G8" s="293"/>
      <c r="H8" s="293"/>
      <c r="I8" s="293"/>
      <c r="J8" s="293"/>
      <c r="K8" s="293"/>
      <c r="L8" s="226"/>
    </row>
    <row r="9" spans="1:15" ht="14">
      <c r="A9" s="293" t="s">
        <v>7</v>
      </c>
      <c r="B9" s="293"/>
      <c r="C9" s="293"/>
      <c r="D9" s="293"/>
      <c r="E9" s="293"/>
      <c r="F9" s="293"/>
      <c r="G9" s="293"/>
      <c r="H9" s="293"/>
      <c r="I9" s="293"/>
      <c r="J9" s="293"/>
      <c r="K9" s="293"/>
      <c r="L9" s="226"/>
      <c r="O9" s="227"/>
    </row>
    <row r="10" spans="1:15" ht="14">
      <c r="A10" s="228"/>
      <c r="B10" s="229"/>
      <c r="C10" s="230"/>
      <c r="D10" s="230"/>
      <c r="E10" s="230"/>
      <c r="F10" s="230"/>
      <c r="G10" s="230"/>
      <c r="H10" s="230"/>
      <c r="I10" s="230"/>
      <c r="J10" s="230"/>
      <c r="K10" s="230"/>
      <c r="L10" s="221"/>
      <c r="O10" s="227"/>
    </row>
    <row r="11" spans="1:15" ht="14">
      <c r="A11" s="231" t="s">
        <v>8</v>
      </c>
      <c r="B11" s="232">
        <v>2027</v>
      </c>
      <c r="C11" s="232">
        <v>2028</v>
      </c>
      <c r="D11" s="232">
        <v>2029</v>
      </c>
      <c r="E11" s="232">
        <v>2030</v>
      </c>
      <c r="F11" s="232">
        <v>2031</v>
      </c>
      <c r="G11" s="232">
        <v>2032</v>
      </c>
      <c r="H11" s="232">
        <v>2033</v>
      </c>
      <c r="I11" s="232">
        <v>2034</v>
      </c>
      <c r="J11" s="232">
        <v>2035</v>
      </c>
      <c r="K11" s="232">
        <v>2036</v>
      </c>
      <c r="L11" s="232">
        <v>2037</v>
      </c>
    </row>
    <row r="12" spans="1:15" ht="23">
      <c r="A12" s="233" t="s">
        <v>9</v>
      </c>
      <c r="B12" s="234" t="s">
        <v>10</v>
      </c>
      <c r="C12" s="235"/>
      <c r="D12" s="236"/>
      <c r="E12" s="236"/>
      <c r="F12" s="236"/>
      <c r="G12" s="236"/>
      <c r="H12" s="236"/>
      <c r="I12" s="236"/>
      <c r="J12" s="236"/>
      <c r="K12" s="236"/>
      <c r="L12" s="234" t="s">
        <v>11</v>
      </c>
    </row>
    <row r="13" spans="1:15" ht="18">
      <c r="A13" s="237" t="s">
        <v>12</v>
      </c>
      <c r="B13" s="238"/>
      <c r="C13" s="238"/>
      <c r="D13" s="239"/>
      <c r="E13" s="239"/>
      <c r="F13" s="239"/>
      <c r="G13" s="239"/>
      <c r="H13" s="239"/>
      <c r="I13" s="239"/>
      <c r="J13" s="239"/>
      <c r="K13" s="239"/>
      <c r="L13" s="240"/>
    </row>
    <row r="14" spans="1:15" ht="26">
      <c r="A14" s="241" t="s">
        <v>13</v>
      </c>
      <c r="B14" s="287">
        <v>0</v>
      </c>
      <c r="C14" s="287">
        <v>0</v>
      </c>
      <c r="D14" s="287">
        <v>0</v>
      </c>
      <c r="E14" s="287">
        <v>0</v>
      </c>
      <c r="F14" s="287">
        <v>0</v>
      </c>
      <c r="G14" s="287">
        <v>0</v>
      </c>
      <c r="H14" s="287">
        <v>0</v>
      </c>
      <c r="I14" s="287">
        <v>0</v>
      </c>
      <c r="J14" s="287">
        <v>0</v>
      </c>
      <c r="K14" s="287">
        <v>0</v>
      </c>
      <c r="L14" s="287">
        <v>0</v>
      </c>
    </row>
    <row r="15" spans="1:15" ht="14">
      <c r="A15" s="242" t="s">
        <v>14</v>
      </c>
      <c r="B15" s="287">
        <v>0</v>
      </c>
      <c r="C15" s="287">
        <v>0</v>
      </c>
      <c r="D15" s="287">
        <v>0</v>
      </c>
      <c r="E15" s="287">
        <v>0</v>
      </c>
      <c r="F15" s="287">
        <v>0</v>
      </c>
      <c r="G15" s="287">
        <v>0</v>
      </c>
      <c r="H15" s="287">
        <v>0</v>
      </c>
      <c r="I15" s="287">
        <v>0</v>
      </c>
      <c r="J15" s="287">
        <v>0</v>
      </c>
      <c r="K15" s="287">
        <v>0</v>
      </c>
      <c r="L15" s="287">
        <v>0</v>
      </c>
    </row>
    <row r="16" spans="1:15" ht="27">
      <c r="A16" s="243" t="s">
        <v>15</v>
      </c>
      <c r="B16" s="287">
        <v>0</v>
      </c>
      <c r="C16" s="287">
        <v>0</v>
      </c>
      <c r="D16" s="287">
        <v>0</v>
      </c>
      <c r="E16" s="287">
        <v>0</v>
      </c>
      <c r="F16" s="287">
        <v>0</v>
      </c>
      <c r="G16" s="287">
        <v>0</v>
      </c>
      <c r="H16" s="287">
        <v>0</v>
      </c>
      <c r="I16" s="287">
        <v>0</v>
      </c>
      <c r="J16" s="287">
        <v>0</v>
      </c>
      <c r="K16" s="287">
        <v>0</v>
      </c>
      <c r="L16" s="287">
        <v>0</v>
      </c>
    </row>
    <row r="17" spans="1:12" ht="14.5">
      <c r="A17" s="244" t="s">
        <v>16</v>
      </c>
      <c r="B17" s="1">
        <f>SUM(B18:B21)</f>
        <v>1106850</v>
      </c>
      <c r="C17" s="1">
        <v>21600000</v>
      </c>
      <c r="D17" s="1">
        <f>C17</f>
        <v>21600000</v>
      </c>
      <c r="E17" s="1">
        <f t="shared" ref="E17:K17" si="0">D17</f>
        <v>21600000</v>
      </c>
      <c r="F17" s="1">
        <f t="shared" si="0"/>
        <v>21600000</v>
      </c>
      <c r="G17" s="1">
        <f t="shared" si="0"/>
        <v>21600000</v>
      </c>
      <c r="H17" s="1">
        <f t="shared" si="0"/>
        <v>21600000</v>
      </c>
      <c r="I17" s="1">
        <f t="shared" si="0"/>
        <v>21600000</v>
      </c>
      <c r="J17" s="1">
        <f t="shared" si="0"/>
        <v>21600000</v>
      </c>
      <c r="K17" s="1">
        <f t="shared" si="0"/>
        <v>21600000</v>
      </c>
      <c r="L17" s="1">
        <f t="shared" ref="L17" si="1">SUM(L18:L21)</f>
        <v>9020822</v>
      </c>
    </row>
    <row r="18" spans="1:12" ht="26">
      <c r="A18" s="242" t="s">
        <v>17</v>
      </c>
      <c r="B18" s="287">
        <f>ROUND((C18/365)*20,0)</f>
        <v>1022208</v>
      </c>
      <c r="C18" s="287">
        <v>18655287</v>
      </c>
      <c r="D18" s="287">
        <f>C18</f>
        <v>18655287</v>
      </c>
      <c r="E18" s="287">
        <f t="shared" ref="E18:K18" si="2">D18</f>
        <v>18655287</v>
      </c>
      <c r="F18" s="287">
        <f t="shared" si="2"/>
        <v>18655287</v>
      </c>
      <c r="G18" s="287">
        <f t="shared" si="2"/>
        <v>18655287</v>
      </c>
      <c r="H18" s="287">
        <f t="shared" si="2"/>
        <v>18655287</v>
      </c>
      <c r="I18" s="287">
        <f t="shared" si="2"/>
        <v>18655287</v>
      </c>
      <c r="J18" s="287">
        <f t="shared" si="2"/>
        <v>18655287</v>
      </c>
      <c r="K18" s="287">
        <f t="shared" si="2"/>
        <v>18655287</v>
      </c>
      <c r="L18" s="287">
        <f>ROUND((C18/365)*163,0)</f>
        <v>8330991</v>
      </c>
    </row>
    <row r="19" spans="1:12" ht="25.5" customHeight="1">
      <c r="A19" s="242" t="s">
        <v>18</v>
      </c>
      <c r="B19" s="287">
        <f>ROUND((C19/365)*20,0)</f>
        <v>3014</v>
      </c>
      <c r="C19" s="287">
        <v>55000</v>
      </c>
      <c r="D19" s="287">
        <v>55000</v>
      </c>
      <c r="E19" s="287">
        <v>55000</v>
      </c>
      <c r="F19" s="287">
        <v>55000</v>
      </c>
      <c r="G19" s="287">
        <v>55000</v>
      </c>
      <c r="H19" s="287">
        <v>55000</v>
      </c>
      <c r="I19" s="287">
        <v>55000</v>
      </c>
      <c r="J19" s="287">
        <v>55000</v>
      </c>
      <c r="K19" s="287">
        <v>55000</v>
      </c>
      <c r="L19" s="287">
        <f>ROUND((C19/365)*163,0)</f>
        <v>24562</v>
      </c>
    </row>
    <row r="20" spans="1:12" ht="26">
      <c r="A20" s="245" t="s">
        <v>19</v>
      </c>
      <c r="B20" s="289">
        <f>ROUND((C20/365)*20,0)</f>
        <v>73409</v>
      </c>
      <c r="C20" s="287">
        <v>1339713</v>
      </c>
      <c r="D20" s="287">
        <v>1339713</v>
      </c>
      <c r="E20" s="287">
        <v>1339713</v>
      </c>
      <c r="F20" s="287">
        <v>1339713</v>
      </c>
      <c r="G20" s="287">
        <v>1339713</v>
      </c>
      <c r="H20" s="287">
        <v>1339713</v>
      </c>
      <c r="I20" s="287">
        <v>1339713</v>
      </c>
      <c r="J20" s="287">
        <v>1339713</v>
      </c>
      <c r="K20" s="287">
        <v>1339713</v>
      </c>
      <c r="L20" s="287">
        <f>ROUND((C20/365)*163,0)</f>
        <v>598283</v>
      </c>
    </row>
    <row r="21" spans="1:12" ht="26">
      <c r="A21" s="245" t="s">
        <v>20</v>
      </c>
      <c r="B21" s="289">
        <f>ROUND((C21/365)*20,0)</f>
        <v>8219</v>
      </c>
      <c r="C21" s="287">
        <v>150000</v>
      </c>
      <c r="D21" s="287">
        <v>150000</v>
      </c>
      <c r="E21" s="287">
        <v>150000</v>
      </c>
      <c r="F21" s="287">
        <v>150000</v>
      </c>
      <c r="G21" s="287">
        <v>150000</v>
      </c>
      <c r="H21" s="287">
        <v>150000</v>
      </c>
      <c r="I21" s="287">
        <v>150000</v>
      </c>
      <c r="J21" s="287">
        <v>150000</v>
      </c>
      <c r="K21" s="287">
        <v>150000</v>
      </c>
      <c r="L21" s="287">
        <f>ROUND((C21/365)*163,0)</f>
        <v>66986</v>
      </c>
    </row>
    <row r="22" spans="1:12" ht="14">
      <c r="A22" s="246" t="s">
        <v>21</v>
      </c>
      <c r="B22" s="292">
        <f>SUM(B14,B15,B17,B16)</f>
        <v>1106850</v>
      </c>
      <c r="C22" s="2">
        <f>SUM(C14,C15,C17,C16)</f>
        <v>21600000</v>
      </c>
      <c r="D22" s="2">
        <f t="shared" ref="D22:L22" si="3">SUM(D14,D15,D17,D16)</f>
        <v>21600000</v>
      </c>
      <c r="E22" s="2">
        <f t="shared" si="3"/>
        <v>21600000</v>
      </c>
      <c r="F22" s="2">
        <f t="shared" si="3"/>
        <v>21600000</v>
      </c>
      <c r="G22" s="2">
        <f t="shared" si="3"/>
        <v>21600000</v>
      </c>
      <c r="H22" s="2">
        <f t="shared" si="3"/>
        <v>21600000</v>
      </c>
      <c r="I22" s="2">
        <f t="shared" si="3"/>
        <v>21600000</v>
      </c>
      <c r="J22" s="2">
        <f t="shared" si="3"/>
        <v>21600000</v>
      </c>
      <c r="K22" s="2">
        <f t="shared" si="3"/>
        <v>21600000</v>
      </c>
      <c r="L22" s="2">
        <f t="shared" si="3"/>
        <v>9020822</v>
      </c>
    </row>
    <row r="23" spans="1:12" ht="18">
      <c r="A23" s="237" t="s">
        <v>22</v>
      </c>
      <c r="B23" s="149"/>
      <c r="C23" s="149"/>
      <c r="D23" s="149"/>
      <c r="E23" s="149"/>
      <c r="F23" s="149"/>
      <c r="G23" s="149"/>
      <c r="H23" s="149"/>
      <c r="I23" s="149"/>
      <c r="J23" s="149"/>
      <c r="K23" s="149"/>
      <c r="L23" s="247"/>
    </row>
    <row r="24" spans="1:12" ht="14">
      <c r="A24" s="248" t="s">
        <v>23</v>
      </c>
      <c r="B24" s="3"/>
      <c r="C24" s="3"/>
      <c r="D24" s="3"/>
      <c r="E24" s="3"/>
      <c r="F24" s="3"/>
      <c r="G24" s="3"/>
      <c r="H24" s="3"/>
      <c r="I24" s="3"/>
      <c r="J24" s="3"/>
      <c r="K24" s="3"/>
      <c r="L24" s="249"/>
    </row>
    <row r="25" spans="1:12" ht="14.5">
      <c r="A25" s="250" t="s">
        <v>24</v>
      </c>
      <c r="B25" s="4"/>
      <c r="C25" s="4"/>
      <c r="D25" s="4"/>
      <c r="E25" s="4"/>
      <c r="F25" s="4"/>
      <c r="G25" s="4"/>
      <c r="H25" s="4"/>
      <c r="I25" s="4"/>
      <c r="J25" s="4"/>
      <c r="K25" s="4"/>
      <c r="L25" s="251"/>
    </row>
    <row r="26" spans="1:12" ht="14">
      <c r="A26" s="252" t="s">
        <v>25</v>
      </c>
      <c r="B26" s="287">
        <v>0</v>
      </c>
      <c r="C26" s="287">
        <v>0</v>
      </c>
      <c r="D26" s="287">
        <v>0</v>
      </c>
      <c r="E26" s="287">
        <v>0</v>
      </c>
      <c r="F26" s="287">
        <v>0</v>
      </c>
      <c r="G26" s="287">
        <v>0</v>
      </c>
      <c r="H26" s="287">
        <v>0</v>
      </c>
      <c r="I26" s="287">
        <v>0</v>
      </c>
      <c r="J26" s="287">
        <v>0</v>
      </c>
      <c r="K26" s="287">
        <v>0</v>
      </c>
      <c r="L26" s="287">
        <v>0</v>
      </c>
    </row>
    <row r="27" spans="1:12" ht="14">
      <c r="A27" s="252" t="s">
        <v>26</v>
      </c>
      <c r="B27" s="287">
        <v>0</v>
      </c>
      <c r="C27" s="287">
        <v>0</v>
      </c>
      <c r="D27" s="287">
        <v>0</v>
      </c>
      <c r="E27" s="287">
        <v>0</v>
      </c>
      <c r="F27" s="287">
        <v>0</v>
      </c>
      <c r="G27" s="287">
        <v>0</v>
      </c>
      <c r="H27" s="287">
        <v>0</v>
      </c>
      <c r="I27" s="287">
        <v>0</v>
      </c>
      <c r="J27" s="287">
        <v>0</v>
      </c>
      <c r="K27" s="287">
        <v>0</v>
      </c>
      <c r="L27" s="287">
        <v>0</v>
      </c>
    </row>
    <row r="28" spans="1:12" ht="14">
      <c r="A28" s="253" t="s">
        <v>27</v>
      </c>
      <c r="B28" s="287">
        <v>0</v>
      </c>
      <c r="C28" s="287">
        <v>0</v>
      </c>
      <c r="D28" s="287">
        <v>0</v>
      </c>
      <c r="E28" s="287">
        <v>0</v>
      </c>
      <c r="F28" s="287">
        <v>0</v>
      </c>
      <c r="G28" s="287">
        <v>0</v>
      </c>
      <c r="H28" s="287">
        <v>0</v>
      </c>
      <c r="I28" s="287">
        <v>0</v>
      </c>
      <c r="J28" s="287">
        <v>0</v>
      </c>
      <c r="K28" s="287">
        <v>0</v>
      </c>
      <c r="L28" s="287">
        <v>0</v>
      </c>
    </row>
    <row r="29" spans="1:12" ht="14.5">
      <c r="A29" s="254" t="s">
        <v>28</v>
      </c>
      <c r="B29" s="5"/>
      <c r="C29" s="5"/>
      <c r="D29" s="5"/>
      <c r="E29" s="5"/>
      <c r="F29" s="5"/>
      <c r="G29" s="5"/>
      <c r="H29" s="5"/>
      <c r="I29" s="5"/>
      <c r="J29" s="5"/>
      <c r="K29" s="5"/>
      <c r="L29" s="5"/>
    </row>
    <row r="30" spans="1:12" ht="43" customHeight="1">
      <c r="A30" s="253" t="s">
        <v>29</v>
      </c>
      <c r="B30" s="287">
        <v>0</v>
      </c>
      <c r="C30" s="287">
        <v>0</v>
      </c>
      <c r="D30" s="287">
        <v>0</v>
      </c>
      <c r="E30" s="287">
        <v>0</v>
      </c>
      <c r="F30" s="287">
        <v>0</v>
      </c>
      <c r="G30" s="287">
        <v>0</v>
      </c>
      <c r="H30" s="287">
        <v>0</v>
      </c>
      <c r="I30" s="287">
        <v>0</v>
      </c>
      <c r="J30" s="287">
        <v>0</v>
      </c>
      <c r="K30" s="287">
        <v>0</v>
      </c>
      <c r="L30" s="287">
        <v>0</v>
      </c>
    </row>
    <row r="31" spans="1:12" ht="14.5">
      <c r="A31" s="254" t="s">
        <v>30</v>
      </c>
      <c r="B31" s="5"/>
      <c r="C31" s="5"/>
      <c r="D31" s="5"/>
      <c r="E31" s="5"/>
      <c r="F31" s="5"/>
      <c r="G31" s="5"/>
      <c r="H31" s="5"/>
      <c r="I31" s="5"/>
      <c r="J31" s="5"/>
      <c r="K31" s="5"/>
      <c r="L31" s="5"/>
    </row>
    <row r="32" spans="1:12" ht="14">
      <c r="A32" s="252" t="s">
        <v>31</v>
      </c>
      <c r="B32" s="287">
        <v>0</v>
      </c>
      <c r="C32" s="287">
        <v>0</v>
      </c>
      <c r="D32" s="287">
        <v>0</v>
      </c>
      <c r="E32" s="287">
        <v>0</v>
      </c>
      <c r="F32" s="287">
        <v>0</v>
      </c>
      <c r="G32" s="287">
        <v>0</v>
      </c>
      <c r="H32" s="287">
        <v>0</v>
      </c>
      <c r="I32" s="287">
        <v>0</v>
      </c>
      <c r="J32" s="287">
        <v>0</v>
      </c>
      <c r="K32" s="287">
        <v>0</v>
      </c>
      <c r="L32" s="287">
        <v>0</v>
      </c>
    </row>
    <row r="33" spans="1:12" ht="14.5">
      <c r="A33" s="254" t="s">
        <v>32</v>
      </c>
      <c r="B33" s="5"/>
      <c r="C33" s="5"/>
      <c r="D33" s="5"/>
      <c r="E33" s="5"/>
      <c r="F33" s="5"/>
      <c r="G33" s="5"/>
      <c r="H33" s="5"/>
      <c r="I33" s="5"/>
      <c r="J33" s="5"/>
      <c r="K33" s="5"/>
      <c r="L33" s="5"/>
    </row>
    <row r="34" spans="1:12" ht="14">
      <c r="A34" s="255" t="s">
        <v>33</v>
      </c>
      <c r="B34" s="287">
        <v>0</v>
      </c>
      <c r="C34" s="287">
        <v>0</v>
      </c>
      <c r="D34" s="287">
        <v>0</v>
      </c>
      <c r="E34" s="287">
        <v>0</v>
      </c>
      <c r="F34" s="287">
        <v>0</v>
      </c>
      <c r="G34" s="287">
        <v>0</v>
      </c>
      <c r="H34" s="287">
        <v>0</v>
      </c>
      <c r="I34" s="287">
        <v>0</v>
      </c>
      <c r="J34" s="287">
        <v>0</v>
      </c>
      <c r="K34" s="287">
        <v>0</v>
      </c>
      <c r="L34" s="287">
        <v>0</v>
      </c>
    </row>
    <row r="35" spans="1:12" ht="14">
      <c r="A35" s="255" t="s">
        <v>34</v>
      </c>
      <c r="B35" s="287">
        <v>0</v>
      </c>
      <c r="C35" s="287">
        <v>0</v>
      </c>
      <c r="D35" s="287">
        <v>0</v>
      </c>
      <c r="E35" s="287">
        <v>0</v>
      </c>
      <c r="F35" s="287">
        <v>0</v>
      </c>
      <c r="G35" s="287">
        <v>0</v>
      </c>
      <c r="H35" s="287">
        <v>0</v>
      </c>
      <c r="I35" s="287">
        <v>0</v>
      </c>
      <c r="J35" s="287">
        <v>0</v>
      </c>
      <c r="K35" s="287">
        <v>0</v>
      </c>
      <c r="L35" s="287">
        <v>0</v>
      </c>
    </row>
    <row r="36" spans="1:12" ht="14">
      <c r="A36" s="248" t="s">
        <v>35</v>
      </c>
      <c r="B36" s="3"/>
      <c r="C36" s="3"/>
      <c r="D36" s="3"/>
      <c r="E36" s="3"/>
      <c r="F36" s="3"/>
      <c r="G36" s="3"/>
      <c r="H36" s="3"/>
      <c r="I36" s="3"/>
      <c r="J36" s="3"/>
      <c r="K36" s="3"/>
      <c r="L36" s="249"/>
    </row>
    <row r="37" spans="1:12" ht="14.5">
      <c r="A37" s="256" t="s">
        <v>36</v>
      </c>
      <c r="B37" s="4"/>
      <c r="C37" s="4"/>
      <c r="D37" s="4"/>
      <c r="E37" s="4"/>
      <c r="F37" s="4"/>
      <c r="G37" s="4"/>
      <c r="H37" s="4"/>
      <c r="I37" s="4"/>
      <c r="J37" s="4"/>
      <c r="K37" s="4"/>
      <c r="L37" s="4"/>
    </row>
    <row r="38" spans="1:12" ht="14">
      <c r="A38" s="257" t="s">
        <v>37</v>
      </c>
      <c r="B38" s="287">
        <v>0</v>
      </c>
      <c r="C38" s="287">
        <v>0</v>
      </c>
      <c r="D38" s="287">
        <v>0</v>
      </c>
      <c r="E38" s="287">
        <v>0</v>
      </c>
      <c r="F38" s="287">
        <v>0</v>
      </c>
      <c r="G38" s="287">
        <v>0</v>
      </c>
      <c r="H38" s="287">
        <v>0</v>
      </c>
      <c r="I38" s="287">
        <v>0</v>
      </c>
      <c r="J38" s="287">
        <v>0</v>
      </c>
      <c r="K38" s="287">
        <v>0</v>
      </c>
      <c r="L38" s="287">
        <v>0</v>
      </c>
    </row>
    <row r="39" spans="1:12" ht="14">
      <c r="A39" s="257" t="s">
        <v>38</v>
      </c>
      <c r="B39" s="287">
        <v>0</v>
      </c>
      <c r="C39" s="287">
        <v>0</v>
      </c>
      <c r="D39" s="287">
        <v>0</v>
      </c>
      <c r="E39" s="287">
        <v>0</v>
      </c>
      <c r="F39" s="287">
        <v>0</v>
      </c>
      <c r="G39" s="287">
        <v>0</v>
      </c>
      <c r="H39" s="287">
        <v>0</v>
      </c>
      <c r="I39" s="287">
        <v>0</v>
      </c>
      <c r="J39" s="287">
        <v>0</v>
      </c>
      <c r="K39" s="287">
        <v>0</v>
      </c>
      <c r="L39" s="287">
        <v>0</v>
      </c>
    </row>
    <row r="40" spans="1:12" ht="25">
      <c r="A40" s="258" t="s">
        <v>39</v>
      </c>
      <c r="B40" s="287">
        <v>0</v>
      </c>
      <c r="C40" s="287">
        <v>0</v>
      </c>
      <c r="D40" s="287">
        <v>0</v>
      </c>
      <c r="E40" s="287">
        <v>0</v>
      </c>
      <c r="F40" s="287">
        <v>0</v>
      </c>
      <c r="G40" s="287">
        <v>0</v>
      </c>
      <c r="H40" s="287">
        <v>0</v>
      </c>
      <c r="I40" s="287">
        <v>0</v>
      </c>
      <c r="J40" s="287">
        <v>0</v>
      </c>
      <c r="K40" s="287">
        <v>0</v>
      </c>
      <c r="L40" s="287">
        <v>0</v>
      </c>
    </row>
    <row r="41" spans="1:12" ht="14.5">
      <c r="A41" s="256" t="s">
        <v>40</v>
      </c>
      <c r="B41" s="4"/>
      <c r="C41" s="4"/>
      <c r="D41" s="4"/>
      <c r="E41" s="4"/>
      <c r="F41" s="4"/>
      <c r="G41" s="4"/>
      <c r="H41" s="4"/>
      <c r="I41" s="4"/>
      <c r="J41" s="4"/>
      <c r="K41" s="4"/>
      <c r="L41" s="4"/>
    </row>
    <row r="42" spans="1:12" ht="14">
      <c r="A42" s="258" t="s">
        <v>37</v>
      </c>
      <c r="B42" s="287">
        <v>0</v>
      </c>
      <c r="C42" s="287">
        <v>0</v>
      </c>
      <c r="D42" s="287">
        <v>0</v>
      </c>
      <c r="E42" s="287">
        <v>0</v>
      </c>
      <c r="F42" s="287">
        <v>0</v>
      </c>
      <c r="G42" s="287">
        <v>0</v>
      </c>
      <c r="H42" s="287">
        <v>0</v>
      </c>
      <c r="I42" s="287">
        <v>0</v>
      </c>
      <c r="J42" s="287">
        <v>0</v>
      </c>
      <c r="K42" s="287">
        <v>0</v>
      </c>
      <c r="L42" s="287">
        <v>0</v>
      </c>
    </row>
    <row r="43" spans="1:12" ht="25">
      <c r="A43" s="258" t="s">
        <v>39</v>
      </c>
      <c r="B43" s="287">
        <v>0</v>
      </c>
      <c r="C43" s="287">
        <v>0</v>
      </c>
      <c r="D43" s="287">
        <v>0</v>
      </c>
      <c r="E43" s="287">
        <v>0</v>
      </c>
      <c r="F43" s="287">
        <v>0</v>
      </c>
      <c r="G43" s="287">
        <v>0</v>
      </c>
      <c r="H43" s="287">
        <v>0</v>
      </c>
      <c r="I43" s="287">
        <v>0</v>
      </c>
      <c r="J43" s="287">
        <v>0</v>
      </c>
      <c r="K43" s="287">
        <v>0</v>
      </c>
      <c r="L43" s="287">
        <v>0</v>
      </c>
    </row>
    <row r="44" spans="1:12" ht="14">
      <c r="A44" s="259" t="s">
        <v>41</v>
      </c>
      <c r="B44" s="4"/>
      <c r="C44" s="4"/>
      <c r="D44" s="4"/>
      <c r="E44" s="4"/>
      <c r="F44" s="4"/>
      <c r="G44" s="4"/>
      <c r="H44" s="4"/>
      <c r="I44" s="4"/>
      <c r="J44" s="4"/>
      <c r="K44" s="4"/>
      <c r="L44" s="4"/>
    </row>
    <row r="45" spans="1:12" ht="14">
      <c r="A45" s="257" t="s">
        <v>42</v>
      </c>
      <c r="B45" s="287">
        <v>0</v>
      </c>
      <c r="C45" s="287">
        <v>0</v>
      </c>
      <c r="D45" s="287">
        <v>0</v>
      </c>
      <c r="E45" s="287">
        <v>0</v>
      </c>
      <c r="F45" s="287">
        <v>0</v>
      </c>
      <c r="G45" s="287">
        <v>0</v>
      </c>
      <c r="H45" s="287">
        <v>0</v>
      </c>
      <c r="I45" s="287">
        <v>0</v>
      </c>
      <c r="J45" s="287">
        <v>0</v>
      </c>
      <c r="K45" s="287">
        <v>0</v>
      </c>
      <c r="L45" s="287">
        <v>0</v>
      </c>
    </row>
    <row r="46" spans="1:12" ht="25">
      <c r="A46" s="258" t="s">
        <v>39</v>
      </c>
      <c r="B46" s="287">
        <v>0</v>
      </c>
      <c r="C46" s="287">
        <v>0</v>
      </c>
      <c r="D46" s="287">
        <v>0</v>
      </c>
      <c r="E46" s="287">
        <v>0</v>
      </c>
      <c r="F46" s="287">
        <v>0</v>
      </c>
      <c r="G46" s="287">
        <v>0</v>
      </c>
      <c r="H46" s="287">
        <v>0</v>
      </c>
      <c r="I46" s="287">
        <v>0</v>
      </c>
      <c r="J46" s="287">
        <v>0</v>
      </c>
      <c r="K46" s="287">
        <v>0</v>
      </c>
      <c r="L46" s="287">
        <v>0</v>
      </c>
    </row>
    <row r="47" spans="1:12" ht="27" customHeight="1">
      <c r="A47" s="258" t="s">
        <v>43</v>
      </c>
      <c r="B47" s="287">
        <v>0</v>
      </c>
      <c r="C47" s="287">
        <v>0</v>
      </c>
      <c r="D47" s="287">
        <v>0</v>
      </c>
      <c r="E47" s="287">
        <v>0</v>
      </c>
      <c r="F47" s="287">
        <v>0</v>
      </c>
      <c r="G47" s="287">
        <v>0</v>
      </c>
      <c r="H47" s="287">
        <v>0</v>
      </c>
      <c r="I47" s="287">
        <v>0</v>
      </c>
      <c r="J47" s="287">
        <v>0</v>
      </c>
      <c r="K47" s="287">
        <v>0</v>
      </c>
      <c r="L47" s="287">
        <v>0</v>
      </c>
    </row>
    <row r="48" spans="1:12" ht="14">
      <c r="A48" s="260" t="s">
        <v>44</v>
      </c>
      <c r="B48" s="3"/>
      <c r="C48" s="3"/>
      <c r="D48" s="3"/>
      <c r="E48" s="3"/>
      <c r="F48" s="3"/>
      <c r="G48" s="3"/>
      <c r="H48" s="3"/>
      <c r="I48" s="3"/>
      <c r="J48" s="3"/>
      <c r="K48" s="3"/>
      <c r="L48" s="249"/>
    </row>
    <row r="49" spans="1:12" ht="14.5">
      <c r="A49" s="256" t="s">
        <v>35</v>
      </c>
      <c r="B49" s="291"/>
      <c r="C49" s="261"/>
      <c r="D49" s="261"/>
      <c r="E49" s="261"/>
      <c r="F49" s="261"/>
      <c r="G49" s="261"/>
      <c r="H49" s="261"/>
      <c r="I49" s="261"/>
      <c r="J49" s="261"/>
      <c r="K49" s="261"/>
      <c r="L49" s="261"/>
    </row>
    <row r="50" spans="1:12" ht="14">
      <c r="A50" s="257" t="s">
        <v>45</v>
      </c>
      <c r="B50" s="287">
        <v>0</v>
      </c>
      <c r="C50" s="287">
        <v>0</v>
      </c>
      <c r="D50" s="287">
        <v>0</v>
      </c>
      <c r="E50" s="287">
        <v>0</v>
      </c>
      <c r="F50" s="287">
        <v>0</v>
      </c>
      <c r="G50" s="287">
        <v>0</v>
      </c>
      <c r="H50" s="287">
        <v>0</v>
      </c>
      <c r="I50" s="287">
        <v>0</v>
      </c>
      <c r="J50" s="287">
        <v>0</v>
      </c>
      <c r="K50" s="287">
        <v>0</v>
      </c>
      <c r="L50" s="287">
        <v>0</v>
      </c>
    </row>
    <row r="51" spans="1:12" ht="14">
      <c r="A51" s="257" t="s">
        <v>46</v>
      </c>
      <c r="B51" s="287">
        <v>0</v>
      </c>
      <c r="C51" s="287">
        <v>0</v>
      </c>
      <c r="D51" s="287">
        <v>0</v>
      </c>
      <c r="E51" s="287">
        <v>0</v>
      </c>
      <c r="F51" s="287">
        <v>0</v>
      </c>
      <c r="G51" s="287">
        <v>0</v>
      </c>
      <c r="H51" s="287">
        <v>0</v>
      </c>
      <c r="I51" s="287">
        <v>0</v>
      </c>
      <c r="J51" s="287">
        <v>0</v>
      </c>
      <c r="K51" s="287">
        <v>0</v>
      </c>
      <c r="L51" s="287">
        <v>0</v>
      </c>
    </row>
    <row r="52" spans="1:12" ht="14">
      <c r="A52" s="258" t="s">
        <v>47</v>
      </c>
      <c r="B52" s="287">
        <v>0</v>
      </c>
      <c r="C52" s="287">
        <v>0</v>
      </c>
      <c r="D52" s="287">
        <v>0</v>
      </c>
      <c r="E52" s="287">
        <v>0</v>
      </c>
      <c r="F52" s="287">
        <v>0</v>
      </c>
      <c r="G52" s="287">
        <v>0</v>
      </c>
      <c r="H52" s="287">
        <v>0</v>
      </c>
      <c r="I52" s="287">
        <v>0</v>
      </c>
      <c r="J52" s="287">
        <v>0</v>
      </c>
      <c r="K52" s="287">
        <v>0</v>
      </c>
      <c r="L52" s="287">
        <v>0</v>
      </c>
    </row>
    <row r="53" spans="1:12" ht="14">
      <c r="A53" s="258" t="s">
        <v>48</v>
      </c>
      <c r="B53" s="287">
        <v>0</v>
      </c>
      <c r="C53" s="287">
        <v>0</v>
      </c>
      <c r="D53" s="287">
        <v>0</v>
      </c>
      <c r="E53" s="287">
        <v>0</v>
      </c>
      <c r="F53" s="287">
        <v>0</v>
      </c>
      <c r="G53" s="287">
        <v>0</v>
      </c>
      <c r="H53" s="287">
        <v>0</v>
      </c>
      <c r="I53" s="287">
        <v>0</v>
      </c>
      <c r="J53" s="287">
        <v>0</v>
      </c>
      <c r="K53" s="287">
        <v>0</v>
      </c>
      <c r="L53" s="287">
        <v>0</v>
      </c>
    </row>
    <row r="54" spans="1:12" ht="14">
      <c r="A54" s="260" t="s">
        <v>49</v>
      </c>
      <c r="B54" s="3"/>
      <c r="C54" s="3"/>
      <c r="D54" s="3"/>
      <c r="E54" s="3"/>
      <c r="F54" s="3"/>
      <c r="G54" s="3"/>
      <c r="H54" s="3"/>
      <c r="I54" s="3"/>
      <c r="J54" s="3"/>
      <c r="K54" s="3"/>
      <c r="L54" s="249"/>
    </row>
    <row r="55" spans="1:12" ht="25">
      <c r="A55" s="258" t="s">
        <v>50</v>
      </c>
      <c r="B55" s="287">
        <v>0</v>
      </c>
      <c r="C55" s="287">
        <v>0</v>
      </c>
      <c r="D55" s="287">
        <v>0</v>
      </c>
      <c r="E55" s="287">
        <v>0</v>
      </c>
      <c r="F55" s="287">
        <v>0</v>
      </c>
      <c r="G55" s="287">
        <v>0</v>
      </c>
      <c r="H55" s="287">
        <v>0</v>
      </c>
      <c r="I55" s="287">
        <v>0</v>
      </c>
      <c r="J55" s="287">
        <v>0</v>
      </c>
      <c r="K55" s="287">
        <v>0</v>
      </c>
      <c r="L55" s="287">
        <v>0</v>
      </c>
    </row>
    <row r="56" spans="1:12" ht="14">
      <c r="A56" s="258" t="s">
        <v>51</v>
      </c>
      <c r="B56" s="287">
        <v>0</v>
      </c>
      <c r="C56" s="287">
        <v>0</v>
      </c>
      <c r="D56" s="287">
        <v>0</v>
      </c>
      <c r="E56" s="287">
        <v>0</v>
      </c>
      <c r="F56" s="287">
        <v>0</v>
      </c>
      <c r="G56" s="287">
        <v>0</v>
      </c>
      <c r="H56" s="287">
        <v>0</v>
      </c>
      <c r="I56" s="287">
        <v>0</v>
      </c>
      <c r="J56" s="287">
        <v>0</v>
      </c>
      <c r="K56" s="287">
        <v>0</v>
      </c>
      <c r="L56" s="287">
        <v>0</v>
      </c>
    </row>
    <row r="57" spans="1:12" ht="14">
      <c r="A57" s="260" t="s">
        <v>52</v>
      </c>
      <c r="B57" s="3"/>
      <c r="C57" s="3"/>
      <c r="D57" s="3"/>
      <c r="E57" s="3"/>
      <c r="F57" s="3"/>
      <c r="G57" s="3"/>
      <c r="H57" s="3"/>
      <c r="I57" s="3"/>
      <c r="J57" s="3"/>
      <c r="K57" s="3"/>
      <c r="L57" s="249"/>
    </row>
    <row r="58" spans="1:12" ht="14">
      <c r="A58" s="258" t="s">
        <v>53</v>
      </c>
      <c r="B58" s="287">
        <v>0</v>
      </c>
      <c r="C58" s="287">
        <v>0</v>
      </c>
      <c r="D58" s="287">
        <v>0</v>
      </c>
      <c r="E58" s="287">
        <v>0</v>
      </c>
      <c r="F58" s="287">
        <v>0</v>
      </c>
      <c r="G58" s="287">
        <v>0</v>
      </c>
      <c r="H58" s="287">
        <v>0</v>
      </c>
      <c r="I58" s="287">
        <v>0</v>
      </c>
      <c r="J58" s="287">
        <v>0</v>
      </c>
      <c r="K58" s="287">
        <v>0</v>
      </c>
      <c r="L58" s="287">
        <v>0</v>
      </c>
    </row>
    <row r="59" spans="1:12" ht="14">
      <c r="A59" s="258" t="s">
        <v>54</v>
      </c>
      <c r="B59" s="287">
        <v>0</v>
      </c>
      <c r="C59" s="287">
        <v>0</v>
      </c>
      <c r="D59" s="287">
        <v>0</v>
      </c>
      <c r="E59" s="287">
        <v>0</v>
      </c>
      <c r="F59" s="287">
        <v>0</v>
      </c>
      <c r="G59" s="287">
        <v>0</v>
      </c>
      <c r="H59" s="287">
        <v>0</v>
      </c>
      <c r="I59" s="287">
        <v>0</v>
      </c>
      <c r="J59" s="287">
        <v>0</v>
      </c>
      <c r="K59" s="287">
        <v>0</v>
      </c>
      <c r="L59" s="287">
        <v>0</v>
      </c>
    </row>
    <row r="60" spans="1:12" ht="14">
      <c r="A60" s="258" t="s">
        <v>55</v>
      </c>
      <c r="B60" s="287">
        <v>0</v>
      </c>
      <c r="C60" s="287">
        <v>0</v>
      </c>
      <c r="D60" s="287">
        <v>0</v>
      </c>
      <c r="E60" s="287">
        <v>0</v>
      </c>
      <c r="F60" s="287">
        <v>0</v>
      </c>
      <c r="G60" s="287">
        <v>0</v>
      </c>
      <c r="H60" s="287">
        <v>0</v>
      </c>
      <c r="I60" s="287">
        <v>0</v>
      </c>
      <c r="J60" s="287">
        <v>0</v>
      </c>
      <c r="K60" s="287">
        <v>0</v>
      </c>
      <c r="L60" s="287">
        <v>0</v>
      </c>
    </row>
    <row r="61" spans="1:12" ht="14">
      <c r="A61" s="260" t="s">
        <v>56</v>
      </c>
      <c r="B61" s="3"/>
      <c r="C61" s="3"/>
      <c r="D61" s="3"/>
      <c r="E61" s="3"/>
      <c r="F61" s="3"/>
      <c r="G61" s="3"/>
      <c r="H61" s="3"/>
      <c r="I61" s="3"/>
      <c r="J61" s="3"/>
      <c r="K61" s="3"/>
      <c r="L61" s="249"/>
    </row>
    <row r="62" spans="1:12" ht="25">
      <c r="A62" s="258" t="s">
        <v>57</v>
      </c>
      <c r="B62" s="6">
        <v>0</v>
      </c>
      <c r="C62" s="6">
        <v>0</v>
      </c>
      <c r="D62" s="6">
        <v>0</v>
      </c>
      <c r="E62" s="6">
        <v>0</v>
      </c>
      <c r="F62" s="6">
        <v>0</v>
      </c>
      <c r="G62" s="6">
        <v>0</v>
      </c>
      <c r="H62" s="6">
        <v>0</v>
      </c>
      <c r="I62" s="6">
        <v>0</v>
      </c>
      <c r="J62" s="6">
        <v>0</v>
      </c>
      <c r="K62" s="6">
        <v>0</v>
      </c>
      <c r="L62" s="6">
        <v>0</v>
      </c>
    </row>
    <row r="63" spans="1:12" ht="14">
      <c r="A63" s="260" t="s">
        <v>58</v>
      </c>
      <c r="B63" s="3"/>
      <c r="C63" s="3"/>
      <c r="D63" s="3"/>
      <c r="E63" s="3"/>
      <c r="F63" s="3"/>
      <c r="G63" s="3"/>
      <c r="H63" s="3"/>
      <c r="I63" s="3"/>
      <c r="J63" s="3"/>
      <c r="K63" s="3"/>
      <c r="L63" s="249"/>
    </row>
    <row r="64" spans="1:12" ht="14.5">
      <c r="A64" s="262" t="s">
        <v>59</v>
      </c>
      <c r="B64" s="7"/>
      <c r="C64" s="7"/>
      <c r="D64" s="7"/>
      <c r="E64" s="7"/>
      <c r="F64" s="7"/>
      <c r="G64" s="7"/>
      <c r="H64" s="7"/>
      <c r="I64" s="7"/>
      <c r="J64" s="7"/>
      <c r="K64" s="7"/>
      <c r="L64" s="7"/>
    </row>
    <row r="65" spans="1:12" ht="14">
      <c r="A65" s="258" t="s">
        <v>60</v>
      </c>
      <c r="B65" s="6">
        <v>0</v>
      </c>
      <c r="C65" s="6">
        <v>0</v>
      </c>
      <c r="D65" s="6">
        <v>0</v>
      </c>
      <c r="E65" s="6">
        <v>0</v>
      </c>
      <c r="F65" s="6">
        <v>0</v>
      </c>
      <c r="G65" s="6">
        <v>0</v>
      </c>
      <c r="H65" s="6">
        <v>0</v>
      </c>
      <c r="I65" s="6">
        <v>0</v>
      </c>
      <c r="J65" s="6">
        <v>0</v>
      </c>
      <c r="K65" s="6">
        <v>0</v>
      </c>
      <c r="L65" s="6">
        <v>0</v>
      </c>
    </row>
    <row r="66" spans="1:12" ht="14">
      <c r="A66" s="258" t="s">
        <v>61</v>
      </c>
      <c r="B66" s="6">
        <v>0</v>
      </c>
      <c r="C66" s="6">
        <v>0</v>
      </c>
      <c r="D66" s="6">
        <v>0</v>
      </c>
      <c r="E66" s="6">
        <v>0</v>
      </c>
      <c r="F66" s="6">
        <v>0</v>
      </c>
      <c r="G66" s="6">
        <v>0</v>
      </c>
      <c r="H66" s="6">
        <v>0</v>
      </c>
      <c r="I66" s="6">
        <v>0</v>
      </c>
      <c r="J66" s="6">
        <v>0</v>
      </c>
      <c r="K66" s="6">
        <v>0</v>
      </c>
      <c r="L66" s="6">
        <v>0</v>
      </c>
    </row>
    <row r="67" spans="1:12" ht="25">
      <c r="A67" s="258" t="s">
        <v>62</v>
      </c>
      <c r="B67" s="6">
        <v>0</v>
      </c>
      <c r="C67" s="6">
        <v>0</v>
      </c>
      <c r="D67" s="6">
        <v>0</v>
      </c>
      <c r="E67" s="6">
        <v>0</v>
      </c>
      <c r="F67" s="6">
        <v>0</v>
      </c>
      <c r="G67" s="6">
        <v>0</v>
      </c>
      <c r="H67" s="6">
        <v>0</v>
      </c>
      <c r="I67" s="6">
        <v>0</v>
      </c>
      <c r="J67" s="6">
        <v>0</v>
      </c>
      <c r="K67" s="6">
        <v>0</v>
      </c>
      <c r="L67" s="6">
        <v>0</v>
      </c>
    </row>
    <row r="68" spans="1:12" ht="14">
      <c r="A68" s="258" t="s">
        <v>63</v>
      </c>
      <c r="B68" s="6">
        <v>0</v>
      </c>
      <c r="C68" s="6">
        <v>0</v>
      </c>
      <c r="D68" s="6">
        <v>0</v>
      </c>
      <c r="E68" s="6">
        <v>0</v>
      </c>
      <c r="F68" s="6">
        <v>0</v>
      </c>
      <c r="G68" s="6">
        <v>0</v>
      </c>
      <c r="H68" s="6">
        <v>0</v>
      </c>
      <c r="I68" s="6">
        <v>0</v>
      </c>
      <c r="J68" s="6">
        <v>0</v>
      </c>
      <c r="K68" s="6">
        <v>0</v>
      </c>
      <c r="L68" s="6">
        <v>0</v>
      </c>
    </row>
    <row r="69" spans="1:12" ht="25">
      <c r="A69" s="258" t="s">
        <v>64</v>
      </c>
      <c r="B69" s="6">
        <v>0</v>
      </c>
      <c r="C69" s="6">
        <v>0</v>
      </c>
      <c r="D69" s="6">
        <v>0</v>
      </c>
      <c r="E69" s="6">
        <v>0</v>
      </c>
      <c r="F69" s="6">
        <v>0</v>
      </c>
      <c r="G69" s="6">
        <v>0</v>
      </c>
      <c r="H69" s="6">
        <v>0</v>
      </c>
      <c r="I69" s="6">
        <v>0</v>
      </c>
      <c r="J69" s="6">
        <v>0</v>
      </c>
      <c r="K69" s="6">
        <v>0</v>
      </c>
      <c r="L69" s="6">
        <v>0</v>
      </c>
    </row>
    <row r="70" spans="1:12" ht="14.5">
      <c r="A70" s="254" t="s">
        <v>65</v>
      </c>
      <c r="B70" s="7"/>
      <c r="C70" s="7"/>
      <c r="D70" s="7"/>
      <c r="E70" s="7"/>
      <c r="F70" s="7"/>
      <c r="G70" s="7"/>
      <c r="H70" s="7"/>
      <c r="I70" s="7"/>
      <c r="J70" s="7"/>
      <c r="K70" s="7"/>
      <c r="L70" s="7"/>
    </row>
    <row r="71" spans="1:12" ht="14">
      <c r="A71" s="257" t="s">
        <v>66</v>
      </c>
      <c r="B71" s="6">
        <v>0</v>
      </c>
      <c r="C71" s="6">
        <v>0</v>
      </c>
      <c r="D71" s="6">
        <v>0</v>
      </c>
      <c r="E71" s="6">
        <v>0</v>
      </c>
      <c r="F71" s="6">
        <v>0</v>
      </c>
      <c r="G71" s="6">
        <v>0</v>
      </c>
      <c r="H71" s="6">
        <v>0</v>
      </c>
      <c r="I71" s="6">
        <v>0</v>
      </c>
      <c r="J71" s="6">
        <v>0</v>
      </c>
      <c r="K71" s="6">
        <v>0</v>
      </c>
      <c r="L71" s="6">
        <v>0</v>
      </c>
    </row>
    <row r="72" spans="1:12" ht="14">
      <c r="A72" s="258" t="s">
        <v>67</v>
      </c>
      <c r="B72" s="6">
        <v>0</v>
      </c>
      <c r="C72" s="6">
        <v>0</v>
      </c>
      <c r="D72" s="6">
        <v>0</v>
      </c>
      <c r="E72" s="6">
        <v>0</v>
      </c>
      <c r="F72" s="6">
        <v>0</v>
      </c>
      <c r="G72" s="6">
        <v>0</v>
      </c>
      <c r="H72" s="6">
        <v>0</v>
      </c>
      <c r="I72" s="6">
        <v>0</v>
      </c>
      <c r="J72" s="6">
        <v>0</v>
      </c>
      <c r="K72" s="6">
        <v>0</v>
      </c>
      <c r="L72" s="6">
        <v>0</v>
      </c>
    </row>
    <row r="73" spans="1:12" ht="14">
      <c r="A73" s="260" t="s">
        <v>30</v>
      </c>
      <c r="B73" s="3"/>
      <c r="C73" s="3"/>
      <c r="D73" s="3"/>
      <c r="E73" s="3"/>
      <c r="F73" s="3"/>
      <c r="G73" s="3"/>
      <c r="H73" s="3"/>
      <c r="I73" s="3"/>
      <c r="J73" s="3"/>
      <c r="K73" s="3"/>
      <c r="L73" s="249"/>
    </row>
    <row r="74" spans="1:12" ht="14.5">
      <c r="A74" s="263" t="s">
        <v>68</v>
      </c>
      <c r="B74" s="290">
        <v>0</v>
      </c>
      <c r="C74" s="6">
        <v>0</v>
      </c>
      <c r="D74" s="6">
        <v>0</v>
      </c>
      <c r="E74" s="6">
        <v>0</v>
      </c>
      <c r="F74" s="6">
        <v>0</v>
      </c>
      <c r="G74" s="6">
        <v>0</v>
      </c>
      <c r="H74" s="6">
        <v>0</v>
      </c>
      <c r="I74" s="6">
        <v>0</v>
      </c>
      <c r="J74" s="6">
        <v>0</v>
      </c>
      <c r="K74" s="6">
        <v>0</v>
      </c>
      <c r="L74" s="6">
        <v>0</v>
      </c>
    </row>
    <row r="75" spans="1:12" ht="14.5">
      <c r="A75" s="264" t="s">
        <v>69</v>
      </c>
      <c r="B75" s="290">
        <v>0</v>
      </c>
      <c r="C75" s="6">
        <v>0</v>
      </c>
      <c r="D75" s="6">
        <v>0</v>
      </c>
      <c r="E75" s="6">
        <v>0</v>
      </c>
      <c r="F75" s="6">
        <v>0</v>
      </c>
      <c r="G75" s="6">
        <v>0</v>
      </c>
      <c r="H75" s="6">
        <v>0</v>
      </c>
      <c r="I75" s="6">
        <v>0</v>
      </c>
      <c r="J75" s="6">
        <v>0</v>
      </c>
      <c r="K75" s="6">
        <v>0</v>
      </c>
      <c r="L75" s="6">
        <v>0</v>
      </c>
    </row>
    <row r="76" spans="1:12" ht="14">
      <c r="A76" s="265" t="s">
        <v>70</v>
      </c>
      <c r="B76" s="290">
        <v>0</v>
      </c>
      <c r="C76" s="6">
        <v>0</v>
      </c>
      <c r="D76" s="6">
        <v>0</v>
      </c>
      <c r="E76" s="6">
        <v>0</v>
      </c>
      <c r="F76" s="6">
        <v>0</v>
      </c>
      <c r="G76" s="6">
        <v>0</v>
      </c>
      <c r="H76" s="6">
        <v>0</v>
      </c>
      <c r="I76" s="6">
        <v>0</v>
      </c>
      <c r="J76" s="6">
        <v>0</v>
      </c>
      <c r="K76" s="6">
        <v>0</v>
      </c>
      <c r="L76" s="6">
        <v>0</v>
      </c>
    </row>
    <row r="77" spans="1:12" ht="14">
      <c r="A77" s="265" t="s">
        <v>71</v>
      </c>
      <c r="B77" s="290">
        <v>0</v>
      </c>
      <c r="C77" s="6">
        <v>0</v>
      </c>
      <c r="D77" s="6">
        <v>0</v>
      </c>
      <c r="E77" s="6">
        <v>0</v>
      </c>
      <c r="F77" s="6">
        <v>0</v>
      </c>
      <c r="G77" s="6">
        <v>0</v>
      </c>
      <c r="H77" s="6">
        <v>0</v>
      </c>
      <c r="I77" s="6">
        <v>0</v>
      </c>
      <c r="J77" s="6">
        <v>0</v>
      </c>
      <c r="K77" s="6">
        <v>0</v>
      </c>
      <c r="L77" s="6">
        <v>0</v>
      </c>
    </row>
    <row r="78" spans="1:12" ht="14">
      <c r="A78" s="266" t="s">
        <v>72</v>
      </c>
      <c r="B78" s="290">
        <v>0</v>
      </c>
      <c r="C78" s="6">
        <v>0</v>
      </c>
      <c r="D78" s="6">
        <v>0</v>
      </c>
      <c r="E78" s="6">
        <v>0</v>
      </c>
      <c r="F78" s="6">
        <v>0</v>
      </c>
      <c r="G78" s="6">
        <v>0</v>
      </c>
      <c r="H78" s="6">
        <v>0</v>
      </c>
      <c r="I78" s="6">
        <v>0</v>
      </c>
      <c r="J78" s="6">
        <v>0</v>
      </c>
      <c r="K78" s="6">
        <v>0</v>
      </c>
      <c r="L78" s="6">
        <v>0</v>
      </c>
    </row>
    <row r="79" spans="1:12" ht="14.5">
      <c r="A79" s="262" t="s">
        <v>73</v>
      </c>
      <c r="B79" s="1"/>
      <c r="C79" s="1"/>
      <c r="D79" s="1"/>
      <c r="E79" s="1"/>
      <c r="F79" s="1"/>
      <c r="G79" s="1"/>
      <c r="H79" s="1"/>
      <c r="I79" s="1"/>
      <c r="J79" s="1"/>
      <c r="K79" s="1"/>
      <c r="L79" s="1"/>
    </row>
    <row r="80" spans="1:12" ht="25">
      <c r="A80" s="258" t="s">
        <v>74</v>
      </c>
      <c r="B80" s="290">
        <v>0</v>
      </c>
      <c r="C80" s="6">
        <v>0</v>
      </c>
      <c r="D80" s="6">
        <v>0</v>
      </c>
      <c r="E80" s="6">
        <v>0</v>
      </c>
      <c r="F80" s="6">
        <v>0</v>
      </c>
      <c r="G80" s="6">
        <v>0</v>
      </c>
      <c r="H80" s="6">
        <v>0</v>
      </c>
      <c r="I80" s="6">
        <v>0</v>
      </c>
      <c r="J80" s="6">
        <v>0</v>
      </c>
      <c r="K80" s="6">
        <v>0</v>
      </c>
      <c r="L80" s="6">
        <v>0</v>
      </c>
    </row>
    <row r="81" spans="1:12" ht="14">
      <c r="A81" s="257" t="s">
        <v>75</v>
      </c>
      <c r="B81" s="290">
        <v>0</v>
      </c>
      <c r="C81" s="6">
        <v>0</v>
      </c>
      <c r="D81" s="6">
        <v>0</v>
      </c>
      <c r="E81" s="6">
        <v>0</v>
      </c>
      <c r="F81" s="6">
        <v>0</v>
      </c>
      <c r="G81" s="6">
        <v>0</v>
      </c>
      <c r="H81" s="6">
        <v>0</v>
      </c>
      <c r="I81" s="6">
        <v>0</v>
      </c>
      <c r="J81" s="6">
        <v>0</v>
      </c>
      <c r="K81" s="6">
        <v>0</v>
      </c>
      <c r="L81" s="6">
        <v>0</v>
      </c>
    </row>
    <row r="82" spans="1:12" ht="14">
      <c r="A82" s="267" t="s">
        <v>76</v>
      </c>
      <c r="B82" s="2">
        <f>SUM(B24:B81)</f>
        <v>0</v>
      </c>
      <c r="C82" s="2">
        <f t="shared" ref="C82:L82" si="4">SUM(C24:C81)</f>
        <v>0</v>
      </c>
      <c r="D82" s="2">
        <f t="shared" si="4"/>
        <v>0</v>
      </c>
      <c r="E82" s="2">
        <f t="shared" si="4"/>
        <v>0</v>
      </c>
      <c r="F82" s="2">
        <f t="shared" si="4"/>
        <v>0</v>
      </c>
      <c r="G82" s="2">
        <f t="shared" si="4"/>
        <v>0</v>
      </c>
      <c r="H82" s="2">
        <f t="shared" si="4"/>
        <v>0</v>
      </c>
      <c r="I82" s="2">
        <f t="shared" si="4"/>
        <v>0</v>
      </c>
      <c r="J82" s="2">
        <f t="shared" si="4"/>
        <v>0</v>
      </c>
      <c r="K82" s="2">
        <f t="shared" si="4"/>
        <v>0</v>
      </c>
      <c r="L82" s="2">
        <f t="shared" si="4"/>
        <v>0</v>
      </c>
    </row>
    <row r="83" spans="1:12" ht="37.5">
      <c r="A83" s="258" t="s">
        <v>77</v>
      </c>
      <c r="B83" s="290">
        <v>1106850</v>
      </c>
      <c r="C83" s="6">
        <v>0</v>
      </c>
      <c r="D83" s="6">
        <v>0</v>
      </c>
      <c r="E83" s="6">
        <v>0</v>
      </c>
      <c r="F83" s="6">
        <v>0</v>
      </c>
      <c r="G83" s="6">
        <v>0</v>
      </c>
      <c r="H83" s="6">
        <v>0</v>
      </c>
      <c r="I83" s="6">
        <v>0</v>
      </c>
      <c r="J83" s="6">
        <v>0</v>
      </c>
      <c r="K83" s="6">
        <v>0</v>
      </c>
      <c r="L83" s="6">
        <v>0</v>
      </c>
    </row>
    <row r="84" spans="1:12" ht="36">
      <c r="A84" s="268" t="s">
        <v>78</v>
      </c>
      <c r="B84" s="288">
        <f>+B22-(B82+B83)</f>
        <v>0</v>
      </c>
      <c r="C84" s="149">
        <f t="shared" ref="C84:L84" si="5">+C22-(C82+C83)</f>
        <v>21600000</v>
      </c>
      <c r="D84" s="149">
        <f t="shared" si="5"/>
        <v>21600000</v>
      </c>
      <c r="E84" s="149">
        <f t="shared" si="5"/>
        <v>21600000</v>
      </c>
      <c r="F84" s="149">
        <f t="shared" si="5"/>
        <v>21600000</v>
      </c>
      <c r="G84" s="149">
        <f t="shared" si="5"/>
        <v>21600000</v>
      </c>
      <c r="H84" s="149">
        <f t="shared" si="5"/>
        <v>21600000</v>
      </c>
      <c r="I84" s="149">
        <f t="shared" si="5"/>
        <v>21600000</v>
      </c>
      <c r="J84" s="149">
        <f t="shared" si="5"/>
        <v>21600000</v>
      </c>
      <c r="K84" s="149">
        <f t="shared" si="5"/>
        <v>21600000</v>
      </c>
      <c r="L84" s="149">
        <f t="shared" si="5"/>
        <v>9020822</v>
      </c>
    </row>
    <row r="85" spans="1:12" ht="14">
      <c r="A85" s="269"/>
      <c r="B85" s="8" t="str">
        <f>IF(B84=0,"","Saldo is niet 0")</f>
        <v/>
      </c>
      <c r="C85" s="8" t="str">
        <f>IF(C84=0,"","Saldo is niet 0")</f>
        <v>Saldo is niet 0</v>
      </c>
      <c r="D85" s="8" t="str">
        <f t="shared" ref="D85:L85" si="6">IF(D84=0,"","Saldo is niet 0")</f>
        <v>Saldo is niet 0</v>
      </c>
      <c r="E85" s="8" t="str">
        <f t="shared" si="6"/>
        <v>Saldo is niet 0</v>
      </c>
      <c r="F85" s="8" t="str">
        <f t="shared" si="6"/>
        <v>Saldo is niet 0</v>
      </c>
      <c r="G85" s="8" t="str">
        <f t="shared" si="6"/>
        <v>Saldo is niet 0</v>
      </c>
      <c r="H85" s="8" t="str">
        <f t="shared" si="6"/>
        <v>Saldo is niet 0</v>
      </c>
      <c r="I85" s="8" t="str">
        <f t="shared" si="6"/>
        <v>Saldo is niet 0</v>
      </c>
      <c r="J85" s="8" t="str">
        <f t="shared" si="6"/>
        <v>Saldo is niet 0</v>
      </c>
      <c r="K85" s="8" t="str">
        <f t="shared" si="6"/>
        <v>Saldo is niet 0</v>
      </c>
      <c r="L85" s="8" t="str">
        <f t="shared" si="6"/>
        <v>Saldo is niet 0</v>
      </c>
    </row>
    <row r="86" spans="1:12" ht="14">
      <c r="A86" s="270"/>
      <c r="B86" s="9"/>
      <c r="C86" s="10"/>
      <c r="D86" s="10"/>
      <c r="E86" s="10"/>
      <c r="F86" s="10"/>
      <c r="G86" s="10"/>
      <c r="H86" s="10"/>
      <c r="I86" s="10"/>
      <c r="J86" s="10"/>
      <c r="K86" s="10"/>
      <c r="L86" s="271"/>
    </row>
    <row r="87" spans="1:12" ht="14">
      <c r="A87" s="272"/>
      <c r="B87" s="11"/>
      <c r="C87" s="12"/>
      <c r="D87" s="10"/>
      <c r="E87" s="10"/>
      <c r="F87" s="10"/>
      <c r="G87" s="10"/>
      <c r="H87" s="10"/>
      <c r="I87" s="10"/>
      <c r="J87" s="10"/>
      <c r="K87" s="10"/>
      <c r="L87" s="271"/>
    </row>
    <row r="88" spans="1:12" ht="14">
      <c r="A88" s="273" t="s">
        <v>79</v>
      </c>
      <c r="B88" s="13"/>
      <c r="C88" s="12"/>
      <c r="D88" s="10"/>
      <c r="E88" s="10"/>
      <c r="F88" s="10"/>
      <c r="G88" s="10"/>
      <c r="H88" s="10"/>
      <c r="I88" s="10"/>
      <c r="J88" s="10"/>
      <c r="K88" s="10"/>
      <c r="L88" s="271"/>
    </row>
    <row r="89" spans="1:12" ht="14">
      <c r="A89" s="274" t="s">
        <v>80</v>
      </c>
      <c r="B89" s="14">
        <v>0</v>
      </c>
      <c r="C89" s="12"/>
      <c r="D89" s="10"/>
      <c r="E89" s="10"/>
      <c r="F89" s="10"/>
      <c r="G89" s="10"/>
      <c r="H89" s="10"/>
      <c r="I89" s="10"/>
      <c r="J89" s="10"/>
      <c r="K89" s="10"/>
      <c r="L89" s="271"/>
    </row>
    <row r="90" spans="1:12" ht="14">
      <c r="A90" s="274" t="s">
        <v>81</v>
      </c>
      <c r="B90" s="14">
        <v>0</v>
      </c>
      <c r="C90" s="12"/>
      <c r="D90" s="10"/>
      <c r="E90" s="10"/>
      <c r="F90" s="10"/>
      <c r="G90" s="10"/>
      <c r="H90" s="10"/>
      <c r="I90" s="10"/>
      <c r="J90" s="10"/>
      <c r="K90" s="10"/>
      <c r="L90" s="271"/>
    </row>
    <row r="91" spans="1:12" ht="14">
      <c r="A91" s="274" t="s">
        <v>82</v>
      </c>
      <c r="B91" s="14">
        <v>0</v>
      </c>
      <c r="C91" s="12"/>
      <c r="D91" s="10"/>
      <c r="E91" s="10"/>
      <c r="F91" s="10"/>
      <c r="G91" s="10"/>
      <c r="H91" s="10"/>
      <c r="I91" s="10"/>
      <c r="J91" s="10"/>
      <c r="K91" s="10"/>
      <c r="L91" s="271"/>
    </row>
    <row r="92" spans="1:12" ht="14">
      <c r="A92" s="274" t="s">
        <v>83</v>
      </c>
      <c r="B92" s="14">
        <v>0</v>
      </c>
      <c r="C92" s="12"/>
      <c r="D92" s="10"/>
      <c r="E92" s="10"/>
      <c r="F92" s="10"/>
      <c r="G92" s="10"/>
      <c r="H92" s="10"/>
      <c r="I92" s="10"/>
      <c r="J92" s="10"/>
      <c r="K92" s="10"/>
      <c r="L92" s="271"/>
    </row>
    <row r="93" spans="1:12" ht="14">
      <c r="A93" s="274" t="s">
        <v>84</v>
      </c>
      <c r="B93" s="14">
        <v>0</v>
      </c>
      <c r="C93" s="12"/>
      <c r="D93" s="10"/>
      <c r="E93" s="10"/>
      <c r="F93" s="10"/>
      <c r="G93" s="10"/>
      <c r="H93" s="10"/>
      <c r="I93" s="10"/>
      <c r="J93" s="10"/>
      <c r="K93" s="10"/>
      <c r="L93" s="271"/>
    </row>
    <row r="94" spans="1:12" ht="14">
      <c r="A94" s="274" t="s">
        <v>59</v>
      </c>
      <c r="B94" s="14">
        <v>0</v>
      </c>
      <c r="C94" s="12"/>
      <c r="D94" s="10"/>
      <c r="E94" s="10"/>
      <c r="F94" s="10"/>
      <c r="G94" s="10"/>
      <c r="H94" s="10"/>
      <c r="I94" s="10"/>
      <c r="J94" s="10"/>
      <c r="K94" s="10"/>
      <c r="L94" s="271"/>
    </row>
    <row r="95" spans="1:12" ht="14">
      <c r="A95" s="275" t="s">
        <v>85</v>
      </c>
      <c r="B95" s="15">
        <v>0</v>
      </c>
      <c r="C95" s="12"/>
      <c r="D95" s="10"/>
      <c r="E95" s="10"/>
      <c r="F95" s="10"/>
      <c r="G95" s="10"/>
      <c r="H95" s="10"/>
      <c r="I95" s="10"/>
      <c r="J95" s="10"/>
      <c r="K95" s="10"/>
      <c r="L95" s="271"/>
    </row>
    <row r="96" spans="1:12" ht="14">
      <c r="A96" s="276"/>
      <c r="B96" s="16"/>
      <c r="C96" s="9"/>
      <c r="D96" s="9"/>
      <c r="E96" s="9"/>
      <c r="F96" s="9"/>
      <c r="G96" s="9"/>
      <c r="H96" s="9"/>
      <c r="I96" s="9"/>
      <c r="J96" s="9"/>
      <c r="K96" s="9"/>
      <c r="L96" s="277"/>
    </row>
    <row r="97" spans="1:12" ht="14">
      <c r="A97" s="273" t="s">
        <v>86</v>
      </c>
      <c r="B97" s="278" t="s">
        <v>87</v>
      </c>
      <c r="C97" s="278">
        <v>2028</v>
      </c>
      <c r="D97" s="278">
        <v>2029</v>
      </c>
      <c r="E97" s="278">
        <v>2030</v>
      </c>
      <c r="F97" s="278">
        <v>2031</v>
      </c>
      <c r="G97" s="278">
        <v>2032</v>
      </c>
      <c r="H97" s="278">
        <v>2033</v>
      </c>
      <c r="I97" s="278">
        <v>2034</v>
      </c>
      <c r="J97" s="278">
        <v>2035</v>
      </c>
      <c r="K97" s="278">
        <v>2036</v>
      </c>
      <c r="L97" s="278">
        <v>2037</v>
      </c>
    </row>
    <row r="98" spans="1:12" ht="14">
      <c r="A98" s="279" t="s">
        <v>88</v>
      </c>
      <c r="B98" s="17">
        <v>0</v>
      </c>
      <c r="C98" s="17">
        <v>0</v>
      </c>
      <c r="D98" s="17">
        <v>0</v>
      </c>
      <c r="E98" s="17">
        <v>0</v>
      </c>
      <c r="F98" s="17">
        <v>0</v>
      </c>
      <c r="G98" s="17">
        <v>0</v>
      </c>
      <c r="H98" s="17">
        <v>0</v>
      </c>
      <c r="I98" s="17">
        <v>0</v>
      </c>
      <c r="J98" s="17">
        <v>0</v>
      </c>
      <c r="K98" s="17">
        <v>0</v>
      </c>
      <c r="L98" s="18">
        <v>0</v>
      </c>
    </row>
    <row r="99" spans="1:12" ht="14">
      <c r="A99" s="279" t="s">
        <v>89</v>
      </c>
      <c r="B99" s="17">
        <v>0</v>
      </c>
      <c r="C99" s="17">
        <v>0</v>
      </c>
      <c r="D99" s="17">
        <v>0</v>
      </c>
      <c r="E99" s="17">
        <v>0</v>
      </c>
      <c r="F99" s="17">
        <v>0</v>
      </c>
      <c r="G99" s="17">
        <v>0</v>
      </c>
      <c r="H99" s="17">
        <v>0</v>
      </c>
      <c r="I99" s="17">
        <v>0</v>
      </c>
      <c r="J99" s="17">
        <v>0</v>
      </c>
      <c r="K99" s="17">
        <v>0</v>
      </c>
      <c r="L99" s="18">
        <v>0</v>
      </c>
    </row>
    <row r="100" spans="1:12" ht="14">
      <c r="A100" s="279" t="s">
        <v>90</v>
      </c>
      <c r="B100" s="17">
        <v>0</v>
      </c>
      <c r="C100" s="17">
        <v>0</v>
      </c>
      <c r="D100" s="17">
        <v>0</v>
      </c>
      <c r="E100" s="17">
        <v>0</v>
      </c>
      <c r="F100" s="17">
        <v>0</v>
      </c>
      <c r="G100" s="17">
        <v>0</v>
      </c>
      <c r="H100" s="17">
        <v>0</v>
      </c>
      <c r="I100" s="17">
        <v>0</v>
      </c>
      <c r="J100" s="17">
        <v>0</v>
      </c>
      <c r="K100" s="17">
        <v>0</v>
      </c>
      <c r="L100" s="18">
        <v>0</v>
      </c>
    </row>
    <row r="101" spans="1:12" ht="14">
      <c r="A101" s="279" t="s">
        <v>91</v>
      </c>
      <c r="B101" s="17">
        <v>0</v>
      </c>
      <c r="C101" s="17">
        <v>0</v>
      </c>
      <c r="D101" s="17">
        <v>0</v>
      </c>
      <c r="E101" s="17">
        <v>0</v>
      </c>
      <c r="F101" s="17">
        <v>0</v>
      </c>
      <c r="G101" s="17">
        <v>0</v>
      </c>
      <c r="H101" s="17">
        <v>0</v>
      </c>
      <c r="I101" s="17">
        <v>0</v>
      </c>
      <c r="J101" s="17">
        <v>0</v>
      </c>
      <c r="K101" s="17">
        <v>0</v>
      </c>
      <c r="L101" s="18">
        <v>0</v>
      </c>
    </row>
    <row r="102" spans="1:12" ht="28">
      <c r="A102" s="279" t="s">
        <v>92</v>
      </c>
      <c r="B102" s="17">
        <v>0</v>
      </c>
      <c r="C102" s="17">
        <v>0</v>
      </c>
      <c r="D102" s="17">
        <v>0</v>
      </c>
      <c r="E102" s="17">
        <v>0</v>
      </c>
      <c r="F102" s="17">
        <v>0</v>
      </c>
      <c r="G102" s="17">
        <v>0</v>
      </c>
      <c r="H102" s="17">
        <v>0</v>
      </c>
      <c r="I102" s="17">
        <v>0</v>
      </c>
      <c r="J102" s="17">
        <v>0</v>
      </c>
      <c r="K102" s="17">
        <v>0</v>
      </c>
      <c r="L102" s="18">
        <v>0</v>
      </c>
    </row>
    <row r="103" spans="1:12" ht="28">
      <c r="A103" s="279" t="s">
        <v>93</v>
      </c>
      <c r="B103" s="17">
        <v>0</v>
      </c>
      <c r="C103" s="17">
        <v>0</v>
      </c>
      <c r="D103" s="17">
        <v>0</v>
      </c>
      <c r="E103" s="17">
        <v>0</v>
      </c>
      <c r="F103" s="17">
        <v>0</v>
      </c>
      <c r="G103" s="17">
        <v>0</v>
      </c>
      <c r="H103" s="17">
        <v>0</v>
      </c>
      <c r="I103" s="17">
        <v>0</v>
      </c>
      <c r="J103" s="17">
        <v>0</v>
      </c>
      <c r="K103" s="17">
        <v>0</v>
      </c>
      <c r="L103" s="18">
        <v>0</v>
      </c>
    </row>
    <row r="104" spans="1:12" ht="14">
      <c r="A104" s="280" t="s">
        <v>94</v>
      </c>
      <c r="B104" s="17">
        <v>0</v>
      </c>
      <c r="C104" s="17">
        <v>0</v>
      </c>
      <c r="D104" s="17">
        <v>0</v>
      </c>
      <c r="E104" s="17">
        <v>0</v>
      </c>
      <c r="F104" s="17">
        <v>0</v>
      </c>
      <c r="G104" s="17">
        <v>0</v>
      </c>
      <c r="H104" s="17">
        <v>0</v>
      </c>
      <c r="I104" s="17">
        <v>0</v>
      </c>
      <c r="J104" s="17">
        <v>0</v>
      </c>
      <c r="K104" s="17">
        <v>0</v>
      </c>
      <c r="L104" s="18">
        <v>0</v>
      </c>
    </row>
    <row r="105" spans="1:12" ht="28">
      <c r="A105" s="281" t="s">
        <v>95</v>
      </c>
      <c r="B105" s="17">
        <v>0</v>
      </c>
      <c r="C105" s="17">
        <v>0</v>
      </c>
      <c r="D105" s="17">
        <v>0</v>
      </c>
      <c r="E105" s="17">
        <v>0</v>
      </c>
      <c r="F105" s="17">
        <v>0</v>
      </c>
      <c r="G105" s="17">
        <v>0</v>
      </c>
      <c r="H105" s="17">
        <v>0</v>
      </c>
      <c r="I105" s="17">
        <v>0</v>
      </c>
      <c r="J105" s="17">
        <v>0</v>
      </c>
      <c r="K105" s="17">
        <v>0</v>
      </c>
      <c r="L105" s="18">
        <v>0</v>
      </c>
    </row>
    <row r="106" spans="1:12" ht="28">
      <c r="A106" s="282" t="s">
        <v>96</v>
      </c>
      <c r="B106" s="19">
        <f>+B98+B99-B100+B101+B102+B103+B104-B105</f>
        <v>0</v>
      </c>
      <c r="C106" s="19">
        <f t="shared" ref="C106:L106" si="7">+C98+C99-C100+C101+C102+C103+C104-C105</f>
        <v>0</v>
      </c>
      <c r="D106" s="19">
        <f t="shared" si="7"/>
        <v>0</v>
      </c>
      <c r="E106" s="19">
        <f t="shared" si="7"/>
        <v>0</v>
      </c>
      <c r="F106" s="19">
        <f t="shared" si="7"/>
        <v>0</v>
      </c>
      <c r="G106" s="19">
        <f t="shared" si="7"/>
        <v>0</v>
      </c>
      <c r="H106" s="19">
        <f t="shared" si="7"/>
        <v>0</v>
      </c>
      <c r="I106" s="19">
        <f t="shared" si="7"/>
        <v>0</v>
      </c>
      <c r="J106" s="19">
        <f t="shared" si="7"/>
        <v>0</v>
      </c>
      <c r="K106" s="19">
        <f t="shared" si="7"/>
        <v>0</v>
      </c>
      <c r="L106" s="19">
        <f t="shared" si="7"/>
        <v>0</v>
      </c>
    </row>
    <row r="107" spans="1:12" ht="14">
      <c r="A107" s="283"/>
      <c r="B107" s="284"/>
      <c r="C107" s="284"/>
      <c r="D107" s="283"/>
      <c r="E107" s="283"/>
      <c r="F107" s="283"/>
      <c r="G107" s="283"/>
      <c r="H107" s="283"/>
      <c r="I107" s="283"/>
      <c r="J107" s="283"/>
      <c r="K107" s="283"/>
      <c r="L107" s="283"/>
    </row>
    <row r="108" spans="1:12" ht="14">
      <c r="A108" s="285"/>
      <c r="B108" s="286"/>
      <c r="C108" s="286"/>
      <c r="D108" s="286"/>
      <c r="E108" s="286"/>
      <c r="F108" s="286"/>
      <c r="G108" s="286"/>
      <c r="H108" s="286"/>
      <c r="I108" s="286"/>
      <c r="J108" s="286"/>
      <c r="K108" s="286"/>
      <c r="L108" s="286"/>
    </row>
    <row r="109" spans="1:12" ht="30.75" customHeight="1">
      <c r="A109" s="294" t="s">
        <v>97</v>
      </c>
      <c r="B109" s="294"/>
      <c r="C109" s="294"/>
      <c r="D109" s="294"/>
      <c r="E109" s="294"/>
      <c r="F109" s="294"/>
      <c r="G109" s="294"/>
      <c r="H109" s="294"/>
      <c r="I109" s="294"/>
      <c r="J109" s="294"/>
      <c r="K109" s="294"/>
      <c r="L109" s="294"/>
    </row>
  </sheetData>
  <sheetProtection algorithmName="SHA-512" hashValue="HEG0pipWVTdmL6iHL5ftE33mmCYmYEwiwdz88ABl0kCOH6M7yTmMDi96AfakMDaj89ZhzqrLsu0Q99AOClTLdQ==" saltValue="qSZ4wfc54ALiaTEADjqiFA==" spinCount="100000" sheet="1" objects="1" scenarios="1"/>
  <mergeCells count="7">
    <mergeCell ref="A9:K9"/>
    <mergeCell ref="A109:L109"/>
    <mergeCell ref="B3:C3"/>
    <mergeCell ref="F3:G3"/>
    <mergeCell ref="A6:K6"/>
    <mergeCell ref="A7:K7"/>
    <mergeCell ref="A8:K8"/>
  </mergeCells>
  <conditionalFormatting sqref="B84:L84">
    <cfRule type="cellIs" dxfId="0" priority="1" operator="notEqual">
      <formula>0</formula>
    </cfRule>
  </conditionalFormatting>
  <pageMargins left="0.7" right="0.7" top="0.75" bottom="0.75" header="0.3" footer="0.3"/>
  <pageSetup paperSize="9"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197FB-ACF1-478C-B7AE-28E9A9FB6090}">
  <sheetPr>
    <pageSetUpPr fitToPage="1"/>
  </sheetPr>
  <dimension ref="A1:H63"/>
  <sheetViews>
    <sheetView workbookViewId="0">
      <selection activeCell="A23" sqref="A23"/>
    </sheetView>
  </sheetViews>
  <sheetFormatPr defaultRowHeight="12.5"/>
  <cols>
    <col min="1" max="1" width="34.453125" customWidth="1"/>
    <col min="2" max="8" width="18.453125" customWidth="1"/>
  </cols>
  <sheetData>
    <row r="1" spans="1:8" ht="13">
      <c r="A1" s="20" t="s">
        <v>98</v>
      </c>
      <c r="F1" s="299" t="s">
        <v>99</v>
      </c>
      <c r="G1" s="299"/>
      <c r="H1" s="299"/>
    </row>
    <row r="2" spans="1:8">
      <c r="A2" s="22"/>
      <c r="G2" s="147"/>
      <c r="H2" s="148"/>
    </row>
    <row r="3" spans="1:8" ht="13" thickBot="1">
      <c r="A3" s="22"/>
    </row>
    <row r="4" spans="1:8" ht="13.5" thickBot="1">
      <c r="A4" s="24" t="s">
        <v>100</v>
      </c>
      <c r="B4" s="131"/>
      <c r="C4" s="132"/>
      <c r="D4" s="132"/>
      <c r="E4" s="132"/>
      <c r="F4" s="132"/>
      <c r="G4" s="132"/>
      <c r="H4" s="132"/>
    </row>
    <row r="5" spans="1:8" ht="13" thickBot="1">
      <c r="A5" s="48" t="s">
        <v>101</v>
      </c>
      <c r="B5" s="133"/>
      <c r="C5" s="134"/>
      <c r="D5" s="134"/>
      <c r="E5" s="134"/>
      <c r="F5" s="134"/>
      <c r="G5" s="134"/>
      <c r="H5" s="134"/>
    </row>
    <row r="6" spans="1:8" ht="13" thickBot="1">
      <c r="A6" s="48" t="s">
        <v>102</v>
      </c>
      <c r="B6" s="135"/>
      <c r="C6" s="135"/>
      <c r="D6" s="135"/>
      <c r="E6" s="135"/>
      <c r="F6" s="135"/>
      <c r="G6" s="135"/>
      <c r="H6" s="135"/>
    </row>
    <row r="7" spans="1:8" ht="13" thickBot="1">
      <c r="A7" s="48" t="s">
        <v>103</v>
      </c>
      <c r="B7" s="136"/>
      <c r="C7" s="137"/>
      <c r="D7" s="137"/>
      <c r="E7" s="137"/>
      <c r="F7" s="137"/>
      <c r="G7" s="137"/>
      <c r="H7" s="137"/>
    </row>
    <row r="8" spans="1:8" ht="13" thickBot="1">
      <c r="A8" s="307" t="s">
        <v>104</v>
      </c>
      <c r="B8" s="308"/>
      <c r="C8" s="309"/>
      <c r="D8" s="309"/>
      <c r="E8" s="309"/>
      <c r="F8" s="309"/>
      <c r="G8" s="309"/>
      <c r="H8" s="309"/>
    </row>
    <row r="9" spans="1:8" ht="14.5" thickBot="1">
      <c r="A9" s="138" t="s">
        <v>105</v>
      </c>
      <c r="B9" s="56"/>
      <c r="C9" s="56"/>
      <c r="D9" s="56"/>
      <c r="E9" s="56"/>
      <c r="F9" s="56"/>
      <c r="G9" s="56"/>
      <c r="H9" s="56"/>
    </row>
    <row r="10" spans="1:8">
      <c r="A10" s="57" t="s">
        <v>106</v>
      </c>
      <c r="B10" s="139"/>
      <c r="C10" s="139"/>
      <c r="D10" s="139"/>
      <c r="E10" s="139"/>
      <c r="F10" s="139"/>
      <c r="G10" s="139"/>
      <c r="H10" s="139"/>
    </row>
    <row r="11" spans="1:8" ht="13" thickBot="1">
      <c r="A11" s="57" t="s">
        <v>107</v>
      </c>
      <c r="B11" s="140"/>
      <c r="C11" s="139"/>
      <c r="D11" s="139"/>
      <c r="E11" s="139"/>
      <c r="F11" s="139"/>
      <c r="G11" s="139"/>
      <c r="H11" s="139"/>
    </row>
    <row r="12" spans="1:8" ht="13.5" thickBot="1">
      <c r="A12" s="59" t="s">
        <v>108</v>
      </c>
      <c r="B12" s="33">
        <f>SUM(B10+B11)*B7</f>
        <v>0</v>
      </c>
      <c r="C12" s="33">
        <f t="shared" ref="C12:H12" si="0">SUM(C10+C11)*C7</f>
        <v>0</v>
      </c>
      <c r="D12" s="33">
        <f t="shared" si="0"/>
        <v>0</v>
      </c>
      <c r="E12" s="33">
        <f t="shared" si="0"/>
        <v>0</v>
      </c>
      <c r="F12" s="33">
        <f t="shared" si="0"/>
        <v>0</v>
      </c>
      <c r="G12" s="33">
        <f t="shared" si="0"/>
        <v>0</v>
      </c>
      <c r="H12" s="33">
        <f t="shared" si="0"/>
        <v>0</v>
      </c>
    </row>
    <row r="13" spans="1:8" ht="13.5" thickBot="1">
      <c r="A13" s="59"/>
      <c r="B13" s="142"/>
      <c r="C13" s="142"/>
      <c r="D13" s="142"/>
      <c r="E13" s="142"/>
      <c r="F13" s="142"/>
      <c r="G13" s="142"/>
      <c r="H13" s="142"/>
    </row>
    <row r="14" spans="1:8" ht="13">
      <c r="A14" s="57" t="s">
        <v>109</v>
      </c>
      <c r="B14" s="143"/>
      <c r="C14" s="143"/>
      <c r="D14" s="143"/>
      <c r="E14" s="143"/>
      <c r="F14" s="143"/>
      <c r="G14" s="143"/>
      <c r="H14" s="143"/>
    </row>
    <row r="15" spans="1:8" ht="13.5" thickBot="1">
      <c r="A15" s="57" t="s">
        <v>110</v>
      </c>
      <c r="B15" s="143"/>
      <c r="C15" s="143"/>
      <c r="D15" s="143"/>
      <c r="E15" s="143"/>
      <c r="F15" s="143"/>
      <c r="G15" s="143"/>
      <c r="H15" s="143"/>
    </row>
    <row r="16" spans="1:8" ht="13.5" thickBot="1">
      <c r="A16" s="57" t="s">
        <v>111</v>
      </c>
      <c r="B16" s="143"/>
      <c r="C16" s="143"/>
      <c r="D16" s="143"/>
      <c r="E16" s="143"/>
      <c r="F16" s="143"/>
      <c r="G16" s="143"/>
      <c r="H16" s="143"/>
    </row>
    <row r="17" spans="1:8" ht="13.5" thickBot="1">
      <c r="A17" s="59" t="s">
        <v>112</v>
      </c>
      <c r="B17" s="142">
        <f t="shared" ref="B17:H17" si="1">SUM(B14:B16)*B7</f>
        <v>0</v>
      </c>
      <c r="C17" s="142">
        <f t="shared" si="1"/>
        <v>0</v>
      </c>
      <c r="D17" s="142">
        <f t="shared" si="1"/>
        <v>0</v>
      </c>
      <c r="E17" s="142">
        <f t="shared" si="1"/>
        <v>0</v>
      </c>
      <c r="F17" s="142">
        <f t="shared" si="1"/>
        <v>0</v>
      </c>
      <c r="G17" s="142">
        <f t="shared" si="1"/>
        <v>0</v>
      </c>
      <c r="H17" s="142">
        <f t="shared" si="1"/>
        <v>0</v>
      </c>
    </row>
    <row r="18" spans="1:8" ht="13.5" thickBot="1">
      <c r="A18" s="150" t="s">
        <v>113</v>
      </c>
      <c r="B18" s="151">
        <f>B12-B17</f>
        <v>0</v>
      </c>
      <c r="C18" s="151">
        <f t="shared" ref="C18:H18" si="2">C12-C17</f>
        <v>0</v>
      </c>
      <c r="D18" s="151">
        <f t="shared" si="2"/>
        <v>0</v>
      </c>
      <c r="E18" s="151">
        <f t="shared" si="2"/>
        <v>0</v>
      </c>
      <c r="F18" s="151">
        <f t="shared" si="2"/>
        <v>0</v>
      </c>
      <c r="G18" s="151">
        <f t="shared" si="2"/>
        <v>0</v>
      </c>
      <c r="H18" s="151">
        <f t="shared" si="2"/>
        <v>0</v>
      </c>
    </row>
    <row r="19" spans="1:8" ht="25.5" thickBot="1">
      <c r="A19" s="317" t="s">
        <v>204</v>
      </c>
      <c r="B19" s="316"/>
      <c r="C19" s="316"/>
      <c r="D19" s="316"/>
      <c r="E19" s="316"/>
      <c r="F19" s="316"/>
      <c r="G19" s="316"/>
      <c r="H19" s="316"/>
    </row>
    <row r="20" spans="1:8" ht="26.5" thickBot="1">
      <c r="A20" s="318" t="s">
        <v>203</v>
      </c>
      <c r="B20" s="319">
        <f>B19*B7</f>
        <v>0</v>
      </c>
      <c r="C20" s="319">
        <f>C19*C7</f>
        <v>0</v>
      </c>
      <c r="D20" s="319">
        <f>D19*D7</f>
        <v>0</v>
      </c>
      <c r="E20" s="319">
        <f>E19*E7</f>
        <v>0</v>
      </c>
      <c r="F20" s="319">
        <f>F19*F7</f>
        <v>0</v>
      </c>
      <c r="G20" s="319">
        <f>G19*G7</f>
        <v>0</v>
      </c>
      <c r="H20" s="319">
        <f>H19*H7</f>
        <v>0</v>
      </c>
    </row>
    <row r="21" spans="1:8" ht="13.5" thickBot="1">
      <c r="A21" s="318" t="s">
        <v>205</v>
      </c>
      <c r="B21" s="319">
        <f>B18-B20</f>
        <v>0</v>
      </c>
      <c r="C21" s="319">
        <f>C18-C20</f>
        <v>0</v>
      </c>
      <c r="D21" s="319">
        <f>D18-D20</f>
        <v>0</v>
      </c>
      <c r="E21" s="319">
        <f>E18-E20</f>
        <v>0</v>
      </c>
      <c r="F21" s="319">
        <f>F18-F20</f>
        <v>0</v>
      </c>
      <c r="G21" s="319">
        <f>G18-G20</f>
        <v>0</v>
      </c>
      <c r="H21" s="319">
        <f>H18-H20</f>
        <v>0</v>
      </c>
    </row>
    <row r="22" spans="1:8" ht="13" thickBot="1">
      <c r="A22" s="48" t="s">
        <v>114</v>
      </c>
      <c r="B22" s="63"/>
      <c r="C22" s="63"/>
      <c r="D22" s="63"/>
      <c r="E22" s="63"/>
      <c r="F22" s="63"/>
      <c r="G22" s="63"/>
      <c r="H22" s="63"/>
    </row>
    <row r="23" spans="1:8" ht="25">
      <c r="A23" s="48" t="s">
        <v>200</v>
      </c>
      <c r="B23" s="63"/>
      <c r="C23" s="63"/>
      <c r="D23" s="63"/>
      <c r="E23" s="63"/>
      <c r="F23" s="63"/>
      <c r="G23" s="63"/>
      <c r="H23" s="63"/>
    </row>
    <row r="24" spans="1:8" ht="13" thickBot="1">
      <c r="A24" s="48" t="s">
        <v>115</v>
      </c>
      <c r="B24" s="64">
        <f>B8*365.25</f>
        <v>0</v>
      </c>
      <c r="C24" s="64">
        <f>C8*365.25</f>
        <v>0</v>
      </c>
      <c r="D24" s="64">
        <f>D8*365.25</f>
        <v>0</v>
      </c>
      <c r="E24" s="64">
        <f>E8*365.25</f>
        <v>0</v>
      </c>
      <c r="F24" s="64">
        <f>F8*365.25</f>
        <v>0</v>
      </c>
      <c r="G24" s="64">
        <f>G8*365.25</f>
        <v>0</v>
      </c>
      <c r="H24" s="64">
        <f>H8*365.25</f>
        <v>0</v>
      </c>
    </row>
    <row r="25" spans="1:8">
      <c r="A25" s="48" t="s">
        <v>116</v>
      </c>
      <c r="B25" s="64">
        <f>DATEDIF(B22,B23,"D")</f>
        <v>0</v>
      </c>
      <c r="C25" s="64">
        <f t="shared" ref="C25:H25" si="3">DATEDIF(C22,C23,"D")</f>
        <v>0</v>
      </c>
      <c r="D25" s="64">
        <f t="shared" si="3"/>
        <v>0</v>
      </c>
      <c r="E25" s="64">
        <f t="shared" si="3"/>
        <v>0</v>
      </c>
      <c r="F25" s="64">
        <f t="shared" si="3"/>
        <v>0</v>
      </c>
      <c r="G25" s="64">
        <f t="shared" si="3"/>
        <v>0</v>
      </c>
      <c r="H25" s="64">
        <f t="shared" si="3"/>
        <v>0</v>
      </c>
    </row>
    <row r="26" spans="1:8" ht="13" thickBot="1">
      <c r="A26" s="48" t="s">
        <v>117</v>
      </c>
      <c r="B26" s="144">
        <f>IFERROR(B21/B25,0)</f>
        <v>0</v>
      </c>
      <c r="C26" s="310">
        <f>IFERROR(C21/C25,0)</f>
        <v>0</v>
      </c>
      <c r="D26" s="310">
        <f>IFERROR(D21/D25,0)</f>
        <v>0</v>
      </c>
      <c r="E26" s="310">
        <f>IFERROR(E21/E25,0)</f>
        <v>0</v>
      </c>
      <c r="F26" s="310">
        <f>IFERROR(F21/F25,0)</f>
        <v>0</v>
      </c>
      <c r="G26" s="310">
        <f>IFERROR(G21/G25,0)</f>
        <v>0</v>
      </c>
      <c r="H26" s="310">
        <f>IFERROR(H21/H25,0)</f>
        <v>0</v>
      </c>
    </row>
    <row r="27" spans="1:8">
      <c r="B27" s="68"/>
      <c r="C27" s="68"/>
      <c r="D27" s="68"/>
      <c r="E27" s="68"/>
      <c r="F27" s="68"/>
      <c r="G27" s="68"/>
      <c r="H27" s="68"/>
    </row>
    <row r="28" spans="1:8" ht="13.5" thickBot="1">
      <c r="A28" s="152" t="s">
        <v>118</v>
      </c>
      <c r="B28" s="69"/>
      <c r="C28" s="68"/>
      <c r="D28" s="68"/>
      <c r="E28" s="68"/>
      <c r="F28" s="68"/>
      <c r="G28" s="68"/>
      <c r="H28" s="68"/>
    </row>
    <row r="29" spans="1:8" ht="13" thickBot="1">
      <c r="A29" s="41">
        <v>2027</v>
      </c>
      <c r="B29" s="37">
        <f>IF(B$23&gt;(B$22+365.25*B$63),IF(AND($A29&gt;YEAR(B$22),$A29&lt;YEAR(B$22+365.25*B$63)),(DATE($A29,12,31)-DATE($A29,1,0))*B$26,IF(AND($A29=YEAR(B$22),$A29=YEAR(B$22+365.25*B$63)),((B$22+365.25*B$63)-B$22+1)*B$26,IF($A29=YEAR(B$22),(DATE(YEAR(B$22),12,31)-B$22+1)*B$26,IF($A29=YEAR(B$22+365.25*B$63),(B$22+365.25*B$63-DATE(YEAR(B$22+365.25*B$63),1,1))*B$26,0)))),IF(AND($A29&gt;YEAR(B$22),$A29&lt;YEAR(B$23)),(DATE($A29,12,31)-DATE($A29,1,0))*B$26,IF(AND($A29=YEAR(B$22),$A29=YEAR(B$23)),(B$23-B$22+1)*B$26,IF($A29=YEAR(B$22),(DATE(YEAR(B$22),12,31)-B$22+1)*B$26,IF($A29=YEAR(B$23),(B$23-DATE(YEAR(B$23),1,1))*B$26,0)))))</f>
        <v>0</v>
      </c>
      <c r="C29" s="37">
        <f>IF(C$23&gt;(C$22+365.25*C$63),IF(AND($A29&gt;YEAR(C$22),$A29&lt;YEAR(C$22+365.25*C$63)),(DATE($A29,12,31)-DATE($A29,1,0))*C$26,IF(AND($A29=YEAR(C$22),$A29=YEAR(C$22+365.25*C$63)),((C$22+365.25*C$63)-C$22+1)*C$26,IF($A29=YEAR(C$22),(DATE(YEAR(C$22),12,31)-C$22+1)*C$26,IF($A29=YEAR(C$22+365.25*C$63),(C$22+365.25*C$63-DATE(YEAR(C$22+365.25*C$63),1,1))*C$26,0)))),IF(AND($A29&gt;YEAR(C$22),$A29&lt;YEAR(C$23)),(DATE($A29,12,31)-DATE($A29,1,0))*C$26,IF(AND($A29=YEAR(C$22),$A29=YEAR(C$23)),(C$23-C$22+1)*C$26,IF($A29=YEAR(C$22),(DATE(YEAR(C$22),12,31)-C$22+1)*C$26,IF($A29=YEAR(C$23),(C$23-DATE(YEAR(C$23),1,1))*C$26,0)))))</f>
        <v>0</v>
      </c>
      <c r="D29" s="37">
        <f>IF(D$23&gt;(D$22+365.25*D$63),IF(AND($A29&gt;YEAR(D$22),$A29&lt;YEAR(D$22+365.25*D$63)),(DATE($A29,12,31)-DATE($A29,1,0))*D$26,IF(AND($A29=YEAR(D$22),$A29=YEAR(D$22+365.25*D$63)),((D$22+365.25*D$63)-D$22+1)*D$26,IF($A29=YEAR(D$22),(DATE(YEAR(D$22),12,31)-D$22+1)*D$26,IF($A29=YEAR(D$22+365.25*D$63),(D$22+365.25*D$63-DATE(YEAR(D$22+365.25*D$63),1,1))*D$26,0)))),IF(AND($A29&gt;YEAR(D$22),$A29&lt;YEAR(D$23)),(DATE($A29,12,31)-DATE($A29,1,0))*D$26,IF(AND($A29=YEAR(D$22),$A29=YEAR(D$23)),(D$23-D$22+1)*D$26,IF($A29=YEAR(D$22),(DATE(YEAR(D$22),12,31)-D$22+1)*D$26,IF($A29=YEAR(D$23),(D$23-DATE(YEAR(D$23),1,1))*D$26,0)))))</f>
        <v>0</v>
      </c>
      <c r="E29" s="37">
        <f>IF(E$23&gt;(E$22+365.25*E$63),IF(AND($A29&gt;YEAR(E$22),$A29&lt;YEAR(E$22+365.25*E$63)),(DATE($A29,12,31)-DATE($A29,1,0))*E$26,IF(AND($A29=YEAR(E$22),$A29=YEAR(E$22+365.25*E$63)),((E$22+365.25*E$63)-E$22+1)*E$26,IF($A29=YEAR(E$22),(DATE(YEAR(E$22),12,31)-E$22+1)*E$26,IF($A29=YEAR(E$22+365.25*E$63),(E$22+365.25*E$63-DATE(YEAR(E$22+365.25*E$63),1,1))*E$26,0)))),IF(AND($A29&gt;YEAR(E$22),$A29&lt;YEAR(E$23)),(DATE($A29,12,31)-DATE($A29,1,0))*E$26,IF(AND($A29=YEAR(E$22),$A29=YEAR(E$23)),(E$23-E$22+1)*E$26,IF($A29=YEAR(E$22),(DATE(YEAR(E$22),12,31)-E$22+1)*E$26,IF($A29=YEAR(E$23),(E$23-DATE(YEAR(E$23),1,1))*E$26,0)))))</f>
        <v>0</v>
      </c>
      <c r="F29" s="37">
        <f>IF(F$23&gt;(F$22+365.25*F$63),IF(AND($A29&gt;YEAR(F$22),$A29&lt;YEAR(F$22+365.25*F$63)),(DATE($A29,12,31)-DATE($A29,1,0))*F$26,IF(AND($A29=YEAR(F$22),$A29=YEAR(F$22+365.25*F$63)),((F$22+365.25*F$63)-F$22+1)*F$26,IF($A29=YEAR(F$22),(DATE(YEAR(F$22),12,31)-F$22+1)*F$26,IF($A29=YEAR(F$22+365.25*F$63),(F$22+365.25*F$63-DATE(YEAR(F$22+365.25*F$63),1,1))*F$26,0)))),IF(AND($A29&gt;YEAR(F$22),$A29&lt;YEAR(F$23)),(DATE($A29,12,31)-DATE($A29,1,0))*F$26,IF(AND($A29=YEAR(F$22),$A29=YEAR(F$23)),(F$23-F$22+1)*F$26,IF($A29=YEAR(F$22),(DATE(YEAR(F$22),12,31)-F$22+1)*F$26,IF($A29=YEAR(F$23),(F$23-DATE(YEAR(F$23),1,1))*F$26,0)))))</f>
        <v>0</v>
      </c>
      <c r="G29" s="37">
        <f>IF(G$23&gt;(G$22+365.25*G$63),IF(AND($A29&gt;YEAR(G$22),$A29&lt;YEAR(G$22+365.25*G$63)),(DATE($A29,12,31)-DATE($A29,1,0))*G$26,IF(AND($A29=YEAR(G$22),$A29=YEAR(G$22+365.25*G$63)),((G$22+365.25*G$63)-G$22+1)*G$26,IF($A29=YEAR(G$22),(DATE(YEAR(G$22),12,31)-G$22+1)*G$26,IF($A29=YEAR(G$22+365.25*G$63),(G$22+365.25*G$63-DATE(YEAR(G$22+365.25*G$63),1,1))*G$26,0)))),IF(AND($A29&gt;YEAR(G$22),$A29&lt;YEAR(G$23)),(DATE($A29,12,31)-DATE($A29,1,0))*G$26,IF(AND($A29=YEAR(G$22),$A29=YEAR(G$23)),(G$23-G$22+1)*G$26,IF($A29=YEAR(G$22),(DATE(YEAR(G$22),12,31)-G$22+1)*G$26,IF($A29=YEAR(G$23),(G$23-DATE(YEAR(G$23),1,1))*G$26,0)))))</f>
        <v>0</v>
      </c>
      <c r="H29" s="37">
        <f>IF(H$23&gt;(H$22+365.25*H$63),IF(AND($A29&gt;YEAR(H$22),$A29&lt;YEAR(H$22+365.25*H$63)),(DATE($A29,12,31)-DATE($A29,1,0))*H$26,IF(AND($A29=YEAR(H$22),$A29=YEAR(H$22+365.25*H$63)),((H$22+365.25*H$63)-H$22+1)*H$26,IF($A29=YEAR(H$22),(DATE(YEAR(H$22),12,31)-H$22+1)*H$26,IF($A29=YEAR(H$22+365.25*H$63),(H$22+365.25*H$63-DATE(YEAR(H$22+365.25*H$63),1,1))*H$26,0)))),IF(AND($A29&gt;YEAR(H$22),$A29&lt;YEAR(H$23)),(DATE($A29,12,31)-DATE($A29,1,0))*H$26,IF(AND($A29=YEAR(H$22),$A29=YEAR(H$23)),(H$23-H$22+1)*H$26,IF($A29=YEAR(H$22),(DATE(YEAR(H$22),12,31)-H$22+1)*H$26,IF($A29=YEAR(H$23),(H$23-DATE(YEAR(H$23),1,1))*H$26,0)))))</f>
        <v>0</v>
      </c>
    </row>
    <row r="30" spans="1:8" ht="13" thickBot="1">
      <c r="A30" s="41">
        <v>2028</v>
      </c>
      <c r="B30" s="37">
        <f>IF(B$23&gt;(B$22+365.25*B$63),IF(AND($A30&gt;YEAR(B$22),$A30&lt;YEAR(B$22+365.25*B$63)),(DATE($A30,12,31)-DATE($A30,1,0))*B$26,IF(AND($A30=YEAR(B$22),$A30=YEAR(B$22+365.25*B$63)),((B$22+365.25*B$63)-B$22+1)*B$26,IF($A30=YEAR(B$22),(DATE(YEAR(B$22),12,31)-B$22+1)*B$26,IF($A30=YEAR(B$22+365.25*B$63),(B$22+365.25*B$63-DATE(YEAR(B$22+365.25*B$63),1,1))*B$26,0)))),IF(AND($A30&gt;YEAR(B$22),$A30&lt;YEAR(B$23)),(DATE($A30,12,31)-DATE($A30,1,0))*B$26,IF(AND($A30=YEAR(B$22),$A30=YEAR(B$23)),(B$23-B$22+1)*B$26,IF($A30=YEAR(B$22),(DATE(YEAR(B$22),12,31)-B$22+1)*B$26,IF($A30=YEAR(B$23),(B$23-DATE(YEAR(B$23),1,1))*B$26,0)))))</f>
        <v>0</v>
      </c>
      <c r="C30" s="37">
        <f>IF(C$23&gt;(C$22+365.25*C$63),IF(AND($A30&gt;YEAR(C$22),$A30&lt;YEAR(C$22+365.25*C$63)),(DATE($A30,12,31)-DATE($A30,1,0))*C$26,IF(AND($A30=YEAR(C$22),$A30=YEAR(C$22+365.25*C$63)),((C$22+365.25*C$63)-C$22+1)*C$26,IF($A30=YEAR(C$22),(DATE(YEAR(C$22),12,31)-C$22+1)*C$26,IF($A30=YEAR(C$22+365.25*C$63),(C$22+365.25*C$63-DATE(YEAR(C$22+365.25*C$63),1,1))*C$26,0)))),IF(AND($A30&gt;YEAR(C$22),$A30&lt;YEAR(C$23)),(DATE($A30,12,31)-DATE($A30,1,0))*C$26,IF(AND($A30=YEAR(C$22),$A30=YEAR(C$23)),(C$23-C$22+1)*C$26,IF($A30=YEAR(C$22),(DATE(YEAR(C$22),12,31)-C$22+1)*C$26,IF($A30=YEAR(C$23),(C$23-DATE(YEAR(C$23),1,1))*C$26,0)))))</f>
        <v>0</v>
      </c>
      <c r="D30" s="37">
        <f>IF(D$23&gt;(D$22+365.25*D$63),IF(AND($A30&gt;YEAR(D$22),$A30&lt;YEAR(D$22+365.25*D$63)),(DATE($A30,12,31)-DATE($A30,1,0))*D$26,IF(AND($A30=YEAR(D$22),$A30=YEAR(D$22+365.25*D$63)),((D$22+365.25*D$63)-D$22+1)*D$26,IF($A30=YEAR(D$22),(DATE(YEAR(D$22),12,31)-D$22+1)*D$26,IF($A30=YEAR(D$22+365.25*D$63),(D$22+365.25*D$63-DATE(YEAR(D$22+365.25*D$63),1,1))*D$26,0)))),IF(AND($A30&gt;YEAR(D$22),$A30&lt;YEAR(D$23)),(DATE($A30,12,31)-DATE($A30,1,0))*D$26,IF(AND($A30=YEAR(D$22),$A30=YEAR(D$23)),(D$23-D$22+1)*D$26,IF($A30=YEAR(D$22),(DATE(YEAR(D$22),12,31)-D$22+1)*D$26,IF($A30=YEAR(D$23),(D$23-DATE(YEAR(D$23),1,1))*D$26,0)))))</f>
        <v>0</v>
      </c>
      <c r="E30" s="37">
        <f>IF(E$23&gt;(E$22+365.25*E$63),IF(AND($A30&gt;YEAR(E$22),$A30&lt;YEAR(E$22+365.25*E$63)),(DATE($A30,12,31)-DATE($A30,1,0))*E$26,IF(AND($A30=YEAR(E$22),$A30=YEAR(E$22+365.25*E$63)),((E$22+365.25*E$63)-E$22+1)*E$26,IF($A30=YEAR(E$22),(DATE(YEAR(E$22),12,31)-E$22+1)*E$26,IF($A30=YEAR(E$22+365.25*E$63),(E$22+365.25*E$63-DATE(YEAR(E$22+365.25*E$63),1,1))*E$26,0)))),IF(AND($A30&gt;YEAR(E$22),$A30&lt;YEAR(E$23)),(DATE($A30,12,31)-DATE($A30,1,0))*E$26,IF(AND($A30=YEAR(E$22),$A30=YEAR(E$23)),(E$23-E$22+1)*E$26,IF($A30=YEAR(E$22),(DATE(YEAR(E$22),12,31)-E$22+1)*E$26,IF($A30=YEAR(E$23),(E$23-DATE(YEAR(E$23),1,1))*E$26,0)))))</f>
        <v>0</v>
      </c>
      <c r="F30" s="37">
        <f>IF(F$23&gt;(F$22+365.25*F$63),IF(AND($A30&gt;YEAR(F$22),$A30&lt;YEAR(F$22+365.25*F$63)),(DATE($A30,12,31)-DATE($A30,1,0))*F$26,IF(AND($A30=YEAR(F$22),$A30=YEAR(F$22+365.25*F$63)),((F$22+365.25*F$63)-F$22+1)*F$26,IF($A30=YEAR(F$22),(DATE(YEAR(F$22),12,31)-F$22+1)*F$26,IF($A30=YEAR(F$22+365.25*F$63),(F$22+365.25*F$63-DATE(YEAR(F$22+365.25*F$63),1,1))*F$26,0)))),IF(AND($A30&gt;YEAR(F$22),$A30&lt;YEAR(F$23)),(DATE($A30,12,31)-DATE($A30,1,0))*F$26,IF(AND($A30=YEAR(F$22),$A30=YEAR(F$23)),(F$23-F$22+1)*F$26,IF($A30=YEAR(F$22),(DATE(YEAR(F$22),12,31)-F$22+1)*F$26,IF($A30=YEAR(F$23),(F$23-DATE(YEAR(F$23),1,1))*F$26,0)))))</f>
        <v>0</v>
      </c>
      <c r="G30" s="37">
        <f>IF(G$23&gt;(G$22+365.25*G$63),IF(AND($A30&gt;YEAR(G$22),$A30&lt;YEAR(G$22+365.25*G$63)),(DATE($A30,12,31)-DATE($A30,1,0))*G$26,IF(AND($A30=YEAR(G$22),$A30=YEAR(G$22+365.25*G$63)),((G$22+365.25*G$63)-G$22+1)*G$26,IF($A30=YEAR(G$22),(DATE(YEAR(G$22),12,31)-G$22+1)*G$26,IF($A30=YEAR(G$22+365.25*G$63),(G$22+365.25*G$63-DATE(YEAR(G$22+365.25*G$63),1,1))*G$26,0)))),IF(AND($A30&gt;YEAR(G$22),$A30&lt;YEAR(G$23)),(DATE($A30,12,31)-DATE($A30,1,0))*G$26,IF(AND($A30=YEAR(G$22),$A30=YEAR(G$23)),(G$23-G$22+1)*G$26,IF($A30=YEAR(G$22),(DATE(YEAR(G$22),12,31)-G$22+1)*G$26,IF($A30=YEAR(G$23),(G$23-DATE(YEAR(G$23),1,1))*G$26,0)))))</f>
        <v>0</v>
      </c>
      <c r="H30" s="37">
        <f>IF(H$23&gt;(H$22+365.25*H$63),IF(AND($A30&gt;YEAR(H$22),$A30&lt;YEAR(H$22+365.25*H$63)),(DATE($A30,12,31)-DATE($A30,1,0))*H$26,IF(AND($A30=YEAR(H$22),$A30=YEAR(H$22+365.25*H$63)),((H$22+365.25*H$63)-H$22+1)*H$26,IF($A30=YEAR(H$22),(DATE(YEAR(H$22),12,31)-H$22+1)*H$26,IF($A30=YEAR(H$22+365.25*H$63),(H$22+365.25*H$63-DATE(YEAR(H$22+365.25*H$63),1,1))*H$26,0)))),IF(AND($A30&gt;YEAR(H$22),$A30&lt;YEAR(H$23)),(DATE($A30,12,31)-DATE($A30,1,0))*H$26,IF(AND($A30=YEAR(H$22),$A30=YEAR(H$23)),(H$23-H$22+1)*H$26,IF($A30=YEAR(H$22),(DATE(YEAR(H$22),12,31)-H$22+1)*H$26,IF($A30=YEAR(H$23),(H$23-DATE(YEAR(H$23),1,1))*H$26,0)))))</f>
        <v>0</v>
      </c>
    </row>
    <row r="31" spans="1:8" ht="13" thickBot="1">
      <c r="A31" s="41">
        <v>2029</v>
      </c>
      <c r="B31" s="37">
        <f>IF(B$23&gt;(B$22+365.25*B$63),IF(AND($A31&gt;YEAR(B$22),$A31&lt;YEAR(B$22+365.25*B$63)),(DATE($A31,12,31)-DATE($A31,1,0))*B$26,IF(AND($A31=YEAR(B$22),$A31=YEAR(B$22+365.25*B$63)),((B$22+365.25*B$63)-B$22+1)*B$26,IF($A31=YEAR(B$22),(DATE(YEAR(B$22),12,31)-B$22+1)*B$26,IF($A31=YEAR(B$22+365.25*B$63),(B$22+365.25*B$63-DATE(YEAR(B$22+365.25*B$63),1,1))*B$26,0)))),IF(AND($A31&gt;YEAR(B$22),$A31&lt;YEAR(B$23)),(DATE($A31,12,31)-DATE($A31,1,0))*B$26,IF(AND($A31=YEAR(B$22),$A31=YEAR(B$23)),(B$23-B$22+1)*B$26,IF($A31=YEAR(B$22),(DATE(YEAR(B$22),12,31)-B$22+1)*B$26,IF($A31=YEAR(B$23),(B$23-DATE(YEAR(B$23),1,1))*B$26,0)))))</f>
        <v>0</v>
      </c>
      <c r="C31" s="37">
        <f>IF(C$23&gt;(C$22+365.25*C$63),IF(AND($A31&gt;YEAR(C$22),$A31&lt;YEAR(C$22+365.25*C$63)),(DATE($A31,12,31)-DATE($A31,1,0))*C$26,IF(AND($A31=YEAR(C$22),$A31=YEAR(C$22+365.25*C$63)),((C$22+365.25*C$63)-C$22+1)*C$26,IF($A31=YEAR(C$22),(DATE(YEAR(C$22),12,31)-C$22+1)*C$26,IF($A31=YEAR(C$22+365.25*C$63),(C$22+365.25*C$63-DATE(YEAR(C$22+365.25*C$63),1,1))*C$26,0)))),IF(AND($A31&gt;YEAR(C$22),$A31&lt;YEAR(C$23)),(DATE($A31,12,31)-DATE($A31,1,0))*C$26,IF(AND($A31=YEAR(C$22),$A31=YEAR(C$23)),(C$23-C$22+1)*C$26,IF($A31=YEAR(C$22),(DATE(YEAR(C$22),12,31)-C$22+1)*C$26,IF($A31=YEAR(C$23),(C$23-DATE(YEAR(C$23),1,1))*C$26,0)))))</f>
        <v>0</v>
      </c>
      <c r="D31" s="37">
        <f>IF(D$23&gt;(D$22+365.25*D$63),IF(AND($A31&gt;YEAR(D$22),$A31&lt;YEAR(D$22+365.25*D$63)),(DATE($A31,12,31)-DATE($A31,1,0))*D$26,IF(AND($A31=YEAR(D$22),$A31=YEAR(D$22+365.25*D$63)),((D$22+365.25*D$63)-D$22+1)*D$26,IF($A31=YEAR(D$22),(DATE(YEAR(D$22),12,31)-D$22+1)*D$26,IF($A31=YEAR(D$22+365.25*D$63),(D$22+365.25*D$63-DATE(YEAR(D$22+365.25*D$63),1,1))*D$26,0)))),IF(AND($A31&gt;YEAR(D$22),$A31&lt;YEAR(D$23)),(DATE($A31,12,31)-DATE($A31,1,0))*D$26,IF(AND($A31=YEAR(D$22),$A31=YEAR(D$23)),(D$23-D$22+1)*D$26,IF($A31=YEAR(D$22),(DATE(YEAR(D$22),12,31)-D$22+1)*D$26,IF($A31=YEAR(D$23),(D$23-DATE(YEAR(D$23),1,1))*D$26,0)))))</f>
        <v>0</v>
      </c>
      <c r="E31" s="37">
        <f>IF(E$23&gt;(E$22+365.25*E$63),IF(AND($A31&gt;YEAR(E$22),$A31&lt;YEAR(E$22+365.25*E$63)),(DATE($A31,12,31)-DATE($A31,1,0))*E$26,IF(AND($A31=YEAR(E$22),$A31=YEAR(E$22+365.25*E$63)),((E$22+365.25*E$63)-E$22+1)*E$26,IF($A31=YEAR(E$22),(DATE(YEAR(E$22),12,31)-E$22+1)*E$26,IF($A31=YEAR(E$22+365.25*E$63),(E$22+365.25*E$63-DATE(YEAR(E$22+365.25*E$63),1,1))*E$26,0)))),IF(AND($A31&gt;YEAR(E$22),$A31&lt;YEAR(E$23)),(DATE($A31,12,31)-DATE($A31,1,0))*E$26,IF(AND($A31=YEAR(E$22),$A31=YEAR(E$23)),(E$23-E$22+1)*E$26,IF($A31=YEAR(E$22),(DATE(YEAR(E$22),12,31)-E$22+1)*E$26,IF($A31=YEAR(E$23),(E$23-DATE(YEAR(E$23),1,1))*E$26,0)))))</f>
        <v>0</v>
      </c>
      <c r="F31" s="37">
        <f>IF(F$23&gt;(F$22+365.25*F$63),IF(AND($A31&gt;YEAR(F$22),$A31&lt;YEAR(F$22+365.25*F$63)),(DATE($A31,12,31)-DATE($A31,1,0))*F$26,IF(AND($A31=YEAR(F$22),$A31=YEAR(F$22+365.25*F$63)),((F$22+365.25*F$63)-F$22+1)*F$26,IF($A31=YEAR(F$22),(DATE(YEAR(F$22),12,31)-F$22+1)*F$26,IF($A31=YEAR(F$22+365.25*F$63),(F$22+365.25*F$63-DATE(YEAR(F$22+365.25*F$63),1,1))*F$26,0)))),IF(AND($A31&gt;YEAR(F$22),$A31&lt;YEAR(F$23)),(DATE($A31,12,31)-DATE($A31,1,0))*F$26,IF(AND($A31=YEAR(F$22),$A31=YEAR(F$23)),(F$23-F$22+1)*F$26,IF($A31=YEAR(F$22),(DATE(YEAR(F$22),12,31)-F$22+1)*F$26,IF($A31=YEAR(F$23),(F$23-DATE(YEAR(F$23),1,1))*F$26,0)))))</f>
        <v>0</v>
      </c>
      <c r="G31" s="37">
        <f>IF(G$23&gt;(G$22+365.25*G$63),IF(AND($A31&gt;YEAR(G$22),$A31&lt;YEAR(G$22+365.25*G$63)),(DATE($A31,12,31)-DATE($A31,1,0))*G$26,IF(AND($A31=YEAR(G$22),$A31=YEAR(G$22+365.25*G$63)),((G$22+365.25*G$63)-G$22+1)*G$26,IF($A31=YEAR(G$22),(DATE(YEAR(G$22),12,31)-G$22+1)*G$26,IF($A31=YEAR(G$22+365.25*G$63),(G$22+365.25*G$63-DATE(YEAR(G$22+365.25*G$63),1,1))*G$26,0)))),IF(AND($A31&gt;YEAR(G$22),$A31&lt;YEAR(G$23)),(DATE($A31,12,31)-DATE($A31,1,0))*G$26,IF(AND($A31=YEAR(G$22),$A31=YEAR(G$23)),(G$23-G$22+1)*G$26,IF($A31=YEAR(G$22),(DATE(YEAR(G$22),12,31)-G$22+1)*G$26,IF($A31=YEAR(G$23),(G$23-DATE(YEAR(G$23),1,1))*G$26,0)))))</f>
        <v>0</v>
      </c>
      <c r="H31" s="37">
        <f>IF(H$23&gt;(H$22+365.25*H$63),IF(AND($A31&gt;YEAR(H$22),$A31&lt;YEAR(H$22+365.25*H$63)),(DATE($A31,12,31)-DATE($A31,1,0))*H$26,IF(AND($A31=YEAR(H$22),$A31=YEAR(H$22+365.25*H$63)),((H$22+365.25*H$63)-H$22+1)*H$26,IF($A31=YEAR(H$22),(DATE(YEAR(H$22),12,31)-H$22+1)*H$26,IF($A31=YEAR(H$22+365.25*H$63),(H$22+365.25*H$63-DATE(YEAR(H$22+365.25*H$63),1,1))*H$26,0)))),IF(AND($A31&gt;YEAR(H$22),$A31&lt;YEAR(H$23)),(DATE($A31,12,31)-DATE($A31,1,0))*H$26,IF(AND($A31=YEAR(H$22),$A31=YEAR(H$23)),(H$23-H$22+1)*H$26,IF($A31=YEAR(H$22),(DATE(YEAR(H$22),12,31)-H$22+1)*H$26,IF($A31=YEAR(H$23),(H$23-DATE(YEAR(H$23),1,1))*H$26,0)))))</f>
        <v>0</v>
      </c>
    </row>
    <row r="32" spans="1:8" ht="13" thickBot="1">
      <c r="A32" s="41">
        <v>2030</v>
      </c>
      <c r="B32" s="37">
        <f>IF(B$23&gt;(B$22+365.25*B$63),IF(AND($A32&gt;YEAR(B$22),$A32&lt;YEAR(B$22+365.25*B$63)),(DATE($A32,12,31)-DATE($A32,1,0))*B$26,IF(AND($A32=YEAR(B$22),$A32=YEAR(B$22+365.25*B$63)),((B$22+365.25*B$63)-B$22+1)*B$26,IF($A32=YEAR(B$22),(DATE(YEAR(B$22),12,31)-B$22+1)*B$26,IF($A32=YEAR(B$22+365.25*B$63),(B$22+365.25*B$63-DATE(YEAR(B$22+365.25*B$63),1,1))*B$26,0)))),IF(AND($A32&gt;YEAR(B$22),$A32&lt;YEAR(B$23)),(DATE($A32,12,31)-DATE($A32,1,0))*B$26,IF(AND($A32=YEAR(B$22),$A32=YEAR(B$23)),(B$23-B$22+1)*B$26,IF($A32=YEAR(B$22),(DATE(YEAR(B$22),12,31)-B$22+1)*B$26,IF($A32=YEAR(B$23),(B$23-DATE(YEAR(B$23),1,1))*B$26,0)))))</f>
        <v>0</v>
      </c>
      <c r="C32" s="37">
        <f>IF(C$23&gt;(C$22+365.25*C$63),IF(AND($A32&gt;YEAR(C$22),$A32&lt;YEAR(C$22+365.25*C$63)),(DATE($A32,12,31)-DATE($A32,1,0))*C$26,IF(AND($A32=YEAR(C$22),$A32=YEAR(C$22+365.25*C$63)),((C$22+365.25*C$63)-C$22+1)*C$26,IF($A32=YEAR(C$22),(DATE(YEAR(C$22),12,31)-C$22+1)*C$26,IF($A32=YEAR(C$22+365.25*C$63),(C$22+365.25*C$63-DATE(YEAR(C$22+365.25*C$63),1,1))*C$26,0)))),IF(AND($A32&gt;YEAR(C$22),$A32&lt;YEAR(C$23)),(DATE($A32,12,31)-DATE($A32,1,0))*C$26,IF(AND($A32=YEAR(C$22),$A32=YEAR(C$23)),(C$23-C$22+1)*C$26,IF($A32=YEAR(C$22),(DATE(YEAR(C$22),12,31)-C$22+1)*C$26,IF($A32=YEAR(C$23),(C$23-DATE(YEAR(C$23),1,1))*C$26,0)))))</f>
        <v>0</v>
      </c>
      <c r="D32" s="37">
        <f>IF(D$23&gt;(D$22+365.25*D$63),IF(AND($A32&gt;YEAR(D$22),$A32&lt;YEAR(D$22+365.25*D$63)),(DATE($A32,12,31)-DATE($A32,1,0))*D$26,IF(AND($A32=YEAR(D$22),$A32=YEAR(D$22+365.25*D$63)),((D$22+365.25*D$63)-D$22+1)*D$26,IF($A32=YEAR(D$22),(DATE(YEAR(D$22),12,31)-D$22+1)*D$26,IF($A32=YEAR(D$22+365.25*D$63),(D$22+365.25*D$63-DATE(YEAR(D$22+365.25*D$63),1,1))*D$26,0)))),IF(AND($A32&gt;YEAR(D$22),$A32&lt;YEAR(D$23)),(DATE($A32,12,31)-DATE($A32,1,0))*D$26,IF(AND($A32=YEAR(D$22),$A32=YEAR(D$23)),(D$23-D$22+1)*D$26,IF($A32=YEAR(D$22),(DATE(YEAR(D$22),12,31)-D$22+1)*D$26,IF($A32=YEAR(D$23),(D$23-DATE(YEAR(D$23),1,1))*D$26,0)))))</f>
        <v>0</v>
      </c>
      <c r="E32" s="37">
        <f>IF(E$23&gt;(E$22+365.25*E$63),IF(AND($A32&gt;YEAR(E$22),$A32&lt;YEAR(E$22+365.25*E$63)),(DATE($A32,12,31)-DATE($A32,1,0))*E$26,IF(AND($A32=YEAR(E$22),$A32=YEAR(E$22+365.25*E$63)),((E$22+365.25*E$63)-E$22+1)*E$26,IF($A32=YEAR(E$22),(DATE(YEAR(E$22),12,31)-E$22+1)*E$26,IF($A32=YEAR(E$22+365.25*E$63),(E$22+365.25*E$63-DATE(YEAR(E$22+365.25*E$63),1,1))*E$26,0)))),IF(AND($A32&gt;YEAR(E$22),$A32&lt;YEAR(E$23)),(DATE($A32,12,31)-DATE($A32,1,0))*E$26,IF(AND($A32=YEAR(E$22),$A32=YEAR(E$23)),(E$23-E$22+1)*E$26,IF($A32=YEAR(E$22),(DATE(YEAR(E$22),12,31)-E$22+1)*E$26,IF($A32=YEAR(E$23),(E$23-DATE(YEAR(E$23),1,1))*E$26,0)))))</f>
        <v>0</v>
      </c>
      <c r="F32" s="37">
        <f>IF(F$23&gt;(F$22+365.25*F$63),IF(AND($A32&gt;YEAR(F$22),$A32&lt;YEAR(F$22+365.25*F$63)),(DATE($A32,12,31)-DATE($A32,1,0))*F$26,IF(AND($A32=YEAR(F$22),$A32=YEAR(F$22+365.25*F$63)),((F$22+365.25*F$63)-F$22+1)*F$26,IF($A32=YEAR(F$22),(DATE(YEAR(F$22),12,31)-F$22+1)*F$26,IF($A32=YEAR(F$22+365.25*F$63),(F$22+365.25*F$63-DATE(YEAR(F$22+365.25*F$63),1,1))*F$26,0)))),IF(AND($A32&gt;YEAR(F$22),$A32&lt;YEAR(F$23)),(DATE($A32,12,31)-DATE($A32,1,0))*F$26,IF(AND($A32=YEAR(F$22),$A32=YEAR(F$23)),(F$23-F$22+1)*F$26,IF($A32=YEAR(F$22),(DATE(YEAR(F$22),12,31)-F$22+1)*F$26,IF($A32=YEAR(F$23),(F$23-DATE(YEAR(F$23),1,1))*F$26,0)))))</f>
        <v>0</v>
      </c>
      <c r="G32" s="37">
        <f>IF(G$23&gt;(G$22+365.25*G$63),IF(AND($A32&gt;YEAR(G$22),$A32&lt;YEAR(G$22+365.25*G$63)),(DATE($A32,12,31)-DATE($A32,1,0))*G$26,IF(AND($A32=YEAR(G$22),$A32=YEAR(G$22+365.25*G$63)),((G$22+365.25*G$63)-G$22+1)*G$26,IF($A32=YEAR(G$22),(DATE(YEAR(G$22),12,31)-G$22+1)*G$26,IF($A32=YEAR(G$22+365.25*G$63),(G$22+365.25*G$63-DATE(YEAR(G$22+365.25*G$63),1,1))*G$26,0)))),IF(AND($A32&gt;YEAR(G$22),$A32&lt;YEAR(G$23)),(DATE($A32,12,31)-DATE($A32,1,0))*G$26,IF(AND($A32=YEAR(G$22),$A32=YEAR(G$23)),(G$23-G$22+1)*G$26,IF($A32=YEAR(G$22),(DATE(YEAR(G$22),12,31)-G$22+1)*G$26,IF($A32=YEAR(G$23),(G$23-DATE(YEAR(G$23),1,1))*G$26,0)))))</f>
        <v>0</v>
      </c>
      <c r="H32" s="37">
        <f>IF(H$23&gt;(H$22+365.25*H$63),IF(AND($A32&gt;YEAR(H$22),$A32&lt;YEAR(H$22+365.25*H$63)),(DATE($A32,12,31)-DATE($A32,1,0))*H$26,IF(AND($A32=YEAR(H$22),$A32=YEAR(H$22+365.25*H$63)),((H$22+365.25*H$63)-H$22+1)*H$26,IF($A32=YEAR(H$22),(DATE(YEAR(H$22),12,31)-H$22+1)*H$26,IF($A32=YEAR(H$22+365.25*H$63),(H$22+365.25*H$63-DATE(YEAR(H$22+365.25*H$63),1,1))*H$26,0)))),IF(AND($A32&gt;YEAR(H$22),$A32&lt;YEAR(H$23)),(DATE($A32,12,31)-DATE($A32,1,0))*H$26,IF(AND($A32=YEAR(H$22),$A32=YEAR(H$23)),(H$23-H$22+1)*H$26,IF($A32=YEAR(H$22),(DATE(YEAR(H$22),12,31)-H$22+1)*H$26,IF($A32=YEAR(H$23),(H$23-DATE(YEAR(H$23),1,1))*H$26,0)))))</f>
        <v>0</v>
      </c>
    </row>
    <row r="33" spans="1:8" ht="13" thickBot="1">
      <c r="A33" s="41">
        <v>2031</v>
      </c>
      <c r="B33" s="37">
        <f>IF(B$23&gt;(B$22+365.25*B$63),IF(AND($A33&gt;YEAR(B$22),$A33&lt;YEAR(B$22+365.25*B$63)),(DATE($A33,12,31)-DATE($A33,1,0))*B$26,IF(AND($A33=YEAR(B$22),$A33=YEAR(B$22+365.25*B$63)),((B$22+365.25*B$63)-B$22+1)*B$26,IF($A33=YEAR(B$22),(DATE(YEAR(B$22),12,31)-B$22+1)*B$26,IF($A33=YEAR(B$22+365.25*B$63),(B$22+365.25*B$63-DATE(YEAR(B$22+365.25*B$63),1,1))*B$26,0)))),IF(AND($A33&gt;YEAR(B$22),$A33&lt;YEAR(B$23)),(DATE($A33,12,31)-DATE($A33,1,0))*B$26,IF(AND($A33=YEAR(B$22),$A33=YEAR(B$23)),(B$23-B$22+1)*B$26,IF($A33=YEAR(B$22),(DATE(YEAR(B$22),12,31)-B$22+1)*B$26,IF($A33=YEAR(B$23),(B$23-DATE(YEAR(B$23),1,1))*B$26,0)))))</f>
        <v>0</v>
      </c>
      <c r="C33" s="37">
        <f>IF(C$23&gt;(C$22+365.25*C$63),IF(AND($A33&gt;YEAR(C$22),$A33&lt;YEAR(C$22+365.25*C$63)),(DATE($A33,12,31)-DATE($A33,1,0))*C$26,IF(AND($A33=YEAR(C$22),$A33=YEAR(C$22+365.25*C$63)),((C$22+365.25*C$63)-C$22+1)*C$26,IF($A33=YEAR(C$22),(DATE(YEAR(C$22),12,31)-C$22+1)*C$26,IF($A33=YEAR(C$22+365.25*C$63),(C$22+365.25*C$63-DATE(YEAR(C$22+365.25*C$63),1,1))*C$26,0)))),IF(AND($A33&gt;YEAR(C$22),$A33&lt;YEAR(C$23)),(DATE($A33,12,31)-DATE($A33,1,0))*C$26,IF(AND($A33=YEAR(C$22),$A33=YEAR(C$23)),(C$23-C$22+1)*C$26,IF($A33=YEAR(C$22),(DATE(YEAR(C$22),12,31)-C$22+1)*C$26,IF($A33=YEAR(C$23),(C$23-DATE(YEAR(C$23),1,1))*C$26,0)))))</f>
        <v>0</v>
      </c>
      <c r="D33" s="37">
        <f>IF(D$23&gt;(D$22+365.25*D$63),IF(AND($A33&gt;YEAR(D$22),$A33&lt;YEAR(D$22+365.25*D$63)),(DATE($A33,12,31)-DATE($A33,1,0))*D$26,IF(AND($A33=YEAR(D$22),$A33=YEAR(D$22+365.25*D$63)),((D$22+365.25*D$63)-D$22+1)*D$26,IF($A33=YEAR(D$22),(DATE(YEAR(D$22),12,31)-D$22+1)*D$26,IF($A33=YEAR(D$22+365.25*D$63),(D$22+365.25*D$63-DATE(YEAR(D$22+365.25*D$63),1,1))*D$26,0)))),IF(AND($A33&gt;YEAR(D$22),$A33&lt;YEAR(D$23)),(DATE($A33,12,31)-DATE($A33,1,0))*D$26,IF(AND($A33=YEAR(D$22),$A33=YEAR(D$23)),(D$23-D$22+1)*D$26,IF($A33=YEAR(D$22),(DATE(YEAR(D$22),12,31)-D$22+1)*D$26,IF($A33=YEAR(D$23),(D$23-DATE(YEAR(D$23),1,1))*D$26,0)))))</f>
        <v>0</v>
      </c>
      <c r="E33" s="37">
        <f>IF(E$23&gt;(E$22+365.25*E$63),IF(AND($A33&gt;YEAR(E$22),$A33&lt;YEAR(E$22+365.25*E$63)),(DATE($A33,12,31)-DATE($A33,1,0))*E$26,IF(AND($A33=YEAR(E$22),$A33=YEAR(E$22+365.25*E$63)),((E$22+365.25*E$63)-E$22+1)*E$26,IF($A33=YEAR(E$22),(DATE(YEAR(E$22),12,31)-E$22+1)*E$26,IF($A33=YEAR(E$22+365.25*E$63),(E$22+365.25*E$63-DATE(YEAR(E$22+365.25*E$63),1,1))*E$26,0)))),IF(AND($A33&gt;YEAR(E$22),$A33&lt;YEAR(E$23)),(DATE($A33,12,31)-DATE($A33,1,0))*E$26,IF(AND($A33=YEAR(E$22),$A33=YEAR(E$23)),(E$23-E$22+1)*E$26,IF($A33=YEAR(E$22),(DATE(YEAR(E$22),12,31)-E$22+1)*E$26,IF($A33=YEAR(E$23),(E$23-DATE(YEAR(E$23),1,1))*E$26,0)))))</f>
        <v>0</v>
      </c>
      <c r="F33" s="37">
        <f>IF(F$23&gt;(F$22+365.25*F$63),IF(AND($A33&gt;YEAR(F$22),$A33&lt;YEAR(F$22+365.25*F$63)),(DATE($A33,12,31)-DATE($A33,1,0))*F$26,IF(AND($A33=YEAR(F$22),$A33=YEAR(F$22+365.25*F$63)),((F$22+365.25*F$63)-F$22+1)*F$26,IF($A33=YEAR(F$22),(DATE(YEAR(F$22),12,31)-F$22+1)*F$26,IF($A33=YEAR(F$22+365.25*F$63),(F$22+365.25*F$63-DATE(YEAR(F$22+365.25*F$63),1,1))*F$26,0)))),IF(AND($A33&gt;YEAR(F$22),$A33&lt;YEAR(F$23)),(DATE($A33,12,31)-DATE($A33,1,0))*F$26,IF(AND($A33=YEAR(F$22),$A33=YEAR(F$23)),(F$23-F$22+1)*F$26,IF($A33=YEAR(F$22),(DATE(YEAR(F$22),12,31)-F$22+1)*F$26,IF($A33=YEAR(F$23),(F$23-DATE(YEAR(F$23),1,1))*F$26,0)))))</f>
        <v>0</v>
      </c>
      <c r="G33" s="37">
        <f>IF(G$23&gt;(G$22+365.25*G$63),IF(AND($A33&gt;YEAR(G$22),$A33&lt;YEAR(G$22+365.25*G$63)),(DATE($A33,12,31)-DATE($A33,1,0))*G$26,IF(AND($A33=YEAR(G$22),$A33=YEAR(G$22+365.25*G$63)),((G$22+365.25*G$63)-G$22+1)*G$26,IF($A33=YEAR(G$22),(DATE(YEAR(G$22),12,31)-G$22+1)*G$26,IF($A33=YEAR(G$22+365.25*G$63),(G$22+365.25*G$63-DATE(YEAR(G$22+365.25*G$63),1,1))*G$26,0)))),IF(AND($A33&gt;YEAR(G$22),$A33&lt;YEAR(G$23)),(DATE($A33,12,31)-DATE($A33,1,0))*G$26,IF(AND($A33=YEAR(G$22),$A33=YEAR(G$23)),(G$23-G$22+1)*G$26,IF($A33=YEAR(G$22),(DATE(YEAR(G$22),12,31)-G$22+1)*G$26,IF($A33=YEAR(G$23),(G$23-DATE(YEAR(G$23),1,1))*G$26,0)))))</f>
        <v>0</v>
      </c>
      <c r="H33" s="37">
        <f>IF(H$23&gt;(H$22+365.25*H$63),IF(AND($A33&gt;YEAR(H$22),$A33&lt;YEAR(H$22+365.25*H$63)),(DATE($A33,12,31)-DATE($A33,1,0))*H$26,IF(AND($A33=YEAR(H$22),$A33=YEAR(H$22+365.25*H$63)),((H$22+365.25*H$63)-H$22+1)*H$26,IF($A33=YEAR(H$22),(DATE(YEAR(H$22),12,31)-H$22+1)*H$26,IF($A33=YEAR(H$22+365.25*H$63),(H$22+365.25*H$63-DATE(YEAR(H$22+365.25*H$63),1,1))*H$26,0)))),IF(AND($A33&gt;YEAR(H$22),$A33&lt;YEAR(H$23)),(DATE($A33,12,31)-DATE($A33,1,0))*H$26,IF(AND($A33=YEAR(H$22),$A33=YEAR(H$23)),(H$23-H$22+1)*H$26,IF($A33=YEAR(H$22),(DATE(YEAR(H$22),12,31)-H$22+1)*H$26,IF($A33=YEAR(H$23),(H$23-DATE(YEAR(H$23),1,1))*H$26,0)))))</f>
        <v>0</v>
      </c>
    </row>
    <row r="34" spans="1:8" ht="13" thickBot="1">
      <c r="A34" s="41">
        <v>2032</v>
      </c>
      <c r="B34" s="37">
        <f>IF(B$23&gt;(B$22+365.25*B$63),IF(AND($A34&gt;YEAR(B$22),$A34&lt;YEAR(B$22+365.25*B$63)),(DATE($A34,12,31)-DATE($A34,1,0))*B$26,IF(AND($A34=YEAR(B$22),$A34=YEAR(B$22+365.25*B$63)),((B$22+365.25*B$63)-B$22+1)*B$26,IF($A34=YEAR(B$22),(DATE(YEAR(B$22),12,31)-B$22+1)*B$26,IF($A34=YEAR(B$22+365.25*B$63),(B$22+365.25*B$63-DATE(YEAR(B$22+365.25*B$63),1,1))*B$26,0)))),IF(AND($A34&gt;YEAR(B$22),$A34&lt;YEAR(B$23)),(DATE($A34,12,31)-DATE($A34,1,0))*B$26,IF(AND($A34=YEAR(B$22),$A34=YEAR(B$23)),(B$23-B$22+1)*B$26,IF($A34=YEAR(B$22),(DATE(YEAR(B$22),12,31)-B$22+1)*B$26,IF($A34=YEAR(B$23),(B$23-DATE(YEAR(B$23),1,1))*B$26,0)))))</f>
        <v>0</v>
      </c>
      <c r="C34" s="37">
        <f>IF(C$23&gt;(C$22+365.25*C$63),IF(AND($A34&gt;YEAR(C$22),$A34&lt;YEAR(C$22+365.25*C$63)),(DATE($A34,12,31)-DATE($A34,1,0))*C$26,IF(AND($A34=YEAR(C$22),$A34=YEAR(C$22+365.25*C$63)),((C$22+365.25*C$63)-C$22+1)*C$26,IF($A34=YEAR(C$22),(DATE(YEAR(C$22),12,31)-C$22+1)*C$26,IF($A34=YEAR(C$22+365.25*C$63),(C$22+365.25*C$63-DATE(YEAR(C$22+365.25*C$63),1,1))*C$26,0)))),IF(AND($A34&gt;YEAR(C$22),$A34&lt;YEAR(C$23)),(DATE($A34,12,31)-DATE($A34,1,0))*C$26,IF(AND($A34=YEAR(C$22),$A34=YEAR(C$23)),(C$23-C$22+1)*C$26,IF($A34=YEAR(C$22),(DATE(YEAR(C$22),12,31)-C$22+1)*C$26,IF($A34=YEAR(C$23),(C$23-DATE(YEAR(C$23),1,1))*C$26,0)))))</f>
        <v>0</v>
      </c>
      <c r="D34" s="37">
        <f>IF(D$23&gt;(D$22+365.25*D$63),IF(AND($A34&gt;YEAR(D$22),$A34&lt;YEAR(D$22+365.25*D$63)),(DATE($A34,12,31)-DATE($A34,1,0))*D$26,IF(AND($A34=YEAR(D$22),$A34=YEAR(D$22+365.25*D$63)),((D$22+365.25*D$63)-D$22+1)*D$26,IF($A34=YEAR(D$22),(DATE(YEAR(D$22),12,31)-D$22+1)*D$26,IF($A34=YEAR(D$22+365.25*D$63),(D$22+365.25*D$63-DATE(YEAR(D$22+365.25*D$63),1,1))*D$26,0)))),IF(AND($A34&gt;YEAR(D$22),$A34&lt;YEAR(D$23)),(DATE($A34,12,31)-DATE($A34,1,0))*D$26,IF(AND($A34=YEAR(D$22),$A34=YEAR(D$23)),(D$23-D$22+1)*D$26,IF($A34=YEAR(D$22),(DATE(YEAR(D$22),12,31)-D$22+1)*D$26,IF($A34=YEAR(D$23),(D$23-DATE(YEAR(D$23),1,1))*D$26,0)))))</f>
        <v>0</v>
      </c>
      <c r="E34" s="37">
        <f>IF(E$23&gt;(E$22+365.25*E$63),IF(AND($A34&gt;YEAR(E$22),$A34&lt;YEAR(E$22+365.25*E$63)),(DATE($A34,12,31)-DATE($A34,1,0))*E$26,IF(AND($A34=YEAR(E$22),$A34=YEAR(E$22+365.25*E$63)),((E$22+365.25*E$63)-E$22+1)*E$26,IF($A34=YEAR(E$22),(DATE(YEAR(E$22),12,31)-E$22+1)*E$26,IF($A34=YEAR(E$22+365.25*E$63),(E$22+365.25*E$63-DATE(YEAR(E$22+365.25*E$63),1,1))*E$26,0)))),IF(AND($A34&gt;YEAR(E$22),$A34&lt;YEAR(E$23)),(DATE($A34,12,31)-DATE($A34,1,0))*E$26,IF(AND($A34=YEAR(E$22),$A34=YEAR(E$23)),(E$23-E$22+1)*E$26,IF($A34=YEAR(E$22),(DATE(YEAR(E$22),12,31)-E$22+1)*E$26,IF($A34=YEAR(E$23),(E$23-DATE(YEAR(E$23),1,1))*E$26,0)))))</f>
        <v>0</v>
      </c>
      <c r="F34" s="37">
        <f>IF(F$23&gt;(F$22+365.25*F$63),IF(AND($A34&gt;YEAR(F$22),$A34&lt;YEAR(F$22+365.25*F$63)),(DATE($A34,12,31)-DATE($A34,1,0))*F$26,IF(AND($A34=YEAR(F$22),$A34=YEAR(F$22+365.25*F$63)),((F$22+365.25*F$63)-F$22+1)*F$26,IF($A34=YEAR(F$22),(DATE(YEAR(F$22),12,31)-F$22+1)*F$26,IF($A34=YEAR(F$22+365.25*F$63),(F$22+365.25*F$63-DATE(YEAR(F$22+365.25*F$63),1,1))*F$26,0)))),IF(AND($A34&gt;YEAR(F$22),$A34&lt;YEAR(F$23)),(DATE($A34,12,31)-DATE($A34,1,0))*F$26,IF(AND($A34=YEAR(F$22),$A34=YEAR(F$23)),(F$23-F$22+1)*F$26,IF($A34=YEAR(F$22),(DATE(YEAR(F$22),12,31)-F$22+1)*F$26,IF($A34=YEAR(F$23),(F$23-DATE(YEAR(F$23),1,1))*F$26,0)))))</f>
        <v>0</v>
      </c>
      <c r="G34" s="37">
        <f>IF(G$23&gt;(G$22+365.25*G$63),IF(AND($A34&gt;YEAR(G$22),$A34&lt;YEAR(G$22+365.25*G$63)),(DATE($A34,12,31)-DATE($A34,1,0))*G$26,IF(AND($A34=YEAR(G$22),$A34=YEAR(G$22+365.25*G$63)),((G$22+365.25*G$63)-G$22+1)*G$26,IF($A34=YEAR(G$22),(DATE(YEAR(G$22),12,31)-G$22+1)*G$26,IF($A34=YEAR(G$22+365.25*G$63),(G$22+365.25*G$63-DATE(YEAR(G$22+365.25*G$63),1,1))*G$26,0)))),IF(AND($A34&gt;YEAR(G$22),$A34&lt;YEAR(G$23)),(DATE($A34,12,31)-DATE($A34,1,0))*G$26,IF(AND($A34=YEAR(G$22),$A34=YEAR(G$23)),(G$23-G$22+1)*G$26,IF($A34=YEAR(G$22),(DATE(YEAR(G$22),12,31)-G$22+1)*G$26,IF($A34=YEAR(G$23),(G$23-DATE(YEAR(G$23),1,1))*G$26,0)))))</f>
        <v>0</v>
      </c>
      <c r="H34" s="37">
        <f>IF(H$23&gt;(H$22+365.25*H$63),IF(AND($A34&gt;YEAR(H$22),$A34&lt;YEAR(H$22+365.25*H$63)),(DATE($A34,12,31)-DATE($A34,1,0))*H$26,IF(AND($A34=YEAR(H$22),$A34=YEAR(H$22+365.25*H$63)),((H$22+365.25*H$63)-H$22+1)*H$26,IF($A34=YEAR(H$22),(DATE(YEAR(H$22),12,31)-H$22+1)*H$26,IF($A34=YEAR(H$22+365.25*H$63),(H$22+365.25*H$63-DATE(YEAR(H$22+365.25*H$63),1,1))*H$26,0)))),IF(AND($A34&gt;YEAR(H$22),$A34&lt;YEAR(H$23)),(DATE($A34,12,31)-DATE($A34,1,0))*H$26,IF(AND($A34=YEAR(H$22),$A34=YEAR(H$23)),(H$23-H$22+1)*H$26,IF($A34=YEAR(H$22),(DATE(YEAR(H$22),12,31)-H$22+1)*H$26,IF($A34=YEAR(H$23),(H$23-DATE(YEAR(H$23),1,1))*H$26,0)))))</f>
        <v>0</v>
      </c>
    </row>
    <row r="35" spans="1:8" ht="13" thickBot="1">
      <c r="A35" s="41">
        <v>2033</v>
      </c>
      <c r="B35" s="37">
        <f>IF(B$23&gt;(B$22+365.25*B$63),IF(AND($A35&gt;YEAR(B$22),$A35&lt;YEAR(B$22+365.25*B$63)),(DATE($A35,12,31)-DATE($A35,1,0))*B$26,IF(AND($A35=YEAR(B$22),$A35=YEAR(B$22+365.25*B$63)),((B$22+365.25*B$63)-B$22+1)*B$26,IF($A35=YEAR(B$22),(DATE(YEAR(B$22),12,31)-B$22+1)*B$26,IF($A35=YEAR(B$22+365.25*B$63),(B$22+365.25*B$63-DATE(YEAR(B$22+365.25*B$63),1,1))*B$26,0)))),IF(AND($A35&gt;YEAR(B$22),$A35&lt;YEAR(B$23)),(DATE($A35,12,31)-DATE($A35,1,0))*B$26,IF(AND($A35=YEAR(B$22),$A35=YEAR(B$23)),(B$23-B$22+1)*B$26,IF($A35=YEAR(B$22),(DATE(YEAR(B$22),12,31)-B$22+1)*B$26,IF($A35=YEAR(B$23),(B$23-DATE(YEAR(B$23),1,1))*B$26,0)))))</f>
        <v>0</v>
      </c>
      <c r="C35" s="37">
        <f>IF(C$23&gt;(C$22+365.25*C$63),IF(AND($A35&gt;YEAR(C$22),$A35&lt;YEAR(C$22+365.25*C$63)),(DATE($A35,12,31)-DATE($A35,1,0))*C$26,IF(AND($A35=YEAR(C$22),$A35=YEAR(C$22+365.25*C$63)),((C$22+365.25*C$63)-C$22+1)*C$26,IF($A35=YEAR(C$22),(DATE(YEAR(C$22),12,31)-C$22+1)*C$26,IF($A35=YEAR(C$22+365.25*C$63),(C$22+365.25*C$63-DATE(YEAR(C$22+365.25*C$63),1,1))*C$26,0)))),IF(AND($A35&gt;YEAR(C$22),$A35&lt;YEAR(C$23)),(DATE($A35,12,31)-DATE($A35,1,0))*C$26,IF(AND($A35=YEAR(C$22),$A35=YEAR(C$23)),(C$23-C$22+1)*C$26,IF($A35=YEAR(C$22),(DATE(YEAR(C$22),12,31)-C$22+1)*C$26,IF($A35=YEAR(C$23),(C$23-DATE(YEAR(C$23),1,1))*C$26,0)))))</f>
        <v>0</v>
      </c>
      <c r="D35" s="37">
        <f>IF(D$23&gt;(D$22+365.25*D$63),IF(AND($A35&gt;YEAR(D$22),$A35&lt;YEAR(D$22+365.25*D$63)),(DATE($A35,12,31)-DATE($A35,1,0))*D$26,IF(AND($A35=YEAR(D$22),$A35=YEAR(D$22+365.25*D$63)),((D$22+365.25*D$63)-D$22+1)*D$26,IF($A35=YEAR(D$22),(DATE(YEAR(D$22),12,31)-D$22+1)*D$26,IF($A35=YEAR(D$22+365.25*D$63),(D$22+365.25*D$63-DATE(YEAR(D$22+365.25*D$63),1,1))*D$26,0)))),IF(AND($A35&gt;YEAR(D$22),$A35&lt;YEAR(D$23)),(DATE($A35,12,31)-DATE($A35,1,0))*D$26,IF(AND($A35=YEAR(D$22),$A35=YEAR(D$23)),(D$23-D$22+1)*D$26,IF($A35=YEAR(D$22),(DATE(YEAR(D$22),12,31)-D$22+1)*D$26,IF($A35=YEAR(D$23),(D$23-DATE(YEAR(D$23),1,1))*D$26,0)))))</f>
        <v>0</v>
      </c>
      <c r="E35" s="37">
        <f>IF(E$23&gt;(E$22+365.25*E$63),IF(AND($A35&gt;YEAR(E$22),$A35&lt;YEAR(E$22+365.25*E$63)),(DATE($A35,12,31)-DATE($A35,1,0))*E$26,IF(AND($A35=YEAR(E$22),$A35=YEAR(E$22+365.25*E$63)),((E$22+365.25*E$63)-E$22+1)*E$26,IF($A35=YEAR(E$22),(DATE(YEAR(E$22),12,31)-E$22+1)*E$26,IF($A35=YEAR(E$22+365.25*E$63),(E$22+365.25*E$63-DATE(YEAR(E$22+365.25*E$63),1,1))*E$26,0)))),IF(AND($A35&gt;YEAR(E$22),$A35&lt;YEAR(E$23)),(DATE($A35,12,31)-DATE($A35,1,0))*E$26,IF(AND($A35=YEAR(E$22),$A35=YEAR(E$23)),(E$23-E$22+1)*E$26,IF($A35=YEAR(E$22),(DATE(YEAR(E$22),12,31)-E$22+1)*E$26,IF($A35=YEAR(E$23),(E$23-DATE(YEAR(E$23),1,1))*E$26,0)))))</f>
        <v>0</v>
      </c>
      <c r="F35" s="37">
        <f>IF(F$23&gt;(F$22+365.25*F$63),IF(AND($A35&gt;YEAR(F$22),$A35&lt;YEAR(F$22+365.25*F$63)),(DATE($A35,12,31)-DATE($A35,1,0))*F$26,IF(AND($A35=YEAR(F$22),$A35=YEAR(F$22+365.25*F$63)),((F$22+365.25*F$63)-F$22+1)*F$26,IF($A35=YEAR(F$22),(DATE(YEAR(F$22),12,31)-F$22+1)*F$26,IF($A35=YEAR(F$22+365.25*F$63),(F$22+365.25*F$63-DATE(YEAR(F$22+365.25*F$63),1,1))*F$26,0)))),IF(AND($A35&gt;YEAR(F$22),$A35&lt;YEAR(F$23)),(DATE($A35,12,31)-DATE($A35,1,0))*F$26,IF(AND($A35=YEAR(F$22),$A35=YEAR(F$23)),(F$23-F$22+1)*F$26,IF($A35=YEAR(F$22),(DATE(YEAR(F$22),12,31)-F$22+1)*F$26,IF($A35=YEAR(F$23),(F$23-DATE(YEAR(F$23),1,1))*F$26,0)))))</f>
        <v>0</v>
      </c>
      <c r="G35" s="37">
        <f>IF(G$23&gt;(G$22+365.25*G$63),IF(AND($A35&gt;YEAR(G$22),$A35&lt;YEAR(G$22+365.25*G$63)),(DATE($A35,12,31)-DATE($A35,1,0))*G$26,IF(AND($A35=YEAR(G$22),$A35=YEAR(G$22+365.25*G$63)),((G$22+365.25*G$63)-G$22+1)*G$26,IF($A35=YEAR(G$22),(DATE(YEAR(G$22),12,31)-G$22+1)*G$26,IF($A35=YEAR(G$22+365.25*G$63),(G$22+365.25*G$63-DATE(YEAR(G$22+365.25*G$63),1,1))*G$26,0)))),IF(AND($A35&gt;YEAR(G$22),$A35&lt;YEAR(G$23)),(DATE($A35,12,31)-DATE($A35,1,0))*G$26,IF(AND($A35=YEAR(G$22),$A35=YEAR(G$23)),(G$23-G$22+1)*G$26,IF($A35=YEAR(G$22),(DATE(YEAR(G$22),12,31)-G$22+1)*G$26,IF($A35=YEAR(G$23),(G$23-DATE(YEAR(G$23),1,1))*G$26,0)))))</f>
        <v>0</v>
      </c>
      <c r="H35" s="37">
        <f>IF(H$23&gt;(H$22+365.25*H$63),IF(AND($A35&gt;YEAR(H$22),$A35&lt;YEAR(H$22+365.25*H$63)),(DATE($A35,12,31)-DATE($A35,1,0))*H$26,IF(AND($A35=YEAR(H$22),$A35=YEAR(H$22+365.25*H$63)),((H$22+365.25*H$63)-H$22+1)*H$26,IF($A35=YEAR(H$22),(DATE(YEAR(H$22),12,31)-H$22+1)*H$26,IF($A35=YEAR(H$22+365.25*H$63),(H$22+365.25*H$63-DATE(YEAR(H$22+365.25*H$63),1,1))*H$26,0)))),IF(AND($A35&gt;YEAR(H$22),$A35&lt;YEAR(H$23)),(DATE($A35,12,31)-DATE($A35,1,0))*H$26,IF(AND($A35=YEAR(H$22),$A35=YEAR(H$23)),(H$23-H$22+1)*H$26,IF($A35=YEAR(H$22),(DATE(YEAR(H$22),12,31)-H$22+1)*H$26,IF($A35=YEAR(H$23),(H$23-DATE(YEAR(H$23),1,1))*H$26,0)))))</f>
        <v>0</v>
      </c>
    </row>
    <row r="36" spans="1:8" ht="13" thickBot="1">
      <c r="A36" s="41">
        <v>2034</v>
      </c>
      <c r="B36" s="37">
        <f>IF(B$23&gt;(B$22+365.25*B$63),IF(AND($A36&gt;YEAR(B$22),$A36&lt;YEAR(B$22+365.25*B$63)),(DATE($A36,12,31)-DATE($A36,1,0))*B$26,IF(AND($A36=YEAR(B$22),$A36=YEAR(B$22+365.25*B$63)),((B$22+365.25*B$63)-B$22+1)*B$26,IF($A36=YEAR(B$22),(DATE(YEAR(B$22),12,31)-B$22+1)*B$26,IF($A36=YEAR(B$22+365.25*B$63),(B$22+365.25*B$63-DATE(YEAR(B$22+365.25*B$63),1,1))*B$26,0)))),IF(AND($A36&gt;YEAR(B$22),$A36&lt;YEAR(B$23)),(DATE($A36,12,31)-DATE($A36,1,0))*B$26,IF(AND($A36=YEAR(B$22),$A36=YEAR(B$23)),(B$23-B$22+1)*B$26,IF($A36=YEAR(B$22),(DATE(YEAR(B$22),12,31)-B$22+1)*B$26,IF($A36=YEAR(B$23),(B$23-DATE(YEAR(B$23),1,1))*B$26,0)))))</f>
        <v>0</v>
      </c>
      <c r="C36" s="37">
        <f>IF(C$23&gt;(C$22+365.25*C$63),IF(AND($A36&gt;YEAR(C$22),$A36&lt;YEAR(C$22+365.25*C$63)),(DATE($A36,12,31)-DATE($A36,1,0))*C$26,IF(AND($A36=YEAR(C$22),$A36=YEAR(C$22+365.25*C$63)),((C$22+365.25*C$63)-C$22+1)*C$26,IF($A36=YEAR(C$22),(DATE(YEAR(C$22),12,31)-C$22+1)*C$26,IF($A36=YEAR(C$22+365.25*C$63),(C$22+365.25*C$63-DATE(YEAR(C$22+365.25*C$63),1,1))*C$26,0)))),IF(AND($A36&gt;YEAR(C$22),$A36&lt;YEAR(C$23)),(DATE($A36,12,31)-DATE($A36,1,0))*C$26,IF(AND($A36=YEAR(C$22),$A36=YEAR(C$23)),(C$23-C$22+1)*C$26,IF($A36=YEAR(C$22),(DATE(YEAR(C$22),12,31)-C$22+1)*C$26,IF($A36=YEAR(C$23),(C$23-DATE(YEAR(C$23),1,1))*C$26,0)))))</f>
        <v>0</v>
      </c>
      <c r="D36" s="37">
        <f>IF(D$23&gt;(D$22+365.25*D$63),IF(AND($A36&gt;YEAR(D$22),$A36&lt;YEAR(D$22+365.25*D$63)),(DATE($A36,12,31)-DATE($A36,1,0))*D$26,IF(AND($A36=YEAR(D$22),$A36=YEAR(D$22+365.25*D$63)),((D$22+365.25*D$63)-D$22+1)*D$26,IF($A36=YEAR(D$22),(DATE(YEAR(D$22),12,31)-D$22+1)*D$26,IF($A36=YEAR(D$22+365.25*D$63),(D$22+365.25*D$63-DATE(YEAR(D$22+365.25*D$63),1,1))*D$26,0)))),IF(AND($A36&gt;YEAR(D$22),$A36&lt;YEAR(D$23)),(DATE($A36,12,31)-DATE($A36,1,0))*D$26,IF(AND($A36=YEAR(D$22),$A36=YEAR(D$23)),(D$23-D$22+1)*D$26,IF($A36=YEAR(D$22),(DATE(YEAR(D$22),12,31)-D$22+1)*D$26,IF($A36=YEAR(D$23),(D$23-DATE(YEAR(D$23),1,1))*D$26,0)))))</f>
        <v>0</v>
      </c>
      <c r="E36" s="37">
        <f>IF(E$23&gt;(E$22+365.25*E$63),IF(AND($A36&gt;YEAR(E$22),$A36&lt;YEAR(E$22+365.25*E$63)),(DATE($A36,12,31)-DATE($A36,1,0))*E$26,IF(AND($A36=YEAR(E$22),$A36=YEAR(E$22+365.25*E$63)),((E$22+365.25*E$63)-E$22+1)*E$26,IF($A36=YEAR(E$22),(DATE(YEAR(E$22),12,31)-E$22+1)*E$26,IF($A36=YEAR(E$22+365.25*E$63),(E$22+365.25*E$63-DATE(YEAR(E$22+365.25*E$63),1,1))*E$26,0)))),IF(AND($A36&gt;YEAR(E$22),$A36&lt;YEAR(E$23)),(DATE($A36,12,31)-DATE($A36,1,0))*E$26,IF(AND($A36=YEAR(E$22),$A36=YEAR(E$23)),(E$23-E$22+1)*E$26,IF($A36=YEAR(E$22),(DATE(YEAR(E$22),12,31)-E$22+1)*E$26,IF($A36=YEAR(E$23),(E$23-DATE(YEAR(E$23),1,1))*E$26,0)))))</f>
        <v>0</v>
      </c>
      <c r="F36" s="37">
        <f>IF(F$23&gt;(F$22+365.25*F$63),IF(AND($A36&gt;YEAR(F$22),$A36&lt;YEAR(F$22+365.25*F$63)),(DATE($A36,12,31)-DATE($A36,1,0))*F$26,IF(AND($A36=YEAR(F$22),$A36=YEAR(F$22+365.25*F$63)),((F$22+365.25*F$63)-F$22+1)*F$26,IF($A36=YEAR(F$22),(DATE(YEAR(F$22),12,31)-F$22+1)*F$26,IF($A36=YEAR(F$22+365.25*F$63),(F$22+365.25*F$63-DATE(YEAR(F$22+365.25*F$63),1,1))*F$26,0)))),IF(AND($A36&gt;YEAR(F$22),$A36&lt;YEAR(F$23)),(DATE($A36,12,31)-DATE($A36,1,0))*F$26,IF(AND($A36=YEAR(F$22),$A36=YEAR(F$23)),(F$23-F$22+1)*F$26,IF($A36=YEAR(F$22),(DATE(YEAR(F$22),12,31)-F$22+1)*F$26,IF($A36=YEAR(F$23),(F$23-DATE(YEAR(F$23),1,1))*F$26,0)))))</f>
        <v>0</v>
      </c>
      <c r="G36" s="37">
        <f>IF(G$23&gt;(G$22+365.25*G$63),IF(AND($A36&gt;YEAR(G$22),$A36&lt;YEAR(G$22+365.25*G$63)),(DATE($A36,12,31)-DATE($A36,1,0))*G$26,IF(AND($A36=YEAR(G$22),$A36=YEAR(G$22+365.25*G$63)),((G$22+365.25*G$63)-G$22+1)*G$26,IF($A36=YEAR(G$22),(DATE(YEAR(G$22),12,31)-G$22+1)*G$26,IF($A36=YEAR(G$22+365.25*G$63),(G$22+365.25*G$63-DATE(YEAR(G$22+365.25*G$63),1,1))*G$26,0)))),IF(AND($A36&gt;YEAR(G$22),$A36&lt;YEAR(G$23)),(DATE($A36,12,31)-DATE($A36,1,0))*G$26,IF(AND($A36=YEAR(G$22),$A36=YEAR(G$23)),(G$23-G$22+1)*G$26,IF($A36=YEAR(G$22),(DATE(YEAR(G$22),12,31)-G$22+1)*G$26,IF($A36=YEAR(G$23),(G$23-DATE(YEAR(G$23),1,1))*G$26,0)))))</f>
        <v>0</v>
      </c>
      <c r="H36" s="37">
        <f>IF(H$23&gt;(H$22+365.25*H$63),IF(AND($A36&gt;YEAR(H$22),$A36&lt;YEAR(H$22+365.25*H$63)),(DATE($A36,12,31)-DATE($A36,1,0))*H$26,IF(AND($A36=YEAR(H$22),$A36=YEAR(H$22+365.25*H$63)),((H$22+365.25*H$63)-H$22+1)*H$26,IF($A36=YEAR(H$22),(DATE(YEAR(H$22),12,31)-H$22+1)*H$26,IF($A36=YEAR(H$22+365.25*H$63),(H$22+365.25*H$63-DATE(YEAR(H$22+365.25*H$63),1,1))*H$26,0)))),IF(AND($A36&gt;YEAR(H$22),$A36&lt;YEAR(H$23)),(DATE($A36,12,31)-DATE($A36,1,0))*H$26,IF(AND($A36=YEAR(H$22),$A36=YEAR(H$23)),(H$23-H$22+1)*H$26,IF($A36=YEAR(H$22),(DATE(YEAR(H$22),12,31)-H$22+1)*H$26,IF($A36=YEAR(H$23),(H$23-DATE(YEAR(H$23),1,1))*H$26,0)))))</f>
        <v>0</v>
      </c>
    </row>
    <row r="37" spans="1:8" ht="13" thickBot="1">
      <c r="A37" s="41">
        <v>2035</v>
      </c>
      <c r="B37" s="37">
        <f>IF(B$23&gt;(B$22+365.25*B$63),IF(AND($A37&gt;YEAR(B$22),$A37&lt;YEAR(B$22+365.25*B$63)),(DATE($A37,12,31)-DATE($A37,1,0))*B$26,IF(AND($A37=YEAR(B$22),$A37=YEAR(B$22+365.25*B$63)),((B$22+365.25*B$63)-B$22+1)*B$26,IF($A37=YEAR(B$22),(DATE(YEAR(B$22),12,31)-B$22+1)*B$26,IF($A37=YEAR(B$22+365.25*B$63),(B$22+365.25*B$63-DATE(YEAR(B$22+365.25*B$63),1,1))*B$26,0)))),IF(AND($A37&gt;YEAR(B$22),$A37&lt;YEAR(B$23)),(DATE($A37,12,31)-DATE($A37,1,0))*B$26,IF(AND($A37=YEAR(B$22),$A37=YEAR(B$23)),(B$23-B$22+1)*B$26,IF($A37=YEAR(B$22),(DATE(YEAR(B$22),12,31)-B$22+1)*B$26,IF($A37=YEAR(B$23),(B$23-DATE(YEAR(B$23),1,1))*B$26,0)))))</f>
        <v>0</v>
      </c>
      <c r="C37" s="37">
        <f>IF(C$23&gt;(C$22+365.25*C$63),IF(AND($A37&gt;YEAR(C$22),$A37&lt;YEAR(C$22+365.25*C$63)),(DATE($A37,12,31)-DATE($A37,1,0))*C$26,IF(AND($A37=YEAR(C$22),$A37=YEAR(C$22+365.25*C$63)),((C$22+365.25*C$63)-C$22+1)*C$26,IF($A37=YEAR(C$22),(DATE(YEAR(C$22),12,31)-C$22+1)*C$26,IF($A37=YEAR(C$22+365.25*C$63),(C$22+365.25*C$63-DATE(YEAR(C$22+365.25*C$63),1,1))*C$26,0)))),IF(AND($A37&gt;YEAR(C$22),$A37&lt;YEAR(C$23)),(DATE($A37,12,31)-DATE($A37,1,0))*C$26,IF(AND($A37=YEAR(C$22),$A37=YEAR(C$23)),(C$23-C$22+1)*C$26,IF($A37=YEAR(C$22),(DATE(YEAR(C$22),12,31)-C$22+1)*C$26,IF($A37=YEAR(C$23),(C$23-DATE(YEAR(C$23),1,1))*C$26,0)))))</f>
        <v>0</v>
      </c>
      <c r="D37" s="37">
        <f>IF(D$23&gt;(D$22+365.25*D$63),IF(AND($A37&gt;YEAR(D$22),$A37&lt;YEAR(D$22+365.25*D$63)),(DATE($A37,12,31)-DATE($A37,1,0))*D$26,IF(AND($A37=YEAR(D$22),$A37=YEAR(D$22+365.25*D$63)),((D$22+365.25*D$63)-D$22+1)*D$26,IF($A37=YEAR(D$22),(DATE(YEAR(D$22),12,31)-D$22+1)*D$26,IF($A37=YEAR(D$22+365.25*D$63),(D$22+365.25*D$63-DATE(YEAR(D$22+365.25*D$63),1,1))*D$26,0)))),IF(AND($A37&gt;YEAR(D$22),$A37&lt;YEAR(D$23)),(DATE($A37,12,31)-DATE($A37,1,0))*D$26,IF(AND($A37=YEAR(D$22),$A37=YEAR(D$23)),(D$23-D$22+1)*D$26,IF($A37=YEAR(D$22),(DATE(YEAR(D$22),12,31)-D$22+1)*D$26,IF($A37=YEAR(D$23),(D$23-DATE(YEAR(D$23),1,1))*D$26,0)))))</f>
        <v>0</v>
      </c>
      <c r="E37" s="37">
        <f>IF(E$23&gt;(E$22+365.25*E$63),IF(AND($A37&gt;YEAR(E$22),$A37&lt;YEAR(E$22+365.25*E$63)),(DATE($A37,12,31)-DATE($A37,1,0))*E$26,IF(AND($A37=YEAR(E$22),$A37=YEAR(E$22+365.25*E$63)),((E$22+365.25*E$63)-E$22+1)*E$26,IF($A37=YEAR(E$22),(DATE(YEAR(E$22),12,31)-E$22+1)*E$26,IF($A37=YEAR(E$22+365.25*E$63),(E$22+365.25*E$63-DATE(YEAR(E$22+365.25*E$63),1,1))*E$26,0)))),IF(AND($A37&gt;YEAR(E$22),$A37&lt;YEAR(E$23)),(DATE($A37,12,31)-DATE($A37,1,0))*E$26,IF(AND($A37=YEAR(E$22),$A37=YEAR(E$23)),(E$23-E$22+1)*E$26,IF($A37=YEAR(E$22),(DATE(YEAR(E$22),12,31)-E$22+1)*E$26,IF($A37=YEAR(E$23),(E$23-DATE(YEAR(E$23),1,1))*E$26,0)))))</f>
        <v>0</v>
      </c>
      <c r="F37" s="37">
        <f>IF(F$23&gt;(F$22+365.25*F$63),IF(AND($A37&gt;YEAR(F$22),$A37&lt;YEAR(F$22+365.25*F$63)),(DATE($A37,12,31)-DATE($A37,1,0))*F$26,IF(AND($A37=YEAR(F$22),$A37=YEAR(F$22+365.25*F$63)),((F$22+365.25*F$63)-F$22+1)*F$26,IF($A37=YEAR(F$22),(DATE(YEAR(F$22),12,31)-F$22+1)*F$26,IF($A37=YEAR(F$22+365.25*F$63),(F$22+365.25*F$63-DATE(YEAR(F$22+365.25*F$63),1,1))*F$26,0)))),IF(AND($A37&gt;YEAR(F$22),$A37&lt;YEAR(F$23)),(DATE($A37,12,31)-DATE($A37,1,0))*F$26,IF(AND($A37=YEAR(F$22),$A37=YEAR(F$23)),(F$23-F$22+1)*F$26,IF($A37=YEAR(F$22),(DATE(YEAR(F$22),12,31)-F$22+1)*F$26,IF($A37=YEAR(F$23),(F$23-DATE(YEAR(F$23),1,1))*F$26,0)))))</f>
        <v>0</v>
      </c>
      <c r="G37" s="37">
        <f>IF(G$23&gt;(G$22+365.25*G$63),IF(AND($A37&gt;YEAR(G$22),$A37&lt;YEAR(G$22+365.25*G$63)),(DATE($A37,12,31)-DATE($A37,1,0))*G$26,IF(AND($A37=YEAR(G$22),$A37=YEAR(G$22+365.25*G$63)),((G$22+365.25*G$63)-G$22+1)*G$26,IF($A37=YEAR(G$22),(DATE(YEAR(G$22),12,31)-G$22+1)*G$26,IF($A37=YEAR(G$22+365.25*G$63),(G$22+365.25*G$63-DATE(YEAR(G$22+365.25*G$63),1,1))*G$26,0)))),IF(AND($A37&gt;YEAR(G$22),$A37&lt;YEAR(G$23)),(DATE($A37,12,31)-DATE($A37,1,0))*G$26,IF(AND($A37=YEAR(G$22),$A37=YEAR(G$23)),(G$23-G$22+1)*G$26,IF($A37=YEAR(G$22),(DATE(YEAR(G$22),12,31)-G$22+1)*G$26,IF($A37=YEAR(G$23),(G$23-DATE(YEAR(G$23),1,1))*G$26,0)))))</f>
        <v>0</v>
      </c>
      <c r="H37" s="37">
        <f>IF(H$23&gt;(H$22+365.25*H$63),IF(AND($A37&gt;YEAR(H$22),$A37&lt;YEAR(H$22+365.25*H$63)),(DATE($A37,12,31)-DATE($A37,1,0))*H$26,IF(AND($A37=YEAR(H$22),$A37=YEAR(H$22+365.25*H$63)),((H$22+365.25*H$63)-H$22+1)*H$26,IF($A37=YEAR(H$22),(DATE(YEAR(H$22),12,31)-H$22+1)*H$26,IF($A37=YEAR(H$22+365.25*H$63),(H$22+365.25*H$63-DATE(YEAR(H$22+365.25*H$63),1,1))*H$26,0)))),IF(AND($A37&gt;YEAR(H$22),$A37&lt;YEAR(H$23)),(DATE($A37,12,31)-DATE($A37,1,0))*H$26,IF(AND($A37=YEAR(H$22),$A37=YEAR(H$23)),(H$23-H$22+1)*H$26,IF($A37=YEAR(H$22),(DATE(YEAR(H$22),12,31)-H$22+1)*H$26,IF($A37=YEAR(H$23),(H$23-DATE(YEAR(H$23),1,1))*H$26,0)))))</f>
        <v>0</v>
      </c>
    </row>
    <row r="38" spans="1:8" ht="13" thickBot="1">
      <c r="A38" s="41">
        <v>2036</v>
      </c>
      <c r="B38" s="37">
        <f>IF(B$23&gt;(B$22+365.25*B$63),IF(AND($A38&gt;YEAR(B$22),$A38&lt;YEAR(B$22+365.25*B$63)),(DATE($A38,12,31)-DATE($A38,1,0))*B$26,IF(AND($A38=YEAR(B$22),$A38=YEAR(B$22+365.25*B$63)),((B$22+365.25*B$63)-B$22+1)*B$26,IF($A38=YEAR(B$22),(DATE(YEAR(B$22),12,31)-B$22+1)*B$26,IF($A38=YEAR(B$22+365.25*B$63),(B$22+365.25*B$63-DATE(YEAR(B$22+365.25*B$63),1,1))*B$26,0)))),IF(AND($A38&gt;YEAR(B$22),$A38&lt;YEAR(B$23)),(DATE($A38,12,31)-DATE($A38,1,0))*B$26,IF(AND($A38=YEAR(B$22),$A38=YEAR(B$23)),(B$23-B$22+1)*B$26,IF($A38=YEAR(B$22),(DATE(YEAR(B$22),12,31)-B$22+1)*B$26,IF($A38=YEAR(B$23),(B$23-DATE(YEAR(B$23),1,1))*B$26,0)))))</f>
        <v>0</v>
      </c>
      <c r="C38" s="37">
        <f>IF(C$23&gt;(C$22+365.25*C$63),IF(AND($A38&gt;YEAR(C$22),$A38&lt;YEAR(C$22+365.25*C$63)),(DATE($A38,12,31)-DATE($A38,1,0))*C$26,IF(AND($A38=YEAR(C$22),$A38=YEAR(C$22+365.25*C$63)),((C$22+365.25*C$63)-C$22+1)*C$26,IF($A38=YEAR(C$22),(DATE(YEAR(C$22),12,31)-C$22+1)*C$26,IF($A38=YEAR(C$22+365.25*C$63),(C$22+365.25*C$63-DATE(YEAR(C$22+365.25*C$63),1,1))*C$26,0)))),IF(AND($A38&gt;YEAR(C$22),$A38&lt;YEAR(C$23)),(DATE($A38,12,31)-DATE($A38,1,0))*C$26,IF(AND($A38=YEAR(C$22),$A38=YEAR(C$23)),(C$23-C$22+1)*C$26,IF($A38=YEAR(C$22),(DATE(YEAR(C$22),12,31)-C$22+1)*C$26,IF($A38=YEAR(C$23),(C$23-DATE(YEAR(C$23),1,1))*C$26,0)))))</f>
        <v>0</v>
      </c>
      <c r="D38" s="37">
        <f>IF(D$23&gt;(D$22+365.25*D$63),IF(AND($A38&gt;YEAR(D$22),$A38&lt;YEAR(D$22+365.25*D$63)),(DATE($A38,12,31)-DATE($A38,1,0))*D$26,IF(AND($A38=YEAR(D$22),$A38=YEAR(D$22+365.25*D$63)),((D$22+365.25*D$63)-D$22+1)*D$26,IF($A38=YEAR(D$22),(DATE(YEAR(D$22),12,31)-D$22+1)*D$26,IF($A38=YEAR(D$22+365.25*D$63),(D$22+365.25*D$63-DATE(YEAR(D$22+365.25*D$63),1,1))*D$26,0)))),IF(AND($A38&gt;YEAR(D$22),$A38&lt;YEAR(D$23)),(DATE($A38,12,31)-DATE($A38,1,0))*D$26,IF(AND($A38=YEAR(D$22),$A38=YEAR(D$23)),(D$23-D$22+1)*D$26,IF($A38=YEAR(D$22),(DATE(YEAR(D$22),12,31)-D$22+1)*D$26,IF($A38=YEAR(D$23),(D$23-DATE(YEAR(D$23),1,1))*D$26,0)))))</f>
        <v>0</v>
      </c>
      <c r="E38" s="37">
        <f>IF(E$23&gt;(E$22+365.25*E$63),IF(AND($A38&gt;YEAR(E$22),$A38&lt;YEAR(E$22+365.25*E$63)),(DATE($A38,12,31)-DATE($A38,1,0))*E$26,IF(AND($A38=YEAR(E$22),$A38=YEAR(E$22+365.25*E$63)),((E$22+365.25*E$63)-E$22+1)*E$26,IF($A38=YEAR(E$22),(DATE(YEAR(E$22),12,31)-E$22+1)*E$26,IF($A38=YEAR(E$22+365.25*E$63),(E$22+365.25*E$63-DATE(YEAR(E$22+365.25*E$63),1,1))*E$26,0)))),IF(AND($A38&gt;YEAR(E$22),$A38&lt;YEAR(E$23)),(DATE($A38,12,31)-DATE($A38,1,0))*E$26,IF(AND($A38=YEAR(E$22),$A38=YEAR(E$23)),(E$23-E$22+1)*E$26,IF($A38=YEAR(E$22),(DATE(YEAR(E$22),12,31)-E$22+1)*E$26,IF($A38=YEAR(E$23),(E$23-DATE(YEAR(E$23),1,1))*E$26,0)))))</f>
        <v>0</v>
      </c>
      <c r="F38" s="37">
        <f>IF(F$23&gt;(F$22+365.25*F$63),IF(AND($A38&gt;YEAR(F$22),$A38&lt;YEAR(F$22+365.25*F$63)),(DATE($A38,12,31)-DATE($A38,1,0))*F$26,IF(AND($A38=YEAR(F$22),$A38=YEAR(F$22+365.25*F$63)),((F$22+365.25*F$63)-F$22+1)*F$26,IF($A38=YEAR(F$22),(DATE(YEAR(F$22),12,31)-F$22+1)*F$26,IF($A38=YEAR(F$22+365.25*F$63),(F$22+365.25*F$63-DATE(YEAR(F$22+365.25*F$63),1,1))*F$26,0)))),IF(AND($A38&gt;YEAR(F$22),$A38&lt;YEAR(F$23)),(DATE($A38,12,31)-DATE($A38,1,0))*F$26,IF(AND($A38=YEAR(F$22),$A38=YEAR(F$23)),(F$23-F$22+1)*F$26,IF($A38=YEAR(F$22),(DATE(YEAR(F$22),12,31)-F$22+1)*F$26,IF($A38=YEAR(F$23),(F$23-DATE(YEAR(F$23),1,1))*F$26,0)))))</f>
        <v>0</v>
      </c>
      <c r="G38" s="37">
        <f>IF(G$23&gt;(G$22+365.25*G$63),IF(AND($A38&gt;YEAR(G$22),$A38&lt;YEAR(G$22+365.25*G$63)),(DATE($A38,12,31)-DATE($A38,1,0))*G$26,IF(AND($A38=YEAR(G$22),$A38=YEAR(G$22+365.25*G$63)),((G$22+365.25*G$63)-G$22+1)*G$26,IF($A38=YEAR(G$22),(DATE(YEAR(G$22),12,31)-G$22+1)*G$26,IF($A38=YEAR(G$22+365.25*G$63),(G$22+365.25*G$63-DATE(YEAR(G$22+365.25*G$63),1,1))*G$26,0)))),IF(AND($A38&gt;YEAR(G$22),$A38&lt;YEAR(G$23)),(DATE($A38,12,31)-DATE($A38,1,0))*G$26,IF(AND($A38=YEAR(G$22),$A38=YEAR(G$23)),(G$23-G$22+1)*G$26,IF($A38=YEAR(G$22),(DATE(YEAR(G$22),12,31)-G$22+1)*G$26,IF($A38=YEAR(G$23),(G$23-DATE(YEAR(G$23),1,1))*G$26,0)))))</f>
        <v>0</v>
      </c>
      <c r="H38" s="37">
        <f>IF(H$23&gt;(H$22+365.25*H$63),IF(AND($A38&gt;YEAR(H$22),$A38&lt;YEAR(H$22+365.25*H$63)),(DATE($A38,12,31)-DATE($A38,1,0))*H$26,IF(AND($A38=YEAR(H$22),$A38=YEAR(H$22+365.25*H$63)),((H$22+365.25*H$63)-H$22+1)*H$26,IF($A38=YEAR(H$22),(DATE(YEAR(H$22),12,31)-H$22+1)*H$26,IF($A38=YEAR(H$22+365.25*H$63),(H$22+365.25*H$63-DATE(YEAR(H$22+365.25*H$63),1,1))*H$26,0)))),IF(AND($A38&gt;YEAR(H$22),$A38&lt;YEAR(H$23)),(DATE($A38,12,31)-DATE($A38,1,0))*H$26,IF(AND($A38=YEAR(H$22),$A38=YEAR(H$23)),(H$23-H$22+1)*H$26,IF($A38=YEAR(H$22),(DATE(YEAR(H$22),12,31)-H$22+1)*H$26,IF($A38=YEAR(H$23),(H$23-DATE(YEAR(H$23),1,1))*H$26,0)))))</f>
        <v>0</v>
      </c>
    </row>
    <row r="39" spans="1:8" ht="13" thickBot="1">
      <c r="A39" s="41">
        <v>2037</v>
      </c>
      <c r="B39" s="37">
        <f>IF(B$23&gt;(B$22+365.25*B$63),IF(AND($A39&gt;YEAR(B$22),$A39&lt;YEAR(B$22+365.25*B$63)),(DATE($A39,12,31)-DATE($A39,1,0))*B$26,IF(AND($A39=YEAR(B$22),$A39=YEAR(B$22+365.25*B$63)),((B$22+365.25*B$63)-B$22+1)*B$26,IF($A39=YEAR(B$22),(DATE(YEAR(B$22),12,31)-B$22+1)*B$26,IF($A39=YEAR(B$22+365.25*B$63),(B$22+365.25*B$63-DATE(YEAR(B$22+365.25*B$63),1,1))*B$26,0)))),IF(AND($A39&gt;YEAR(B$22),$A39&lt;YEAR(B$23)),(DATE($A39,12,31)-DATE($A39,1,0))*B$26,IF(AND($A39=YEAR(B$22),$A39=YEAR(B$23)),(B$23-B$22+1)*B$26,IF($A39=YEAR(B$22),(DATE(YEAR(B$22),12,31)-B$22+1)*B$26,IF($A39=YEAR(B$23),(B$23-DATE(YEAR(B$23),1,1))*B$26,0)))))</f>
        <v>0</v>
      </c>
      <c r="C39" s="37">
        <f>IF(C$23&gt;(C$22+365.25*C$63),IF(AND($A39&gt;YEAR(C$22),$A39&lt;YEAR(C$22+365.25*C$63)),(DATE($A39,12,31)-DATE($A39,1,0))*C$26,IF(AND($A39=YEAR(C$22),$A39=YEAR(C$22+365.25*C$63)),((C$22+365.25*C$63)-C$22+1)*C$26,IF($A39=YEAR(C$22),(DATE(YEAR(C$22),12,31)-C$22+1)*C$26,IF($A39=YEAR(C$22+365.25*C$63),(C$22+365.25*C$63-DATE(YEAR(C$22+365.25*C$63),1,1))*C$26,0)))),IF(AND($A39&gt;YEAR(C$22),$A39&lt;YEAR(C$23)),(DATE($A39,12,31)-DATE($A39,1,0))*C$26,IF(AND($A39=YEAR(C$22),$A39=YEAR(C$23)),(C$23-C$22+1)*C$26,IF($A39=YEAR(C$22),(DATE(YEAR(C$22),12,31)-C$22+1)*C$26,IF($A39=YEAR(C$23),(C$23-DATE(YEAR(C$23),1,1))*C$26,0)))))</f>
        <v>0</v>
      </c>
      <c r="D39" s="37">
        <f>IF(D$23&gt;(D$22+365.25*D$63),IF(AND($A39&gt;YEAR(D$22),$A39&lt;YEAR(D$22+365.25*D$63)),(DATE($A39,12,31)-DATE($A39,1,0))*D$26,IF(AND($A39=YEAR(D$22),$A39=YEAR(D$22+365.25*D$63)),((D$22+365.25*D$63)-D$22+1)*D$26,IF($A39=YEAR(D$22),(DATE(YEAR(D$22),12,31)-D$22+1)*D$26,IF($A39=YEAR(D$22+365.25*D$63),(D$22+365.25*D$63-DATE(YEAR(D$22+365.25*D$63),1,1))*D$26,0)))),IF(AND($A39&gt;YEAR(D$22),$A39&lt;YEAR(D$23)),(DATE($A39,12,31)-DATE($A39,1,0))*D$26,IF(AND($A39=YEAR(D$22),$A39=YEAR(D$23)),(D$23-D$22+1)*D$26,IF($A39=YEAR(D$22),(DATE(YEAR(D$22),12,31)-D$22+1)*D$26,IF($A39=YEAR(D$23),(D$23-DATE(YEAR(D$23),1,1))*D$26,0)))))</f>
        <v>0</v>
      </c>
      <c r="E39" s="37">
        <f>IF(E$23&gt;(E$22+365.25*E$63),IF(AND($A39&gt;YEAR(E$22),$A39&lt;YEAR(E$22+365.25*E$63)),(DATE($A39,12,31)-DATE($A39,1,0))*E$26,IF(AND($A39=YEAR(E$22),$A39=YEAR(E$22+365.25*E$63)),((E$22+365.25*E$63)-E$22+1)*E$26,IF($A39=YEAR(E$22),(DATE(YEAR(E$22),12,31)-E$22+1)*E$26,IF($A39=YEAR(E$22+365.25*E$63),(E$22+365.25*E$63-DATE(YEAR(E$22+365.25*E$63),1,1))*E$26,0)))),IF(AND($A39&gt;YEAR(E$22),$A39&lt;YEAR(E$23)),(DATE($A39,12,31)-DATE($A39,1,0))*E$26,IF(AND($A39=YEAR(E$22),$A39=YEAR(E$23)),(E$23-E$22+1)*E$26,IF($A39=YEAR(E$22),(DATE(YEAR(E$22),12,31)-E$22+1)*E$26,IF($A39=YEAR(E$23),(E$23-DATE(YEAR(E$23),1,1))*E$26,0)))))</f>
        <v>0</v>
      </c>
      <c r="F39" s="37">
        <f>IF(F$23&gt;(F$22+365.25*F$63),IF(AND($A39&gt;YEAR(F$22),$A39&lt;YEAR(F$22+365.25*F$63)),(DATE($A39,12,31)-DATE($A39,1,0))*F$26,IF(AND($A39=YEAR(F$22),$A39=YEAR(F$22+365.25*F$63)),((F$22+365.25*F$63)-F$22+1)*F$26,IF($A39=YEAR(F$22),(DATE(YEAR(F$22),12,31)-F$22+1)*F$26,IF($A39=YEAR(F$22+365.25*F$63),(F$22+365.25*F$63-DATE(YEAR(F$22+365.25*F$63),1,1))*F$26,0)))),IF(AND($A39&gt;YEAR(F$22),$A39&lt;YEAR(F$23)),(DATE($A39,12,31)-DATE($A39,1,0))*F$26,IF(AND($A39=YEAR(F$22),$A39=YEAR(F$23)),(F$23-F$22+1)*F$26,IF($A39=YEAR(F$22),(DATE(YEAR(F$22),12,31)-F$22+1)*F$26,IF($A39=YEAR(F$23),(F$23-DATE(YEAR(F$23),1,1))*F$26,0)))))</f>
        <v>0</v>
      </c>
      <c r="G39" s="37">
        <f>IF(G$23&gt;(G$22+365.25*G$63),IF(AND($A39&gt;YEAR(G$22),$A39&lt;YEAR(G$22+365.25*G$63)),(DATE($A39,12,31)-DATE($A39,1,0))*G$26,IF(AND($A39=YEAR(G$22),$A39=YEAR(G$22+365.25*G$63)),((G$22+365.25*G$63)-G$22+1)*G$26,IF($A39=YEAR(G$22),(DATE(YEAR(G$22),12,31)-G$22+1)*G$26,IF($A39=YEAR(G$22+365.25*G$63),(G$22+365.25*G$63-DATE(YEAR(G$22+365.25*G$63),1,1))*G$26,0)))),IF(AND($A39&gt;YEAR(G$22),$A39&lt;YEAR(G$23)),(DATE($A39,12,31)-DATE($A39,1,0))*G$26,IF(AND($A39=YEAR(G$22),$A39=YEAR(G$23)),(G$23-G$22+1)*G$26,IF($A39=YEAR(G$22),(DATE(YEAR(G$22),12,31)-G$22+1)*G$26,IF($A39=YEAR(G$23),(G$23-DATE(YEAR(G$23),1,1))*G$26,0)))))</f>
        <v>0</v>
      </c>
      <c r="H39" s="37">
        <f>IF(H$23&gt;(H$22+365.25*H$63),IF(AND($A39&gt;YEAR(H$22),$A39&lt;YEAR(H$22+365.25*H$63)),(DATE($A39,12,31)-DATE($A39,1,0))*H$26,IF(AND($A39=YEAR(H$22),$A39=YEAR(H$22+365.25*H$63)),((H$22+365.25*H$63)-H$22+1)*H$26,IF($A39=YEAR(H$22),(DATE(YEAR(H$22),12,31)-H$22+1)*H$26,IF($A39=YEAR(H$22+365.25*H$63),(H$22+365.25*H$63-DATE(YEAR(H$22+365.25*H$63),1,1))*H$26,0)))),IF(AND($A39&gt;YEAR(H$22),$A39&lt;YEAR(H$23)),(DATE($A39,12,31)-DATE($A39,1,0))*H$26,IF(AND($A39=YEAR(H$22),$A39=YEAR(H$23)),(H$23-H$22+1)*H$26,IF($A39=YEAR(H$22),(DATE(YEAR(H$22),12,31)-H$22+1)*H$26,IF($A39=YEAR(H$23),(H$23-DATE(YEAR(H$23),1,1))*H$26,0)))))</f>
        <v>0</v>
      </c>
    </row>
    <row r="40" spans="1:8" ht="13" thickBot="1">
      <c r="B40" s="68"/>
      <c r="C40" s="68"/>
      <c r="D40" s="68"/>
      <c r="E40" s="68"/>
      <c r="F40" s="68"/>
      <c r="G40" s="68"/>
      <c r="H40" s="68"/>
    </row>
    <row r="41" spans="1:8" ht="13.5" thickBot="1">
      <c r="A41" s="153" t="s">
        <v>119</v>
      </c>
      <c r="B41" s="154">
        <f t="shared" ref="B41:H41" si="4">SUM(B29:B39)</f>
        <v>0</v>
      </c>
      <c r="C41" s="154">
        <f t="shared" si="4"/>
        <v>0</v>
      </c>
      <c r="D41" s="154">
        <f t="shared" si="4"/>
        <v>0</v>
      </c>
      <c r="E41" s="154">
        <f t="shared" si="4"/>
        <v>0</v>
      </c>
      <c r="F41" s="154">
        <f t="shared" si="4"/>
        <v>0</v>
      </c>
      <c r="G41" s="154">
        <f t="shared" si="4"/>
        <v>0</v>
      </c>
      <c r="H41" s="154">
        <f t="shared" si="4"/>
        <v>0</v>
      </c>
    </row>
    <row r="42" spans="1:8">
      <c r="B42" s="68"/>
      <c r="C42" s="68"/>
      <c r="D42" s="68"/>
      <c r="E42" s="68"/>
      <c r="F42" s="68"/>
      <c r="G42" s="68"/>
      <c r="H42" s="68"/>
    </row>
    <row r="43" spans="1:8" ht="13" thickBot="1"/>
    <row r="44" spans="1:8" ht="26.5" thickBot="1">
      <c r="A44" s="145" t="s">
        <v>202</v>
      </c>
      <c r="B44" s="146">
        <f>B18-B41</f>
        <v>0</v>
      </c>
      <c r="C44" s="146">
        <f t="shared" ref="C44:H44" si="5">C18-C41</f>
        <v>0</v>
      </c>
      <c r="D44" s="146">
        <f t="shared" si="5"/>
        <v>0</v>
      </c>
      <c r="E44" s="146">
        <f t="shared" si="5"/>
        <v>0</v>
      </c>
      <c r="F44" s="146">
        <f t="shared" si="5"/>
        <v>0</v>
      </c>
      <c r="G44" s="146">
        <f t="shared" si="5"/>
        <v>0</v>
      </c>
      <c r="H44" s="146">
        <f t="shared" si="5"/>
        <v>0</v>
      </c>
    </row>
    <row r="63" spans="1:8" ht="13" hidden="1" thickBot="1">
      <c r="A63" s="53" t="s">
        <v>104</v>
      </c>
      <c r="B63" s="136">
        <v>10</v>
      </c>
      <c r="C63" s="308">
        <v>10</v>
      </c>
      <c r="D63" s="308">
        <v>10</v>
      </c>
      <c r="E63" s="308">
        <v>10</v>
      </c>
      <c r="F63" s="308">
        <v>10</v>
      </c>
      <c r="G63" s="308">
        <v>10</v>
      </c>
      <c r="H63" s="308">
        <v>10</v>
      </c>
    </row>
  </sheetData>
  <mergeCells count="1">
    <mergeCell ref="F1:H1"/>
  </mergeCells>
  <dataValidations count="1">
    <dataValidation type="list" allowBlank="1" showInputMessage="1" showErrorMessage="1" sqref="B6:H6" xr:uid="{50AC48AA-456D-4E38-BCF1-EDD7AF8375CF}">
      <formula1>"CNG, Diesel, Elektrisch, Waterstof"</formula1>
    </dataValidation>
  </dataValidations>
  <pageMargins left="0.7" right="0.7" top="0.75" bottom="0.75" header="0.3" footer="0.3"/>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48341-DDFA-45E6-9507-6FFAE30E1260}">
  <sheetPr>
    <pageSetUpPr fitToPage="1"/>
  </sheetPr>
  <dimension ref="A1:H61"/>
  <sheetViews>
    <sheetView zoomScale="115" zoomScaleNormal="115" workbookViewId="0">
      <selection activeCell="B27" sqref="B27"/>
    </sheetView>
  </sheetViews>
  <sheetFormatPr defaultColWidth="9.1796875" defaultRowHeight="12.5"/>
  <cols>
    <col min="1" max="1" width="27.54296875" customWidth="1"/>
    <col min="2" max="2" width="19.453125" customWidth="1"/>
    <col min="3" max="3" width="24.1796875" customWidth="1"/>
    <col min="4" max="4" width="27.1796875" customWidth="1"/>
    <col min="5" max="5" width="24.1796875" customWidth="1"/>
    <col min="6" max="6" width="25.54296875" customWidth="1"/>
    <col min="7" max="7" width="24.1796875" customWidth="1"/>
    <col min="8" max="8" width="19.453125" customWidth="1"/>
    <col min="9" max="9" width="24.1796875" customWidth="1"/>
    <col min="11" max="11" width="24.1796875" customWidth="1"/>
    <col min="13" max="13" width="24.1796875" customWidth="1"/>
    <col min="15" max="15" width="24.1796875" customWidth="1"/>
  </cols>
  <sheetData>
    <row r="1" spans="1:8" ht="13">
      <c r="A1" s="20" t="s">
        <v>120</v>
      </c>
      <c r="E1" s="300" t="s">
        <v>99</v>
      </c>
      <c r="F1" s="300"/>
      <c r="G1" s="300"/>
    </row>
    <row r="2" spans="1:8" ht="13">
      <c r="A2" s="22"/>
      <c r="F2" s="23"/>
    </row>
    <row r="3" spans="1:8" ht="13" thickBot="1">
      <c r="A3" s="22"/>
    </row>
    <row r="4" spans="1:8" ht="13.5" thickBot="1">
      <c r="A4" s="24" t="s">
        <v>100</v>
      </c>
      <c r="B4" s="25"/>
      <c r="C4" s="25"/>
      <c r="D4" s="25"/>
      <c r="E4" s="25"/>
      <c r="F4" s="25"/>
      <c r="G4" s="25"/>
      <c r="H4" s="25"/>
    </row>
    <row r="5" spans="1:8" ht="13" thickBot="1">
      <c r="A5" s="26" t="s">
        <v>101</v>
      </c>
      <c r="B5" s="25"/>
      <c r="C5" s="25"/>
      <c r="D5" s="25"/>
      <c r="E5" s="25"/>
      <c r="F5" s="25"/>
      <c r="G5" s="25"/>
      <c r="H5" s="25"/>
    </row>
    <row r="6" spans="1:8" ht="13" thickBot="1">
      <c r="A6" s="26" t="s">
        <v>102</v>
      </c>
      <c r="B6" s="27"/>
      <c r="C6" s="27"/>
      <c r="D6" s="27"/>
      <c r="E6" s="27"/>
      <c r="F6" s="27"/>
      <c r="G6" s="27"/>
      <c r="H6" s="27"/>
    </row>
    <row r="7" spans="1:8" ht="13" thickBot="1">
      <c r="A7" s="26" t="s">
        <v>103</v>
      </c>
      <c r="B7" s="28"/>
      <c r="C7" s="28"/>
      <c r="D7" s="28"/>
      <c r="E7" s="28"/>
      <c r="F7" s="28"/>
      <c r="G7" s="28"/>
      <c r="H7" s="28"/>
    </row>
    <row r="8" spans="1:8" ht="13" thickBot="1">
      <c r="A8" s="305" t="s">
        <v>104</v>
      </c>
      <c r="B8" s="306"/>
      <c r="C8" s="306"/>
      <c r="D8" s="306"/>
      <c r="E8" s="306"/>
      <c r="F8" s="306"/>
      <c r="G8" s="306"/>
      <c r="H8" s="306"/>
    </row>
    <row r="9" spans="1:8" ht="13.5" thickBot="1">
      <c r="A9" s="29" t="s">
        <v>105</v>
      </c>
      <c r="B9" s="30"/>
      <c r="C9" s="30"/>
      <c r="D9" s="30"/>
      <c r="E9" s="30"/>
      <c r="F9" s="30"/>
      <c r="G9" s="30"/>
      <c r="H9" s="30"/>
    </row>
    <row r="10" spans="1:8" ht="13" thickBot="1">
      <c r="A10" s="31" t="s">
        <v>106</v>
      </c>
      <c r="B10" s="32"/>
      <c r="C10" s="32"/>
      <c r="D10" s="32"/>
      <c r="E10" s="32"/>
      <c r="F10" s="32"/>
      <c r="G10" s="32"/>
      <c r="H10" s="32"/>
    </row>
    <row r="11" spans="1:8" ht="13" thickBot="1">
      <c r="A11" s="31" t="s">
        <v>107</v>
      </c>
      <c r="B11" s="32"/>
      <c r="C11" s="32"/>
      <c r="D11" s="32"/>
      <c r="E11" s="32"/>
      <c r="F11" s="32"/>
      <c r="G11" s="32"/>
      <c r="H11" s="32"/>
    </row>
    <row r="12" spans="1:8" ht="13.5" thickBot="1">
      <c r="A12" s="24" t="s">
        <v>108</v>
      </c>
      <c r="B12" s="33">
        <f>SUM(B10:B11)*B7</f>
        <v>0</v>
      </c>
      <c r="C12" s="33">
        <f t="shared" ref="C12:G12" si="0">SUM(C10:C11)*C7</f>
        <v>0</v>
      </c>
      <c r="D12" s="33">
        <f t="shared" si="0"/>
        <v>0</v>
      </c>
      <c r="E12" s="33">
        <f t="shared" si="0"/>
        <v>0</v>
      </c>
      <c r="F12" s="33">
        <f t="shared" si="0"/>
        <v>0</v>
      </c>
      <c r="G12" s="33">
        <f t="shared" si="0"/>
        <v>0</v>
      </c>
      <c r="H12" s="33">
        <f>SUM(H10:H11)*H7</f>
        <v>0</v>
      </c>
    </row>
    <row r="13" spans="1:8" ht="13" thickBot="1">
      <c r="A13" s="26"/>
      <c r="B13" s="26"/>
      <c r="C13" s="26"/>
      <c r="D13" s="26"/>
      <c r="E13" s="26"/>
      <c r="F13" s="26"/>
      <c r="G13" s="26"/>
      <c r="H13" s="26"/>
    </row>
    <row r="14" spans="1:8" ht="13.5" thickBot="1">
      <c r="A14" s="31" t="s">
        <v>109</v>
      </c>
      <c r="B14" s="34"/>
      <c r="C14" s="34"/>
      <c r="D14" s="34"/>
      <c r="E14" s="34"/>
      <c r="F14" s="34"/>
      <c r="G14" s="34"/>
      <c r="H14" s="34"/>
    </row>
    <row r="15" spans="1:8" ht="13.5" thickBot="1">
      <c r="A15" s="31" t="s">
        <v>110</v>
      </c>
      <c r="B15" s="34"/>
      <c r="C15" s="34"/>
      <c r="D15" s="34"/>
      <c r="E15" s="34"/>
      <c r="F15" s="34"/>
      <c r="G15" s="34"/>
      <c r="H15" s="34"/>
    </row>
    <row r="16" spans="1:8" ht="13.5" thickBot="1">
      <c r="A16" s="31" t="s">
        <v>111</v>
      </c>
      <c r="B16" s="34"/>
      <c r="C16" s="34"/>
      <c r="D16" s="34"/>
      <c r="E16" s="34"/>
      <c r="F16" s="34"/>
      <c r="G16" s="34"/>
      <c r="H16" s="34"/>
    </row>
    <row r="17" spans="1:8" ht="13.5" thickBot="1">
      <c r="A17" s="24" t="s">
        <v>112</v>
      </c>
      <c r="B17" s="33">
        <f t="shared" ref="B17:H17" si="1">SUM(B14:B16)*B7</f>
        <v>0</v>
      </c>
      <c r="C17" s="33">
        <f t="shared" si="1"/>
        <v>0</v>
      </c>
      <c r="D17" s="33">
        <f t="shared" si="1"/>
        <v>0</v>
      </c>
      <c r="E17" s="33">
        <f t="shared" si="1"/>
        <v>0</v>
      </c>
      <c r="F17" s="33">
        <f t="shared" si="1"/>
        <v>0</v>
      </c>
      <c r="G17" s="33">
        <f t="shared" si="1"/>
        <v>0</v>
      </c>
      <c r="H17" s="33">
        <f t="shared" si="1"/>
        <v>0</v>
      </c>
    </row>
    <row r="18" spans="1:8" ht="13.5" thickBot="1">
      <c r="A18" s="155" t="s">
        <v>113</v>
      </c>
      <c r="B18" s="156">
        <f>B12-B17</f>
        <v>0</v>
      </c>
      <c r="C18" s="156">
        <f t="shared" ref="C18:H18" si="2">C12-C17</f>
        <v>0</v>
      </c>
      <c r="D18" s="156">
        <f t="shared" si="2"/>
        <v>0</v>
      </c>
      <c r="E18" s="156">
        <f t="shared" si="2"/>
        <v>0</v>
      </c>
      <c r="F18" s="156">
        <f t="shared" si="2"/>
        <v>0</v>
      </c>
      <c r="G18" s="156">
        <f t="shared" si="2"/>
        <v>0</v>
      </c>
      <c r="H18" s="156">
        <f t="shared" si="2"/>
        <v>0</v>
      </c>
    </row>
    <row r="19" spans="1:8" ht="38" thickBot="1">
      <c r="A19" s="320" t="s">
        <v>204</v>
      </c>
      <c r="B19" s="321"/>
      <c r="C19" s="321"/>
      <c r="D19" s="321"/>
      <c r="E19" s="321"/>
      <c r="F19" s="321"/>
      <c r="G19" s="321"/>
      <c r="H19" s="321"/>
    </row>
    <row r="20" spans="1:8" ht="26.5" thickBot="1">
      <c r="A20" s="155" t="s">
        <v>203</v>
      </c>
      <c r="B20" s="156">
        <f>B19*B7</f>
        <v>0</v>
      </c>
      <c r="C20" s="156">
        <f>C19*C7</f>
        <v>0</v>
      </c>
      <c r="D20" s="156">
        <f>D19*D7</f>
        <v>0</v>
      </c>
      <c r="E20" s="156">
        <f>E19*E7</f>
        <v>0</v>
      </c>
      <c r="F20" s="156">
        <f>F19*F7</f>
        <v>0</v>
      </c>
      <c r="G20" s="156">
        <f>G19*G7</f>
        <v>0</v>
      </c>
      <c r="H20" s="156">
        <f>H19*H7</f>
        <v>0</v>
      </c>
    </row>
    <row r="21" spans="1:8" ht="13.5" thickBot="1">
      <c r="A21" s="155" t="s">
        <v>205</v>
      </c>
      <c r="B21" s="156">
        <f>B18-B20</f>
        <v>0</v>
      </c>
      <c r="C21" s="156">
        <f>C18-C20</f>
        <v>0</v>
      </c>
      <c r="D21" s="156">
        <f>D18-D20</f>
        <v>0</v>
      </c>
      <c r="E21" s="156">
        <f>E18-E20</f>
        <v>0</v>
      </c>
      <c r="F21" s="156">
        <f>F18-F20</f>
        <v>0</v>
      </c>
      <c r="G21" s="156">
        <f>G18-G20</f>
        <v>0</v>
      </c>
      <c r="H21" s="156">
        <f>H18-H20</f>
        <v>0</v>
      </c>
    </row>
    <row r="22" spans="1:8" ht="13" thickBot="1">
      <c r="A22" s="26" t="s">
        <v>114</v>
      </c>
      <c r="B22" s="35"/>
      <c r="C22" s="35"/>
      <c r="D22" s="35"/>
      <c r="E22" s="35"/>
      <c r="F22" s="35"/>
      <c r="G22" s="35"/>
      <c r="H22" s="35"/>
    </row>
    <row r="23" spans="1:8" ht="38" thickBot="1">
      <c r="A23" s="26" t="s">
        <v>201</v>
      </c>
      <c r="B23" s="35"/>
      <c r="C23" s="35"/>
      <c r="D23" s="35"/>
      <c r="E23" s="35"/>
      <c r="F23" s="35"/>
      <c r="G23" s="35"/>
      <c r="H23" s="35"/>
    </row>
    <row r="24" spans="1:8" ht="25.5" thickBot="1">
      <c r="A24" s="26" t="s">
        <v>115</v>
      </c>
      <c r="B24" s="36">
        <f>B8*365.25</f>
        <v>0</v>
      </c>
      <c r="C24" s="36">
        <f>C8*365.25</f>
        <v>0</v>
      </c>
      <c r="D24" s="36">
        <f>D8*365.25</f>
        <v>0</v>
      </c>
      <c r="E24" s="36">
        <f>E8*365.25</f>
        <v>0</v>
      </c>
      <c r="F24" s="36">
        <f>F8*365.25</f>
        <v>0</v>
      </c>
      <c r="G24" s="36">
        <f>G8*365.25</f>
        <v>0</v>
      </c>
      <c r="H24" s="36">
        <f>H8*365.25</f>
        <v>0</v>
      </c>
    </row>
    <row r="25" spans="1:8" ht="25.5" thickBot="1">
      <c r="A25" s="26" t="s">
        <v>116</v>
      </c>
      <c r="B25" s="36">
        <f>DATEDIF(B22,B23,"D")</f>
        <v>0</v>
      </c>
      <c r="C25" s="36">
        <f t="shared" ref="B25:H25" si="3">DATEDIF(C22,C23,"D")</f>
        <v>0</v>
      </c>
      <c r="D25" s="36">
        <f t="shared" si="3"/>
        <v>0</v>
      </c>
      <c r="E25" s="36">
        <f t="shared" si="3"/>
        <v>0</v>
      </c>
      <c r="F25" s="36">
        <f t="shared" si="3"/>
        <v>0</v>
      </c>
      <c r="G25" s="36">
        <f t="shared" si="3"/>
        <v>0</v>
      </c>
      <c r="H25" s="36">
        <f t="shared" si="3"/>
        <v>0</v>
      </c>
    </row>
    <row r="26" spans="1:8" ht="13" thickBot="1">
      <c r="A26" s="26" t="s">
        <v>117</v>
      </c>
      <c r="B26" s="37">
        <f>IFERROR(B21/B25,0)</f>
        <v>0</v>
      </c>
      <c r="C26" s="37">
        <f>IFERROR(C21/C25,0)</f>
        <v>0</v>
      </c>
      <c r="D26" s="37">
        <f>IFERROR(D21/D25,0)</f>
        <v>0</v>
      </c>
      <c r="E26" s="37">
        <f>IFERROR(E21/E25,0)</f>
        <v>0</v>
      </c>
      <c r="F26" s="37">
        <f>IFERROR(F21/F25,0)</f>
        <v>0</v>
      </c>
      <c r="G26" s="37">
        <f>IFERROR(G21/G25,0)</f>
        <v>0</v>
      </c>
      <c r="H26" s="37">
        <f>IFERROR(H21/H25,0)</f>
        <v>0</v>
      </c>
    </row>
    <row r="27" spans="1:8" ht="13" thickBot="1">
      <c r="A27" s="38"/>
      <c r="B27" s="39"/>
      <c r="C27" s="39"/>
      <c r="D27" s="39"/>
      <c r="E27" s="39"/>
      <c r="F27" s="39"/>
      <c r="G27" s="39"/>
      <c r="H27" s="39"/>
    </row>
    <row r="28" spans="1:8" ht="13.5" thickBot="1">
      <c r="A28" s="155" t="s">
        <v>118</v>
      </c>
      <c r="B28" s="40"/>
      <c r="C28" s="39"/>
      <c r="D28" s="39"/>
      <c r="E28" s="39"/>
      <c r="F28" s="39"/>
      <c r="G28" s="39"/>
      <c r="H28" s="39"/>
    </row>
    <row r="29" spans="1:8" ht="13" thickBot="1">
      <c r="A29" s="41">
        <v>2027</v>
      </c>
      <c r="B29" s="37">
        <f>IF(B$23&gt;(B$22+365.25*B$61),IF(AND($A29&gt;YEAR(B$22),$A29&lt;YEAR(B$22+365.25*B$61)),(DATE($A29,12,31)-DATE($A29,1,0))*B$26,IF(AND($A29=YEAR(B$22),$A29=YEAR(B$22+365.25*B$61)),((B$22+365.25*B$61)-B$22+1)*B$26,IF($A29=YEAR(B$22),(DATE(YEAR(B$22),12,31)-B$22+1)*B$26,IF($A29=YEAR(B$22+365.25*B$61),(B$22+365.25*B$61-DATE(YEAR(B$22+365.25*B$61),1,1))*B$26,0)))),IF(AND($A29&gt;YEAR(B$22),$A29&lt;YEAR(B$23)),(DATE($A29,12,31)-DATE($A29,1,0))*B$26,IF(AND($A29=YEAR(B$22),$A29=YEAR(B$23)),(B$23-B$22+1)*B$26,IF($A29=YEAR(B$22),(DATE(YEAR(B$22),12,31)-B$22+1)*B$26,IF($A29=YEAR(B$23),(B$23-DATE(YEAR(B$23),1,1))*B$26,0)))))</f>
        <v>0</v>
      </c>
      <c r="C29" s="37">
        <f>IF(C$23&gt;(C$22+365.25*C$61),IF(AND($A29&gt;YEAR(C$22),$A29&lt;YEAR(C$22+365.25*C$61)),(DATE($A29,12,31)-DATE($A29,1,0))*C$26,IF(AND($A29=YEAR(C$22),$A29=YEAR(C$22+365.25*C$61)),((C$22+365.25*C$61)-C$22+1)*C$26,IF($A29=YEAR(C$22),(DATE(YEAR(C$22),12,31)-C$22+1)*C$26,IF($A29=YEAR(C$22+365.25*C$61),(C$22+365.25*C$61-DATE(YEAR(C$22+365.25*C$61),1,1))*C$26,0)))),IF(AND($A29&gt;YEAR(C$22),$A29&lt;YEAR(C$23)),(DATE($A29,12,31)-DATE($A29,1,0))*C$26,IF(AND($A29=YEAR(C$22),$A29=YEAR(C$23)),(C$23-C$22+1)*C$26,IF($A29=YEAR(C$22),(DATE(YEAR(C$22),12,31)-C$22+1)*C$26,IF($A29=YEAR(C$23),(C$23-DATE(YEAR(C$23),1,1))*C$26,0)))))</f>
        <v>0</v>
      </c>
      <c r="D29" s="37">
        <f>IF(D$23&gt;(D$22+365.25*D$61),IF(AND($A29&gt;YEAR(D$22),$A29&lt;YEAR(D$22+365.25*D$61)),(DATE($A29,12,31)-DATE($A29,1,0))*D$26,IF(AND($A29=YEAR(D$22),$A29=YEAR(D$22+365.25*D$61)),((D$22+365.25*D$61)-D$22+1)*D$26,IF($A29=YEAR(D$22),(DATE(YEAR(D$22),12,31)-D$22+1)*D$26,IF($A29=YEAR(D$22+365.25*D$61),(D$22+365.25*D$61-DATE(YEAR(D$22+365.25*D$61),1,1))*D$26,0)))),IF(AND($A29&gt;YEAR(D$22),$A29&lt;YEAR(D$23)),(DATE($A29,12,31)-DATE($A29,1,0))*D$26,IF(AND($A29=YEAR(D$22),$A29=YEAR(D$23)),(D$23-D$22+1)*D$26,IF($A29=YEAR(D$22),(DATE(YEAR(D$22),12,31)-D$22+1)*D$26,IF($A29=YEAR(D$23),(D$23-DATE(YEAR(D$23),1,1))*D$26,0)))))</f>
        <v>0</v>
      </c>
      <c r="E29" s="37">
        <f>IF(E$23&gt;(E$22+365.25*E$61),IF(AND($A29&gt;YEAR(E$22),$A29&lt;YEAR(E$22+365.25*E$61)),(DATE($A29,12,31)-DATE($A29,1,0))*E$26,IF(AND($A29=YEAR(E$22),$A29=YEAR(E$22+365.25*E$61)),((E$22+365.25*E$61)-E$22+1)*E$26,IF($A29=YEAR(E$22),(DATE(YEAR(E$22),12,31)-E$22+1)*E$26,IF($A29=YEAR(E$22+365.25*E$61),(E$22+365.25*E$61-DATE(YEAR(E$22+365.25*E$61),1,1))*E$26,0)))),IF(AND($A29&gt;YEAR(E$22),$A29&lt;YEAR(E$23)),(DATE($A29,12,31)-DATE($A29,1,0))*E$26,IF(AND($A29=YEAR(E$22),$A29=YEAR(E$23)),(E$23-E$22+1)*E$26,IF($A29=YEAR(E$22),(DATE(YEAR(E$22),12,31)-E$22+1)*E$26,IF($A29=YEAR(E$23),(E$23-DATE(YEAR(E$23),1,1))*E$26,0)))))</f>
        <v>0</v>
      </c>
      <c r="F29" s="37">
        <f>IF(F$23&gt;(F$22+365.25*F$61),IF(AND($A29&gt;YEAR(F$22),$A29&lt;YEAR(F$22+365.25*F$61)),(DATE($A29,12,31)-DATE($A29,1,0))*F$26,IF(AND($A29=YEAR(F$22),$A29=YEAR(F$22+365.25*F$61)),((F$22+365.25*F$61)-F$22+1)*F$26,IF($A29=YEAR(F$22),(DATE(YEAR(F$22),12,31)-F$22+1)*F$26,IF($A29=YEAR(F$22+365.25*F$61),(F$22+365.25*F$61-DATE(YEAR(F$22+365.25*F$61),1,1))*F$26,0)))),IF(AND($A29&gt;YEAR(F$22),$A29&lt;YEAR(F$23)),(DATE($A29,12,31)-DATE($A29,1,0))*F$26,IF(AND($A29=YEAR(F$22),$A29=YEAR(F$23)),(F$23-F$22+1)*F$26,IF($A29=YEAR(F$22),(DATE(YEAR(F$22),12,31)-F$22+1)*F$26,IF($A29=YEAR(F$23),(F$23-DATE(YEAR(F$23),1,1))*F$26,0)))))</f>
        <v>0</v>
      </c>
      <c r="G29" s="37">
        <f>IF(G$23&gt;(G$22+365.25*G$61),IF(AND($A29&gt;YEAR(G$22),$A29&lt;YEAR(G$22+365.25*G$61)),(DATE($A29,12,31)-DATE($A29,1,0))*G$26,IF(AND($A29=YEAR(G$22),$A29=YEAR(G$22+365.25*G$61)),((G$22+365.25*G$61)-G$22+1)*G$26,IF($A29=YEAR(G$22),(DATE(YEAR(G$22),12,31)-G$22+1)*G$26,IF($A29=YEAR(G$22+365.25*G$61),(G$22+365.25*G$61-DATE(YEAR(G$22+365.25*G$61),1,1))*G$26,0)))),IF(AND($A29&gt;YEAR(G$22),$A29&lt;YEAR(G$23)),(DATE($A29,12,31)-DATE($A29,1,0))*G$26,IF(AND($A29=YEAR(G$22),$A29=YEAR(G$23)),(G$23-G$22+1)*G$26,IF($A29=YEAR(G$22),(DATE(YEAR(G$22),12,31)-G$22+1)*G$26,IF($A29=YEAR(G$23),(G$23-DATE(YEAR(G$23),1,1))*G$26,0)))))</f>
        <v>0</v>
      </c>
      <c r="H29" s="37">
        <f>IF(H$23&gt;(H$22+365.25*H$61),IF(AND($A29&gt;YEAR(H$22),$A29&lt;YEAR(H$22+365.25*H$61)),(DATE($A29,12,31)-DATE($A29,1,0))*H$26,IF(AND($A29=YEAR(H$22),$A29=YEAR(H$22+365.25*H$61)),((H$22+365.25*H$61)-H$22+1)*H$26,IF($A29=YEAR(H$22),(DATE(YEAR(H$22),12,31)-H$22+1)*H$26,IF($A29=YEAR(H$22+365.25*H$61),(H$22+365.25*H$61-DATE(YEAR(H$22+365.25*H$61),1,1))*H$26,0)))),IF(AND($A29&gt;YEAR(H$22),$A29&lt;YEAR(H$23)),(DATE($A29,12,31)-DATE($A29,1,0))*H$26,IF(AND($A29=YEAR(H$22),$A29=YEAR(H$23)),(H$23-H$22+1)*H$26,IF($A29=YEAR(H$22),(DATE(YEAR(H$22),12,31)-H$22+1)*H$26,IF($A29=YEAR(H$23),(H$23-DATE(YEAR(H$23),1,1))*H$26,0)))))</f>
        <v>0</v>
      </c>
    </row>
    <row r="30" spans="1:8" ht="13" thickBot="1">
      <c r="A30" s="41">
        <v>2028</v>
      </c>
      <c r="B30" s="37">
        <f>IF(B$23&gt;(B$22+365.25*B$61),IF(AND($A30&gt;YEAR(B$22),$A30&lt;YEAR(B$22+365.25*B$61)),(DATE($A30,12,31)-DATE($A30,1,0))*B$26,IF(AND($A30=YEAR(B$22),$A30=YEAR(B$22+365.25*B$61)),((B$22+365.25*B$61)-B$22+1)*B$26,IF($A30=YEAR(B$22),(DATE(YEAR(B$22),12,31)-B$22+1)*B$26,IF($A30=YEAR(B$22+365.25*B$61),(B$22+365.25*B$61-DATE(YEAR(B$22+365.25*B$61),1,1))*B$26,0)))),IF(AND($A30&gt;YEAR(B$22),$A30&lt;YEAR(B$23)),(DATE($A30,12,31)-DATE($A30,1,0))*B$26,IF(AND($A30=YEAR(B$22),$A30=YEAR(B$23)),(B$23-B$22+1)*B$26,IF($A30=YEAR(B$22),(DATE(YEAR(B$22),12,31)-B$22+1)*B$26,IF($A30=YEAR(B$23),(B$23-DATE(YEAR(B$23),1,1))*B$26,0)))))</f>
        <v>0</v>
      </c>
      <c r="C30" s="37">
        <f>IF(C$23&gt;(C$22+365.25*C$61),IF(AND($A30&gt;YEAR(C$22),$A30&lt;YEAR(C$22+365.25*C$61)),(DATE($A30,12,31)-DATE($A30,1,0))*C$26,IF(AND($A30=YEAR(C$22),$A30=YEAR(C$22+365.25*C$61)),((C$22+365.25*C$61)-C$22+1)*C$26,IF($A30=YEAR(C$22),(DATE(YEAR(C$22),12,31)-C$22+1)*C$26,IF($A30=YEAR(C$22+365.25*C$61),(C$22+365.25*C$61-DATE(YEAR(C$22+365.25*C$61),1,1))*C$26,0)))),IF(AND($A30&gt;YEAR(C$22),$A30&lt;YEAR(C$23)),(DATE($A30,12,31)-DATE($A30,1,0))*C$26,IF(AND($A30=YEAR(C$22),$A30=YEAR(C$23)),(C$23-C$22+1)*C$26,IF($A30=YEAR(C$22),(DATE(YEAR(C$22),12,31)-C$22+1)*C$26,IF($A30=YEAR(C$23),(C$23-DATE(YEAR(C$23),1,1))*C$26,0)))))</f>
        <v>0</v>
      </c>
      <c r="D30" s="37">
        <f>IF(D$23&gt;(D$22+365.25*D$61),IF(AND($A30&gt;YEAR(D$22),$A30&lt;YEAR(D$22+365.25*D$61)),(DATE($A30,12,31)-DATE($A30,1,0))*D$26,IF(AND($A30=YEAR(D$22),$A30=YEAR(D$22+365.25*D$61)),((D$22+365.25*D$61)-D$22+1)*D$26,IF($A30=YEAR(D$22),(DATE(YEAR(D$22),12,31)-D$22+1)*D$26,IF($A30=YEAR(D$22+365.25*D$61),(D$22+365.25*D$61-DATE(YEAR(D$22+365.25*D$61),1,1))*D$26,0)))),IF(AND($A30&gt;YEAR(D$22),$A30&lt;YEAR(D$23)),(DATE($A30,12,31)-DATE($A30,1,0))*D$26,IF(AND($A30=YEAR(D$22),$A30=YEAR(D$23)),(D$23-D$22+1)*D$26,IF($A30=YEAR(D$22),(DATE(YEAR(D$22),12,31)-D$22+1)*D$26,IF($A30=YEAR(D$23),(D$23-DATE(YEAR(D$23),1,1))*D$26,0)))))</f>
        <v>0</v>
      </c>
      <c r="E30" s="37">
        <f>IF(E$23&gt;(E$22+365.25*E$61),IF(AND($A30&gt;YEAR(E$22),$A30&lt;YEAR(E$22+365.25*E$61)),(DATE($A30,12,31)-DATE($A30,1,0))*E$26,IF(AND($A30=YEAR(E$22),$A30=YEAR(E$22+365.25*E$61)),((E$22+365.25*E$61)-E$22+1)*E$26,IF($A30=YEAR(E$22),(DATE(YEAR(E$22),12,31)-E$22+1)*E$26,IF($A30=YEAR(E$22+365.25*E$61),(E$22+365.25*E$61-DATE(YEAR(E$22+365.25*E$61),1,1))*E$26,0)))),IF(AND($A30&gt;YEAR(E$22),$A30&lt;YEAR(E$23)),(DATE($A30,12,31)-DATE($A30,1,0))*E$26,IF(AND($A30=YEAR(E$22),$A30=YEAR(E$23)),(E$23-E$22+1)*E$26,IF($A30=YEAR(E$22),(DATE(YEAR(E$22),12,31)-E$22+1)*E$26,IF($A30=YEAR(E$23),(E$23-DATE(YEAR(E$23),1,1))*E$26,0)))))</f>
        <v>0</v>
      </c>
      <c r="F30" s="37">
        <f>IF(F$23&gt;(F$22+365.25*F$61),IF(AND($A30&gt;YEAR(F$22),$A30&lt;YEAR(F$22+365.25*F$61)),(DATE($A30,12,31)-DATE($A30,1,0))*F$26,IF(AND($A30=YEAR(F$22),$A30=YEAR(F$22+365.25*F$61)),((F$22+365.25*F$61)-F$22+1)*F$26,IF($A30=YEAR(F$22),(DATE(YEAR(F$22),12,31)-F$22+1)*F$26,IF($A30=YEAR(F$22+365.25*F$61),(F$22+365.25*F$61-DATE(YEAR(F$22+365.25*F$61),1,1))*F$26,0)))),IF(AND($A30&gt;YEAR(F$22),$A30&lt;YEAR(F$23)),(DATE($A30,12,31)-DATE($A30,1,0))*F$26,IF(AND($A30=YEAR(F$22),$A30=YEAR(F$23)),(F$23-F$22+1)*F$26,IF($A30=YEAR(F$22),(DATE(YEAR(F$22),12,31)-F$22+1)*F$26,IF($A30=YEAR(F$23),(F$23-DATE(YEAR(F$23),1,1))*F$26,0)))))</f>
        <v>0</v>
      </c>
      <c r="G30" s="37">
        <f>IF(G$23&gt;(G$22+365.25*G$61),IF(AND($A30&gt;YEAR(G$22),$A30&lt;YEAR(G$22+365.25*G$61)),(DATE($A30,12,31)-DATE($A30,1,0))*G$26,IF(AND($A30=YEAR(G$22),$A30=YEAR(G$22+365.25*G$61)),((G$22+365.25*G$61)-G$22+1)*G$26,IF($A30=YEAR(G$22),(DATE(YEAR(G$22),12,31)-G$22+1)*G$26,IF($A30=YEAR(G$22+365.25*G$61),(G$22+365.25*G$61-DATE(YEAR(G$22+365.25*G$61),1,1))*G$26,0)))),IF(AND($A30&gt;YEAR(G$22),$A30&lt;YEAR(G$23)),(DATE($A30,12,31)-DATE($A30,1,0))*G$26,IF(AND($A30=YEAR(G$22),$A30=YEAR(G$23)),(G$23-G$22+1)*G$26,IF($A30=YEAR(G$22),(DATE(YEAR(G$22),12,31)-G$22+1)*G$26,IF($A30=YEAR(G$23),(G$23-DATE(YEAR(G$23),1,1))*G$26,0)))))</f>
        <v>0</v>
      </c>
      <c r="H30" s="37">
        <f>IF(H$23&gt;(H$22+365.25*H$61),IF(AND($A30&gt;YEAR(H$22),$A30&lt;YEAR(H$22+365.25*H$61)),(DATE($A30,12,31)-DATE($A30,1,0))*H$26,IF(AND($A30=YEAR(H$22),$A30=YEAR(H$22+365.25*H$61)),((H$22+365.25*H$61)-H$22+1)*H$26,IF($A30=YEAR(H$22),(DATE(YEAR(H$22),12,31)-H$22+1)*H$26,IF($A30=YEAR(H$22+365.25*H$61),(H$22+365.25*H$61-DATE(YEAR(H$22+365.25*H$61),1,1))*H$26,0)))),IF(AND($A30&gt;YEAR(H$22),$A30&lt;YEAR(H$23)),(DATE($A30,12,31)-DATE($A30,1,0))*H$26,IF(AND($A30=YEAR(H$22),$A30=YEAR(H$23)),(H$23-H$22+1)*H$26,IF($A30=YEAR(H$22),(DATE(YEAR(H$22),12,31)-H$22+1)*H$26,IF($A30=YEAR(H$23),(H$23-DATE(YEAR(H$23),1,1))*H$26,0)))))</f>
        <v>0</v>
      </c>
    </row>
    <row r="31" spans="1:8" ht="13" thickBot="1">
      <c r="A31" s="41">
        <v>2029</v>
      </c>
      <c r="B31" s="37">
        <f>IF(B$23&gt;(B$22+365.25*B$61),IF(AND($A31&gt;YEAR(B$22),$A31&lt;YEAR(B$22+365.25*B$61)),(DATE($A31,12,31)-DATE($A31,1,0))*B$26,IF(AND($A31=YEAR(B$22),$A31=YEAR(B$22+365.25*B$61)),((B$22+365.25*B$61)-B$22+1)*B$26,IF($A31=YEAR(B$22),(DATE(YEAR(B$22),12,31)-B$22+1)*B$26,IF($A31=YEAR(B$22+365.25*B$61),(B$22+365.25*B$61-DATE(YEAR(B$22+365.25*B$61),1,1))*B$26,0)))),IF(AND($A31&gt;YEAR(B$22),$A31&lt;YEAR(B$23)),(DATE($A31,12,31)-DATE($A31,1,0))*B$26,IF(AND($A31=YEAR(B$22),$A31=YEAR(B$23)),(B$23-B$22+1)*B$26,IF($A31=YEAR(B$22),(DATE(YEAR(B$22),12,31)-B$22+1)*B$26,IF($A31=YEAR(B$23),(B$23-DATE(YEAR(B$23),1,1))*B$26,0)))))</f>
        <v>0</v>
      </c>
      <c r="C31" s="37">
        <f>IF(C$23&gt;(C$22+365.25*C$61),IF(AND($A31&gt;YEAR(C$22),$A31&lt;YEAR(C$22+365.25*C$61)),(DATE($A31,12,31)-DATE($A31,1,0))*C$26,IF(AND($A31=YEAR(C$22),$A31=YEAR(C$22+365.25*C$61)),((C$22+365.25*C$61)-C$22+1)*C$26,IF($A31=YEAR(C$22),(DATE(YEAR(C$22),12,31)-C$22+1)*C$26,IF($A31=YEAR(C$22+365.25*C$61),(C$22+365.25*C$61-DATE(YEAR(C$22+365.25*C$61),1,1))*C$26,0)))),IF(AND($A31&gt;YEAR(C$22),$A31&lt;YEAR(C$23)),(DATE($A31,12,31)-DATE($A31,1,0))*C$26,IF(AND($A31=YEAR(C$22),$A31=YEAR(C$23)),(C$23-C$22+1)*C$26,IF($A31=YEAR(C$22),(DATE(YEAR(C$22),12,31)-C$22+1)*C$26,IF($A31=YEAR(C$23),(C$23-DATE(YEAR(C$23),1,1))*C$26,0)))))</f>
        <v>0</v>
      </c>
      <c r="D31" s="37">
        <f>IF(D$23&gt;(D$22+365.25*D$61),IF(AND($A31&gt;YEAR(D$22),$A31&lt;YEAR(D$22+365.25*D$61)),(DATE($A31,12,31)-DATE($A31,1,0))*D$26,IF(AND($A31=YEAR(D$22),$A31=YEAR(D$22+365.25*D$61)),((D$22+365.25*D$61)-D$22+1)*D$26,IF($A31=YEAR(D$22),(DATE(YEAR(D$22),12,31)-D$22+1)*D$26,IF($A31=YEAR(D$22+365.25*D$61),(D$22+365.25*D$61-DATE(YEAR(D$22+365.25*D$61),1,1))*D$26,0)))),IF(AND($A31&gt;YEAR(D$22),$A31&lt;YEAR(D$23)),(DATE($A31,12,31)-DATE($A31,1,0))*D$26,IF(AND($A31=YEAR(D$22),$A31=YEAR(D$23)),(D$23-D$22+1)*D$26,IF($A31=YEAR(D$22),(DATE(YEAR(D$22),12,31)-D$22+1)*D$26,IF($A31=YEAR(D$23),(D$23-DATE(YEAR(D$23),1,1))*D$26,0)))))</f>
        <v>0</v>
      </c>
      <c r="E31" s="37">
        <f>IF(E$23&gt;(E$22+365.25*E$61),IF(AND($A31&gt;YEAR(E$22),$A31&lt;YEAR(E$22+365.25*E$61)),(DATE($A31,12,31)-DATE($A31,1,0))*E$26,IF(AND($A31=YEAR(E$22),$A31=YEAR(E$22+365.25*E$61)),((E$22+365.25*E$61)-E$22+1)*E$26,IF($A31=YEAR(E$22),(DATE(YEAR(E$22),12,31)-E$22+1)*E$26,IF($A31=YEAR(E$22+365.25*E$61),(E$22+365.25*E$61-DATE(YEAR(E$22+365.25*E$61),1,1))*E$26,0)))),IF(AND($A31&gt;YEAR(E$22),$A31&lt;YEAR(E$23)),(DATE($A31,12,31)-DATE($A31,1,0))*E$26,IF(AND($A31=YEAR(E$22),$A31=YEAR(E$23)),(E$23-E$22+1)*E$26,IF($A31=YEAR(E$22),(DATE(YEAR(E$22),12,31)-E$22+1)*E$26,IF($A31=YEAR(E$23),(E$23-DATE(YEAR(E$23),1,1))*E$26,0)))))</f>
        <v>0</v>
      </c>
      <c r="F31" s="37">
        <f>IF(F$23&gt;(F$22+365.25*F$61),IF(AND($A31&gt;YEAR(F$22),$A31&lt;YEAR(F$22+365.25*F$61)),(DATE($A31,12,31)-DATE($A31,1,0))*F$26,IF(AND($A31=YEAR(F$22),$A31=YEAR(F$22+365.25*F$61)),((F$22+365.25*F$61)-F$22+1)*F$26,IF($A31=YEAR(F$22),(DATE(YEAR(F$22),12,31)-F$22+1)*F$26,IF($A31=YEAR(F$22+365.25*F$61),(F$22+365.25*F$61-DATE(YEAR(F$22+365.25*F$61),1,1))*F$26,0)))),IF(AND($A31&gt;YEAR(F$22),$A31&lt;YEAR(F$23)),(DATE($A31,12,31)-DATE($A31,1,0))*F$26,IF(AND($A31=YEAR(F$22),$A31=YEAR(F$23)),(F$23-F$22+1)*F$26,IF($A31=YEAR(F$22),(DATE(YEAR(F$22),12,31)-F$22+1)*F$26,IF($A31=YEAR(F$23),(F$23-DATE(YEAR(F$23),1,1))*F$26,0)))))</f>
        <v>0</v>
      </c>
      <c r="G31" s="37">
        <f>IF(G$23&gt;(G$22+365.25*G$61),IF(AND($A31&gt;YEAR(G$22),$A31&lt;YEAR(G$22+365.25*G$61)),(DATE($A31,12,31)-DATE($A31,1,0))*G$26,IF(AND($A31=YEAR(G$22),$A31=YEAR(G$22+365.25*G$61)),((G$22+365.25*G$61)-G$22+1)*G$26,IF($A31=YEAR(G$22),(DATE(YEAR(G$22),12,31)-G$22+1)*G$26,IF($A31=YEAR(G$22+365.25*G$61),(G$22+365.25*G$61-DATE(YEAR(G$22+365.25*G$61),1,1))*G$26,0)))),IF(AND($A31&gt;YEAR(G$22),$A31&lt;YEAR(G$23)),(DATE($A31,12,31)-DATE($A31,1,0))*G$26,IF(AND($A31=YEAR(G$22),$A31=YEAR(G$23)),(G$23-G$22+1)*G$26,IF($A31=YEAR(G$22),(DATE(YEAR(G$22),12,31)-G$22+1)*G$26,IF($A31=YEAR(G$23),(G$23-DATE(YEAR(G$23),1,1))*G$26,0)))))</f>
        <v>0</v>
      </c>
      <c r="H31" s="37">
        <f>IF(H$23&gt;(H$22+365.25*H$61),IF(AND($A31&gt;YEAR(H$22),$A31&lt;YEAR(H$22+365.25*H$61)),(DATE($A31,12,31)-DATE($A31,1,0))*H$26,IF(AND($A31=YEAR(H$22),$A31=YEAR(H$22+365.25*H$61)),((H$22+365.25*H$61)-H$22+1)*H$26,IF($A31=YEAR(H$22),(DATE(YEAR(H$22),12,31)-H$22+1)*H$26,IF($A31=YEAR(H$22+365.25*H$61),(H$22+365.25*H$61-DATE(YEAR(H$22+365.25*H$61),1,1))*H$26,0)))),IF(AND($A31&gt;YEAR(H$22),$A31&lt;YEAR(H$23)),(DATE($A31,12,31)-DATE($A31,1,0))*H$26,IF(AND($A31=YEAR(H$22),$A31=YEAR(H$23)),(H$23-H$22+1)*H$26,IF($A31=YEAR(H$22),(DATE(YEAR(H$22),12,31)-H$22+1)*H$26,IF($A31=YEAR(H$23),(H$23-DATE(YEAR(H$23),1,1))*H$26,0)))))</f>
        <v>0</v>
      </c>
    </row>
    <row r="32" spans="1:8" ht="13" thickBot="1">
      <c r="A32" s="41">
        <v>2030</v>
      </c>
      <c r="B32" s="37">
        <f>IF(B$23&gt;(B$22+365.25*B$61),IF(AND($A32&gt;YEAR(B$22),$A32&lt;YEAR(B$22+365.25*B$61)),(DATE($A32,12,31)-DATE($A32,1,0))*B$26,IF(AND($A32=YEAR(B$22),$A32=YEAR(B$22+365.25*B$61)),((B$22+365.25*B$61)-B$22+1)*B$26,IF($A32=YEAR(B$22),(DATE(YEAR(B$22),12,31)-B$22+1)*B$26,IF($A32=YEAR(B$22+365.25*B$61),(B$22+365.25*B$61-DATE(YEAR(B$22+365.25*B$61),1,1))*B$26,0)))),IF(AND($A32&gt;YEAR(B$22),$A32&lt;YEAR(B$23)),(DATE($A32,12,31)-DATE($A32,1,0))*B$26,IF(AND($A32=YEAR(B$22),$A32=YEAR(B$23)),(B$23-B$22+1)*B$26,IF($A32=YEAR(B$22),(DATE(YEAR(B$22),12,31)-B$22+1)*B$26,IF($A32=YEAR(B$23),(B$23-DATE(YEAR(B$23),1,1))*B$26,0)))))</f>
        <v>0</v>
      </c>
      <c r="C32" s="37">
        <f>IF(C$23&gt;(C$22+365.25*C$61),IF(AND($A32&gt;YEAR(C$22),$A32&lt;YEAR(C$22+365.25*C$61)),(DATE($A32,12,31)-DATE($A32,1,0))*C$26,IF(AND($A32=YEAR(C$22),$A32=YEAR(C$22+365.25*C$61)),((C$22+365.25*C$61)-C$22+1)*C$26,IF($A32=YEAR(C$22),(DATE(YEAR(C$22),12,31)-C$22+1)*C$26,IF($A32=YEAR(C$22+365.25*C$61),(C$22+365.25*C$61-DATE(YEAR(C$22+365.25*C$61),1,1))*C$26,0)))),IF(AND($A32&gt;YEAR(C$22),$A32&lt;YEAR(C$23)),(DATE($A32,12,31)-DATE($A32,1,0))*C$26,IF(AND($A32=YEAR(C$22),$A32=YEAR(C$23)),(C$23-C$22+1)*C$26,IF($A32=YEAR(C$22),(DATE(YEAR(C$22),12,31)-C$22+1)*C$26,IF($A32=YEAR(C$23),(C$23-DATE(YEAR(C$23),1,1))*C$26,0)))))</f>
        <v>0</v>
      </c>
      <c r="D32" s="37">
        <f>IF(D$23&gt;(D$22+365.25*D$61),IF(AND($A32&gt;YEAR(D$22),$A32&lt;YEAR(D$22+365.25*D$61)),(DATE($A32,12,31)-DATE($A32,1,0))*D$26,IF(AND($A32=YEAR(D$22),$A32=YEAR(D$22+365.25*D$61)),((D$22+365.25*D$61)-D$22+1)*D$26,IF($A32=YEAR(D$22),(DATE(YEAR(D$22),12,31)-D$22+1)*D$26,IF($A32=YEAR(D$22+365.25*D$61),(D$22+365.25*D$61-DATE(YEAR(D$22+365.25*D$61),1,1))*D$26,0)))),IF(AND($A32&gt;YEAR(D$22),$A32&lt;YEAR(D$23)),(DATE($A32,12,31)-DATE($A32,1,0))*D$26,IF(AND($A32=YEAR(D$22),$A32=YEAR(D$23)),(D$23-D$22+1)*D$26,IF($A32=YEAR(D$22),(DATE(YEAR(D$22),12,31)-D$22+1)*D$26,IF($A32=YEAR(D$23),(D$23-DATE(YEAR(D$23),1,1))*D$26,0)))))</f>
        <v>0</v>
      </c>
      <c r="E32" s="37">
        <f>IF(E$23&gt;(E$22+365.25*E$61),IF(AND($A32&gt;YEAR(E$22),$A32&lt;YEAR(E$22+365.25*E$61)),(DATE($A32,12,31)-DATE($A32,1,0))*E$26,IF(AND($A32=YEAR(E$22),$A32=YEAR(E$22+365.25*E$61)),((E$22+365.25*E$61)-E$22+1)*E$26,IF($A32=YEAR(E$22),(DATE(YEAR(E$22),12,31)-E$22+1)*E$26,IF($A32=YEAR(E$22+365.25*E$61),(E$22+365.25*E$61-DATE(YEAR(E$22+365.25*E$61),1,1))*E$26,0)))),IF(AND($A32&gt;YEAR(E$22),$A32&lt;YEAR(E$23)),(DATE($A32,12,31)-DATE($A32,1,0))*E$26,IF(AND($A32=YEAR(E$22),$A32=YEAR(E$23)),(E$23-E$22+1)*E$26,IF($A32=YEAR(E$22),(DATE(YEAR(E$22),12,31)-E$22+1)*E$26,IF($A32=YEAR(E$23),(E$23-DATE(YEAR(E$23),1,1))*E$26,0)))))</f>
        <v>0</v>
      </c>
      <c r="F32" s="37">
        <f>IF(F$23&gt;(F$22+365.25*F$61),IF(AND($A32&gt;YEAR(F$22),$A32&lt;YEAR(F$22+365.25*F$61)),(DATE($A32,12,31)-DATE($A32,1,0))*F$26,IF(AND($A32=YEAR(F$22),$A32=YEAR(F$22+365.25*F$61)),((F$22+365.25*F$61)-F$22+1)*F$26,IF($A32=YEAR(F$22),(DATE(YEAR(F$22),12,31)-F$22+1)*F$26,IF($A32=YEAR(F$22+365.25*F$61),(F$22+365.25*F$61-DATE(YEAR(F$22+365.25*F$61),1,1))*F$26,0)))),IF(AND($A32&gt;YEAR(F$22),$A32&lt;YEAR(F$23)),(DATE($A32,12,31)-DATE($A32,1,0))*F$26,IF(AND($A32=YEAR(F$22),$A32=YEAR(F$23)),(F$23-F$22+1)*F$26,IF($A32=YEAR(F$22),(DATE(YEAR(F$22),12,31)-F$22+1)*F$26,IF($A32=YEAR(F$23),(F$23-DATE(YEAR(F$23),1,1))*F$26,0)))))</f>
        <v>0</v>
      </c>
      <c r="G32" s="37">
        <f>IF(G$23&gt;(G$22+365.25*G$61),IF(AND($A32&gt;YEAR(G$22),$A32&lt;YEAR(G$22+365.25*G$61)),(DATE($A32,12,31)-DATE($A32,1,0))*G$26,IF(AND($A32=YEAR(G$22),$A32=YEAR(G$22+365.25*G$61)),((G$22+365.25*G$61)-G$22+1)*G$26,IF($A32=YEAR(G$22),(DATE(YEAR(G$22),12,31)-G$22+1)*G$26,IF($A32=YEAR(G$22+365.25*G$61),(G$22+365.25*G$61-DATE(YEAR(G$22+365.25*G$61),1,1))*G$26,0)))),IF(AND($A32&gt;YEAR(G$22),$A32&lt;YEAR(G$23)),(DATE($A32,12,31)-DATE($A32,1,0))*G$26,IF(AND($A32=YEAR(G$22),$A32=YEAR(G$23)),(G$23-G$22+1)*G$26,IF($A32=YEAR(G$22),(DATE(YEAR(G$22),12,31)-G$22+1)*G$26,IF($A32=YEAR(G$23),(G$23-DATE(YEAR(G$23),1,1))*G$26,0)))))</f>
        <v>0</v>
      </c>
      <c r="H32" s="37">
        <f>IF(H$23&gt;(H$22+365.25*H$61),IF(AND($A32&gt;YEAR(H$22),$A32&lt;YEAR(H$22+365.25*H$61)),(DATE($A32,12,31)-DATE($A32,1,0))*H$26,IF(AND($A32=YEAR(H$22),$A32=YEAR(H$22+365.25*H$61)),((H$22+365.25*H$61)-H$22+1)*H$26,IF($A32=YEAR(H$22),(DATE(YEAR(H$22),12,31)-H$22+1)*H$26,IF($A32=YEAR(H$22+365.25*H$61),(H$22+365.25*H$61-DATE(YEAR(H$22+365.25*H$61),1,1))*H$26,0)))),IF(AND($A32&gt;YEAR(H$22),$A32&lt;YEAR(H$23)),(DATE($A32,12,31)-DATE($A32,1,0))*H$26,IF(AND($A32=YEAR(H$22),$A32=YEAR(H$23)),(H$23-H$22+1)*H$26,IF($A32=YEAR(H$22),(DATE(YEAR(H$22),12,31)-H$22+1)*H$26,IF($A32=YEAR(H$23),(H$23-DATE(YEAR(H$23),1,1))*H$26,0)))))</f>
        <v>0</v>
      </c>
    </row>
    <row r="33" spans="1:8" ht="13" thickBot="1">
      <c r="A33" s="41">
        <v>2031</v>
      </c>
      <c r="B33" s="37">
        <f>IF(B$23&gt;(B$22+365.25*B$61),IF(AND($A33&gt;YEAR(B$22),$A33&lt;YEAR(B$22+365.25*B$61)),(DATE($A33,12,31)-DATE($A33,1,0))*B$26,IF(AND($A33=YEAR(B$22),$A33=YEAR(B$22+365.25*B$61)),((B$22+365.25*B$61)-B$22+1)*B$26,IF($A33=YEAR(B$22),(DATE(YEAR(B$22),12,31)-B$22+1)*B$26,IF($A33=YEAR(B$22+365.25*B$61),(B$22+365.25*B$61-DATE(YEAR(B$22+365.25*B$61),1,1))*B$26,0)))),IF(AND($A33&gt;YEAR(B$22),$A33&lt;YEAR(B$23)),(DATE($A33,12,31)-DATE($A33,1,0))*B$26,IF(AND($A33=YEAR(B$22),$A33=YEAR(B$23)),(B$23-B$22+1)*B$26,IF($A33=YEAR(B$22),(DATE(YEAR(B$22),12,31)-B$22+1)*B$26,IF($A33=YEAR(B$23),(B$23-DATE(YEAR(B$23),1,1))*B$26,0)))))</f>
        <v>0</v>
      </c>
      <c r="C33" s="37">
        <f>IF(C$23&gt;(C$22+365.25*C$61),IF(AND($A33&gt;YEAR(C$22),$A33&lt;YEAR(C$22+365.25*C$61)),(DATE($A33,12,31)-DATE($A33,1,0))*C$26,IF(AND($A33=YEAR(C$22),$A33=YEAR(C$22+365.25*C$61)),((C$22+365.25*C$61)-C$22+1)*C$26,IF($A33=YEAR(C$22),(DATE(YEAR(C$22),12,31)-C$22+1)*C$26,IF($A33=YEAR(C$22+365.25*C$61),(C$22+365.25*C$61-DATE(YEAR(C$22+365.25*C$61),1,1))*C$26,0)))),IF(AND($A33&gt;YEAR(C$22),$A33&lt;YEAR(C$23)),(DATE($A33,12,31)-DATE($A33,1,0))*C$26,IF(AND($A33=YEAR(C$22),$A33=YEAR(C$23)),(C$23-C$22+1)*C$26,IF($A33=YEAR(C$22),(DATE(YEAR(C$22),12,31)-C$22+1)*C$26,IF($A33=YEAR(C$23),(C$23-DATE(YEAR(C$23),1,1))*C$26,0)))))</f>
        <v>0</v>
      </c>
      <c r="D33" s="37">
        <f>IF(D$23&gt;(D$22+365.25*D$61),IF(AND($A33&gt;YEAR(D$22),$A33&lt;YEAR(D$22+365.25*D$61)),(DATE($A33,12,31)-DATE($A33,1,0))*D$26,IF(AND($A33=YEAR(D$22),$A33=YEAR(D$22+365.25*D$61)),((D$22+365.25*D$61)-D$22+1)*D$26,IF($A33=YEAR(D$22),(DATE(YEAR(D$22),12,31)-D$22+1)*D$26,IF($A33=YEAR(D$22+365.25*D$61),(D$22+365.25*D$61-DATE(YEAR(D$22+365.25*D$61),1,1))*D$26,0)))),IF(AND($A33&gt;YEAR(D$22),$A33&lt;YEAR(D$23)),(DATE($A33,12,31)-DATE($A33,1,0))*D$26,IF(AND($A33=YEAR(D$22),$A33=YEAR(D$23)),(D$23-D$22+1)*D$26,IF($A33=YEAR(D$22),(DATE(YEAR(D$22),12,31)-D$22+1)*D$26,IF($A33=YEAR(D$23),(D$23-DATE(YEAR(D$23),1,1))*D$26,0)))))</f>
        <v>0</v>
      </c>
      <c r="E33" s="37">
        <f>IF(E$23&gt;(E$22+365.25*E$61),IF(AND($A33&gt;YEAR(E$22),$A33&lt;YEAR(E$22+365.25*E$61)),(DATE($A33,12,31)-DATE($A33,1,0))*E$26,IF(AND($A33=YEAR(E$22),$A33=YEAR(E$22+365.25*E$61)),((E$22+365.25*E$61)-E$22+1)*E$26,IF($A33=YEAR(E$22),(DATE(YEAR(E$22),12,31)-E$22+1)*E$26,IF($A33=YEAR(E$22+365.25*E$61),(E$22+365.25*E$61-DATE(YEAR(E$22+365.25*E$61),1,1))*E$26,0)))),IF(AND($A33&gt;YEAR(E$22),$A33&lt;YEAR(E$23)),(DATE($A33,12,31)-DATE($A33,1,0))*E$26,IF(AND($A33=YEAR(E$22),$A33=YEAR(E$23)),(E$23-E$22+1)*E$26,IF($A33=YEAR(E$22),(DATE(YEAR(E$22),12,31)-E$22+1)*E$26,IF($A33=YEAR(E$23),(E$23-DATE(YEAR(E$23),1,1))*E$26,0)))))</f>
        <v>0</v>
      </c>
      <c r="F33" s="37">
        <f>IF(F$23&gt;(F$22+365.25*F$61),IF(AND($A33&gt;YEAR(F$22),$A33&lt;YEAR(F$22+365.25*F$61)),(DATE($A33,12,31)-DATE($A33,1,0))*F$26,IF(AND($A33=YEAR(F$22),$A33=YEAR(F$22+365.25*F$61)),((F$22+365.25*F$61)-F$22+1)*F$26,IF($A33=YEAR(F$22),(DATE(YEAR(F$22),12,31)-F$22+1)*F$26,IF($A33=YEAR(F$22+365.25*F$61),(F$22+365.25*F$61-DATE(YEAR(F$22+365.25*F$61),1,1))*F$26,0)))),IF(AND($A33&gt;YEAR(F$22),$A33&lt;YEAR(F$23)),(DATE($A33,12,31)-DATE($A33,1,0))*F$26,IF(AND($A33=YEAR(F$22),$A33=YEAR(F$23)),(F$23-F$22+1)*F$26,IF($A33=YEAR(F$22),(DATE(YEAR(F$22),12,31)-F$22+1)*F$26,IF($A33=YEAR(F$23),(F$23-DATE(YEAR(F$23),1,1))*F$26,0)))))</f>
        <v>0</v>
      </c>
      <c r="G33" s="37">
        <f>IF(G$23&gt;(G$22+365.25*G$61),IF(AND($A33&gt;YEAR(G$22),$A33&lt;YEAR(G$22+365.25*G$61)),(DATE($A33,12,31)-DATE($A33,1,0))*G$26,IF(AND($A33=YEAR(G$22),$A33=YEAR(G$22+365.25*G$61)),((G$22+365.25*G$61)-G$22+1)*G$26,IF($A33=YEAR(G$22),(DATE(YEAR(G$22),12,31)-G$22+1)*G$26,IF($A33=YEAR(G$22+365.25*G$61),(G$22+365.25*G$61-DATE(YEAR(G$22+365.25*G$61),1,1))*G$26,0)))),IF(AND($A33&gt;YEAR(G$22),$A33&lt;YEAR(G$23)),(DATE($A33,12,31)-DATE($A33,1,0))*G$26,IF(AND($A33=YEAR(G$22),$A33=YEAR(G$23)),(G$23-G$22+1)*G$26,IF($A33=YEAR(G$22),(DATE(YEAR(G$22),12,31)-G$22+1)*G$26,IF($A33=YEAR(G$23),(G$23-DATE(YEAR(G$23),1,1))*G$26,0)))))</f>
        <v>0</v>
      </c>
      <c r="H33" s="37">
        <f>IF(H$23&gt;(H$22+365.25*H$61),IF(AND($A33&gt;YEAR(H$22),$A33&lt;YEAR(H$22+365.25*H$61)),(DATE($A33,12,31)-DATE($A33,1,0))*H$26,IF(AND($A33=YEAR(H$22),$A33=YEAR(H$22+365.25*H$61)),((H$22+365.25*H$61)-H$22+1)*H$26,IF($A33=YEAR(H$22),(DATE(YEAR(H$22),12,31)-H$22+1)*H$26,IF($A33=YEAR(H$22+365.25*H$61),(H$22+365.25*H$61-DATE(YEAR(H$22+365.25*H$61),1,1))*H$26,0)))),IF(AND($A33&gt;YEAR(H$22),$A33&lt;YEAR(H$23)),(DATE($A33,12,31)-DATE($A33,1,0))*H$26,IF(AND($A33=YEAR(H$22),$A33=YEAR(H$23)),(H$23-H$22+1)*H$26,IF($A33=YEAR(H$22),(DATE(YEAR(H$22),12,31)-H$22+1)*H$26,IF($A33=YEAR(H$23),(H$23-DATE(YEAR(H$23),1,1))*H$26,0)))))</f>
        <v>0</v>
      </c>
    </row>
    <row r="34" spans="1:8" ht="13" thickBot="1">
      <c r="A34" s="41">
        <v>2032</v>
      </c>
      <c r="B34" s="37">
        <f>IF(B$23&gt;(B$22+365.25*B$61),IF(AND($A34&gt;YEAR(B$22),$A34&lt;YEAR(B$22+365.25*B$61)),(DATE($A34,12,31)-DATE($A34,1,0))*B$26,IF(AND($A34=YEAR(B$22),$A34=YEAR(B$22+365.25*B$61)),((B$22+365.25*B$61)-B$22+1)*B$26,IF($A34=YEAR(B$22),(DATE(YEAR(B$22),12,31)-B$22+1)*B$26,IF($A34=YEAR(B$22+365.25*B$61),(B$22+365.25*B$61-DATE(YEAR(B$22+365.25*B$61),1,1))*B$26,0)))),IF(AND($A34&gt;YEAR(B$22),$A34&lt;YEAR(B$23)),(DATE($A34,12,31)-DATE($A34,1,0))*B$26,IF(AND($A34=YEAR(B$22),$A34=YEAR(B$23)),(B$23-B$22+1)*B$26,IF($A34=YEAR(B$22),(DATE(YEAR(B$22),12,31)-B$22+1)*B$26,IF($A34=YEAR(B$23),(B$23-DATE(YEAR(B$23),1,1))*B$26,0)))))</f>
        <v>0</v>
      </c>
      <c r="C34" s="37">
        <f>IF(C$23&gt;(C$22+365.25*C$61),IF(AND($A34&gt;YEAR(C$22),$A34&lt;YEAR(C$22+365.25*C$61)),(DATE($A34,12,31)-DATE($A34,1,0))*C$26,IF(AND($A34=YEAR(C$22),$A34=YEAR(C$22+365.25*C$61)),((C$22+365.25*C$61)-C$22+1)*C$26,IF($A34=YEAR(C$22),(DATE(YEAR(C$22),12,31)-C$22+1)*C$26,IF($A34=YEAR(C$22+365.25*C$61),(C$22+365.25*C$61-DATE(YEAR(C$22+365.25*C$61),1,1))*C$26,0)))),IF(AND($A34&gt;YEAR(C$22),$A34&lt;YEAR(C$23)),(DATE($A34,12,31)-DATE($A34,1,0))*C$26,IF(AND($A34=YEAR(C$22),$A34=YEAR(C$23)),(C$23-C$22+1)*C$26,IF($A34=YEAR(C$22),(DATE(YEAR(C$22),12,31)-C$22+1)*C$26,IF($A34=YEAR(C$23),(C$23-DATE(YEAR(C$23),1,1))*C$26,0)))))</f>
        <v>0</v>
      </c>
      <c r="D34" s="37">
        <f>IF(D$23&gt;(D$22+365.25*D$61),IF(AND($A34&gt;YEAR(D$22),$A34&lt;YEAR(D$22+365.25*D$61)),(DATE($A34,12,31)-DATE($A34,1,0))*D$26,IF(AND($A34=YEAR(D$22),$A34=YEAR(D$22+365.25*D$61)),((D$22+365.25*D$61)-D$22+1)*D$26,IF($A34=YEAR(D$22),(DATE(YEAR(D$22),12,31)-D$22+1)*D$26,IF($A34=YEAR(D$22+365.25*D$61),(D$22+365.25*D$61-DATE(YEAR(D$22+365.25*D$61),1,1))*D$26,0)))),IF(AND($A34&gt;YEAR(D$22),$A34&lt;YEAR(D$23)),(DATE($A34,12,31)-DATE($A34,1,0))*D$26,IF(AND($A34=YEAR(D$22),$A34=YEAR(D$23)),(D$23-D$22+1)*D$26,IF($A34=YEAR(D$22),(DATE(YEAR(D$22),12,31)-D$22+1)*D$26,IF($A34=YEAR(D$23),(D$23-DATE(YEAR(D$23),1,1))*D$26,0)))))</f>
        <v>0</v>
      </c>
      <c r="E34" s="37">
        <f>IF(E$23&gt;(E$22+365.25*E$61),IF(AND($A34&gt;YEAR(E$22),$A34&lt;YEAR(E$22+365.25*E$61)),(DATE($A34,12,31)-DATE($A34,1,0))*E$26,IF(AND($A34=YEAR(E$22),$A34=YEAR(E$22+365.25*E$61)),((E$22+365.25*E$61)-E$22+1)*E$26,IF($A34=YEAR(E$22),(DATE(YEAR(E$22),12,31)-E$22+1)*E$26,IF($A34=YEAR(E$22+365.25*E$61),(E$22+365.25*E$61-DATE(YEAR(E$22+365.25*E$61),1,1))*E$26,0)))),IF(AND($A34&gt;YEAR(E$22),$A34&lt;YEAR(E$23)),(DATE($A34,12,31)-DATE($A34,1,0))*E$26,IF(AND($A34=YEAR(E$22),$A34=YEAR(E$23)),(E$23-E$22+1)*E$26,IF($A34=YEAR(E$22),(DATE(YEAR(E$22),12,31)-E$22+1)*E$26,IF($A34=YEAR(E$23),(E$23-DATE(YEAR(E$23),1,1))*E$26,0)))))</f>
        <v>0</v>
      </c>
      <c r="F34" s="37">
        <f>IF(F$23&gt;(F$22+365.25*F$61),IF(AND($A34&gt;YEAR(F$22),$A34&lt;YEAR(F$22+365.25*F$61)),(DATE($A34,12,31)-DATE($A34,1,0))*F$26,IF(AND($A34=YEAR(F$22),$A34=YEAR(F$22+365.25*F$61)),((F$22+365.25*F$61)-F$22+1)*F$26,IF($A34=YEAR(F$22),(DATE(YEAR(F$22),12,31)-F$22+1)*F$26,IF($A34=YEAR(F$22+365.25*F$61),(F$22+365.25*F$61-DATE(YEAR(F$22+365.25*F$61),1,1))*F$26,0)))),IF(AND($A34&gt;YEAR(F$22),$A34&lt;YEAR(F$23)),(DATE($A34,12,31)-DATE($A34,1,0))*F$26,IF(AND($A34=YEAR(F$22),$A34=YEAR(F$23)),(F$23-F$22+1)*F$26,IF($A34=YEAR(F$22),(DATE(YEAR(F$22),12,31)-F$22+1)*F$26,IF($A34=YEAR(F$23),(F$23-DATE(YEAR(F$23),1,1))*F$26,0)))))</f>
        <v>0</v>
      </c>
      <c r="G34" s="37">
        <f>IF(G$23&gt;(G$22+365.25*G$61),IF(AND($A34&gt;YEAR(G$22),$A34&lt;YEAR(G$22+365.25*G$61)),(DATE($A34,12,31)-DATE($A34,1,0))*G$26,IF(AND($A34=YEAR(G$22),$A34=YEAR(G$22+365.25*G$61)),((G$22+365.25*G$61)-G$22+1)*G$26,IF($A34=YEAR(G$22),(DATE(YEAR(G$22),12,31)-G$22+1)*G$26,IF($A34=YEAR(G$22+365.25*G$61),(G$22+365.25*G$61-DATE(YEAR(G$22+365.25*G$61),1,1))*G$26,0)))),IF(AND($A34&gt;YEAR(G$22),$A34&lt;YEAR(G$23)),(DATE($A34,12,31)-DATE($A34,1,0))*G$26,IF(AND($A34=YEAR(G$22),$A34=YEAR(G$23)),(G$23-G$22+1)*G$26,IF($A34=YEAR(G$22),(DATE(YEAR(G$22),12,31)-G$22+1)*G$26,IF($A34=YEAR(G$23),(G$23-DATE(YEAR(G$23),1,1))*G$26,0)))))</f>
        <v>0</v>
      </c>
      <c r="H34" s="37">
        <f>IF(H$23&gt;(H$22+365.25*H$61),IF(AND($A34&gt;YEAR(H$22),$A34&lt;YEAR(H$22+365.25*H$61)),(DATE($A34,12,31)-DATE($A34,1,0))*H$26,IF(AND($A34=YEAR(H$22),$A34=YEAR(H$22+365.25*H$61)),((H$22+365.25*H$61)-H$22+1)*H$26,IF($A34=YEAR(H$22),(DATE(YEAR(H$22),12,31)-H$22+1)*H$26,IF($A34=YEAR(H$22+365.25*H$61),(H$22+365.25*H$61-DATE(YEAR(H$22+365.25*H$61),1,1))*H$26,0)))),IF(AND($A34&gt;YEAR(H$22),$A34&lt;YEAR(H$23)),(DATE($A34,12,31)-DATE($A34,1,0))*H$26,IF(AND($A34=YEAR(H$22),$A34=YEAR(H$23)),(H$23-H$22+1)*H$26,IF($A34=YEAR(H$22),(DATE(YEAR(H$22),12,31)-H$22+1)*H$26,IF($A34=YEAR(H$23),(H$23-DATE(YEAR(H$23),1,1))*H$26,0)))))</f>
        <v>0</v>
      </c>
    </row>
    <row r="35" spans="1:8" ht="13" thickBot="1">
      <c r="A35" s="41">
        <v>2033</v>
      </c>
      <c r="B35" s="37">
        <f>IF(B$23&gt;(B$22+365.25*B$61),IF(AND($A35&gt;YEAR(B$22),$A35&lt;YEAR(B$22+365.25*B$61)),(DATE($A35,12,31)-DATE($A35,1,0))*B$26,IF(AND($A35=YEAR(B$22),$A35=YEAR(B$22+365.25*B$61)),((B$22+365.25*B$61)-B$22+1)*B$26,IF($A35=YEAR(B$22),(DATE(YEAR(B$22),12,31)-B$22+1)*B$26,IF($A35=YEAR(B$22+365.25*B$61),(B$22+365.25*B$61-DATE(YEAR(B$22+365.25*B$61),1,1))*B$26,0)))),IF(AND($A35&gt;YEAR(B$22),$A35&lt;YEAR(B$23)),(DATE($A35,12,31)-DATE($A35,1,0))*B$26,IF(AND($A35=YEAR(B$22),$A35=YEAR(B$23)),(B$23-B$22+1)*B$26,IF($A35=YEAR(B$22),(DATE(YEAR(B$22),12,31)-B$22+1)*B$26,IF($A35=YEAR(B$23),(B$23-DATE(YEAR(B$23),1,1))*B$26,0)))))</f>
        <v>0</v>
      </c>
      <c r="C35" s="37">
        <f>IF(C$23&gt;(C$22+365.25*C$61),IF(AND($A35&gt;YEAR(C$22),$A35&lt;YEAR(C$22+365.25*C$61)),(DATE($A35,12,31)-DATE($A35,1,0))*C$26,IF(AND($A35=YEAR(C$22),$A35=YEAR(C$22+365.25*C$61)),((C$22+365.25*C$61)-C$22+1)*C$26,IF($A35=YEAR(C$22),(DATE(YEAR(C$22),12,31)-C$22+1)*C$26,IF($A35=YEAR(C$22+365.25*C$61),(C$22+365.25*C$61-DATE(YEAR(C$22+365.25*C$61),1,1))*C$26,0)))),IF(AND($A35&gt;YEAR(C$22),$A35&lt;YEAR(C$23)),(DATE($A35,12,31)-DATE($A35,1,0))*C$26,IF(AND($A35=YEAR(C$22),$A35=YEAR(C$23)),(C$23-C$22+1)*C$26,IF($A35=YEAR(C$22),(DATE(YEAR(C$22),12,31)-C$22+1)*C$26,IF($A35=YEAR(C$23),(C$23-DATE(YEAR(C$23),1,1))*C$26,0)))))</f>
        <v>0</v>
      </c>
      <c r="D35" s="37">
        <f>IF(D$23&gt;(D$22+365.25*D$61),IF(AND($A35&gt;YEAR(D$22),$A35&lt;YEAR(D$22+365.25*D$61)),(DATE($A35,12,31)-DATE($A35,1,0))*D$26,IF(AND($A35=YEAR(D$22),$A35=YEAR(D$22+365.25*D$61)),((D$22+365.25*D$61)-D$22+1)*D$26,IF($A35=YEAR(D$22),(DATE(YEAR(D$22),12,31)-D$22+1)*D$26,IF($A35=YEAR(D$22+365.25*D$61),(D$22+365.25*D$61-DATE(YEAR(D$22+365.25*D$61),1,1))*D$26,0)))),IF(AND($A35&gt;YEAR(D$22),$A35&lt;YEAR(D$23)),(DATE($A35,12,31)-DATE($A35,1,0))*D$26,IF(AND($A35=YEAR(D$22),$A35=YEAR(D$23)),(D$23-D$22+1)*D$26,IF($A35=YEAR(D$22),(DATE(YEAR(D$22),12,31)-D$22+1)*D$26,IF($A35=YEAR(D$23),(D$23-DATE(YEAR(D$23),1,1))*D$26,0)))))</f>
        <v>0</v>
      </c>
      <c r="E35" s="37">
        <f>IF(E$23&gt;(E$22+365.25*E$61),IF(AND($A35&gt;YEAR(E$22),$A35&lt;YEAR(E$22+365.25*E$61)),(DATE($A35,12,31)-DATE($A35,1,0))*E$26,IF(AND($A35=YEAR(E$22),$A35=YEAR(E$22+365.25*E$61)),((E$22+365.25*E$61)-E$22+1)*E$26,IF($A35=YEAR(E$22),(DATE(YEAR(E$22),12,31)-E$22+1)*E$26,IF($A35=YEAR(E$22+365.25*E$61),(E$22+365.25*E$61-DATE(YEAR(E$22+365.25*E$61),1,1))*E$26,0)))),IF(AND($A35&gt;YEAR(E$22),$A35&lt;YEAR(E$23)),(DATE($A35,12,31)-DATE($A35,1,0))*E$26,IF(AND($A35=YEAR(E$22),$A35=YEAR(E$23)),(E$23-E$22+1)*E$26,IF($A35=YEAR(E$22),(DATE(YEAR(E$22),12,31)-E$22+1)*E$26,IF($A35=YEAR(E$23),(E$23-DATE(YEAR(E$23),1,1))*E$26,0)))))</f>
        <v>0</v>
      </c>
      <c r="F35" s="37">
        <f>IF(F$23&gt;(F$22+365.25*F$61),IF(AND($A35&gt;YEAR(F$22),$A35&lt;YEAR(F$22+365.25*F$61)),(DATE($A35,12,31)-DATE($A35,1,0))*F$26,IF(AND($A35=YEAR(F$22),$A35=YEAR(F$22+365.25*F$61)),((F$22+365.25*F$61)-F$22+1)*F$26,IF($A35=YEAR(F$22),(DATE(YEAR(F$22),12,31)-F$22+1)*F$26,IF($A35=YEAR(F$22+365.25*F$61),(F$22+365.25*F$61-DATE(YEAR(F$22+365.25*F$61),1,1))*F$26,0)))),IF(AND($A35&gt;YEAR(F$22),$A35&lt;YEAR(F$23)),(DATE($A35,12,31)-DATE($A35,1,0))*F$26,IF(AND($A35=YEAR(F$22),$A35=YEAR(F$23)),(F$23-F$22+1)*F$26,IF($A35=YEAR(F$22),(DATE(YEAR(F$22),12,31)-F$22+1)*F$26,IF($A35=YEAR(F$23),(F$23-DATE(YEAR(F$23),1,1))*F$26,0)))))</f>
        <v>0</v>
      </c>
      <c r="G35" s="37">
        <f>IF(G$23&gt;(G$22+365.25*G$61),IF(AND($A35&gt;YEAR(G$22),$A35&lt;YEAR(G$22+365.25*G$61)),(DATE($A35,12,31)-DATE($A35,1,0))*G$26,IF(AND($A35=YEAR(G$22),$A35=YEAR(G$22+365.25*G$61)),((G$22+365.25*G$61)-G$22+1)*G$26,IF($A35=YEAR(G$22),(DATE(YEAR(G$22),12,31)-G$22+1)*G$26,IF($A35=YEAR(G$22+365.25*G$61),(G$22+365.25*G$61-DATE(YEAR(G$22+365.25*G$61),1,1))*G$26,0)))),IF(AND($A35&gt;YEAR(G$22),$A35&lt;YEAR(G$23)),(DATE($A35,12,31)-DATE($A35,1,0))*G$26,IF(AND($A35=YEAR(G$22),$A35=YEAR(G$23)),(G$23-G$22+1)*G$26,IF($A35=YEAR(G$22),(DATE(YEAR(G$22),12,31)-G$22+1)*G$26,IF($A35=YEAR(G$23),(G$23-DATE(YEAR(G$23),1,1))*G$26,0)))))</f>
        <v>0</v>
      </c>
      <c r="H35" s="37">
        <f>IF(H$23&gt;(H$22+365.25*H$61),IF(AND($A35&gt;YEAR(H$22),$A35&lt;YEAR(H$22+365.25*H$61)),(DATE($A35,12,31)-DATE($A35,1,0))*H$26,IF(AND($A35=YEAR(H$22),$A35=YEAR(H$22+365.25*H$61)),((H$22+365.25*H$61)-H$22+1)*H$26,IF($A35=YEAR(H$22),(DATE(YEAR(H$22),12,31)-H$22+1)*H$26,IF($A35=YEAR(H$22+365.25*H$61),(H$22+365.25*H$61-DATE(YEAR(H$22+365.25*H$61),1,1))*H$26,0)))),IF(AND($A35&gt;YEAR(H$22),$A35&lt;YEAR(H$23)),(DATE($A35,12,31)-DATE($A35,1,0))*H$26,IF(AND($A35=YEAR(H$22),$A35=YEAR(H$23)),(H$23-H$22+1)*H$26,IF($A35=YEAR(H$22),(DATE(YEAR(H$22),12,31)-H$22+1)*H$26,IF($A35=YEAR(H$23),(H$23-DATE(YEAR(H$23),1,1))*H$26,0)))))</f>
        <v>0</v>
      </c>
    </row>
    <row r="36" spans="1:8" ht="13" thickBot="1">
      <c r="A36" s="41">
        <v>2034</v>
      </c>
      <c r="B36" s="37">
        <f>IF(B$23&gt;(B$22+365.25*B$61),IF(AND($A36&gt;YEAR(B$22),$A36&lt;YEAR(B$22+365.25*B$61)),(DATE($A36,12,31)-DATE($A36,1,0))*B$26,IF(AND($A36=YEAR(B$22),$A36=YEAR(B$22+365.25*B$61)),((B$22+365.25*B$61)-B$22+1)*B$26,IF($A36=YEAR(B$22),(DATE(YEAR(B$22),12,31)-B$22+1)*B$26,IF($A36=YEAR(B$22+365.25*B$61),(B$22+365.25*B$61-DATE(YEAR(B$22+365.25*B$61),1,1))*B$26,0)))),IF(AND($A36&gt;YEAR(B$22),$A36&lt;YEAR(B$23)),(DATE($A36,12,31)-DATE($A36,1,0))*B$26,IF(AND($A36=YEAR(B$22),$A36=YEAR(B$23)),(B$23-B$22+1)*B$26,IF($A36=YEAR(B$22),(DATE(YEAR(B$22),12,31)-B$22+1)*B$26,IF($A36=YEAR(B$23),(B$23-DATE(YEAR(B$23),1,1))*B$26,0)))))</f>
        <v>0</v>
      </c>
      <c r="C36" s="37">
        <f>IF(C$23&gt;(C$22+365.25*C$61),IF(AND($A36&gt;YEAR(C$22),$A36&lt;YEAR(C$22+365.25*C$61)),(DATE($A36,12,31)-DATE($A36,1,0))*C$26,IF(AND($A36=YEAR(C$22),$A36=YEAR(C$22+365.25*C$61)),((C$22+365.25*C$61)-C$22+1)*C$26,IF($A36=YEAR(C$22),(DATE(YEAR(C$22),12,31)-C$22+1)*C$26,IF($A36=YEAR(C$22+365.25*C$61),(C$22+365.25*C$61-DATE(YEAR(C$22+365.25*C$61),1,1))*C$26,0)))),IF(AND($A36&gt;YEAR(C$22),$A36&lt;YEAR(C$23)),(DATE($A36,12,31)-DATE($A36,1,0))*C$26,IF(AND($A36=YEAR(C$22),$A36=YEAR(C$23)),(C$23-C$22+1)*C$26,IF($A36=YEAR(C$22),(DATE(YEAR(C$22),12,31)-C$22+1)*C$26,IF($A36=YEAR(C$23),(C$23-DATE(YEAR(C$23),1,1))*C$26,0)))))</f>
        <v>0</v>
      </c>
      <c r="D36" s="37">
        <f>IF(D$23&gt;(D$22+365.25*D$61),IF(AND($A36&gt;YEAR(D$22),$A36&lt;YEAR(D$22+365.25*D$61)),(DATE($A36,12,31)-DATE($A36,1,0))*D$26,IF(AND($A36=YEAR(D$22),$A36=YEAR(D$22+365.25*D$61)),((D$22+365.25*D$61)-D$22+1)*D$26,IF($A36=YEAR(D$22),(DATE(YEAR(D$22),12,31)-D$22+1)*D$26,IF($A36=YEAR(D$22+365.25*D$61),(D$22+365.25*D$61-DATE(YEAR(D$22+365.25*D$61),1,1))*D$26,0)))),IF(AND($A36&gt;YEAR(D$22),$A36&lt;YEAR(D$23)),(DATE($A36,12,31)-DATE($A36,1,0))*D$26,IF(AND($A36=YEAR(D$22),$A36=YEAR(D$23)),(D$23-D$22+1)*D$26,IF($A36=YEAR(D$22),(DATE(YEAR(D$22),12,31)-D$22+1)*D$26,IF($A36=YEAR(D$23),(D$23-DATE(YEAR(D$23),1,1))*D$26,0)))))</f>
        <v>0</v>
      </c>
      <c r="E36" s="37">
        <f>IF(E$23&gt;(E$22+365.25*E$61),IF(AND($A36&gt;YEAR(E$22),$A36&lt;YEAR(E$22+365.25*E$61)),(DATE($A36,12,31)-DATE($A36,1,0))*E$26,IF(AND($A36=YEAR(E$22),$A36=YEAR(E$22+365.25*E$61)),((E$22+365.25*E$61)-E$22+1)*E$26,IF($A36=YEAR(E$22),(DATE(YEAR(E$22),12,31)-E$22+1)*E$26,IF($A36=YEAR(E$22+365.25*E$61),(E$22+365.25*E$61-DATE(YEAR(E$22+365.25*E$61),1,1))*E$26,0)))),IF(AND($A36&gt;YEAR(E$22),$A36&lt;YEAR(E$23)),(DATE($A36,12,31)-DATE($A36,1,0))*E$26,IF(AND($A36=YEAR(E$22),$A36=YEAR(E$23)),(E$23-E$22+1)*E$26,IF($A36=YEAR(E$22),(DATE(YEAR(E$22),12,31)-E$22+1)*E$26,IF($A36=YEAR(E$23),(E$23-DATE(YEAR(E$23),1,1))*E$26,0)))))</f>
        <v>0</v>
      </c>
      <c r="F36" s="37">
        <f>IF(F$23&gt;(F$22+365.25*F$61),IF(AND($A36&gt;YEAR(F$22),$A36&lt;YEAR(F$22+365.25*F$61)),(DATE($A36,12,31)-DATE($A36,1,0))*F$26,IF(AND($A36=YEAR(F$22),$A36=YEAR(F$22+365.25*F$61)),((F$22+365.25*F$61)-F$22+1)*F$26,IF($A36=YEAR(F$22),(DATE(YEAR(F$22),12,31)-F$22+1)*F$26,IF($A36=YEAR(F$22+365.25*F$61),(F$22+365.25*F$61-DATE(YEAR(F$22+365.25*F$61),1,1))*F$26,0)))),IF(AND($A36&gt;YEAR(F$22),$A36&lt;YEAR(F$23)),(DATE($A36,12,31)-DATE($A36,1,0))*F$26,IF(AND($A36=YEAR(F$22),$A36=YEAR(F$23)),(F$23-F$22+1)*F$26,IF($A36=YEAR(F$22),(DATE(YEAR(F$22),12,31)-F$22+1)*F$26,IF($A36=YEAR(F$23),(F$23-DATE(YEAR(F$23),1,1))*F$26,0)))))</f>
        <v>0</v>
      </c>
      <c r="G36" s="37">
        <f>IF(G$23&gt;(G$22+365.25*G$61),IF(AND($A36&gt;YEAR(G$22),$A36&lt;YEAR(G$22+365.25*G$61)),(DATE($A36,12,31)-DATE($A36,1,0))*G$26,IF(AND($A36=YEAR(G$22),$A36=YEAR(G$22+365.25*G$61)),((G$22+365.25*G$61)-G$22+1)*G$26,IF($A36=YEAR(G$22),(DATE(YEAR(G$22),12,31)-G$22+1)*G$26,IF($A36=YEAR(G$22+365.25*G$61),(G$22+365.25*G$61-DATE(YEAR(G$22+365.25*G$61),1,1))*G$26,0)))),IF(AND($A36&gt;YEAR(G$22),$A36&lt;YEAR(G$23)),(DATE($A36,12,31)-DATE($A36,1,0))*G$26,IF(AND($A36=YEAR(G$22),$A36=YEAR(G$23)),(G$23-G$22+1)*G$26,IF($A36=YEAR(G$22),(DATE(YEAR(G$22),12,31)-G$22+1)*G$26,IF($A36=YEAR(G$23),(G$23-DATE(YEAR(G$23),1,1))*G$26,0)))))</f>
        <v>0</v>
      </c>
      <c r="H36" s="37">
        <f>IF(H$23&gt;(H$22+365.25*H$61),IF(AND($A36&gt;YEAR(H$22),$A36&lt;YEAR(H$22+365.25*H$61)),(DATE($A36,12,31)-DATE($A36,1,0))*H$26,IF(AND($A36=YEAR(H$22),$A36=YEAR(H$22+365.25*H$61)),((H$22+365.25*H$61)-H$22+1)*H$26,IF($A36=YEAR(H$22),(DATE(YEAR(H$22),12,31)-H$22+1)*H$26,IF($A36=YEAR(H$22+365.25*H$61),(H$22+365.25*H$61-DATE(YEAR(H$22+365.25*H$61),1,1))*H$26,0)))),IF(AND($A36&gt;YEAR(H$22),$A36&lt;YEAR(H$23)),(DATE($A36,12,31)-DATE($A36,1,0))*H$26,IF(AND($A36=YEAR(H$22),$A36=YEAR(H$23)),(H$23-H$22+1)*H$26,IF($A36=YEAR(H$22),(DATE(YEAR(H$22),12,31)-H$22+1)*H$26,IF($A36=YEAR(H$23),(H$23-DATE(YEAR(H$23),1,1))*H$26,0)))))</f>
        <v>0</v>
      </c>
    </row>
    <row r="37" spans="1:8" ht="13" thickBot="1">
      <c r="A37" s="41">
        <v>2035</v>
      </c>
      <c r="B37" s="37">
        <f>IF(B$23&gt;(B$22+365.25*B$61),IF(AND($A37&gt;YEAR(B$22),$A37&lt;YEAR(B$22+365.25*B$61)),(DATE($A37,12,31)-DATE($A37,1,0))*B$26,IF(AND($A37=YEAR(B$22),$A37=YEAR(B$22+365.25*B$61)),((B$22+365.25*B$61)-B$22+1)*B$26,IF($A37=YEAR(B$22),(DATE(YEAR(B$22),12,31)-B$22+1)*B$26,IF($A37=YEAR(B$22+365.25*B$61),(B$22+365.25*B$61-DATE(YEAR(B$22+365.25*B$61),1,1))*B$26,0)))),IF(AND($A37&gt;YEAR(B$22),$A37&lt;YEAR(B$23)),(DATE($A37,12,31)-DATE($A37,1,0))*B$26,IF(AND($A37=YEAR(B$22),$A37=YEAR(B$23)),(B$23-B$22+1)*B$26,IF($A37=YEAR(B$22),(DATE(YEAR(B$22),12,31)-B$22+1)*B$26,IF($A37=YEAR(B$23),(B$23-DATE(YEAR(B$23),1,1))*B$26,0)))))</f>
        <v>0</v>
      </c>
      <c r="C37" s="37">
        <f>IF(C$23&gt;(C$22+365.25*C$61),IF(AND($A37&gt;YEAR(C$22),$A37&lt;YEAR(C$22+365.25*C$61)),(DATE($A37,12,31)-DATE($A37,1,0))*C$26,IF(AND($A37=YEAR(C$22),$A37=YEAR(C$22+365.25*C$61)),((C$22+365.25*C$61)-C$22+1)*C$26,IF($A37=YEAR(C$22),(DATE(YEAR(C$22),12,31)-C$22+1)*C$26,IF($A37=YEAR(C$22+365.25*C$61),(C$22+365.25*C$61-DATE(YEAR(C$22+365.25*C$61),1,1))*C$26,0)))),IF(AND($A37&gt;YEAR(C$22),$A37&lt;YEAR(C$23)),(DATE($A37,12,31)-DATE($A37,1,0))*C$26,IF(AND($A37=YEAR(C$22),$A37=YEAR(C$23)),(C$23-C$22+1)*C$26,IF($A37=YEAR(C$22),(DATE(YEAR(C$22),12,31)-C$22+1)*C$26,IF($A37=YEAR(C$23),(C$23-DATE(YEAR(C$23),1,1))*C$26,0)))))</f>
        <v>0</v>
      </c>
      <c r="D37" s="37">
        <f>IF(D$23&gt;(D$22+365.25*D$61),IF(AND($A37&gt;YEAR(D$22),$A37&lt;YEAR(D$22+365.25*D$61)),(DATE($A37,12,31)-DATE($A37,1,0))*D$26,IF(AND($A37=YEAR(D$22),$A37=YEAR(D$22+365.25*D$61)),((D$22+365.25*D$61)-D$22+1)*D$26,IF($A37=YEAR(D$22),(DATE(YEAR(D$22),12,31)-D$22+1)*D$26,IF($A37=YEAR(D$22+365.25*D$61),(D$22+365.25*D$61-DATE(YEAR(D$22+365.25*D$61),1,1))*D$26,0)))),IF(AND($A37&gt;YEAR(D$22),$A37&lt;YEAR(D$23)),(DATE($A37,12,31)-DATE($A37,1,0))*D$26,IF(AND($A37=YEAR(D$22),$A37=YEAR(D$23)),(D$23-D$22+1)*D$26,IF($A37=YEAR(D$22),(DATE(YEAR(D$22),12,31)-D$22+1)*D$26,IF($A37=YEAR(D$23),(D$23-DATE(YEAR(D$23),1,1))*D$26,0)))))</f>
        <v>0</v>
      </c>
      <c r="E37" s="37">
        <f>IF(E$23&gt;(E$22+365.25*E$61),IF(AND($A37&gt;YEAR(E$22),$A37&lt;YEAR(E$22+365.25*E$61)),(DATE($A37,12,31)-DATE($A37,1,0))*E$26,IF(AND($A37=YEAR(E$22),$A37=YEAR(E$22+365.25*E$61)),((E$22+365.25*E$61)-E$22+1)*E$26,IF($A37=YEAR(E$22),(DATE(YEAR(E$22),12,31)-E$22+1)*E$26,IF($A37=YEAR(E$22+365.25*E$61),(E$22+365.25*E$61-DATE(YEAR(E$22+365.25*E$61),1,1))*E$26,0)))),IF(AND($A37&gt;YEAR(E$22),$A37&lt;YEAR(E$23)),(DATE($A37,12,31)-DATE($A37,1,0))*E$26,IF(AND($A37=YEAR(E$22),$A37=YEAR(E$23)),(E$23-E$22+1)*E$26,IF($A37=YEAR(E$22),(DATE(YEAR(E$22),12,31)-E$22+1)*E$26,IF($A37=YEAR(E$23),(E$23-DATE(YEAR(E$23),1,1))*E$26,0)))))</f>
        <v>0</v>
      </c>
      <c r="F37" s="37">
        <f>IF(F$23&gt;(F$22+365.25*F$61),IF(AND($A37&gt;YEAR(F$22),$A37&lt;YEAR(F$22+365.25*F$61)),(DATE($A37,12,31)-DATE($A37,1,0))*F$26,IF(AND($A37=YEAR(F$22),$A37=YEAR(F$22+365.25*F$61)),((F$22+365.25*F$61)-F$22+1)*F$26,IF($A37=YEAR(F$22),(DATE(YEAR(F$22),12,31)-F$22+1)*F$26,IF($A37=YEAR(F$22+365.25*F$61),(F$22+365.25*F$61-DATE(YEAR(F$22+365.25*F$61),1,1))*F$26,0)))),IF(AND($A37&gt;YEAR(F$22),$A37&lt;YEAR(F$23)),(DATE($A37,12,31)-DATE($A37,1,0))*F$26,IF(AND($A37=YEAR(F$22),$A37=YEAR(F$23)),(F$23-F$22+1)*F$26,IF($A37=YEAR(F$22),(DATE(YEAR(F$22),12,31)-F$22+1)*F$26,IF($A37=YEAR(F$23),(F$23-DATE(YEAR(F$23),1,1))*F$26,0)))))</f>
        <v>0</v>
      </c>
      <c r="G37" s="37">
        <f>IF(G$23&gt;(G$22+365.25*G$61),IF(AND($A37&gt;YEAR(G$22),$A37&lt;YEAR(G$22+365.25*G$61)),(DATE($A37,12,31)-DATE($A37,1,0))*G$26,IF(AND($A37=YEAR(G$22),$A37=YEAR(G$22+365.25*G$61)),((G$22+365.25*G$61)-G$22+1)*G$26,IF($A37=YEAR(G$22),(DATE(YEAR(G$22),12,31)-G$22+1)*G$26,IF($A37=YEAR(G$22+365.25*G$61),(G$22+365.25*G$61-DATE(YEAR(G$22+365.25*G$61),1,1))*G$26,0)))),IF(AND($A37&gt;YEAR(G$22),$A37&lt;YEAR(G$23)),(DATE($A37,12,31)-DATE($A37,1,0))*G$26,IF(AND($A37=YEAR(G$22),$A37=YEAR(G$23)),(G$23-G$22+1)*G$26,IF($A37=YEAR(G$22),(DATE(YEAR(G$22),12,31)-G$22+1)*G$26,IF($A37=YEAR(G$23),(G$23-DATE(YEAR(G$23),1,1))*G$26,0)))))</f>
        <v>0</v>
      </c>
      <c r="H37" s="37">
        <f>IF(H$23&gt;(H$22+365.25*H$61),IF(AND($A37&gt;YEAR(H$22),$A37&lt;YEAR(H$22+365.25*H$61)),(DATE($A37,12,31)-DATE($A37,1,0))*H$26,IF(AND($A37=YEAR(H$22),$A37=YEAR(H$22+365.25*H$61)),((H$22+365.25*H$61)-H$22+1)*H$26,IF($A37=YEAR(H$22),(DATE(YEAR(H$22),12,31)-H$22+1)*H$26,IF($A37=YEAR(H$22+365.25*H$61),(H$22+365.25*H$61-DATE(YEAR(H$22+365.25*H$61),1,1))*H$26,0)))),IF(AND($A37&gt;YEAR(H$22),$A37&lt;YEAR(H$23)),(DATE($A37,12,31)-DATE($A37,1,0))*H$26,IF(AND($A37=YEAR(H$22),$A37=YEAR(H$23)),(H$23-H$22+1)*H$26,IF($A37=YEAR(H$22),(DATE(YEAR(H$22),12,31)-H$22+1)*H$26,IF($A37=YEAR(H$23),(H$23-DATE(YEAR(H$23),1,1))*H$26,0)))))</f>
        <v>0</v>
      </c>
    </row>
    <row r="38" spans="1:8" ht="13" thickBot="1">
      <c r="A38" s="41">
        <v>2036</v>
      </c>
      <c r="B38" s="37">
        <f>IF(B$23&gt;(B$22+365.25*B$61),IF(AND($A38&gt;YEAR(B$22),$A38&lt;YEAR(B$22+365.25*B$61)),(DATE($A38,12,31)-DATE($A38,1,0))*B$26,IF(AND($A38=YEAR(B$22),$A38=YEAR(B$22+365.25*B$61)),((B$22+365.25*B$61)-B$22+1)*B$26,IF($A38=YEAR(B$22),(DATE(YEAR(B$22),12,31)-B$22+1)*B$26,IF($A38=YEAR(B$22+365.25*B$61),(B$22+365.25*B$61-DATE(YEAR(B$22+365.25*B$61),1,1))*B$26,0)))),IF(AND($A38&gt;YEAR(B$22),$A38&lt;YEAR(B$23)),(DATE($A38,12,31)-DATE($A38,1,0))*B$26,IF(AND($A38=YEAR(B$22),$A38=YEAR(B$23)),(B$23-B$22+1)*B$26,IF($A38=YEAR(B$22),(DATE(YEAR(B$22),12,31)-B$22+1)*B$26,IF($A38=YEAR(B$23),(B$23-DATE(YEAR(B$23),1,1))*B$26,0)))))</f>
        <v>0</v>
      </c>
      <c r="C38" s="37">
        <f>IF(C$23&gt;(C$22+365.25*C$61),IF(AND($A38&gt;YEAR(C$22),$A38&lt;YEAR(C$22+365.25*C$61)),(DATE($A38,12,31)-DATE($A38,1,0))*C$26,IF(AND($A38=YEAR(C$22),$A38=YEAR(C$22+365.25*C$61)),((C$22+365.25*C$61)-C$22+1)*C$26,IF($A38=YEAR(C$22),(DATE(YEAR(C$22),12,31)-C$22+1)*C$26,IF($A38=YEAR(C$22+365.25*C$61),(C$22+365.25*C$61-DATE(YEAR(C$22+365.25*C$61),1,1))*C$26,0)))),IF(AND($A38&gt;YEAR(C$22),$A38&lt;YEAR(C$23)),(DATE($A38,12,31)-DATE($A38,1,0))*C$26,IF(AND($A38=YEAR(C$22),$A38=YEAR(C$23)),(C$23-C$22+1)*C$26,IF($A38=YEAR(C$22),(DATE(YEAR(C$22),12,31)-C$22+1)*C$26,IF($A38=YEAR(C$23),(C$23-DATE(YEAR(C$23),1,1))*C$26,0)))))</f>
        <v>0</v>
      </c>
      <c r="D38" s="37">
        <f>IF(D$23&gt;(D$22+365.25*D$61),IF(AND($A38&gt;YEAR(D$22),$A38&lt;YEAR(D$22+365.25*D$61)),(DATE($A38,12,31)-DATE($A38,1,0))*D$26,IF(AND($A38=YEAR(D$22),$A38=YEAR(D$22+365.25*D$61)),((D$22+365.25*D$61)-D$22+1)*D$26,IF($A38=YEAR(D$22),(DATE(YEAR(D$22),12,31)-D$22+1)*D$26,IF($A38=YEAR(D$22+365.25*D$61),(D$22+365.25*D$61-DATE(YEAR(D$22+365.25*D$61),1,1))*D$26,0)))),IF(AND($A38&gt;YEAR(D$22),$A38&lt;YEAR(D$23)),(DATE($A38,12,31)-DATE($A38,1,0))*D$26,IF(AND($A38=YEAR(D$22),$A38=YEAR(D$23)),(D$23-D$22+1)*D$26,IF($A38=YEAR(D$22),(DATE(YEAR(D$22),12,31)-D$22+1)*D$26,IF($A38=YEAR(D$23),(D$23-DATE(YEAR(D$23),1,1))*D$26,0)))))</f>
        <v>0</v>
      </c>
      <c r="E38" s="37">
        <f>IF(E$23&gt;(E$22+365.25*E$61),IF(AND($A38&gt;YEAR(E$22),$A38&lt;YEAR(E$22+365.25*E$61)),(DATE($A38,12,31)-DATE($A38,1,0))*E$26,IF(AND($A38=YEAR(E$22),$A38=YEAR(E$22+365.25*E$61)),((E$22+365.25*E$61)-E$22+1)*E$26,IF($A38=YEAR(E$22),(DATE(YEAR(E$22),12,31)-E$22+1)*E$26,IF($A38=YEAR(E$22+365.25*E$61),(E$22+365.25*E$61-DATE(YEAR(E$22+365.25*E$61),1,1))*E$26,0)))),IF(AND($A38&gt;YEAR(E$22),$A38&lt;YEAR(E$23)),(DATE($A38,12,31)-DATE($A38,1,0))*E$26,IF(AND($A38=YEAR(E$22),$A38=YEAR(E$23)),(E$23-E$22+1)*E$26,IF($A38=YEAR(E$22),(DATE(YEAR(E$22),12,31)-E$22+1)*E$26,IF($A38=YEAR(E$23),(E$23-DATE(YEAR(E$23),1,1))*E$26,0)))))</f>
        <v>0</v>
      </c>
      <c r="F38" s="37">
        <f>IF(F$23&gt;(F$22+365.25*F$61),IF(AND($A38&gt;YEAR(F$22),$A38&lt;YEAR(F$22+365.25*F$61)),(DATE($A38,12,31)-DATE($A38,1,0))*F$26,IF(AND($A38=YEAR(F$22),$A38=YEAR(F$22+365.25*F$61)),((F$22+365.25*F$61)-F$22+1)*F$26,IF($A38=YEAR(F$22),(DATE(YEAR(F$22),12,31)-F$22+1)*F$26,IF($A38=YEAR(F$22+365.25*F$61),(F$22+365.25*F$61-DATE(YEAR(F$22+365.25*F$61),1,1))*F$26,0)))),IF(AND($A38&gt;YEAR(F$22),$A38&lt;YEAR(F$23)),(DATE($A38,12,31)-DATE($A38,1,0))*F$26,IF(AND($A38=YEAR(F$22),$A38=YEAR(F$23)),(F$23-F$22+1)*F$26,IF($A38=YEAR(F$22),(DATE(YEAR(F$22),12,31)-F$22+1)*F$26,IF($A38=YEAR(F$23),(F$23-DATE(YEAR(F$23),1,1))*F$26,0)))))</f>
        <v>0</v>
      </c>
      <c r="G38" s="37">
        <f>IF(G$23&gt;(G$22+365.25*G$61),IF(AND($A38&gt;YEAR(G$22),$A38&lt;YEAR(G$22+365.25*G$61)),(DATE($A38,12,31)-DATE($A38,1,0))*G$26,IF(AND($A38=YEAR(G$22),$A38=YEAR(G$22+365.25*G$61)),((G$22+365.25*G$61)-G$22+1)*G$26,IF($A38=YEAR(G$22),(DATE(YEAR(G$22),12,31)-G$22+1)*G$26,IF($A38=YEAR(G$22+365.25*G$61),(G$22+365.25*G$61-DATE(YEAR(G$22+365.25*G$61),1,1))*G$26,0)))),IF(AND($A38&gt;YEAR(G$22),$A38&lt;YEAR(G$23)),(DATE($A38,12,31)-DATE($A38,1,0))*G$26,IF(AND($A38=YEAR(G$22),$A38=YEAR(G$23)),(G$23-G$22+1)*G$26,IF($A38=YEAR(G$22),(DATE(YEAR(G$22),12,31)-G$22+1)*G$26,IF($A38=YEAR(G$23),(G$23-DATE(YEAR(G$23),1,1))*G$26,0)))))</f>
        <v>0</v>
      </c>
      <c r="H38" s="37">
        <f>IF(H$23&gt;(H$22+365.25*H$61),IF(AND($A38&gt;YEAR(H$22),$A38&lt;YEAR(H$22+365.25*H$61)),(DATE($A38,12,31)-DATE($A38,1,0))*H$26,IF(AND($A38=YEAR(H$22),$A38=YEAR(H$22+365.25*H$61)),((H$22+365.25*H$61)-H$22+1)*H$26,IF($A38=YEAR(H$22),(DATE(YEAR(H$22),12,31)-H$22+1)*H$26,IF($A38=YEAR(H$22+365.25*H$61),(H$22+365.25*H$61-DATE(YEAR(H$22+365.25*H$61),1,1))*H$26,0)))),IF(AND($A38&gt;YEAR(H$22),$A38&lt;YEAR(H$23)),(DATE($A38,12,31)-DATE($A38,1,0))*H$26,IF(AND($A38=YEAR(H$22),$A38=YEAR(H$23)),(H$23-H$22+1)*H$26,IF($A38=YEAR(H$22),(DATE(YEAR(H$22),12,31)-H$22+1)*H$26,IF($A38=YEAR(H$23),(H$23-DATE(YEAR(H$23),1,1))*H$26,0)))))</f>
        <v>0</v>
      </c>
    </row>
    <row r="39" spans="1:8" ht="13" thickBot="1">
      <c r="A39" s="41">
        <v>2037</v>
      </c>
      <c r="B39" s="37">
        <f>IF(B$23&gt;(B$22+365.25*B$61),IF(AND($A39&gt;YEAR(B$22),$A39&lt;YEAR(B$22+365.25*B$61)),(DATE($A39,12,31)-DATE($A39,1,0))*B$26,IF(AND($A39=YEAR(B$22),$A39=YEAR(B$22+365.25*B$61)),((B$22+365.25*B$61)-B$22+1)*B$26,IF($A39=YEAR(B$22),(DATE(YEAR(B$22),12,31)-B$22+1)*B$26,IF($A39=YEAR(B$22+365.25*B$61),(B$22+365.25*B$61-DATE(YEAR(B$22+365.25*B$61),1,1))*B$26,0)))),IF(AND($A39&gt;YEAR(B$22),$A39&lt;YEAR(B$23)),(DATE($A39,12,31)-DATE($A39,1,0))*B$26,IF(AND($A39=YEAR(B$22),$A39=YEAR(B$23)),(B$23-B$22+1)*B$26,IF($A39=YEAR(B$22),(DATE(YEAR(B$22),12,31)-B$22+1)*B$26,IF($A39=YEAR(B$23),(B$23-DATE(YEAR(B$23),1,1))*B$26,0)))))</f>
        <v>0</v>
      </c>
      <c r="C39" s="37">
        <f>IF(C$23&gt;(C$22+365.25*C$61),IF(AND($A39&gt;YEAR(C$22),$A39&lt;YEAR(C$22+365.25*C$61)),(DATE($A39,12,31)-DATE($A39,1,0))*C$26,IF(AND($A39=YEAR(C$22),$A39=YEAR(C$22+365.25*C$61)),((C$22+365.25*C$61)-C$22+1)*C$26,IF($A39=YEAR(C$22),(DATE(YEAR(C$22),12,31)-C$22+1)*C$26,IF($A39=YEAR(C$22+365.25*C$61),(C$22+365.25*C$61-DATE(YEAR(C$22+365.25*C$61),1,1))*C$26,0)))),IF(AND($A39&gt;YEAR(C$22),$A39&lt;YEAR(C$23)),(DATE($A39,12,31)-DATE($A39,1,0))*C$26,IF(AND($A39=YEAR(C$22),$A39=YEAR(C$23)),(C$23-C$22+1)*C$26,IF($A39=YEAR(C$22),(DATE(YEAR(C$22),12,31)-C$22+1)*C$26,IF($A39=YEAR(C$23),(C$23-DATE(YEAR(C$23),1,1))*C$26,0)))))</f>
        <v>0</v>
      </c>
      <c r="D39" s="37">
        <f>IF(D$23&gt;(D$22+365.25*D$61),IF(AND($A39&gt;YEAR(D$22),$A39&lt;YEAR(D$22+365.25*D$61)),(DATE($A39,12,31)-DATE($A39,1,0))*D$26,IF(AND($A39=YEAR(D$22),$A39=YEAR(D$22+365.25*D$61)),((D$22+365.25*D$61)-D$22+1)*D$26,IF($A39=YEAR(D$22),(DATE(YEAR(D$22),12,31)-D$22+1)*D$26,IF($A39=YEAR(D$22+365.25*D$61),(D$22+365.25*D$61-DATE(YEAR(D$22+365.25*D$61),1,1))*D$26,0)))),IF(AND($A39&gt;YEAR(D$22),$A39&lt;YEAR(D$23)),(DATE($A39,12,31)-DATE($A39,1,0))*D$26,IF(AND($A39=YEAR(D$22),$A39=YEAR(D$23)),(D$23-D$22+1)*D$26,IF($A39=YEAR(D$22),(DATE(YEAR(D$22),12,31)-D$22+1)*D$26,IF($A39=YEAR(D$23),(D$23-DATE(YEAR(D$23),1,1))*D$26,0)))))</f>
        <v>0</v>
      </c>
      <c r="E39" s="37">
        <f>IF(E$23&gt;(E$22+365.25*E$61),IF(AND($A39&gt;YEAR(E$22),$A39&lt;YEAR(E$22+365.25*E$61)),(DATE($A39,12,31)-DATE($A39,1,0))*E$26,IF(AND($A39=YEAR(E$22),$A39=YEAR(E$22+365.25*E$61)),((E$22+365.25*E$61)-E$22+1)*E$26,IF($A39=YEAR(E$22),(DATE(YEAR(E$22),12,31)-E$22+1)*E$26,IF($A39=YEAR(E$22+365.25*E$61),(E$22+365.25*E$61-DATE(YEAR(E$22+365.25*E$61),1,1))*E$26,0)))),IF(AND($A39&gt;YEAR(E$22),$A39&lt;YEAR(E$23)),(DATE($A39,12,31)-DATE($A39,1,0))*E$26,IF(AND($A39=YEAR(E$22),$A39=YEAR(E$23)),(E$23-E$22+1)*E$26,IF($A39=YEAR(E$22),(DATE(YEAR(E$22),12,31)-E$22+1)*E$26,IF($A39=YEAR(E$23),(E$23-DATE(YEAR(E$23),1,1))*E$26,0)))))</f>
        <v>0</v>
      </c>
      <c r="F39" s="37">
        <f>IF(F$23&gt;(F$22+365.25*F$61),IF(AND($A39&gt;YEAR(F$22),$A39&lt;YEAR(F$22+365.25*F$61)),(DATE($A39,12,31)-DATE($A39,1,0))*F$26,IF(AND($A39=YEAR(F$22),$A39=YEAR(F$22+365.25*F$61)),((F$22+365.25*F$61)-F$22+1)*F$26,IF($A39=YEAR(F$22),(DATE(YEAR(F$22),12,31)-F$22+1)*F$26,IF($A39=YEAR(F$22+365.25*F$61),(F$22+365.25*F$61-DATE(YEAR(F$22+365.25*F$61),1,1))*F$26,0)))),IF(AND($A39&gt;YEAR(F$22),$A39&lt;YEAR(F$23)),(DATE($A39,12,31)-DATE($A39,1,0))*F$26,IF(AND($A39=YEAR(F$22),$A39=YEAR(F$23)),(F$23-F$22+1)*F$26,IF($A39=YEAR(F$22),(DATE(YEAR(F$22),12,31)-F$22+1)*F$26,IF($A39=YEAR(F$23),(F$23-DATE(YEAR(F$23),1,1))*F$26,0)))))</f>
        <v>0</v>
      </c>
      <c r="G39" s="37">
        <f>IF(G$23&gt;(G$22+365.25*G$61),IF(AND($A39&gt;YEAR(G$22),$A39&lt;YEAR(G$22+365.25*G$61)),(DATE($A39,12,31)-DATE($A39,1,0))*G$26,IF(AND($A39=YEAR(G$22),$A39=YEAR(G$22+365.25*G$61)),((G$22+365.25*G$61)-G$22+1)*G$26,IF($A39=YEAR(G$22),(DATE(YEAR(G$22),12,31)-G$22+1)*G$26,IF($A39=YEAR(G$22+365.25*G$61),(G$22+365.25*G$61-DATE(YEAR(G$22+365.25*G$61),1,1))*G$26,0)))),IF(AND($A39&gt;YEAR(G$22),$A39&lt;YEAR(G$23)),(DATE($A39,12,31)-DATE($A39,1,0))*G$26,IF(AND($A39=YEAR(G$22),$A39=YEAR(G$23)),(G$23-G$22+1)*G$26,IF($A39=YEAR(G$22),(DATE(YEAR(G$22),12,31)-G$22+1)*G$26,IF($A39=YEAR(G$23),(G$23-DATE(YEAR(G$23),1,1))*G$26,0)))))</f>
        <v>0</v>
      </c>
      <c r="H39" s="37">
        <f>IF(H$23&gt;(H$22+365.25*H$61),IF(AND($A39&gt;YEAR(H$22),$A39&lt;YEAR(H$22+365.25*H$61)),(DATE($A39,12,31)-DATE($A39,1,0))*H$26,IF(AND($A39=YEAR(H$22),$A39=YEAR(H$22+365.25*H$61)),((H$22+365.25*H$61)-H$22+1)*H$26,IF($A39=YEAR(H$22),(DATE(YEAR(H$22),12,31)-H$22+1)*H$26,IF($A39=YEAR(H$22+365.25*H$61),(H$22+365.25*H$61-DATE(YEAR(H$22+365.25*H$61),1,1))*H$26,0)))),IF(AND($A39&gt;YEAR(H$22),$A39&lt;YEAR(H$23)),(DATE($A39,12,31)-DATE($A39,1,0))*H$26,IF(AND($A39=YEAR(H$22),$A39=YEAR(H$23)),(H$23-H$22+1)*H$26,IF($A39=YEAR(H$22),(DATE(YEAR(H$22),12,31)-H$22+1)*H$26,IF($A39=YEAR(H$23),(H$23-DATE(YEAR(H$23),1,1))*H$26,0)))))</f>
        <v>0</v>
      </c>
    </row>
    <row r="40" spans="1:8" ht="13" thickBot="1">
      <c r="A40" s="38"/>
      <c r="B40" s="39"/>
      <c r="C40" s="39"/>
      <c r="D40" s="39"/>
      <c r="E40" s="39"/>
      <c r="F40" s="39"/>
      <c r="G40" s="39"/>
      <c r="H40" s="39"/>
    </row>
    <row r="41" spans="1:8" ht="13.5" thickBot="1">
      <c r="A41" s="153" t="s">
        <v>119</v>
      </c>
      <c r="B41" s="156">
        <f>SUM(B29:B39)</f>
        <v>0</v>
      </c>
      <c r="C41" s="156">
        <f t="shared" ref="C41:H41" si="4">SUM(C29:C39)</f>
        <v>0</v>
      </c>
      <c r="D41" s="156">
        <f t="shared" si="4"/>
        <v>0</v>
      </c>
      <c r="E41" s="156">
        <f t="shared" si="4"/>
        <v>0</v>
      </c>
      <c r="F41" s="156">
        <f t="shared" si="4"/>
        <v>0</v>
      </c>
      <c r="G41" s="156">
        <f t="shared" si="4"/>
        <v>0</v>
      </c>
      <c r="H41" s="156">
        <f t="shared" si="4"/>
        <v>0</v>
      </c>
    </row>
    <row r="42" spans="1:8" ht="13" thickBot="1">
      <c r="A42" s="38"/>
      <c r="B42" s="39"/>
      <c r="C42" s="39"/>
      <c r="D42" s="39"/>
      <c r="E42" s="39"/>
      <c r="F42" s="39"/>
      <c r="G42" s="39"/>
      <c r="H42" s="39"/>
    </row>
    <row r="43" spans="1:8" ht="13" thickBot="1">
      <c r="A43" s="38"/>
      <c r="B43" s="38"/>
      <c r="C43" s="38"/>
      <c r="D43" s="38"/>
      <c r="E43" s="38"/>
      <c r="F43" s="38"/>
      <c r="G43" s="38"/>
      <c r="H43" s="38"/>
    </row>
    <row r="44" spans="1:8" ht="39.5" thickBot="1">
      <c r="A44" s="43" t="s">
        <v>202</v>
      </c>
      <c r="B44" s="44">
        <f>B18-B41</f>
        <v>0</v>
      </c>
      <c r="C44" s="44">
        <f t="shared" ref="B44:H44" si="5">C18-C41</f>
        <v>0</v>
      </c>
      <c r="D44" s="44">
        <f t="shared" si="5"/>
        <v>0</v>
      </c>
      <c r="E44" s="44">
        <f t="shared" si="5"/>
        <v>0</v>
      </c>
      <c r="F44" s="44">
        <f t="shared" si="5"/>
        <v>0</v>
      </c>
      <c r="G44" s="44">
        <f t="shared" si="5"/>
        <v>0</v>
      </c>
      <c r="H44" s="44">
        <f t="shared" si="5"/>
        <v>0</v>
      </c>
    </row>
    <row r="61" spans="1:8" ht="13" hidden="1" thickBot="1">
      <c r="A61" s="26" t="s">
        <v>104</v>
      </c>
      <c r="B61" s="28">
        <v>10</v>
      </c>
      <c r="C61" s="28">
        <v>10</v>
      </c>
      <c r="D61" s="28">
        <v>10</v>
      </c>
      <c r="E61" s="28">
        <v>10</v>
      </c>
      <c r="F61" s="28">
        <v>10</v>
      </c>
      <c r="G61" s="28">
        <v>10</v>
      </c>
      <c r="H61" s="28">
        <v>10</v>
      </c>
    </row>
  </sheetData>
  <mergeCells count="1">
    <mergeCell ref="E1:G1"/>
  </mergeCells>
  <dataValidations count="1">
    <dataValidation type="list" allowBlank="1" showInputMessage="1" showErrorMessage="1" sqref="B6:H6" xr:uid="{3227283A-5BE6-414B-9AF1-D97AB2C59F8C}">
      <formula1>"CNG, Diesel, Elektrisch, Waterstof"</formula1>
    </dataValidation>
  </dataValidations>
  <pageMargins left="0.7" right="0.7" top="0.75" bottom="0.75" header="0.3" footer="0.3"/>
  <pageSetup paperSize="9"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5FD70-5579-45A7-9779-5A77C1CC3CDF}">
  <sheetPr>
    <pageSetUpPr fitToPage="1"/>
  </sheetPr>
  <dimension ref="A1:K41"/>
  <sheetViews>
    <sheetView workbookViewId="0">
      <selection activeCell="B18" sqref="B18:B19"/>
    </sheetView>
  </sheetViews>
  <sheetFormatPr defaultColWidth="9.1796875" defaultRowHeight="12.5"/>
  <cols>
    <col min="1" max="1" width="27.7265625" customWidth="1"/>
    <col min="2" max="2" width="18.1796875" customWidth="1"/>
    <col min="3" max="3" width="16.81640625" customWidth="1"/>
    <col min="4" max="4" width="17.81640625" customWidth="1"/>
    <col min="5" max="5" width="18.1796875" customWidth="1"/>
    <col min="6" max="6" width="18" customWidth="1"/>
    <col min="7" max="7" width="16.81640625" customWidth="1"/>
    <col min="8" max="8" width="17" customWidth="1"/>
    <col min="9" max="9" width="17.54296875" customWidth="1"/>
    <col min="10" max="10" width="17.1796875" customWidth="1"/>
    <col min="11" max="11" width="17" customWidth="1"/>
  </cols>
  <sheetData>
    <row r="1" spans="1:11" ht="13">
      <c r="A1" s="20" t="s">
        <v>121</v>
      </c>
      <c r="E1" s="21" t="s">
        <v>99</v>
      </c>
      <c r="F1" s="21"/>
    </row>
    <row r="2" spans="1:11" ht="13">
      <c r="A2" s="22"/>
      <c r="F2" s="23"/>
    </row>
    <row r="3" spans="1:11" ht="13" thickBot="1">
      <c r="A3" s="45"/>
    </row>
    <row r="4" spans="1:11" ht="13.5" thickBot="1">
      <c r="A4" s="24" t="s">
        <v>100</v>
      </c>
      <c r="B4" s="46"/>
      <c r="C4" s="47"/>
      <c r="D4" s="47"/>
      <c r="E4" s="47"/>
      <c r="F4" s="47"/>
      <c r="G4" s="47"/>
      <c r="H4" s="47"/>
      <c r="I4" s="47"/>
      <c r="J4" s="47"/>
      <c r="K4" s="47"/>
    </row>
    <row r="5" spans="1:11" ht="13">
      <c r="A5" s="48" t="s">
        <v>101</v>
      </c>
      <c r="B5" s="49"/>
      <c r="C5" s="50"/>
      <c r="D5" s="50"/>
      <c r="E5" s="50"/>
      <c r="F5" s="50"/>
      <c r="G5" s="50"/>
      <c r="H5" s="50"/>
      <c r="I5" s="50"/>
      <c r="J5" s="50"/>
      <c r="K5" s="50"/>
    </row>
    <row r="6" spans="1:11">
      <c r="A6" s="48" t="s">
        <v>102</v>
      </c>
      <c r="B6" s="51"/>
      <c r="C6" s="51"/>
      <c r="D6" s="51"/>
      <c r="E6" s="51"/>
      <c r="F6" s="51"/>
      <c r="G6" s="51"/>
      <c r="H6" s="51"/>
      <c r="I6" s="51"/>
      <c r="J6" s="51"/>
      <c r="K6" s="51"/>
    </row>
    <row r="7" spans="1:11" ht="13">
      <c r="A7" s="48" t="s">
        <v>103</v>
      </c>
      <c r="B7" s="52"/>
      <c r="C7" s="52"/>
      <c r="D7" s="52"/>
      <c r="E7" s="52"/>
      <c r="F7" s="52"/>
      <c r="G7" s="52"/>
      <c r="H7" s="52"/>
      <c r="I7" s="52"/>
      <c r="J7" s="52"/>
      <c r="K7" s="52"/>
    </row>
    <row r="8" spans="1:11" ht="13">
      <c r="A8" s="53" t="s">
        <v>122</v>
      </c>
      <c r="B8" s="52"/>
      <c r="C8" s="52"/>
      <c r="D8" s="52"/>
      <c r="E8" s="52"/>
      <c r="F8" s="52"/>
      <c r="G8" s="52"/>
      <c r="H8" s="52"/>
      <c r="I8" s="52"/>
      <c r="J8" s="52"/>
      <c r="K8" s="52"/>
    </row>
    <row r="9" spans="1:11" ht="13.5" thickBot="1">
      <c r="A9" s="54" t="s">
        <v>123</v>
      </c>
      <c r="B9" s="52"/>
      <c r="C9" s="52"/>
      <c r="D9" s="52"/>
      <c r="E9" s="52"/>
      <c r="F9" s="52"/>
      <c r="G9" s="52"/>
      <c r="H9" s="52"/>
      <c r="I9" s="52"/>
      <c r="J9" s="52"/>
      <c r="K9" s="52"/>
    </row>
    <row r="10" spans="1:11" ht="13.5" thickBot="1">
      <c r="A10" s="55" t="s">
        <v>124</v>
      </c>
      <c r="B10" s="56"/>
      <c r="C10" s="56"/>
      <c r="D10" s="56"/>
      <c r="E10" s="56"/>
      <c r="F10" s="56"/>
      <c r="G10" s="56"/>
      <c r="H10" s="56"/>
      <c r="I10" s="56"/>
      <c r="J10" s="56"/>
      <c r="K10" s="56"/>
    </row>
    <row r="11" spans="1:11" ht="25">
      <c r="A11" s="57" t="s">
        <v>125</v>
      </c>
      <c r="B11" s="58"/>
      <c r="C11" s="58"/>
      <c r="D11" s="58"/>
      <c r="E11" s="58"/>
      <c r="F11" s="58"/>
      <c r="G11" s="58"/>
      <c r="H11" s="58"/>
      <c r="I11" s="58"/>
      <c r="J11" s="58"/>
      <c r="K11" s="58"/>
    </row>
    <row r="12" spans="1:11" ht="25">
      <c r="A12" s="57" t="s">
        <v>126</v>
      </c>
      <c r="B12" s="58"/>
      <c r="C12" s="58"/>
      <c r="D12" s="58"/>
      <c r="E12" s="58"/>
      <c r="F12" s="58"/>
      <c r="G12" s="58"/>
      <c r="H12" s="58"/>
      <c r="I12" s="58"/>
      <c r="J12" s="58"/>
      <c r="K12" s="58"/>
    </row>
    <row r="13" spans="1:11" ht="26.5" thickBot="1">
      <c r="A13" s="59" t="s">
        <v>127</v>
      </c>
      <c r="B13" s="60">
        <f>(B11+B12)*B7</f>
        <v>0</v>
      </c>
      <c r="C13" s="60">
        <f>(C11+C12)*C7</f>
        <v>0</v>
      </c>
      <c r="D13" s="60">
        <f t="shared" ref="D13:J13" si="0">(D11+D12)*D7</f>
        <v>0</v>
      </c>
      <c r="E13" s="60">
        <f t="shared" si="0"/>
        <v>0</v>
      </c>
      <c r="F13" s="60">
        <f t="shared" si="0"/>
        <v>0</v>
      </c>
      <c r="G13" s="60">
        <f t="shared" si="0"/>
        <v>0</v>
      </c>
      <c r="H13" s="60">
        <f t="shared" si="0"/>
        <v>0</v>
      </c>
      <c r="I13" s="60">
        <f t="shared" si="0"/>
        <v>0</v>
      </c>
      <c r="J13" s="60">
        <f t="shared" si="0"/>
        <v>0</v>
      </c>
      <c r="K13" s="60">
        <f>(K11+K12)*K7</f>
        <v>0</v>
      </c>
    </row>
    <row r="14" spans="1:11" ht="13" thickBot="1">
      <c r="A14" s="57" t="s">
        <v>128</v>
      </c>
      <c r="B14" s="60">
        <f>B7*B11*B8</f>
        <v>0</v>
      </c>
      <c r="C14" s="60">
        <f>C7*C11*C8</f>
        <v>0</v>
      </c>
      <c r="D14" s="60">
        <f t="shared" ref="D14:K14" si="1">D7*D11*D8</f>
        <v>0</v>
      </c>
      <c r="E14" s="60">
        <f t="shared" si="1"/>
        <v>0</v>
      </c>
      <c r="F14" s="60">
        <f t="shared" si="1"/>
        <v>0</v>
      </c>
      <c r="G14" s="60">
        <f t="shared" si="1"/>
        <v>0</v>
      </c>
      <c r="H14" s="60">
        <f t="shared" si="1"/>
        <v>0</v>
      </c>
      <c r="I14" s="60">
        <f t="shared" si="1"/>
        <v>0</v>
      </c>
      <c r="J14" s="60">
        <f t="shared" si="1"/>
        <v>0</v>
      </c>
      <c r="K14" s="60">
        <f t="shared" si="1"/>
        <v>0</v>
      </c>
    </row>
    <row r="15" spans="1:11" ht="13" thickBot="1">
      <c r="A15" s="57" t="s">
        <v>129</v>
      </c>
      <c r="B15" s="60">
        <f>B7*B12*B8</f>
        <v>0</v>
      </c>
      <c r="C15" s="60">
        <f>C7*C12*C8</f>
        <v>0</v>
      </c>
      <c r="D15" s="60">
        <f t="shared" ref="D15:K15" si="2">D7*D12*D8</f>
        <v>0</v>
      </c>
      <c r="E15" s="60">
        <f t="shared" si="2"/>
        <v>0</v>
      </c>
      <c r="F15" s="60">
        <f t="shared" si="2"/>
        <v>0</v>
      </c>
      <c r="G15" s="60">
        <f t="shared" si="2"/>
        <v>0</v>
      </c>
      <c r="H15" s="60">
        <f t="shared" si="2"/>
        <v>0</v>
      </c>
      <c r="I15" s="60">
        <f t="shared" si="2"/>
        <v>0</v>
      </c>
      <c r="J15" s="60">
        <f t="shared" si="2"/>
        <v>0</v>
      </c>
      <c r="K15" s="60">
        <f t="shared" si="2"/>
        <v>0</v>
      </c>
    </row>
    <row r="16" spans="1:11" ht="26.5" thickBot="1">
      <c r="A16" s="150" t="s">
        <v>130</v>
      </c>
      <c r="B16" s="156">
        <f>SUM(B14:B15)</f>
        <v>0</v>
      </c>
      <c r="C16" s="156">
        <f>SUM(C14:C15)</f>
        <v>0</v>
      </c>
      <c r="D16" s="156">
        <f t="shared" ref="D16:K16" si="3">SUM(D14:D15)</f>
        <v>0</v>
      </c>
      <c r="E16" s="156">
        <f t="shared" si="3"/>
        <v>0</v>
      </c>
      <c r="F16" s="156">
        <f>SUM(F14:F15)</f>
        <v>0</v>
      </c>
      <c r="G16" s="156">
        <f t="shared" si="3"/>
        <v>0</v>
      </c>
      <c r="H16" s="156">
        <f t="shared" si="3"/>
        <v>0</v>
      </c>
      <c r="I16" s="156">
        <f t="shared" si="3"/>
        <v>0</v>
      </c>
      <c r="J16" s="156">
        <f t="shared" si="3"/>
        <v>0</v>
      </c>
      <c r="K16" s="156">
        <f t="shared" si="3"/>
        <v>0</v>
      </c>
    </row>
    <row r="17" spans="1:11" ht="13.5" thickBot="1">
      <c r="A17" s="61"/>
      <c r="B17" s="62"/>
      <c r="C17" s="62"/>
      <c r="D17" s="62"/>
      <c r="E17" s="62"/>
      <c r="F17" s="62"/>
      <c r="G17" s="62"/>
      <c r="H17" s="62"/>
      <c r="I17" s="62"/>
      <c r="J17" s="62"/>
      <c r="K17" s="62"/>
    </row>
    <row r="18" spans="1:11">
      <c r="A18" s="48" t="s">
        <v>114</v>
      </c>
      <c r="B18" s="63"/>
      <c r="C18" s="63"/>
      <c r="D18" s="63"/>
      <c r="E18" s="63"/>
      <c r="F18" s="63"/>
      <c r="G18" s="63"/>
      <c r="H18" s="63"/>
      <c r="I18" s="63"/>
      <c r="J18" s="63"/>
      <c r="K18" s="63"/>
    </row>
    <row r="19" spans="1:11">
      <c r="A19" s="48" t="s">
        <v>131</v>
      </c>
      <c r="B19" s="63"/>
      <c r="C19" s="63"/>
      <c r="D19" s="63"/>
      <c r="E19" s="63"/>
      <c r="F19" s="63"/>
      <c r="G19" s="63"/>
      <c r="H19" s="63"/>
      <c r="I19" s="63"/>
      <c r="J19" s="63"/>
      <c r="K19" s="63"/>
    </row>
    <row r="20" spans="1:11" ht="13" thickBot="1">
      <c r="A20" s="48" t="s">
        <v>132</v>
      </c>
      <c r="B20" s="64">
        <f>B8*12</f>
        <v>0</v>
      </c>
      <c r="C20" s="64">
        <f>C8*12</f>
        <v>0</v>
      </c>
      <c r="D20" s="64">
        <f t="shared" ref="D20:K20" si="4">D8*12</f>
        <v>0</v>
      </c>
      <c r="E20" s="64">
        <f t="shared" si="4"/>
        <v>0</v>
      </c>
      <c r="F20" s="64">
        <f t="shared" si="4"/>
        <v>0</v>
      </c>
      <c r="G20" s="64">
        <f t="shared" si="4"/>
        <v>0</v>
      </c>
      <c r="H20" s="64">
        <f t="shared" si="4"/>
        <v>0</v>
      </c>
      <c r="I20" s="64">
        <f t="shared" si="4"/>
        <v>0</v>
      </c>
      <c r="J20" s="64">
        <f t="shared" si="4"/>
        <v>0</v>
      </c>
      <c r="K20" s="64">
        <f t="shared" si="4"/>
        <v>0</v>
      </c>
    </row>
    <row r="21" spans="1:11" ht="13" thickBot="1">
      <c r="A21" s="48" t="s">
        <v>133</v>
      </c>
      <c r="B21" s="64">
        <f>B8*365.25</f>
        <v>0</v>
      </c>
      <c r="C21" s="64">
        <f t="shared" ref="C21:K21" si="5">C8*365.25</f>
        <v>0</v>
      </c>
      <c r="D21" s="64">
        <f t="shared" si="5"/>
        <v>0</v>
      </c>
      <c r="E21" s="64">
        <f t="shared" si="5"/>
        <v>0</v>
      </c>
      <c r="F21" s="64">
        <f t="shared" si="5"/>
        <v>0</v>
      </c>
      <c r="G21" s="64">
        <f t="shared" si="5"/>
        <v>0</v>
      </c>
      <c r="H21" s="64">
        <f t="shared" si="5"/>
        <v>0</v>
      </c>
      <c r="I21" s="64">
        <f t="shared" si="5"/>
        <v>0</v>
      </c>
      <c r="J21" s="64">
        <f>J8*365.25</f>
        <v>0</v>
      </c>
      <c r="K21" s="64">
        <f t="shared" si="5"/>
        <v>0</v>
      </c>
    </row>
    <row r="22" spans="1:11" ht="13" thickBot="1">
      <c r="A22" s="48" t="s">
        <v>134</v>
      </c>
      <c r="B22" s="64">
        <f>DATEDIF(B18,B19,"D")</f>
        <v>0</v>
      </c>
      <c r="C22" s="64">
        <f>DATEDIF(C18,C19,"D")</f>
        <v>0</v>
      </c>
      <c r="D22" s="64">
        <f>DATEDIF(D18,D19,"D")</f>
        <v>0</v>
      </c>
      <c r="E22" s="64">
        <f t="shared" ref="E22:J22" si="6">DATEDIF(E18,E19,"D")</f>
        <v>0</v>
      </c>
      <c r="F22" s="64">
        <f t="shared" si="6"/>
        <v>0</v>
      </c>
      <c r="G22" s="64">
        <f t="shared" si="6"/>
        <v>0</v>
      </c>
      <c r="H22" s="64">
        <f t="shared" si="6"/>
        <v>0</v>
      </c>
      <c r="I22" s="64">
        <f t="shared" si="6"/>
        <v>0</v>
      </c>
      <c r="J22" s="64">
        <f t="shared" si="6"/>
        <v>0</v>
      </c>
      <c r="K22" s="64">
        <f>DATEDIF(K18,K19,"D")</f>
        <v>0</v>
      </c>
    </row>
    <row r="23" spans="1:11" ht="13.5" thickBot="1">
      <c r="A23" s="61"/>
      <c r="B23" s="62"/>
      <c r="C23" s="62"/>
      <c r="D23" s="62"/>
      <c r="E23" s="62"/>
      <c r="F23" s="62"/>
      <c r="G23" s="62"/>
      <c r="H23" s="62"/>
      <c r="I23" s="62"/>
      <c r="J23" s="62"/>
      <c r="K23" s="62"/>
    </row>
    <row r="24" spans="1:11" ht="13.5" thickBot="1">
      <c r="A24" s="59" t="s">
        <v>135</v>
      </c>
      <c r="B24" s="65" t="e">
        <f>B16/B20</f>
        <v>#DIV/0!</v>
      </c>
      <c r="C24" s="65" t="e">
        <f t="shared" ref="C24:K24" si="7">C16/C20</f>
        <v>#DIV/0!</v>
      </c>
      <c r="D24" s="65" t="e">
        <f>D16/D20</f>
        <v>#DIV/0!</v>
      </c>
      <c r="E24" s="65" t="e">
        <f t="shared" si="7"/>
        <v>#DIV/0!</v>
      </c>
      <c r="F24" s="65" t="e">
        <f t="shared" si="7"/>
        <v>#DIV/0!</v>
      </c>
      <c r="G24" s="65" t="e">
        <f t="shared" si="7"/>
        <v>#DIV/0!</v>
      </c>
      <c r="H24" s="65" t="e">
        <f t="shared" si="7"/>
        <v>#DIV/0!</v>
      </c>
      <c r="I24" s="65" t="e">
        <f t="shared" si="7"/>
        <v>#DIV/0!</v>
      </c>
      <c r="J24" s="65" t="e">
        <f t="shared" si="7"/>
        <v>#DIV/0!</v>
      </c>
      <c r="K24" s="65" t="e">
        <f t="shared" si="7"/>
        <v>#DIV/0!</v>
      </c>
    </row>
    <row r="25" spans="1:11" ht="13.5" thickBot="1">
      <c r="A25" s="66" t="s">
        <v>128</v>
      </c>
      <c r="B25" s="67" t="e">
        <f>B14/B20</f>
        <v>#DIV/0!</v>
      </c>
      <c r="C25" s="67" t="e">
        <f t="shared" ref="C25:K25" si="8">C14/C20</f>
        <v>#DIV/0!</v>
      </c>
      <c r="D25" s="67" t="e">
        <f t="shared" si="8"/>
        <v>#DIV/0!</v>
      </c>
      <c r="E25" s="67" t="e">
        <f t="shared" si="8"/>
        <v>#DIV/0!</v>
      </c>
      <c r="F25" s="67" t="e">
        <f t="shared" si="8"/>
        <v>#DIV/0!</v>
      </c>
      <c r="G25" s="67" t="e">
        <f t="shared" si="8"/>
        <v>#DIV/0!</v>
      </c>
      <c r="H25" s="67" t="e">
        <f t="shared" si="8"/>
        <v>#DIV/0!</v>
      </c>
      <c r="I25" s="67" t="e">
        <f t="shared" si="8"/>
        <v>#DIV/0!</v>
      </c>
      <c r="J25" s="67" t="e">
        <f t="shared" si="8"/>
        <v>#DIV/0!</v>
      </c>
      <c r="K25" s="67" t="e">
        <f t="shared" si="8"/>
        <v>#DIV/0!</v>
      </c>
    </row>
    <row r="26" spans="1:11" ht="13.5" thickBot="1">
      <c r="A26" s="66" t="s">
        <v>136</v>
      </c>
      <c r="B26" s="67" t="e">
        <f>B15/B20</f>
        <v>#DIV/0!</v>
      </c>
      <c r="C26" s="67" t="e">
        <f t="shared" ref="C26:K26" si="9">C15/C20</f>
        <v>#DIV/0!</v>
      </c>
      <c r="D26" s="67" t="e">
        <f t="shared" si="9"/>
        <v>#DIV/0!</v>
      </c>
      <c r="E26" s="67" t="e">
        <f t="shared" si="9"/>
        <v>#DIV/0!</v>
      </c>
      <c r="F26" s="67" t="e">
        <f t="shared" si="9"/>
        <v>#DIV/0!</v>
      </c>
      <c r="G26" s="67" t="e">
        <f t="shared" si="9"/>
        <v>#DIV/0!</v>
      </c>
      <c r="H26" s="67" t="e">
        <f t="shared" si="9"/>
        <v>#DIV/0!</v>
      </c>
      <c r="I26" s="67" t="e">
        <f t="shared" si="9"/>
        <v>#DIV/0!</v>
      </c>
      <c r="J26" s="67" t="e">
        <f t="shared" si="9"/>
        <v>#DIV/0!</v>
      </c>
      <c r="K26" s="67" t="e">
        <f t="shared" si="9"/>
        <v>#DIV/0!</v>
      </c>
    </row>
    <row r="27" spans="1:11">
      <c r="B27" s="68"/>
      <c r="C27" s="68"/>
      <c r="D27" s="68"/>
      <c r="E27" s="68"/>
      <c r="F27" s="68"/>
      <c r="G27" s="68"/>
      <c r="H27" s="68"/>
      <c r="I27" s="68"/>
      <c r="J27" s="68"/>
      <c r="K27" s="68"/>
    </row>
    <row r="28" spans="1:11" ht="13.5" thickBot="1">
      <c r="A28" s="152" t="s">
        <v>118</v>
      </c>
      <c r="B28" s="69"/>
      <c r="C28" s="68"/>
      <c r="D28" s="68"/>
      <c r="E28" s="68"/>
      <c r="F28" s="68"/>
      <c r="G28" s="68"/>
      <c r="H28" s="68"/>
      <c r="I28" s="68"/>
      <c r="J28" s="68"/>
      <c r="K28" s="68"/>
    </row>
    <row r="29" spans="1:11" ht="13" thickBot="1">
      <c r="A29" s="41">
        <v>2027</v>
      </c>
      <c r="B29" s="70">
        <f>IF(B$19&gt;(B$18+365.25*B$8),IF(AND($A29&gt;YEAR(B$18),$A29&lt;YEAR((B$18+365.25*B$8))),(DATE($A29,12,31)-DATE($A29,1,0))*B$16/B$21,IF(AND($A29=YEAR(B$18),$A29=YEAR((B$18+365.25*B$8))),((B$18+365.25*B$8)-B$18+1)*B$16/B$21,IF($A29=YEAR(B$18),(DATE(YEAR(B$18),12,31)-B$18+1)*B$16/B$21,IF($A29=YEAR((B$18+365.25*B$8)),((B$18+365.25*B$8)-DATE(YEAR((B$18+365.25*B$8)),1,1))*B$16/B$21,0)))),IF(AND($A29&gt;YEAR(B$18),$A29&lt;YEAR(B$19)),(DATE($A29,12,31)-DATE($A29,1,0))*B$16/B$22,IF(AND($A29=YEAR(B$18),$A29=YEAR(B$19)),(B$19-B$18+1)*B$16/B$22,IF($A29=YEAR(B$18),(DATE(YEAR(B$18),12,31)-B$18+1)*B$16/B$22,IF($A29=YEAR(B$19),(B$19-DATE(YEAR(B$19),1,1))*B$16/B$22,0)))))</f>
        <v>0</v>
      </c>
      <c r="C29" s="70">
        <f t="shared" ref="B29:K39" si="10">IF(C$19&gt;(C$18+365.25*C$8),IF(AND($A29&gt;YEAR(C$18),$A29&lt;YEAR((C$18+365.25*C$8))),(DATE($A29,12,31)-DATE($A29,1,0))*C$16/C$21,IF(AND($A29=YEAR(C$18),$A29=YEAR((C$18+365.25*C$8))),((C$18+365.25*C$8)-C$18+1)*C$16/C$21,IF($A29=YEAR(C$18),(DATE(YEAR(C$18),12,31)-C$18+1)*C$16/C$21,IF($A29=YEAR((C$18+365.25*C$8)),((C$18+365.25*C$8)-DATE(YEAR((C$18+365.25*C$8)),1,1))*C$16/C$21,0)))),IF(AND($A29&gt;YEAR(C$18),$A29&lt;YEAR(C$19)),(DATE($A29,12,31)-DATE($A29,1,0))*C$16/C$22,IF(AND($A29=YEAR(C$18),$A29=YEAR(C$19)),(C$19-C$18+1)*C$16/C$22,IF($A29=YEAR(C$18),(DATE(YEAR(C$18),12,31)-C$18+1)*C$16/C$22,IF($A29=YEAR(C$19),(C$19-DATE(YEAR(C$19),1,1))*C$16/C$22,0)))))</f>
        <v>0</v>
      </c>
      <c r="D29" s="70">
        <f t="shared" si="10"/>
        <v>0</v>
      </c>
      <c r="E29" s="70">
        <f t="shared" si="10"/>
        <v>0</v>
      </c>
      <c r="F29" s="70">
        <f t="shared" si="10"/>
        <v>0</v>
      </c>
      <c r="G29" s="70">
        <f t="shared" si="10"/>
        <v>0</v>
      </c>
      <c r="H29" s="70">
        <f t="shared" si="10"/>
        <v>0</v>
      </c>
      <c r="I29" s="70">
        <f t="shared" si="10"/>
        <v>0</v>
      </c>
      <c r="J29" s="70">
        <f t="shared" si="10"/>
        <v>0</v>
      </c>
      <c r="K29" s="70">
        <f t="shared" si="10"/>
        <v>0</v>
      </c>
    </row>
    <row r="30" spans="1:11" ht="13" thickBot="1">
      <c r="A30" s="41">
        <v>2028</v>
      </c>
      <c r="B30" s="70">
        <f t="shared" ref="B30:D36" si="11">IF(B$19&gt;(B$18+365.25*B$8),IF(AND($A30&gt;YEAR(B$18),$A30&lt;YEAR((B$18+365.25*B$8))),(DATE($A30,12,31)-DATE($A30,1,0))*B$16/B$21,IF(AND($A30=YEAR(B$18),$A30=YEAR((B$18+365.25*B$8))),((B$18+365.25*B$8)-B$18+1)*B$16/B$21,IF($A30=YEAR(B$18),(DATE(YEAR(B$18),12,31)-B$18+1)*B$16/B$21,IF($A30=YEAR((B$18+365.25*B$8)),((B$18+365.25*B$8)-DATE(YEAR((B$18+365.25*B$8)),1,1))*B$16/B$21,0)))),IF(AND($A30&gt;YEAR(B$18),$A30&lt;YEAR(B$19)),(DATE($A30,12,31)-DATE($A30,1,0))*B$16/B$22,IF(AND($A30=YEAR(B$18),$A30=YEAR(B$19)),(B$19-B$18+1)*B$16/B$22,IF($A30=YEAR(B$18),(DATE(YEAR(B$18),12,31)-B$18+1)*B$16/B$22,IF($A30=YEAR(B$19),(B$19-DATE(YEAR(B$19),1,1))*B$16/B$22,0)))))</f>
        <v>0</v>
      </c>
      <c r="C30" s="70">
        <f t="shared" si="11"/>
        <v>0</v>
      </c>
      <c r="D30" s="70">
        <f t="shared" si="11"/>
        <v>0</v>
      </c>
      <c r="E30" s="70">
        <f t="shared" si="10"/>
        <v>0</v>
      </c>
      <c r="F30" s="70">
        <f t="shared" si="10"/>
        <v>0</v>
      </c>
      <c r="G30" s="70">
        <f t="shared" si="10"/>
        <v>0</v>
      </c>
      <c r="H30" s="70">
        <f t="shared" si="10"/>
        <v>0</v>
      </c>
      <c r="I30" s="70">
        <f t="shared" si="10"/>
        <v>0</v>
      </c>
      <c r="J30" s="70">
        <f t="shared" si="10"/>
        <v>0</v>
      </c>
      <c r="K30" s="70">
        <f t="shared" si="10"/>
        <v>0</v>
      </c>
    </row>
    <row r="31" spans="1:11" ht="13" thickBot="1">
      <c r="A31" s="41">
        <v>2029</v>
      </c>
      <c r="B31" s="70">
        <f t="shared" si="11"/>
        <v>0</v>
      </c>
      <c r="C31" s="70">
        <f t="shared" si="11"/>
        <v>0</v>
      </c>
      <c r="D31" s="70">
        <f t="shared" si="11"/>
        <v>0</v>
      </c>
      <c r="E31" s="70">
        <f t="shared" si="10"/>
        <v>0</v>
      </c>
      <c r="F31" s="70">
        <f t="shared" si="10"/>
        <v>0</v>
      </c>
      <c r="G31" s="70">
        <f t="shared" si="10"/>
        <v>0</v>
      </c>
      <c r="H31" s="70">
        <f t="shared" si="10"/>
        <v>0</v>
      </c>
      <c r="I31" s="70">
        <f t="shared" si="10"/>
        <v>0</v>
      </c>
      <c r="J31" s="70">
        <f t="shared" si="10"/>
        <v>0</v>
      </c>
      <c r="K31" s="70">
        <f t="shared" si="10"/>
        <v>0</v>
      </c>
    </row>
    <row r="32" spans="1:11" ht="13" thickBot="1">
      <c r="A32" s="41">
        <v>2030</v>
      </c>
      <c r="B32" s="70">
        <f>IF(B$19&gt;(B$18+365.25*B$8),IF(AND($A32&gt;YEAR(B$18),$A32&lt;YEAR((B$18+365.25*B$8))),(DATE($A32,12,31)-DATE($A32,1,0))*B$16/B$21,IF(AND($A32=YEAR(B$18),$A32=YEAR((B$18+365.25*B$8))),((B$18+365.25*B$8)-B$18+1)*B$16/B$21,IF($A32=YEAR(B$18),(DATE(YEAR(B$18),12,31)-B$18+1)*B$16/B$21,IF($A32=YEAR((B$18+365.25*B$8)),((B$18+365.25*B$8)-DATE(YEAR((B$18+365.25*B$8)),1,1))*B$16/B$21,0)))),IF(AND($A32&gt;YEAR(B$18),$A32&lt;YEAR(B$19)),(DATE($A32,12,31)-DATE($A32,1,0))*B$16/B$22,IF(AND($A32=YEAR(B$18),$A32=YEAR(B$19)),(B$19-B$18+1)*B$16/B$22,IF($A32=YEAR(B$18),(DATE(YEAR(B$18),12,31)-B$18+1)*B$16/B$22,IF($A32=YEAR(B$19),(B$19-DATE(YEAR(B$19),1,1))*B$16/B$22,0)))))</f>
        <v>0</v>
      </c>
      <c r="C32" s="70">
        <f t="shared" si="11"/>
        <v>0</v>
      </c>
      <c r="D32" s="70">
        <f t="shared" si="11"/>
        <v>0</v>
      </c>
      <c r="E32" s="70">
        <f t="shared" si="10"/>
        <v>0</v>
      </c>
      <c r="F32" s="70">
        <f t="shared" si="10"/>
        <v>0</v>
      </c>
      <c r="G32" s="70">
        <f t="shared" si="10"/>
        <v>0</v>
      </c>
      <c r="H32" s="70">
        <f t="shared" si="10"/>
        <v>0</v>
      </c>
      <c r="I32" s="70">
        <f t="shared" si="10"/>
        <v>0</v>
      </c>
      <c r="J32" s="70">
        <f t="shared" si="10"/>
        <v>0</v>
      </c>
      <c r="K32" s="70">
        <f t="shared" si="10"/>
        <v>0</v>
      </c>
    </row>
    <row r="33" spans="1:11" ht="13" thickBot="1">
      <c r="A33" s="41">
        <v>2031</v>
      </c>
      <c r="B33" s="70">
        <f t="shared" si="11"/>
        <v>0</v>
      </c>
      <c r="C33" s="70">
        <f t="shared" si="11"/>
        <v>0</v>
      </c>
      <c r="D33" s="70">
        <f t="shared" si="11"/>
        <v>0</v>
      </c>
      <c r="E33" s="70">
        <f t="shared" si="10"/>
        <v>0</v>
      </c>
      <c r="F33" s="70">
        <f t="shared" si="10"/>
        <v>0</v>
      </c>
      <c r="G33" s="70">
        <f t="shared" si="10"/>
        <v>0</v>
      </c>
      <c r="H33" s="70">
        <f t="shared" si="10"/>
        <v>0</v>
      </c>
      <c r="I33" s="70">
        <f t="shared" si="10"/>
        <v>0</v>
      </c>
      <c r="J33" s="70">
        <f t="shared" si="10"/>
        <v>0</v>
      </c>
      <c r="K33" s="70">
        <f t="shared" si="10"/>
        <v>0</v>
      </c>
    </row>
    <row r="34" spans="1:11" ht="13" thickBot="1">
      <c r="A34" s="41">
        <v>2032</v>
      </c>
      <c r="B34" s="70">
        <f t="shared" si="11"/>
        <v>0</v>
      </c>
      <c r="C34" s="70">
        <f t="shared" si="11"/>
        <v>0</v>
      </c>
      <c r="D34" s="70">
        <f t="shared" si="11"/>
        <v>0</v>
      </c>
      <c r="E34" s="70">
        <f t="shared" si="10"/>
        <v>0</v>
      </c>
      <c r="F34" s="70">
        <f t="shared" si="10"/>
        <v>0</v>
      </c>
      <c r="G34" s="70">
        <f t="shared" si="10"/>
        <v>0</v>
      </c>
      <c r="H34" s="70">
        <f t="shared" si="10"/>
        <v>0</v>
      </c>
      <c r="I34" s="70">
        <f t="shared" si="10"/>
        <v>0</v>
      </c>
      <c r="J34" s="70">
        <f t="shared" si="10"/>
        <v>0</v>
      </c>
      <c r="K34" s="70">
        <f t="shared" si="10"/>
        <v>0</v>
      </c>
    </row>
    <row r="35" spans="1:11" ht="13" thickBot="1">
      <c r="A35" s="41">
        <v>2033</v>
      </c>
      <c r="B35" s="70">
        <f t="shared" si="11"/>
        <v>0</v>
      </c>
      <c r="C35" s="70">
        <f t="shared" si="10"/>
        <v>0</v>
      </c>
      <c r="D35" s="70">
        <f t="shared" si="10"/>
        <v>0</v>
      </c>
      <c r="E35" s="70">
        <f t="shared" si="10"/>
        <v>0</v>
      </c>
      <c r="F35" s="70">
        <f t="shared" si="10"/>
        <v>0</v>
      </c>
      <c r="G35" s="70">
        <f t="shared" si="10"/>
        <v>0</v>
      </c>
      <c r="H35" s="70">
        <f t="shared" si="10"/>
        <v>0</v>
      </c>
      <c r="I35" s="70">
        <f t="shared" si="10"/>
        <v>0</v>
      </c>
      <c r="J35" s="70">
        <f t="shared" si="10"/>
        <v>0</v>
      </c>
      <c r="K35" s="70">
        <f t="shared" si="10"/>
        <v>0</v>
      </c>
    </row>
    <row r="36" spans="1:11" ht="13" thickBot="1">
      <c r="A36" s="41">
        <v>2034</v>
      </c>
      <c r="B36" s="70">
        <f t="shared" si="11"/>
        <v>0</v>
      </c>
      <c r="C36" s="70">
        <f t="shared" si="10"/>
        <v>0</v>
      </c>
      <c r="D36" s="70">
        <f t="shared" si="10"/>
        <v>0</v>
      </c>
      <c r="E36" s="70">
        <f t="shared" si="10"/>
        <v>0</v>
      </c>
      <c r="F36" s="70">
        <f t="shared" si="10"/>
        <v>0</v>
      </c>
      <c r="G36" s="70">
        <f t="shared" si="10"/>
        <v>0</v>
      </c>
      <c r="H36" s="70">
        <f t="shared" si="10"/>
        <v>0</v>
      </c>
      <c r="I36" s="70">
        <f t="shared" si="10"/>
        <v>0</v>
      </c>
      <c r="J36" s="70">
        <f t="shared" si="10"/>
        <v>0</v>
      </c>
      <c r="K36" s="70">
        <f t="shared" si="10"/>
        <v>0</v>
      </c>
    </row>
    <row r="37" spans="1:11" ht="13" thickBot="1">
      <c r="A37" s="41">
        <v>2035</v>
      </c>
      <c r="B37" s="70">
        <f t="shared" si="10"/>
        <v>0</v>
      </c>
      <c r="C37" s="70">
        <f t="shared" si="10"/>
        <v>0</v>
      </c>
      <c r="D37" s="70">
        <f t="shared" si="10"/>
        <v>0</v>
      </c>
      <c r="E37" s="70">
        <f t="shared" si="10"/>
        <v>0</v>
      </c>
      <c r="F37" s="70">
        <f t="shared" si="10"/>
        <v>0</v>
      </c>
      <c r="G37" s="70">
        <f t="shared" si="10"/>
        <v>0</v>
      </c>
      <c r="H37" s="70">
        <f t="shared" si="10"/>
        <v>0</v>
      </c>
      <c r="I37" s="70">
        <f t="shared" si="10"/>
        <v>0</v>
      </c>
      <c r="J37" s="70">
        <f t="shared" si="10"/>
        <v>0</v>
      </c>
      <c r="K37" s="70">
        <f t="shared" si="10"/>
        <v>0</v>
      </c>
    </row>
    <row r="38" spans="1:11" ht="13" thickBot="1">
      <c r="A38" s="41">
        <v>2036</v>
      </c>
      <c r="B38" s="70">
        <f t="shared" si="10"/>
        <v>0</v>
      </c>
      <c r="C38" s="70">
        <f t="shared" si="10"/>
        <v>0</v>
      </c>
      <c r="D38" s="70">
        <f t="shared" si="10"/>
        <v>0</v>
      </c>
      <c r="E38" s="70">
        <f t="shared" si="10"/>
        <v>0</v>
      </c>
      <c r="F38" s="70">
        <f t="shared" si="10"/>
        <v>0</v>
      </c>
      <c r="G38" s="70">
        <f t="shared" si="10"/>
        <v>0</v>
      </c>
      <c r="H38" s="70">
        <f t="shared" si="10"/>
        <v>0</v>
      </c>
      <c r="I38" s="70">
        <f t="shared" si="10"/>
        <v>0</v>
      </c>
      <c r="J38" s="70">
        <f t="shared" si="10"/>
        <v>0</v>
      </c>
      <c r="K38" s="70">
        <f t="shared" si="10"/>
        <v>0</v>
      </c>
    </row>
    <row r="39" spans="1:11" ht="13" thickBot="1">
      <c r="A39" s="41">
        <v>2037</v>
      </c>
      <c r="B39" s="70">
        <f t="shared" si="10"/>
        <v>0</v>
      </c>
      <c r="C39" s="70">
        <f t="shared" si="10"/>
        <v>0</v>
      </c>
      <c r="D39" s="70">
        <f t="shared" si="10"/>
        <v>0</v>
      </c>
      <c r="E39" s="70">
        <f t="shared" si="10"/>
        <v>0</v>
      </c>
      <c r="F39" s="70">
        <f t="shared" si="10"/>
        <v>0</v>
      </c>
      <c r="G39" s="70">
        <f t="shared" si="10"/>
        <v>0</v>
      </c>
      <c r="H39" s="70">
        <f t="shared" si="10"/>
        <v>0</v>
      </c>
      <c r="I39" s="70">
        <f t="shared" si="10"/>
        <v>0</v>
      </c>
      <c r="J39" s="70">
        <f t="shared" si="10"/>
        <v>0</v>
      </c>
      <c r="K39" s="70">
        <f t="shared" si="10"/>
        <v>0</v>
      </c>
    </row>
    <row r="40" spans="1:11" ht="13" thickBot="1">
      <c r="B40" s="68"/>
      <c r="C40" s="68"/>
      <c r="D40" s="68"/>
      <c r="E40" s="68"/>
      <c r="F40" s="68"/>
      <c r="G40" s="68"/>
      <c r="H40" s="68"/>
      <c r="I40" s="68"/>
      <c r="J40" s="68"/>
      <c r="K40" s="68"/>
    </row>
    <row r="41" spans="1:11" ht="13.5" thickBot="1">
      <c r="A41" s="157" t="s">
        <v>119</v>
      </c>
      <c r="B41" s="154">
        <f>SUM(B29:B39)</f>
        <v>0</v>
      </c>
      <c r="C41" s="154">
        <f t="shared" ref="C41:K41" si="12">SUM(C29:C39)</f>
        <v>0</v>
      </c>
      <c r="D41" s="154">
        <f t="shared" si="12"/>
        <v>0</v>
      </c>
      <c r="E41" s="154">
        <f t="shared" si="12"/>
        <v>0</v>
      </c>
      <c r="F41" s="154">
        <f t="shared" si="12"/>
        <v>0</v>
      </c>
      <c r="G41" s="154">
        <f t="shared" si="12"/>
        <v>0</v>
      </c>
      <c r="H41" s="154">
        <f t="shared" si="12"/>
        <v>0</v>
      </c>
      <c r="I41" s="154">
        <f t="shared" si="12"/>
        <v>0</v>
      </c>
      <c r="J41" s="154">
        <f t="shared" si="12"/>
        <v>0</v>
      </c>
      <c r="K41" s="154">
        <f t="shared" si="12"/>
        <v>0</v>
      </c>
    </row>
  </sheetData>
  <dataValidations count="2">
    <dataValidation type="list" allowBlank="1" showInputMessage="1" showErrorMessage="1" sqref="B6:K6" xr:uid="{5F2859DB-13DD-44AE-B6FE-EEFA998DFC92}">
      <formula1>"Elektrisch, Waterstof"</formula1>
    </dataValidation>
    <dataValidation type="list" allowBlank="1" showInputMessage="1" showErrorMessage="1" sqref="B9:K9" xr:uid="{72091CF0-DC1F-498D-816F-49060606FDF5}">
      <formula1>"financial lease, projectfinanciering"</formula1>
    </dataValidation>
  </dataValidations>
  <pageMargins left="0.7" right="0.7" top="0.75" bottom="0.75" header="0.3" footer="0.3"/>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C832-7EF5-45E8-A299-C505BE498DC3}">
  <sheetPr>
    <pageSetUpPr fitToPage="1"/>
  </sheetPr>
  <dimension ref="A1:K25"/>
  <sheetViews>
    <sheetView zoomScale="85" zoomScaleNormal="85" workbookViewId="0">
      <selection activeCell="B7" sqref="B7"/>
    </sheetView>
  </sheetViews>
  <sheetFormatPr defaultRowHeight="12.5"/>
  <cols>
    <col min="1" max="1" width="34.54296875" customWidth="1"/>
    <col min="2" max="4" width="14.26953125" customWidth="1"/>
    <col min="5" max="7" width="13.81640625" customWidth="1"/>
    <col min="8" max="10" width="15.453125" customWidth="1"/>
    <col min="11" max="11" width="22.26953125" customWidth="1"/>
  </cols>
  <sheetData>
    <row r="1" spans="1:11" ht="13">
      <c r="A1" s="20" t="s">
        <v>38</v>
      </c>
      <c r="F1" s="299" t="s">
        <v>99</v>
      </c>
      <c r="G1" s="299"/>
      <c r="H1" s="299"/>
    </row>
    <row r="4" spans="1:11" ht="15" thickBot="1">
      <c r="A4" s="171"/>
      <c r="B4" s="301" t="s">
        <v>98</v>
      </c>
      <c r="C4" s="302"/>
      <c r="D4" s="303"/>
      <c r="E4" s="215"/>
      <c r="F4" s="216" t="s">
        <v>81</v>
      </c>
      <c r="G4" s="217"/>
      <c r="H4" s="301" t="s">
        <v>137</v>
      </c>
      <c r="I4" s="302"/>
      <c r="J4" s="303"/>
      <c r="K4" s="218" t="s">
        <v>138</v>
      </c>
    </row>
    <row r="5" spans="1:11" ht="13.5" thickBot="1">
      <c r="A5" s="174" t="s">
        <v>100</v>
      </c>
      <c r="B5" s="189"/>
      <c r="C5" s="47"/>
      <c r="D5" s="190"/>
      <c r="E5" s="189"/>
      <c r="F5" s="47"/>
      <c r="G5" s="190"/>
      <c r="H5" s="189"/>
      <c r="I5" s="47"/>
      <c r="J5" s="190"/>
      <c r="K5" s="178"/>
    </row>
    <row r="6" spans="1:11" ht="15" thickBot="1">
      <c r="A6" s="179" t="s">
        <v>139</v>
      </c>
      <c r="B6" s="191"/>
      <c r="C6" s="181"/>
      <c r="D6" s="192"/>
      <c r="E6" s="191"/>
      <c r="F6" s="181"/>
      <c r="G6" s="192"/>
      <c r="H6" s="191"/>
      <c r="I6" s="181"/>
      <c r="J6" s="192"/>
      <c r="K6" s="182">
        <f>SUM(B6:J6)</f>
        <v>0</v>
      </c>
    </row>
    <row r="7" spans="1:11" ht="15" thickBot="1">
      <c r="A7" s="185"/>
      <c r="B7" s="197"/>
      <c r="C7" s="187"/>
      <c r="D7" s="198"/>
      <c r="E7" s="197"/>
      <c r="F7" s="187"/>
      <c r="G7" s="198"/>
      <c r="H7" s="197"/>
      <c r="I7" s="187"/>
      <c r="J7" s="198"/>
      <c r="K7" s="205"/>
    </row>
    <row r="8" spans="1:11" ht="15" thickBot="1">
      <c r="A8" s="179" t="s">
        <v>140</v>
      </c>
      <c r="B8" s="207"/>
      <c r="C8" s="208"/>
      <c r="D8" s="209"/>
      <c r="E8" s="207"/>
      <c r="F8" s="208"/>
      <c r="G8" s="209"/>
      <c r="H8" s="207"/>
      <c r="I8" s="208"/>
      <c r="J8" s="209"/>
      <c r="K8" s="182"/>
    </row>
    <row r="9" spans="1:11" ht="25.5" thickBot="1">
      <c r="A9" s="175" t="s">
        <v>141</v>
      </c>
      <c r="B9" s="167"/>
      <c r="C9" s="56"/>
      <c r="D9" s="168"/>
      <c r="E9" s="167"/>
      <c r="F9" s="56"/>
      <c r="G9" s="168"/>
      <c r="H9" s="167"/>
      <c r="I9" s="56"/>
      <c r="J9" s="168"/>
      <c r="K9" s="173"/>
    </row>
    <row r="10" spans="1:11" ht="15" thickBot="1">
      <c r="A10" s="176" t="s">
        <v>142</v>
      </c>
      <c r="B10" s="169">
        <v>0</v>
      </c>
      <c r="C10" s="141">
        <v>0</v>
      </c>
      <c r="D10" s="170">
        <v>0</v>
      </c>
      <c r="E10" s="169">
        <v>0</v>
      </c>
      <c r="F10" s="141">
        <v>0</v>
      </c>
      <c r="G10" s="170">
        <v>0</v>
      </c>
      <c r="H10" s="169">
        <v>0</v>
      </c>
      <c r="I10" s="141">
        <v>0</v>
      </c>
      <c r="J10" s="170">
        <v>0</v>
      </c>
      <c r="K10" s="180">
        <f>SUM(B10:J10)</f>
        <v>0</v>
      </c>
    </row>
    <row r="11" spans="1:11" ht="15" thickBot="1">
      <c r="A11" s="177" t="s">
        <v>142</v>
      </c>
      <c r="B11" s="169">
        <v>0</v>
      </c>
      <c r="C11" s="141">
        <v>0</v>
      </c>
      <c r="D11" s="170">
        <v>0</v>
      </c>
      <c r="E11" s="169">
        <v>0</v>
      </c>
      <c r="F11" s="141">
        <v>0</v>
      </c>
      <c r="G11" s="170">
        <v>0</v>
      </c>
      <c r="H11" s="169">
        <v>0</v>
      </c>
      <c r="I11" s="141">
        <v>0</v>
      </c>
      <c r="J11" s="170">
        <v>0</v>
      </c>
      <c r="K11" s="180">
        <f>SUM(B11:J11)</f>
        <v>0</v>
      </c>
    </row>
    <row r="12" spans="1:11" ht="15" thickBot="1">
      <c r="A12" s="177" t="s">
        <v>142</v>
      </c>
      <c r="B12" s="169">
        <v>0</v>
      </c>
      <c r="C12" s="141">
        <v>0</v>
      </c>
      <c r="D12" s="170">
        <v>0</v>
      </c>
      <c r="E12" s="169">
        <v>0</v>
      </c>
      <c r="F12" s="141">
        <v>0</v>
      </c>
      <c r="G12" s="170">
        <v>0</v>
      </c>
      <c r="H12" s="169">
        <v>0</v>
      </c>
      <c r="I12" s="141">
        <v>0</v>
      </c>
      <c r="J12" s="170">
        <v>0</v>
      </c>
      <c r="K12" s="180">
        <f t="shared" ref="K12:K14" si="0">SUM(B12:J12)</f>
        <v>0</v>
      </c>
    </row>
    <row r="13" spans="1:11" ht="15" thickBot="1">
      <c r="A13" s="177" t="s">
        <v>142</v>
      </c>
      <c r="B13" s="169">
        <v>0</v>
      </c>
      <c r="C13" s="141">
        <v>0</v>
      </c>
      <c r="D13" s="170">
        <v>0</v>
      </c>
      <c r="E13" s="169">
        <v>0</v>
      </c>
      <c r="F13" s="141">
        <v>0</v>
      </c>
      <c r="G13" s="170">
        <v>0</v>
      </c>
      <c r="H13" s="169">
        <v>0</v>
      </c>
      <c r="I13" s="141">
        <v>0</v>
      </c>
      <c r="J13" s="170">
        <v>0</v>
      </c>
      <c r="K13" s="180">
        <f t="shared" si="0"/>
        <v>0</v>
      </c>
    </row>
    <row r="14" spans="1:11" ht="15" thickBot="1">
      <c r="A14" s="177" t="s">
        <v>142</v>
      </c>
      <c r="B14" s="169">
        <v>0</v>
      </c>
      <c r="C14" s="141">
        <v>0</v>
      </c>
      <c r="D14" s="170">
        <v>0</v>
      </c>
      <c r="E14" s="169">
        <v>0</v>
      </c>
      <c r="F14" s="141">
        <v>0</v>
      </c>
      <c r="G14" s="170">
        <v>0</v>
      </c>
      <c r="H14" s="169">
        <v>0</v>
      </c>
      <c r="I14" s="141">
        <v>0</v>
      </c>
      <c r="J14" s="170">
        <v>0</v>
      </c>
      <c r="K14" s="180">
        <f t="shared" si="0"/>
        <v>0</v>
      </c>
    </row>
    <row r="15" spans="1:11" ht="14.5">
      <c r="A15" s="179" t="s">
        <v>143</v>
      </c>
      <c r="B15" s="195">
        <f>SUM(B10:B14)</f>
        <v>0</v>
      </c>
      <c r="C15" s="186">
        <f t="shared" ref="C15:J15" si="1">SUM(C10:C14)</f>
        <v>0</v>
      </c>
      <c r="D15" s="196">
        <f t="shared" si="1"/>
        <v>0</v>
      </c>
      <c r="E15" s="195">
        <f t="shared" si="1"/>
        <v>0</v>
      </c>
      <c r="F15" s="186">
        <f t="shared" si="1"/>
        <v>0</v>
      </c>
      <c r="G15" s="196">
        <f t="shared" si="1"/>
        <v>0</v>
      </c>
      <c r="H15" s="195">
        <f t="shared" si="1"/>
        <v>0</v>
      </c>
      <c r="I15" s="186">
        <f t="shared" si="1"/>
        <v>0</v>
      </c>
      <c r="J15" s="196">
        <f t="shared" si="1"/>
        <v>0</v>
      </c>
      <c r="K15" s="204"/>
    </row>
    <row r="16" spans="1:11" ht="14.5">
      <c r="A16" s="179" t="s">
        <v>144</v>
      </c>
      <c r="B16" s="210">
        <f>B6*B15</f>
        <v>0</v>
      </c>
      <c r="C16" s="211">
        <f t="shared" ref="C16:J16" si="2">C6*C15</f>
        <v>0</v>
      </c>
      <c r="D16" s="212">
        <f t="shared" si="2"/>
        <v>0</v>
      </c>
      <c r="E16" s="210">
        <f t="shared" si="2"/>
        <v>0</v>
      </c>
      <c r="F16" s="211">
        <f t="shared" si="2"/>
        <v>0</v>
      </c>
      <c r="G16" s="212">
        <f t="shared" si="2"/>
        <v>0</v>
      </c>
      <c r="H16" s="210">
        <f t="shared" si="2"/>
        <v>0</v>
      </c>
      <c r="I16" s="211">
        <f t="shared" si="2"/>
        <v>0</v>
      </c>
      <c r="J16" s="212">
        <f t="shared" si="2"/>
        <v>0</v>
      </c>
      <c r="K16" s="213"/>
    </row>
    <row r="17" spans="1:11" ht="15" thickBot="1">
      <c r="A17" s="185"/>
      <c r="B17" s="197"/>
      <c r="C17" s="187"/>
      <c r="D17" s="198"/>
      <c r="E17" s="197"/>
      <c r="F17" s="187"/>
      <c r="G17" s="198"/>
      <c r="H17" s="197"/>
      <c r="I17" s="187"/>
      <c r="J17" s="198"/>
      <c r="K17" s="205"/>
    </row>
    <row r="18" spans="1:11" ht="15" thickBot="1">
      <c r="A18" s="172" t="s">
        <v>145</v>
      </c>
      <c r="B18" s="193"/>
      <c r="C18" s="184"/>
      <c r="D18" s="194"/>
      <c r="E18" s="193"/>
      <c r="F18" s="184"/>
      <c r="G18" s="194"/>
      <c r="H18" s="193"/>
      <c r="I18" s="184"/>
      <c r="J18" s="194"/>
      <c r="K18" s="182"/>
    </row>
    <row r="19" spans="1:11" ht="25.5" thickBot="1">
      <c r="A19" s="175" t="s">
        <v>141</v>
      </c>
      <c r="B19" s="167"/>
      <c r="C19" s="56"/>
      <c r="D19" s="168"/>
      <c r="E19" s="167"/>
      <c r="F19" s="56"/>
      <c r="G19" s="168"/>
      <c r="H19" s="167"/>
      <c r="I19" s="56"/>
      <c r="J19" s="168"/>
      <c r="K19" s="173"/>
    </row>
    <row r="20" spans="1:11" ht="15" thickBot="1">
      <c r="A20" s="176" t="s">
        <v>142</v>
      </c>
      <c r="B20" s="169">
        <v>0</v>
      </c>
      <c r="C20" s="141">
        <v>0</v>
      </c>
      <c r="D20" s="170">
        <v>0</v>
      </c>
      <c r="E20" s="169">
        <v>0</v>
      </c>
      <c r="F20" s="141">
        <v>0</v>
      </c>
      <c r="G20" s="170">
        <v>0</v>
      </c>
      <c r="H20" s="169">
        <v>0</v>
      </c>
      <c r="I20" s="141">
        <v>0</v>
      </c>
      <c r="J20" s="170">
        <v>0</v>
      </c>
      <c r="K20" s="180">
        <f>SUM(B20:J20)</f>
        <v>0</v>
      </c>
    </row>
    <row r="21" spans="1:11" ht="15" thickBot="1">
      <c r="A21" s="177" t="s">
        <v>142</v>
      </c>
      <c r="B21" s="169">
        <v>0</v>
      </c>
      <c r="C21" s="141">
        <v>0</v>
      </c>
      <c r="D21" s="170">
        <v>0</v>
      </c>
      <c r="E21" s="169">
        <v>0</v>
      </c>
      <c r="F21" s="141">
        <v>0</v>
      </c>
      <c r="G21" s="170">
        <v>0</v>
      </c>
      <c r="H21" s="169">
        <v>0</v>
      </c>
      <c r="I21" s="141">
        <v>0</v>
      </c>
      <c r="J21" s="170">
        <v>0</v>
      </c>
      <c r="K21" s="180">
        <f>SUM(B21:J21)</f>
        <v>0</v>
      </c>
    </row>
    <row r="22" spans="1:11" ht="15" thickBot="1">
      <c r="A22" s="177" t="s">
        <v>142</v>
      </c>
      <c r="B22" s="169">
        <v>0</v>
      </c>
      <c r="C22" s="141">
        <v>0</v>
      </c>
      <c r="D22" s="170">
        <v>0</v>
      </c>
      <c r="E22" s="169">
        <v>0</v>
      </c>
      <c r="F22" s="141">
        <v>0</v>
      </c>
      <c r="G22" s="170">
        <v>0</v>
      </c>
      <c r="H22" s="169">
        <v>0</v>
      </c>
      <c r="I22" s="141">
        <v>0</v>
      </c>
      <c r="J22" s="170">
        <v>0</v>
      </c>
      <c r="K22" s="180">
        <f t="shared" ref="K22" si="3">SUM(B22:J22)</f>
        <v>0</v>
      </c>
    </row>
    <row r="23" spans="1:11" ht="13.5" thickBot="1">
      <c r="A23" s="174" t="s">
        <v>143</v>
      </c>
      <c r="B23" s="199">
        <f>SUM(B20:B22)</f>
        <v>0</v>
      </c>
      <c r="C23" s="183">
        <f>SUM(C20:C22)</f>
        <v>0</v>
      </c>
      <c r="D23" s="200">
        <f t="shared" ref="D23:J23" si="4">SUM(D20:D22)</f>
        <v>0</v>
      </c>
      <c r="E23" s="199">
        <f t="shared" si="4"/>
        <v>0</v>
      </c>
      <c r="F23" s="183">
        <f t="shared" si="4"/>
        <v>0</v>
      </c>
      <c r="G23" s="200">
        <f t="shared" si="4"/>
        <v>0</v>
      </c>
      <c r="H23" s="199">
        <f t="shared" si="4"/>
        <v>0</v>
      </c>
      <c r="I23" s="183">
        <f t="shared" si="4"/>
        <v>0</v>
      </c>
      <c r="J23" s="200">
        <f t="shared" si="4"/>
        <v>0</v>
      </c>
      <c r="K23" s="173"/>
    </row>
    <row r="24" spans="1:11" ht="26.5" thickBot="1">
      <c r="A24" s="174" t="s">
        <v>144</v>
      </c>
      <c r="B24" s="210">
        <f>B6*B23</f>
        <v>0</v>
      </c>
      <c r="C24" s="211">
        <f>C6*C23</f>
        <v>0</v>
      </c>
      <c r="D24" s="212">
        <f t="shared" ref="D24:J24" si="5">D6*D23</f>
        <v>0</v>
      </c>
      <c r="E24" s="210">
        <f t="shared" si="5"/>
        <v>0</v>
      </c>
      <c r="F24" s="211">
        <f t="shared" si="5"/>
        <v>0</v>
      </c>
      <c r="G24" s="212">
        <f t="shared" si="5"/>
        <v>0</v>
      </c>
      <c r="H24" s="210">
        <f t="shared" si="5"/>
        <v>0</v>
      </c>
      <c r="I24" s="211">
        <f t="shared" si="5"/>
        <v>0</v>
      </c>
      <c r="J24" s="212">
        <f t="shared" si="5"/>
        <v>0</v>
      </c>
      <c r="K24" s="214"/>
    </row>
    <row r="25" spans="1:11" ht="15.5">
      <c r="A25" s="188" t="s">
        <v>138</v>
      </c>
      <c r="B25" s="201">
        <f>B24+B16</f>
        <v>0</v>
      </c>
      <c r="C25" s="202">
        <f>C24+C16</f>
        <v>0</v>
      </c>
      <c r="D25" s="203">
        <f t="shared" ref="D25:J25" si="6">D24+D16</f>
        <v>0</v>
      </c>
      <c r="E25" s="201">
        <f t="shared" si="6"/>
        <v>0</v>
      </c>
      <c r="F25" s="202">
        <f t="shared" si="6"/>
        <v>0</v>
      </c>
      <c r="G25" s="203">
        <f t="shared" si="6"/>
        <v>0</v>
      </c>
      <c r="H25" s="201">
        <f t="shared" si="6"/>
        <v>0</v>
      </c>
      <c r="I25" s="202">
        <f t="shared" si="6"/>
        <v>0</v>
      </c>
      <c r="J25" s="203">
        <f t="shared" si="6"/>
        <v>0</v>
      </c>
      <c r="K25" s="206">
        <f>SUM(B25:J25)</f>
        <v>0</v>
      </c>
    </row>
  </sheetData>
  <mergeCells count="3">
    <mergeCell ref="B4:D4"/>
    <mergeCell ref="H4:J4"/>
    <mergeCell ref="F1:H1"/>
  </mergeCells>
  <pageMargins left="0.7" right="0.7" top="0.75" bottom="0.75" header="0.3" footer="0.3"/>
  <pageSetup paperSize="9"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90132-A1A5-42FE-B0FC-E801D62266F1}">
  <sheetPr>
    <pageSetUpPr fitToPage="1"/>
  </sheetPr>
  <dimension ref="A1:R63"/>
  <sheetViews>
    <sheetView workbookViewId="0">
      <selection activeCell="A20" sqref="A20"/>
    </sheetView>
  </sheetViews>
  <sheetFormatPr defaultColWidth="9.1796875" defaultRowHeight="12.5"/>
  <cols>
    <col min="1" max="1" width="25.81640625" customWidth="1"/>
    <col min="2" max="10" width="15.54296875" customWidth="1"/>
    <col min="11" max="11" width="12.54296875" customWidth="1"/>
    <col min="12" max="13" width="12" customWidth="1"/>
    <col min="14" max="14" width="11.7265625" customWidth="1"/>
  </cols>
  <sheetData>
    <row r="1" spans="1:18" ht="13">
      <c r="A1" s="20" t="s">
        <v>146</v>
      </c>
      <c r="E1" s="300" t="s">
        <v>99</v>
      </c>
      <c r="F1" s="300"/>
      <c r="G1" s="300"/>
    </row>
    <row r="2" spans="1:18" ht="13">
      <c r="A2" s="22"/>
      <c r="Q2" s="72"/>
      <c r="R2" s="23"/>
    </row>
    <row r="3" spans="1:18" ht="13" thickBot="1"/>
    <row r="4" spans="1:18" ht="13.5" thickBot="1">
      <c r="A4" s="24" t="s">
        <v>147</v>
      </c>
      <c r="B4" s="73" t="s">
        <v>148</v>
      </c>
      <c r="C4" s="73" t="s">
        <v>148</v>
      </c>
      <c r="D4" s="73" t="s">
        <v>148</v>
      </c>
      <c r="E4" s="73" t="s">
        <v>148</v>
      </c>
      <c r="F4" s="73" t="s">
        <v>148</v>
      </c>
      <c r="G4" s="73" t="s">
        <v>148</v>
      </c>
      <c r="H4" s="73" t="s">
        <v>148</v>
      </c>
      <c r="I4" s="73" t="s">
        <v>148</v>
      </c>
      <c r="J4" s="73" t="s">
        <v>148</v>
      </c>
      <c r="K4" s="73" t="s">
        <v>148</v>
      </c>
      <c r="L4" s="73" t="s">
        <v>148</v>
      </c>
      <c r="M4" s="73" t="s">
        <v>148</v>
      </c>
      <c r="N4" s="73" t="s">
        <v>148</v>
      </c>
      <c r="O4" s="73" t="s">
        <v>148</v>
      </c>
      <c r="P4" s="73" t="s">
        <v>148</v>
      </c>
      <c r="Q4" s="73" t="s">
        <v>148</v>
      </c>
      <c r="R4" s="73" t="s">
        <v>148</v>
      </c>
    </row>
    <row r="5" spans="1:18" ht="13" thickBot="1">
      <c r="A5" s="48" t="s">
        <v>149</v>
      </c>
      <c r="B5" s="74"/>
      <c r="C5" s="74"/>
      <c r="D5" s="74"/>
      <c r="E5" s="74"/>
      <c r="F5" s="74"/>
      <c r="G5" s="74"/>
      <c r="H5" s="74"/>
      <c r="I5" s="74"/>
      <c r="J5" s="74"/>
      <c r="K5" s="74"/>
      <c r="L5" s="74"/>
      <c r="M5" s="74"/>
      <c r="N5" s="74"/>
      <c r="O5" s="74"/>
      <c r="P5" s="74"/>
      <c r="Q5" s="74"/>
      <c r="R5" s="74"/>
    </row>
    <row r="6" spans="1:18" ht="25.5" thickBot="1">
      <c r="A6" s="48" t="s">
        <v>150</v>
      </c>
      <c r="B6" s="75"/>
      <c r="C6" s="75"/>
      <c r="D6" s="75"/>
      <c r="E6" s="75"/>
      <c r="F6" s="75"/>
      <c r="G6" s="75"/>
      <c r="H6" s="75"/>
      <c r="I6" s="75"/>
      <c r="J6" s="75"/>
      <c r="K6" s="75"/>
      <c r="L6" s="75"/>
      <c r="M6" s="75"/>
      <c r="N6" s="75"/>
      <c r="O6" s="75"/>
      <c r="P6" s="75"/>
      <c r="Q6" s="75"/>
      <c r="R6" s="75"/>
    </row>
    <row r="7" spans="1:18" ht="13" thickBot="1">
      <c r="A7" s="307" t="s">
        <v>104</v>
      </c>
      <c r="B7" s="312"/>
      <c r="C7" s="312"/>
      <c r="D7" s="312"/>
      <c r="E7" s="312"/>
      <c r="F7" s="312"/>
      <c r="G7" s="312"/>
      <c r="H7" s="312"/>
      <c r="I7" s="312"/>
      <c r="J7" s="312"/>
      <c r="K7" s="312"/>
      <c r="L7" s="312"/>
      <c r="M7" s="312"/>
      <c r="N7" s="312"/>
      <c r="O7" s="312"/>
      <c r="P7" s="312"/>
      <c r="Q7" s="312"/>
      <c r="R7" s="312"/>
    </row>
    <row r="8" spans="1:18" ht="13.5" thickBot="1">
      <c r="A8" s="59" t="s">
        <v>108</v>
      </c>
      <c r="B8" s="76">
        <f>B6*B5</f>
        <v>0</v>
      </c>
      <c r="C8" s="76">
        <f>C6*C5</f>
        <v>0</v>
      </c>
      <c r="D8" s="76">
        <f t="shared" ref="D8:R8" si="0">D6*D5</f>
        <v>0</v>
      </c>
      <c r="E8" s="76">
        <f t="shared" si="0"/>
        <v>0</v>
      </c>
      <c r="F8" s="76">
        <f t="shared" si="0"/>
        <v>0</v>
      </c>
      <c r="G8" s="76">
        <f t="shared" si="0"/>
        <v>0</v>
      </c>
      <c r="H8" s="76">
        <f t="shared" si="0"/>
        <v>0</v>
      </c>
      <c r="I8" s="76">
        <f t="shared" si="0"/>
        <v>0</v>
      </c>
      <c r="J8" s="76">
        <f t="shared" si="0"/>
        <v>0</v>
      </c>
      <c r="K8" s="76">
        <f t="shared" si="0"/>
        <v>0</v>
      </c>
      <c r="L8" s="76">
        <f t="shared" si="0"/>
        <v>0</v>
      </c>
      <c r="M8" s="76">
        <f t="shared" si="0"/>
        <v>0</v>
      </c>
      <c r="N8" s="76">
        <f t="shared" si="0"/>
        <v>0</v>
      </c>
      <c r="O8" s="76">
        <f t="shared" si="0"/>
        <v>0</v>
      </c>
      <c r="P8" s="76">
        <f t="shared" si="0"/>
        <v>0</v>
      </c>
      <c r="Q8" s="76">
        <f t="shared" si="0"/>
        <v>0</v>
      </c>
      <c r="R8" s="76">
        <f t="shared" si="0"/>
        <v>0</v>
      </c>
    </row>
    <row r="9" spans="1:18" ht="13" thickBot="1">
      <c r="A9" s="57" t="s">
        <v>151</v>
      </c>
      <c r="B9" s="75"/>
      <c r="C9" s="75"/>
      <c r="D9" s="75"/>
      <c r="E9" s="75"/>
      <c r="F9" s="75"/>
      <c r="G9" s="75"/>
      <c r="H9" s="75"/>
      <c r="I9" s="75"/>
      <c r="J9" s="75"/>
      <c r="K9" s="75"/>
      <c r="L9" s="75"/>
      <c r="M9" s="75"/>
      <c r="N9" s="75"/>
      <c r="O9" s="75"/>
      <c r="P9" s="75"/>
      <c r="Q9" s="75"/>
      <c r="R9" s="75"/>
    </row>
    <row r="10" spans="1:18" ht="25.5" thickBot="1">
      <c r="A10" s="57" t="s">
        <v>152</v>
      </c>
      <c r="B10" s="75"/>
      <c r="C10" s="75"/>
      <c r="D10" s="75"/>
      <c r="E10" s="75"/>
      <c r="F10" s="75"/>
      <c r="G10" s="75"/>
      <c r="H10" s="75"/>
      <c r="I10" s="75"/>
      <c r="J10" s="75"/>
      <c r="K10" s="75"/>
      <c r="L10" s="75"/>
      <c r="M10" s="75"/>
      <c r="N10" s="75"/>
      <c r="O10" s="75"/>
      <c r="P10" s="75"/>
      <c r="Q10" s="75"/>
      <c r="R10" s="75"/>
    </row>
    <row r="11" spans="1:18" ht="13" thickBot="1">
      <c r="A11" s="57" t="s">
        <v>153</v>
      </c>
      <c r="B11" s="75"/>
      <c r="C11" s="75"/>
      <c r="D11" s="75"/>
      <c r="E11" s="75"/>
      <c r="F11" s="75"/>
      <c r="G11" s="75"/>
      <c r="H11" s="75"/>
      <c r="I11" s="75"/>
      <c r="J11" s="75"/>
      <c r="K11" s="75"/>
      <c r="L11" s="75"/>
      <c r="M11" s="75"/>
      <c r="N11" s="75"/>
      <c r="O11" s="75"/>
      <c r="P11" s="75"/>
      <c r="Q11" s="75"/>
      <c r="R11" s="75"/>
    </row>
    <row r="12" spans="1:18" ht="13.5" thickBot="1">
      <c r="A12" s="59" t="s">
        <v>112</v>
      </c>
      <c r="B12" s="76">
        <f>SUM(B9:B11)*B5</f>
        <v>0</v>
      </c>
      <c r="C12" s="76">
        <f t="shared" ref="C12:R12" si="1">SUM(C9:C11)*C5</f>
        <v>0</v>
      </c>
      <c r="D12" s="76">
        <f t="shared" si="1"/>
        <v>0</v>
      </c>
      <c r="E12" s="76">
        <f t="shared" si="1"/>
        <v>0</v>
      </c>
      <c r="F12" s="76">
        <f t="shared" si="1"/>
        <v>0</v>
      </c>
      <c r="G12" s="76">
        <f t="shared" si="1"/>
        <v>0</v>
      </c>
      <c r="H12" s="76">
        <f t="shared" si="1"/>
        <v>0</v>
      </c>
      <c r="I12" s="76">
        <f t="shared" si="1"/>
        <v>0</v>
      </c>
      <c r="J12" s="76">
        <f t="shared" si="1"/>
        <v>0</v>
      </c>
      <c r="K12" s="76">
        <f t="shared" si="1"/>
        <v>0</v>
      </c>
      <c r="L12" s="76">
        <f t="shared" si="1"/>
        <v>0</v>
      </c>
      <c r="M12" s="76">
        <f t="shared" si="1"/>
        <v>0</v>
      </c>
      <c r="N12" s="76">
        <f t="shared" si="1"/>
        <v>0</v>
      </c>
      <c r="O12" s="76">
        <f t="shared" si="1"/>
        <v>0</v>
      </c>
      <c r="P12" s="76">
        <f t="shared" si="1"/>
        <v>0</v>
      </c>
      <c r="Q12" s="76">
        <f t="shared" si="1"/>
        <v>0</v>
      </c>
      <c r="R12" s="76">
        <f t="shared" si="1"/>
        <v>0</v>
      </c>
    </row>
    <row r="13" spans="1:18" ht="13.5" thickBot="1">
      <c r="A13" s="150" t="s">
        <v>113</v>
      </c>
      <c r="B13" s="158">
        <f>B8-B12</f>
        <v>0</v>
      </c>
      <c r="C13" s="158">
        <f t="shared" ref="C13:R13" si="2">C8-C12</f>
        <v>0</v>
      </c>
      <c r="D13" s="158">
        <f t="shared" si="2"/>
        <v>0</v>
      </c>
      <c r="E13" s="158">
        <f t="shared" si="2"/>
        <v>0</v>
      </c>
      <c r="F13" s="158">
        <f t="shared" si="2"/>
        <v>0</v>
      </c>
      <c r="G13" s="158">
        <f t="shared" si="2"/>
        <v>0</v>
      </c>
      <c r="H13" s="158">
        <f t="shared" si="2"/>
        <v>0</v>
      </c>
      <c r="I13" s="158">
        <f t="shared" si="2"/>
        <v>0</v>
      </c>
      <c r="J13" s="158">
        <f t="shared" si="2"/>
        <v>0</v>
      </c>
      <c r="K13" s="158">
        <f t="shared" si="2"/>
        <v>0</v>
      </c>
      <c r="L13" s="158">
        <f t="shared" si="2"/>
        <v>0</v>
      </c>
      <c r="M13" s="158">
        <f t="shared" si="2"/>
        <v>0</v>
      </c>
      <c r="N13" s="158">
        <f t="shared" si="2"/>
        <v>0</v>
      </c>
      <c r="O13" s="158">
        <f t="shared" si="2"/>
        <v>0</v>
      </c>
      <c r="P13" s="158">
        <f t="shared" si="2"/>
        <v>0</v>
      </c>
      <c r="Q13" s="158">
        <f t="shared" si="2"/>
        <v>0</v>
      </c>
      <c r="R13" s="158">
        <f t="shared" si="2"/>
        <v>0</v>
      </c>
    </row>
    <row r="14" spans="1:18" ht="38" thickBot="1">
      <c r="A14" s="322" t="s">
        <v>206</v>
      </c>
      <c r="B14" s="323"/>
      <c r="C14" s="323"/>
      <c r="D14" s="323"/>
      <c r="E14" s="323"/>
      <c r="F14" s="323"/>
      <c r="G14" s="323"/>
      <c r="H14" s="323"/>
      <c r="I14" s="323"/>
      <c r="J14" s="323"/>
      <c r="K14" s="323"/>
      <c r="L14" s="323"/>
      <c r="M14" s="323"/>
      <c r="N14" s="323"/>
      <c r="O14" s="323"/>
      <c r="P14" s="323"/>
      <c r="Q14" s="323"/>
      <c r="R14" s="323"/>
    </row>
    <row r="15" spans="1:18" ht="39.5" thickBot="1">
      <c r="A15" s="150" t="s">
        <v>208</v>
      </c>
      <c r="B15" s="158">
        <f>B14*B5</f>
        <v>0</v>
      </c>
      <c r="C15" s="158">
        <f>C14*C5</f>
        <v>0</v>
      </c>
      <c r="D15" s="158">
        <f>D14*D5</f>
        <v>0</v>
      </c>
      <c r="E15" s="158">
        <f>E14*E5</f>
        <v>0</v>
      </c>
      <c r="F15" s="158">
        <f>F14*F5</f>
        <v>0</v>
      </c>
      <c r="G15" s="158">
        <f>G14*G5</f>
        <v>0</v>
      </c>
      <c r="H15" s="158">
        <f>H14*H5</f>
        <v>0</v>
      </c>
      <c r="I15" s="158">
        <f>I14*I5</f>
        <v>0</v>
      </c>
      <c r="J15" s="158">
        <f>J14*J5</f>
        <v>0</v>
      </c>
      <c r="K15" s="158">
        <f>K14*K5</f>
        <v>0</v>
      </c>
      <c r="L15" s="158">
        <f>L14*L5</f>
        <v>0</v>
      </c>
      <c r="M15" s="158">
        <f>M14*M5</f>
        <v>0</v>
      </c>
      <c r="N15" s="158">
        <f>N14*N5</f>
        <v>0</v>
      </c>
      <c r="O15" s="158">
        <f>O14*O5</f>
        <v>0</v>
      </c>
      <c r="P15" s="158">
        <f>P14*P5</f>
        <v>0</v>
      </c>
      <c r="Q15" s="158">
        <f>Q14*Q5</f>
        <v>0</v>
      </c>
      <c r="R15" s="158">
        <f>R14*R5</f>
        <v>0</v>
      </c>
    </row>
    <row r="16" spans="1:18" ht="26.5" thickBot="1">
      <c r="A16" s="150" t="s">
        <v>209</v>
      </c>
      <c r="B16" s="158">
        <f>B13-B15</f>
        <v>0</v>
      </c>
      <c r="C16" s="158">
        <f>C13-C15</f>
        <v>0</v>
      </c>
      <c r="D16" s="158">
        <f>D13-D15</f>
        <v>0</v>
      </c>
      <c r="E16" s="158">
        <f>E13-E15</f>
        <v>0</v>
      </c>
      <c r="F16" s="158">
        <f>F13-F15</f>
        <v>0</v>
      </c>
      <c r="G16" s="158">
        <f>G13-G15</f>
        <v>0</v>
      </c>
      <c r="H16" s="158">
        <f>H13-H15</f>
        <v>0</v>
      </c>
      <c r="I16" s="158">
        <f>I13-I15</f>
        <v>0</v>
      </c>
      <c r="J16" s="158">
        <f>J13-J15</f>
        <v>0</v>
      </c>
      <c r="K16" s="158">
        <f>K13-K15</f>
        <v>0</v>
      </c>
      <c r="L16" s="158">
        <f>L13-L15</f>
        <v>0</v>
      </c>
      <c r="M16" s="158">
        <f>M13-M15</f>
        <v>0</v>
      </c>
      <c r="N16" s="158">
        <f>N13-N15</f>
        <v>0</v>
      </c>
      <c r="O16" s="158">
        <f>O13-O15</f>
        <v>0</v>
      </c>
      <c r="P16" s="158">
        <f>P13-P15</f>
        <v>0</v>
      </c>
      <c r="Q16" s="158">
        <f>Q13-Q15</f>
        <v>0</v>
      </c>
      <c r="R16" s="158">
        <f>R13-R15</f>
        <v>0</v>
      </c>
    </row>
    <row r="17" spans="1:18" ht="13.5" thickBot="1">
      <c r="A17" s="77"/>
      <c r="B17" s="78"/>
      <c r="C17" s="78"/>
      <c r="D17" s="78"/>
      <c r="E17" s="78"/>
      <c r="F17" s="78"/>
      <c r="G17" s="78"/>
      <c r="H17" s="78"/>
      <c r="I17" s="78"/>
      <c r="J17" s="78"/>
      <c r="K17" s="78"/>
      <c r="L17" s="78"/>
      <c r="M17" s="78"/>
      <c r="N17" s="78"/>
      <c r="O17" s="78"/>
      <c r="P17" s="78"/>
      <c r="Q17" s="78"/>
      <c r="R17" s="78"/>
    </row>
    <row r="18" spans="1:18" ht="13" thickBot="1">
      <c r="A18" s="48" t="s">
        <v>154</v>
      </c>
      <c r="B18" s="63"/>
      <c r="C18" s="63"/>
      <c r="D18" s="63"/>
      <c r="E18" s="63"/>
      <c r="F18" s="63"/>
      <c r="G18" s="63"/>
      <c r="H18" s="63"/>
      <c r="I18" s="63"/>
      <c r="J18" s="63"/>
      <c r="K18" s="63"/>
      <c r="L18" s="63"/>
      <c r="M18" s="63"/>
      <c r="N18" s="63"/>
      <c r="O18" s="63"/>
      <c r="P18" s="63"/>
      <c r="Q18" s="63"/>
      <c r="R18" s="63"/>
    </row>
    <row r="19" spans="1:18" ht="13" thickBot="1">
      <c r="A19" s="48" t="s">
        <v>155</v>
      </c>
      <c r="B19" s="63"/>
      <c r="C19" s="63"/>
      <c r="D19" s="63"/>
      <c r="E19" s="63"/>
      <c r="F19" s="63"/>
      <c r="G19" s="63"/>
      <c r="H19" s="63"/>
      <c r="I19" s="63"/>
      <c r="J19" s="63"/>
      <c r="K19" s="63"/>
      <c r="L19" s="63"/>
      <c r="M19" s="63"/>
      <c r="N19" s="63"/>
      <c r="O19" s="63"/>
      <c r="P19" s="63"/>
      <c r="Q19" s="63"/>
      <c r="R19" s="63"/>
    </row>
    <row r="20" spans="1:18" ht="25.5" thickBot="1">
      <c r="A20" s="48" t="s">
        <v>115</v>
      </c>
      <c r="B20" s="79">
        <f>B7*365.25</f>
        <v>0</v>
      </c>
      <c r="C20" s="79">
        <f>C7*365.25</f>
        <v>0</v>
      </c>
      <c r="D20" s="79">
        <f>D7*365.25</f>
        <v>0</v>
      </c>
      <c r="E20" s="79">
        <f>E7*365.25</f>
        <v>0</v>
      </c>
      <c r="F20" s="79">
        <f>F7*365.25</f>
        <v>0</v>
      </c>
      <c r="G20" s="79">
        <f>G7*365.25</f>
        <v>0</v>
      </c>
      <c r="H20" s="79">
        <f>H7*365.25</f>
        <v>0</v>
      </c>
      <c r="I20" s="79">
        <f>I7*365.25</f>
        <v>0</v>
      </c>
      <c r="J20" s="79">
        <f>J7*365.25</f>
        <v>0</v>
      </c>
      <c r="K20" s="79">
        <f>K7*365.25</f>
        <v>0</v>
      </c>
      <c r="L20" s="79">
        <f>L7*365.25</f>
        <v>0</v>
      </c>
      <c r="M20" s="79">
        <f>M7*365.25</f>
        <v>0</v>
      </c>
      <c r="N20" s="79">
        <f>N7*365.25</f>
        <v>0</v>
      </c>
      <c r="O20" s="79">
        <f>O7*365.25</f>
        <v>0</v>
      </c>
      <c r="P20" s="79">
        <f>P7*365.25</f>
        <v>0</v>
      </c>
      <c r="Q20" s="79">
        <f>Q7*365.25</f>
        <v>0</v>
      </c>
      <c r="R20" s="79">
        <f>R7*365.25</f>
        <v>0</v>
      </c>
    </row>
    <row r="21" spans="1:18" ht="25.5" thickBot="1">
      <c r="A21" s="48" t="s">
        <v>156</v>
      </c>
      <c r="B21" s="64">
        <f>DATEDIF(B18,B19,"D")</f>
        <v>0</v>
      </c>
      <c r="C21" s="64">
        <f>DATEDIF(C18,C19,"D")</f>
        <v>0</v>
      </c>
      <c r="D21" s="64">
        <f t="shared" ref="D21:R21" si="3">DATEDIF(D18,D19,"D")</f>
        <v>0</v>
      </c>
      <c r="E21" s="64">
        <f t="shared" si="3"/>
        <v>0</v>
      </c>
      <c r="F21" s="64">
        <f t="shared" si="3"/>
        <v>0</v>
      </c>
      <c r="G21" s="64">
        <f t="shared" si="3"/>
        <v>0</v>
      </c>
      <c r="H21" s="64">
        <f t="shared" si="3"/>
        <v>0</v>
      </c>
      <c r="I21" s="64">
        <f t="shared" si="3"/>
        <v>0</v>
      </c>
      <c r="J21" s="64">
        <f t="shared" si="3"/>
        <v>0</v>
      </c>
      <c r="K21" s="64">
        <f t="shared" si="3"/>
        <v>0</v>
      </c>
      <c r="L21" s="64">
        <f t="shared" si="3"/>
        <v>0</v>
      </c>
      <c r="M21" s="64">
        <f t="shared" si="3"/>
        <v>0</v>
      </c>
      <c r="N21" s="64">
        <f t="shared" si="3"/>
        <v>0</v>
      </c>
      <c r="O21" s="64">
        <f t="shared" si="3"/>
        <v>0</v>
      </c>
      <c r="P21" s="64">
        <f t="shared" si="3"/>
        <v>0</v>
      </c>
      <c r="Q21" s="64">
        <f t="shared" si="3"/>
        <v>0</v>
      </c>
      <c r="R21" s="64">
        <f t="shared" si="3"/>
        <v>0</v>
      </c>
    </row>
    <row r="22" spans="1:18" ht="13" thickBot="1">
      <c r="A22" s="48" t="s">
        <v>117</v>
      </c>
      <c r="B22" s="67">
        <f>IFERROR(B16/B21,0)</f>
        <v>0</v>
      </c>
      <c r="C22" s="67">
        <f>IFERROR(C16/C21,0)</f>
        <v>0</v>
      </c>
      <c r="D22" s="67">
        <f>IFERROR(D16/D21,0)</f>
        <v>0</v>
      </c>
      <c r="E22" s="67">
        <f>IFERROR(E16/E21,0)</f>
        <v>0</v>
      </c>
      <c r="F22" s="67">
        <f>IFERROR(F16/F21,0)</f>
        <v>0</v>
      </c>
      <c r="G22" s="67">
        <f>IFERROR(G16/G21,0)</f>
        <v>0</v>
      </c>
      <c r="H22" s="67">
        <f>IFERROR(H16/H21,0)</f>
        <v>0</v>
      </c>
      <c r="I22" s="67">
        <f>IFERROR(I16/I21,0)</f>
        <v>0</v>
      </c>
      <c r="J22" s="67">
        <f>IFERROR(J16/J21,0)</f>
        <v>0</v>
      </c>
      <c r="K22" s="67">
        <f>IFERROR(K16/K21,0)</f>
        <v>0</v>
      </c>
      <c r="L22" s="67">
        <f>IFERROR(L16/L21,0)</f>
        <v>0</v>
      </c>
      <c r="M22" s="67">
        <f>IFERROR(M16/M21,0)</f>
        <v>0</v>
      </c>
      <c r="N22" s="67">
        <f>IFERROR(N16/N21,0)</f>
        <v>0</v>
      </c>
      <c r="O22" s="67">
        <f>IFERROR(O16/O21,0)</f>
        <v>0</v>
      </c>
      <c r="P22" s="67">
        <f>IFERROR(P16/P21,0)</f>
        <v>0</v>
      </c>
      <c r="Q22" s="67">
        <f>IFERROR(Q16/Q21,0)</f>
        <v>0</v>
      </c>
      <c r="R22" s="67">
        <f>IFERROR(R16/R21,0)</f>
        <v>0</v>
      </c>
    </row>
    <row r="23" spans="1:18">
      <c r="B23" s="68"/>
      <c r="C23" s="68"/>
      <c r="D23" s="68"/>
      <c r="E23" s="68"/>
      <c r="F23" s="68"/>
      <c r="G23" s="68"/>
      <c r="H23" s="68"/>
      <c r="I23" s="68"/>
      <c r="J23" s="68"/>
      <c r="K23" s="68"/>
      <c r="L23" s="68"/>
      <c r="M23" s="68"/>
      <c r="N23" s="68"/>
      <c r="O23" s="68"/>
      <c r="P23" s="68"/>
      <c r="Q23" s="68"/>
      <c r="R23" s="68"/>
    </row>
    <row r="24" spans="1:18" ht="13.5" thickBot="1">
      <c r="A24" s="152" t="s">
        <v>118</v>
      </c>
      <c r="B24" s="68"/>
      <c r="C24" s="68"/>
      <c r="D24" s="68"/>
      <c r="E24" s="68"/>
      <c r="F24" s="68"/>
      <c r="G24" s="68"/>
      <c r="H24" s="68"/>
      <c r="I24" s="68"/>
      <c r="J24" s="68"/>
      <c r="K24" s="68"/>
      <c r="L24" s="68"/>
      <c r="M24" s="68"/>
      <c r="N24" s="68"/>
      <c r="O24" s="68"/>
      <c r="P24" s="68"/>
      <c r="Q24" s="68"/>
      <c r="R24" s="68"/>
    </row>
    <row r="25" spans="1:18" ht="13" thickBot="1">
      <c r="A25" s="41">
        <v>2027</v>
      </c>
      <c r="B25" s="70">
        <f>IF(B$19&gt;(B$18+365.25*B$63),IF(AND($A25&gt;YEAR(B$18),$A25&lt;YEAR((B$18+365.25*B$63))),(DATE($A25,12,31)-DATE($A25,1,0))*B$22,IF(AND($A25=YEAR(B$18),$A25=YEAR((B$18+365.25*B$63))),((B$18+365.25*B$63)-B$18)*B$22,IF($A25=YEAR(B$18),(DATE(YEAR(B$18),12,31)-B$18)*B$22,IF($A25=YEAR((B$18+365.25*B$63)),((B$18+365.25*B$63)-DATE(YEAR((B$18+365.25*B$63)),1,0))*B$22,0)))),IF(AND($A25&gt;YEAR(B$18),$A25&lt;YEAR(B$19)),(DATE($A25,12,31)-DATE($A25,1,0))*B$22,IF(AND($A25=YEAR(B$18),$A25=YEAR(B$19)),(B$19-B$18)*B$22,IF($A25=YEAR(B$18),(DATE(YEAR(B$18),12,31)-B$18)*B$22,IF($A25=YEAR(B$19),(B$19-DATE(YEAR(B$19),1,0))*B$22,0)))))</f>
        <v>0</v>
      </c>
      <c r="C25" s="70">
        <f>IF(C$19&gt;(C$18+365.25*C$63),IF(AND($A25&gt;YEAR(C$18),$A25&lt;YEAR((C$18+365.25*C$63))),(DATE($A25,12,31)-DATE($A25,1,0))*C$22,IF(AND($A25=YEAR(C$18),$A25=YEAR((C$18+365.25*C$63))),((C$18+365.25*C$63)-C$18)*C$22,IF($A25=YEAR(C$18),(DATE(YEAR(C$18),12,31)-C$18)*C$22,IF($A25=YEAR((C$18+365.25*C$63)),((C$18+365.25*C$63)-DATE(YEAR((C$18+365.25*C$63)),1,0))*C$22,0)))),IF(AND($A25&gt;YEAR(C$18),$A25&lt;YEAR(C$19)),(DATE($A25,12,31)-DATE($A25,1,0))*C$22,IF(AND($A25=YEAR(C$18),$A25=YEAR(C$19)),(C$19-C$18)*C$22,IF($A25=YEAR(C$18),(DATE(YEAR(C$18),12,31)-C$18)*C$22,IF($A25=YEAR(C$19),(C$19-DATE(YEAR(C$19),1,0))*C$22,0)))))</f>
        <v>0</v>
      </c>
      <c r="D25" s="70">
        <f>IF(D$19&gt;(D$18+365.25*D$63),IF(AND($A25&gt;YEAR(D$18),$A25&lt;YEAR((D$18+365.25*D$63))),(DATE($A25,12,31)-DATE($A25,1,0))*D$22,IF(AND($A25=YEAR(D$18),$A25=YEAR((D$18+365.25*D$63))),((D$18+365.25*D$63)-D$18)*D$22,IF($A25=YEAR(D$18),(DATE(YEAR(D$18),12,31)-D$18)*D$22,IF($A25=YEAR((D$18+365.25*D$63)),((D$18+365.25*D$63)-DATE(YEAR((D$18+365.25*D$63)),1,0))*D$22,0)))),IF(AND($A25&gt;YEAR(D$18),$A25&lt;YEAR(D$19)),(DATE($A25,12,31)-DATE($A25,1,0))*D$22,IF(AND($A25=YEAR(D$18),$A25=YEAR(D$19)),(D$19-D$18)*D$22,IF($A25=YEAR(D$18),(DATE(YEAR(D$18),12,31)-D$18)*D$22,IF($A25=YEAR(D$19),(D$19-DATE(YEAR(D$19),1,0))*D$22,0)))))</f>
        <v>0</v>
      </c>
      <c r="E25" s="70">
        <f>IF(E$19&gt;(E$18+365.25*E$63),IF(AND($A25&gt;YEAR(E$18),$A25&lt;YEAR((E$18+365.25*E$63))),(DATE($A25,12,31)-DATE($A25,1,0))*E$22,IF(AND($A25=YEAR(E$18),$A25=YEAR((E$18+365.25*E$63))),((E$18+365.25*E$63)-E$18)*E$22,IF($A25=YEAR(E$18),(DATE(YEAR(E$18),12,31)-E$18)*E$22,IF($A25=YEAR((E$18+365.25*E$63)),((E$18+365.25*E$63)-DATE(YEAR((E$18+365.25*E$63)),1,0))*E$22,0)))),IF(AND($A25&gt;YEAR(E$18),$A25&lt;YEAR(E$19)),(DATE($A25,12,31)-DATE($A25,1,0))*E$22,IF(AND($A25=YEAR(E$18),$A25=YEAR(E$19)),(E$19-E$18)*E$22,IF($A25=YEAR(E$18),(DATE(YEAR(E$18),12,31)-E$18)*E$22,IF($A25=YEAR(E$19),(E$19-DATE(YEAR(E$19),1,0))*E$22,0)))))</f>
        <v>0</v>
      </c>
      <c r="F25" s="70">
        <f>IF(F$19&gt;(F$18+365.25*F$63),IF(AND($A25&gt;YEAR(F$18),$A25&lt;YEAR((F$18+365.25*F$63))),(DATE($A25,12,31)-DATE($A25,1,0))*F$22,IF(AND($A25=YEAR(F$18),$A25=YEAR((F$18+365.25*F$63))),((F$18+365.25*F$63)-F$18)*F$22,IF($A25=YEAR(F$18),(DATE(YEAR(F$18),12,31)-F$18)*F$22,IF($A25=YEAR((F$18+365.25*F$63)),((F$18+365.25*F$63)-DATE(YEAR((F$18+365.25*F$63)),1,0))*F$22,0)))),IF(AND($A25&gt;YEAR(F$18),$A25&lt;YEAR(F$19)),(DATE($A25,12,31)-DATE($A25,1,0))*F$22,IF(AND($A25=YEAR(F$18),$A25=YEAR(F$19)),(F$19-F$18)*F$22,IF($A25=YEAR(F$18),(DATE(YEAR(F$18),12,31)-F$18)*F$22,IF($A25=YEAR(F$19),(F$19-DATE(YEAR(F$19),1,0))*F$22,0)))))</f>
        <v>0</v>
      </c>
      <c r="G25" s="70">
        <f>IF(G$19&gt;(G$18+365.25*G$63),IF(AND($A25&gt;YEAR(G$18),$A25&lt;YEAR((G$18+365.25*G$63))),(DATE($A25,12,31)-DATE($A25,1,0))*G$22,IF(AND($A25=YEAR(G$18),$A25=YEAR((G$18+365.25*G$63))),((G$18+365.25*G$63)-G$18)*G$22,IF($A25=YEAR(G$18),(DATE(YEAR(G$18),12,31)-G$18)*G$22,IF($A25=YEAR((G$18+365.25*G$63)),((G$18+365.25*G$63)-DATE(YEAR((G$18+365.25*G$63)),1,0))*G$22,0)))),IF(AND($A25&gt;YEAR(G$18),$A25&lt;YEAR(G$19)),(DATE($A25,12,31)-DATE($A25,1,0))*G$22,IF(AND($A25=YEAR(G$18),$A25=YEAR(G$19)),(G$19-G$18)*G$22,IF($A25=YEAR(G$18),(DATE(YEAR(G$18),12,31)-G$18)*G$22,IF($A25=YEAR(G$19),(G$19-DATE(YEAR(G$19),1,0))*G$22,0)))))</f>
        <v>0</v>
      </c>
      <c r="H25" s="70">
        <f>IF(H$19&gt;(H$18+365.25*H$63),IF(AND($A25&gt;YEAR(H$18),$A25&lt;YEAR((H$18+365.25*H$63))),(DATE($A25,12,31)-DATE($A25,1,0))*H$22,IF(AND($A25=YEAR(H$18),$A25=YEAR((H$18+365.25*H$63))),((H$18+365.25*H$63)-H$18)*H$22,IF($A25=YEAR(H$18),(DATE(YEAR(H$18),12,31)-H$18)*H$22,IF($A25=YEAR((H$18+365.25*H$63)),((H$18+365.25*H$63)-DATE(YEAR((H$18+365.25*H$63)),1,0))*H$22,0)))),IF(AND($A25&gt;YEAR(H$18),$A25&lt;YEAR(H$19)),(DATE($A25,12,31)-DATE($A25,1,0))*H$22,IF(AND($A25=YEAR(H$18),$A25=YEAR(H$19)),(H$19-H$18)*H$22,IF($A25=YEAR(H$18),(DATE(YEAR(H$18),12,31)-H$18)*H$22,IF($A25=YEAR(H$19),(H$19-DATE(YEAR(H$19),1,0))*H$22,0)))))</f>
        <v>0</v>
      </c>
      <c r="I25" s="70">
        <f>IF(I$19&gt;(I$18+365.25*I$63),IF(AND($A25&gt;YEAR(I$18),$A25&lt;YEAR((I$18+365.25*I$63))),(DATE($A25,12,31)-DATE($A25,1,0))*I$22,IF(AND($A25=YEAR(I$18),$A25=YEAR((I$18+365.25*I$63))),((I$18+365.25*I$63)-I$18)*I$22,IF($A25=YEAR(I$18),(DATE(YEAR(I$18),12,31)-I$18)*I$22,IF($A25=YEAR((I$18+365.25*I$63)),((I$18+365.25*I$63)-DATE(YEAR((I$18+365.25*I$63)),1,0))*I$22,0)))),IF(AND($A25&gt;YEAR(I$18),$A25&lt;YEAR(I$19)),(DATE($A25,12,31)-DATE($A25,1,0))*I$22,IF(AND($A25=YEAR(I$18),$A25=YEAR(I$19)),(I$19-I$18)*I$22,IF($A25=YEAR(I$18),(DATE(YEAR(I$18),12,31)-I$18)*I$22,IF($A25=YEAR(I$19),(I$19-DATE(YEAR(I$19),1,0))*I$22,0)))))</f>
        <v>0</v>
      </c>
      <c r="J25" s="70">
        <f>IF(J$19&gt;(J$18+365.25*J$63),IF(AND($A25&gt;YEAR(J$18),$A25&lt;YEAR((J$18+365.25*J$63))),(DATE($A25,12,31)-DATE($A25,1,0))*J$22,IF(AND($A25=YEAR(J$18),$A25=YEAR((J$18+365.25*J$63))),((J$18+365.25*J$63)-J$18)*J$22,IF($A25=YEAR(J$18),(DATE(YEAR(J$18),12,31)-J$18)*J$22,IF($A25=YEAR((J$18+365.25*J$63)),((J$18+365.25*J$63)-DATE(YEAR((J$18+365.25*J$63)),1,0))*J$22,0)))),IF(AND($A25&gt;YEAR(J$18),$A25&lt;YEAR(J$19)),(DATE($A25,12,31)-DATE($A25,1,0))*J$22,IF(AND($A25=YEAR(J$18),$A25=YEAR(J$19)),(J$19-J$18)*J$22,IF($A25=YEAR(J$18),(DATE(YEAR(J$18),12,31)-J$18)*J$22,IF($A25=YEAR(J$19),(J$19-DATE(YEAR(J$19),1,0))*J$22,0)))))</f>
        <v>0</v>
      </c>
      <c r="K25" s="70">
        <f>IF(K$19&gt;(K$18+365.25*K$63),IF(AND($A25&gt;YEAR(K$18),$A25&lt;YEAR((K$18+365.25*K$63))),(DATE($A25,12,31)-DATE($A25,1,0))*K$22,IF(AND($A25=YEAR(K$18),$A25=YEAR((K$18+365.25*K$63))),((K$18+365.25*K$63)-K$18)*K$22,IF($A25=YEAR(K$18),(DATE(YEAR(K$18),12,31)-K$18)*K$22,IF($A25=YEAR((K$18+365.25*K$63)),((K$18+365.25*K$63)-DATE(YEAR((K$18+365.25*K$63)),1,0))*K$22,0)))),IF(AND($A25&gt;YEAR(K$18),$A25&lt;YEAR(K$19)),(DATE($A25,12,31)-DATE($A25,1,0))*K$22,IF(AND($A25=YEAR(K$18),$A25=YEAR(K$19)),(K$19-K$18)*K$22,IF($A25=YEAR(K$18),(DATE(YEAR(K$18),12,31)-K$18)*K$22,IF($A25=YEAR(K$19),(K$19-DATE(YEAR(K$19),1,0))*K$22,0)))))</f>
        <v>0</v>
      </c>
      <c r="L25" s="70">
        <f>IF(L$19&gt;(L$18+365.25*L$63),IF(AND($A25&gt;YEAR(L$18),$A25&lt;YEAR((L$18+365.25*L$63))),(DATE($A25,12,31)-DATE($A25,1,0))*L$22,IF(AND($A25=YEAR(L$18),$A25=YEAR((L$18+365.25*L$63))),((L$18+365.25*L$63)-L$18)*L$22,IF($A25=YEAR(L$18),(DATE(YEAR(L$18),12,31)-L$18)*L$22,IF($A25=YEAR((L$18+365.25*L$63)),((L$18+365.25*L$63)-DATE(YEAR((L$18+365.25*L$63)),1,0))*L$22,0)))),IF(AND($A25&gt;YEAR(L$18),$A25&lt;YEAR(L$19)),(DATE($A25,12,31)-DATE($A25,1,0))*L$22,IF(AND($A25=YEAR(L$18),$A25=YEAR(L$19)),(L$19-L$18)*L$22,IF($A25=YEAR(L$18),(DATE(YEAR(L$18),12,31)-L$18)*L$22,IF($A25=YEAR(L$19),(L$19-DATE(YEAR(L$19),1,0))*L$22,0)))))</f>
        <v>0</v>
      </c>
      <c r="M25" s="70">
        <f>IF(M$19&gt;(M$18+365.25*M$63),IF(AND($A25&gt;YEAR(M$18),$A25&lt;YEAR((M$18+365.25*M$63))),(DATE($A25,12,31)-DATE($A25,1,0))*M$22,IF(AND($A25=YEAR(M$18),$A25=YEAR((M$18+365.25*M$63))),((M$18+365.25*M$63)-M$18)*M$22,IF($A25=YEAR(M$18),(DATE(YEAR(M$18),12,31)-M$18)*M$22,IF($A25=YEAR((M$18+365.25*M$63)),((M$18+365.25*M$63)-DATE(YEAR((M$18+365.25*M$63)),1,0))*M$22,0)))),IF(AND($A25&gt;YEAR(M$18),$A25&lt;YEAR(M$19)),(DATE($A25,12,31)-DATE($A25,1,0))*M$22,IF(AND($A25=YEAR(M$18),$A25=YEAR(M$19)),(M$19-M$18)*M$22,IF($A25=YEAR(M$18),(DATE(YEAR(M$18),12,31)-M$18)*M$22,IF($A25=YEAR(M$19),(M$19-DATE(YEAR(M$19),1,0))*M$22,0)))))</f>
        <v>0</v>
      </c>
      <c r="N25" s="70">
        <f>IF(N$19&gt;(N$18+365.25*N$63),IF(AND($A25&gt;YEAR(N$18),$A25&lt;YEAR((N$18+365.25*N$63))),(DATE($A25,12,31)-DATE($A25,1,0))*N$22,IF(AND($A25=YEAR(N$18),$A25=YEAR((N$18+365.25*N$63))),((N$18+365.25*N$63)-N$18)*N$22,IF($A25=YEAR(N$18),(DATE(YEAR(N$18),12,31)-N$18)*N$22,IF($A25=YEAR((N$18+365.25*N$63)),((N$18+365.25*N$63)-DATE(YEAR((N$18+365.25*N$63)),1,0))*N$22,0)))),IF(AND($A25&gt;YEAR(N$18),$A25&lt;YEAR(N$19)),(DATE($A25,12,31)-DATE($A25,1,0))*N$22,IF(AND($A25=YEAR(N$18),$A25=YEAR(N$19)),(N$19-N$18)*N$22,IF($A25=YEAR(N$18),(DATE(YEAR(N$18),12,31)-N$18)*N$22,IF($A25=YEAR(N$19),(N$19-DATE(YEAR(N$19),1,0))*N$22,0)))))</f>
        <v>0</v>
      </c>
      <c r="O25" s="70">
        <f>IF(O$19&gt;(O$18+365.25*O$63),IF(AND($A25&gt;YEAR(O$18),$A25&lt;YEAR((O$18+365.25*O$63))),(DATE($A25,12,31)-DATE($A25,1,0))*O$22,IF(AND($A25=YEAR(O$18),$A25=YEAR((O$18+365.25*O$63))),((O$18+365.25*O$63)-O$18)*O$22,IF($A25=YEAR(O$18),(DATE(YEAR(O$18),12,31)-O$18)*O$22,IF($A25=YEAR((O$18+365.25*O$63)),((O$18+365.25*O$63)-DATE(YEAR((O$18+365.25*O$63)),1,0))*O$22,0)))),IF(AND($A25&gt;YEAR(O$18),$A25&lt;YEAR(O$19)),(DATE($A25,12,31)-DATE($A25,1,0))*O$22,IF(AND($A25=YEAR(O$18),$A25=YEAR(O$19)),(O$19-O$18)*O$22,IF($A25=YEAR(O$18),(DATE(YEAR(O$18),12,31)-O$18)*O$22,IF($A25=YEAR(O$19),(O$19-DATE(YEAR(O$19),1,0))*O$22,0)))))</f>
        <v>0</v>
      </c>
      <c r="P25" s="70">
        <f>IF(P$19&gt;(P$18+365.25*P$63),IF(AND($A25&gt;YEAR(P$18),$A25&lt;YEAR((P$18+365.25*P$63))),(DATE($A25,12,31)-DATE($A25,1,0))*P$22,IF(AND($A25=YEAR(P$18),$A25=YEAR((P$18+365.25*P$63))),((P$18+365.25*P$63)-P$18)*P$22,IF($A25=YEAR(P$18),(DATE(YEAR(P$18),12,31)-P$18)*P$22,IF($A25=YEAR((P$18+365.25*P$63)),((P$18+365.25*P$63)-DATE(YEAR((P$18+365.25*P$63)),1,0))*P$22,0)))),IF(AND($A25&gt;YEAR(P$18),$A25&lt;YEAR(P$19)),(DATE($A25,12,31)-DATE($A25,1,0))*P$22,IF(AND($A25=YEAR(P$18),$A25=YEAR(P$19)),(P$19-P$18)*P$22,IF($A25=YEAR(P$18),(DATE(YEAR(P$18),12,31)-P$18)*P$22,IF($A25=YEAR(P$19),(P$19-DATE(YEAR(P$19),1,0))*P$22,0)))))</f>
        <v>0</v>
      </c>
      <c r="Q25" s="70">
        <f>IF(Q$19&gt;(Q$18+365.25*Q$63),IF(AND($A25&gt;YEAR(Q$18),$A25&lt;YEAR((Q$18+365.25*Q$63))),(DATE($A25,12,31)-DATE($A25,1,0))*Q$22,IF(AND($A25=YEAR(Q$18),$A25=YEAR((Q$18+365.25*Q$63))),((Q$18+365.25*Q$63)-Q$18)*Q$22,IF($A25=YEAR(Q$18),(DATE(YEAR(Q$18),12,31)-Q$18)*Q$22,IF($A25=YEAR((Q$18+365.25*Q$63)),((Q$18+365.25*Q$63)-DATE(YEAR((Q$18+365.25*Q$63)),1,0))*Q$22,0)))),IF(AND($A25&gt;YEAR(Q$18),$A25&lt;YEAR(Q$19)),(DATE($A25,12,31)-DATE($A25,1,0))*Q$22,IF(AND($A25=YEAR(Q$18),$A25=YEAR(Q$19)),(Q$19-Q$18)*Q$22,IF($A25=YEAR(Q$18),(DATE(YEAR(Q$18),12,31)-Q$18)*Q$22,IF($A25=YEAR(Q$19),(Q$19-DATE(YEAR(Q$19),1,0))*Q$22,0)))))</f>
        <v>0</v>
      </c>
      <c r="R25" s="70">
        <f>IF(R$19&gt;(R$18+365.25*R$63),IF(AND($A25&gt;YEAR(R$18),$A25&lt;YEAR((R$18+365.25*R$63))),(DATE($A25,12,31)-DATE($A25,1,0))*R$22,IF(AND($A25=YEAR(R$18),$A25=YEAR((R$18+365.25*R$63))),((R$18+365.25*R$63)-R$18)*R$22,IF($A25=YEAR(R$18),(DATE(YEAR(R$18),12,31)-R$18)*R$22,IF($A25=YEAR((R$18+365.25*R$63)),((R$18+365.25*R$63)-DATE(YEAR((R$18+365.25*R$63)),1,0))*R$22,0)))),IF(AND($A25&gt;YEAR(R$18),$A25&lt;YEAR(R$19)),(DATE($A25,12,31)-DATE($A25,1,0))*R$22,IF(AND($A25=YEAR(R$18),$A25=YEAR(R$19)),(R$19-R$18)*R$22,IF($A25=YEAR(R$18),(DATE(YEAR(R$18),12,31)-R$18)*R$22,IF($A25=YEAR(R$19),(R$19-DATE(YEAR(R$19),1,0))*R$22,0)))))</f>
        <v>0</v>
      </c>
    </row>
    <row r="26" spans="1:18" ht="13" thickBot="1">
      <c r="A26" s="41">
        <v>2028</v>
      </c>
      <c r="B26" s="70">
        <f>IF(B$19&gt;(B$18+365.25*B$63),IF(AND($A26&gt;YEAR(B$18),$A26&lt;YEAR((B$18+365.25*B$63))),(DATE($A26,12,31)-DATE($A26,1,0))*B$22,IF(AND($A26=YEAR(B$18),$A26=YEAR((B$18+365.25*B$63))),((B$18+365.25*B$63)-B$18)*B$22,IF($A26=YEAR(B$18),(DATE(YEAR(B$18),12,31)-B$18)*B$22,IF($A26=YEAR((B$18+365.25*B$63)),((B$18+365.25*B$63)-DATE(YEAR((B$18+365.25*B$63)),1,0))*B$22,0)))),IF(AND($A26&gt;YEAR(B$18),$A26&lt;YEAR(B$19)),(DATE($A26,12,31)-DATE($A26,1,0))*B$22,IF(AND($A26=YEAR(B$18),$A26=YEAR(B$19)),(B$19-B$18)*B$22,IF($A26=YEAR(B$18),(DATE(YEAR(B$18),12,31)-B$18)*B$22,IF($A26=YEAR(B$19),(B$19-DATE(YEAR(B$19),1,0))*B$22,0)))))</f>
        <v>0</v>
      </c>
      <c r="C26" s="70">
        <f>IF(C$19&gt;(C$18+365.25*C$63),IF(AND($A26&gt;YEAR(C$18),$A26&lt;YEAR((C$18+365.25*C$63))),(DATE($A26,12,31)-DATE($A26,1,0))*C$22,IF(AND($A26=YEAR(C$18),$A26=YEAR((C$18+365.25*C$63))),((C$18+365.25*C$63)-C$18)*C$22,IF($A26=YEAR(C$18),(DATE(YEAR(C$18),12,31)-C$18)*C$22,IF($A26=YEAR((C$18+365.25*C$63)),((C$18+365.25*C$63)-DATE(YEAR((C$18+365.25*C$63)),1,0))*C$22,0)))),IF(AND($A26&gt;YEAR(C$18),$A26&lt;YEAR(C$19)),(DATE($A26,12,31)-DATE($A26,1,0))*C$22,IF(AND($A26=YEAR(C$18),$A26=YEAR(C$19)),(C$19-C$18)*C$22,IF($A26=YEAR(C$18),(DATE(YEAR(C$18),12,31)-C$18)*C$22,IF($A26=YEAR(C$19),(C$19-DATE(YEAR(C$19),1,0))*C$22,0)))))</f>
        <v>0</v>
      </c>
      <c r="D26" s="70">
        <f>IF(D$19&gt;(D$18+365.25*D$63),IF(AND($A26&gt;YEAR(D$18),$A26&lt;YEAR((D$18+365.25*D$63))),(DATE($A26,12,31)-DATE($A26,1,0))*D$22,IF(AND($A26=YEAR(D$18),$A26=YEAR((D$18+365.25*D$63))),((D$18+365.25*D$63)-D$18)*D$22,IF($A26=YEAR(D$18),(DATE(YEAR(D$18),12,31)-D$18)*D$22,IF($A26=YEAR((D$18+365.25*D$63)),((D$18+365.25*D$63)-DATE(YEAR((D$18+365.25*D$63)),1,0))*D$22,0)))),IF(AND($A26&gt;YEAR(D$18),$A26&lt;YEAR(D$19)),(DATE($A26,12,31)-DATE($A26,1,0))*D$22,IF(AND($A26=YEAR(D$18),$A26=YEAR(D$19)),(D$19-D$18)*D$22,IF($A26=YEAR(D$18),(DATE(YEAR(D$18),12,31)-D$18)*D$22,IF($A26=YEAR(D$19),(D$19-DATE(YEAR(D$19),1,0))*D$22,0)))))</f>
        <v>0</v>
      </c>
      <c r="E26" s="70">
        <f>IF(E$19&gt;(E$18+365.25*E$63),IF(AND($A26&gt;YEAR(E$18),$A26&lt;YEAR((E$18+365.25*E$63))),(DATE($A26,12,31)-DATE($A26,1,0))*E$22,IF(AND($A26=YEAR(E$18),$A26=YEAR((E$18+365.25*E$63))),((E$18+365.25*E$63)-E$18)*E$22,IF($A26=YEAR(E$18),(DATE(YEAR(E$18),12,31)-E$18)*E$22,IF($A26=YEAR((E$18+365.25*E$63)),((E$18+365.25*E$63)-DATE(YEAR((E$18+365.25*E$63)),1,0))*E$22,0)))),IF(AND($A26&gt;YEAR(E$18),$A26&lt;YEAR(E$19)),(DATE($A26,12,31)-DATE($A26,1,0))*E$22,IF(AND($A26=YEAR(E$18),$A26=YEAR(E$19)),(E$19-E$18)*E$22,IF($A26=YEAR(E$18),(DATE(YEAR(E$18),12,31)-E$18)*E$22,IF($A26=YEAR(E$19),(E$19-DATE(YEAR(E$19),1,0))*E$22,0)))))</f>
        <v>0</v>
      </c>
      <c r="F26" s="70">
        <f>IF(F$19&gt;(F$18+365.25*F$63),IF(AND($A26&gt;YEAR(F$18),$A26&lt;YEAR((F$18+365.25*F$63))),(DATE($A26,12,31)-DATE($A26,1,0))*F$22,IF(AND($A26=YEAR(F$18),$A26=YEAR((F$18+365.25*F$63))),((F$18+365.25*F$63)-F$18)*F$22,IF($A26=YEAR(F$18),(DATE(YEAR(F$18),12,31)-F$18)*F$22,IF($A26=YEAR((F$18+365.25*F$63)),((F$18+365.25*F$63)-DATE(YEAR((F$18+365.25*F$63)),1,0))*F$22,0)))),IF(AND($A26&gt;YEAR(F$18),$A26&lt;YEAR(F$19)),(DATE($A26,12,31)-DATE($A26,1,0))*F$22,IF(AND($A26=YEAR(F$18),$A26=YEAR(F$19)),(F$19-F$18)*F$22,IF($A26=YEAR(F$18),(DATE(YEAR(F$18),12,31)-F$18)*F$22,IF($A26=YEAR(F$19),(F$19-DATE(YEAR(F$19),1,0))*F$22,0)))))</f>
        <v>0</v>
      </c>
      <c r="G26" s="70">
        <f>IF(G$19&gt;(G$18+365.25*G$63),IF(AND($A26&gt;YEAR(G$18),$A26&lt;YEAR((G$18+365.25*G$63))),(DATE($A26,12,31)-DATE($A26,1,0))*G$22,IF(AND($A26=YEAR(G$18),$A26=YEAR((G$18+365.25*G$63))),((G$18+365.25*G$63)-G$18)*G$22,IF($A26=YEAR(G$18),(DATE(YEAR(G$18),12,31)-G$18)*G$22,IF($A26=YEAR((G$18+365.25*G$63)),((G$18+365.25*G$63)-DATE(YEAR((G$18+365.25*G$63)),1,0))*G$22,0)))),IF(AND($A26&gt;YEAR(G$18),$A26&lt;YEAR(G$19)),(DATE($A26,12,31)-DATE($A26,1,0))*G$22,IF(AND($A26=YEAR(G$18),$A26=YEAR(G$19)),(G$19-G$18)*G$22,IF($A26=YEAR(G$18),(DATE(YEAR(G$18),12,31)-G$18)*G$22,IF($A26=YEAR(G$19),(G$19-DATE(YEAR(G$19),1,0))*G$22,0)))))</f>
        <v>0</v>
      </c>
      <c r="H26" s="70">
        <f>IF(H$19&gt;(H$18+365.25*H$63),IF(AND($A26&gt;YEAR(H$18),$A26&lt;YEAR((H$18+365.25*H$63))),(DATE($A26,12,31)-DATE($A26,1,0))*H$22,IF(AND($A26=YEAR(H$18),$A26=YEAR((H$18+365.25*H$63))),((H$18+365.25*H$63)-H$18)*H$22,IF($A26=YEAR(H$18),(DATE(YEAR(H$18),12,31)-H$18)*H$22,IF($A26=YEAR((H$18+365.25*H$63)),((H$18+365.25*H$63)-DATE(YEAR((H$18+365.25*H$63)),1,0))*H$22,0)))),IF(AND($A26&gt;YEAR(H$18),$A26&lt;YEAR(H$19)),(DATE($A26,12,31)-DATE($A26,1,0))*H$22,IF(AND($A26=YEAR(H$18),$A26=YEAR(H$19)),(H$19-H$18)*H$22,IF($A26=YEAR(H$18),(DATE(YEAR(H$18),12,31)-H$18)*H$22,IF($A26=YEAR(H$19),(H$19-DATE(YEAR(H$19),1,0))*H$22,0)))))</f>
        <v>0</v>
      </c>
      <c r="I26" s="70">
        <f>IF(I$19&gt;(I$18+365.25*I$63),IF(AND($A26&gt;YEAR(I$18),$A26&lt;YEAR((I$18+365.25*I$63))),(DATE($A26,12,31)-DATE($A26,1,0))*I$22,IF(AND($A26=YEAR(I$18),$A26=YEAR((I$18+365.25*I$63))),((I$18+365.25*I$63)-I$18)*I$22,IF($A26=YEAR(I$18),(DATE(YEAR(I$18),12,31)-I$18)*I$22,IF($A26=YEAR((I$18+365.25*I$63)),((I$18+365.25*I$63)-DATE(YEAR((I$18+365.25*I$63)),1,0))*I$22,0)))),IF(AND($A26&gt;YEAR(I$18),$A26&lt;YEAR(I$19)),(DATE($A26,12,31)-DATE($A26,1,0))*I$22,IF(AND($A26=YEAR(I$18),$A26=YEAR(I$19)),(I$19-I$18)*I$22,IF($A26=YEAR(I$18),(DATE(YEAR(I$18),12,31)-I$18)*I$22,IF($A26=YEAR(I$19),(I$19-DATE(YEAR(I$19),1,0))*I$22,0)))))</f>
        <v>0</v>
      </c>
      <c r="J26" s="70">
        <f>IF(J$19&gt;(J$18+365.25*J$63),IF(AND($A26&gt;YEAR(J$18),$A26&lt;YEAR((J$18+365.25*J$63))),(DATE($A26,12,31)-DATE($A26,1,0))*J$22,IF(AND($A26=YEAR(J$18),$A26=YEAR((J$18+365.25*J$63))),((J$18+365.25*J$63)-J$18)*J$22,IF($A26=YEAR(J$18),(DATE(YEAR(J$18),12,31)-J$18)*J$22,IF($A26=YEAR((J$18+365.25*J$63)),((J$18+365.25*J$63)-DATE(YEAR((J$18+365.25*J$63)),1,0))*J$22,0)))),IF(AND($A26&gt;YEAR(J$18),$A26&lt;YEAR(J$19)),(DATE($A26,12,31)-DATE($A26,1,0))*J$22,IF(AND($A26=YEAR(J$18),$A26=YEAR(J$19)),(J$19-J$18)*J$22,IF($A26=YEAR(J$18),(DATE(YEAR(J$18),12,31)-J$18)*J$22,IF($A26=YEAR(J$19),(J$19-DATE(YEAR(J$19),1,0))*J$22,0)))))</f>
        <v>0</v>
      </c>
      <c r="K26" s="70">
        <f>IF(K$19&gt;(K$18+365.25*K$63),IF(AND($A26&gt;YEAR(K$18),$A26&lt;YEAR((K$18+365.25*K$63))),(DATE($A26,12,31)-DATE($A26,1,0))*K$22,IF(AND($A26=YEAR(K$18),$A26=YEAR((K$18+365.25*K$63))),((K$18+365.25*K$63)-K$18)*K$22,IF($A26=YEAR(K$18),(DATE(YEAR(K$18),12,31)-K$18)*K$22,IF($A26=YEAR((K$18+365.25*K$63)),((K$18+365.25*K$63)-DATE(YEAR((K$18+365.25*K$63)),1,0))*K$22,0)))),IF(AND($A26&gt;YEAR(K$18),$A26&lt;YEAR(K$19)),(DATE($A26,12,31)-DATE($A26,1,0))*K$22,IF(AND($A26=YEAR(K$18),$A26=YEAR(K$19)),(K$19-K$18)*K$22,IF($A26=YEAR(K$18),(DATE(YEAR(K$18),12,31)-K$18)*K$22,IF($A26=YEAR(K$19),(K$19-DATE(YEAR(K$19),1,0))*K$22,0)))))</f>
        <v>0</v>
      </c>
      <c r="L26" s="70">
        <f>IF(L$19&gt;(L$18+365.25*L$63),IF(AND($A26&gt;YEAR(L$18),$A26&lt;YEAR((L$18+365.25*L$63))),(DATE($A26,12,31)-DATE($A26,1,0))*L$22,IF(AND($A26=YEAR(L$18),$A26=YEAR((L$18+365.25*L$63))),((L$18+365.25*L$63)-L$18)*L$22,IF($A26=YEAR(L$18),(DATE(YEAR(L$18),12,31)-L$18)*L$22,IF($A26=YEAR((L$18+365.25*L$63)),((L$18+365.25*L$63)-DATE(YEAR((L$18+365.25*L$63)),1,0))*L$22,0)))),IF(AND($A26&gt;YEAR(L$18),$A26&lt;YEAR(L$19)),(DATE($A26,12,31)-DATE($A26,1,0))*L$22,IF(AND($A26=YEAR(L$18),$A26=YEAR(L$19)),(L$19-L$18)*L$22,IF($A26=YEAR(L$18),(DATE(YEAR(L$18),12,31)-L$18)*L$22,IF($A26=YEAR(L$19),(L$19-DATE(YEAR(L$19),1,0))*L$22,0)))))</f>
        <v>0</v>
      </c>
      <c r="M26" s="70">
        <f>IF(M$19&gt;(M$18+365.25*M$63),IF(AND($A26&gt;YEAR(M$18),$A26&lt;YEAR((M$18+365.25*M$63))),(DATE($A26,12,31)-DATE($A26,1,0))*M$22,IF(AND($A26=YEAR(M$18),$A26=YEAR((M$18+365.25*M$63))),((M$18+365.25*M$63)-M$18)*M$22,IF($A26=YEAR(M$18),(DATE(YEAR(M$18),12,31)-M$18)*M$22,IF($A26=YEAR((M$18+365.25*M$63)),((M$18+365.25*M$63)-DATE(YEAR((M$18+365.25*M$63)),1,0))*M$22,0)))),IF(AND($A26&gt;YEAR(M$18),$A26&lt;YEAR(M$19)),(DATE($A26,12,31)-DATE($A26,1,0))*M$22,IF(AND($A26=YEAR(M$18),$A26=YEAR(M$19)),(M$19-M$18)*M$22,IF($A26=YEAR(M$18),(DATE(YEAR(M$18),12,31)-M$18)*M$22,IF($A26=YEAR(M$19),(M$19-DATE(YEAR(M$19),1,0))*M$22,0)))))</f>
        <v>0</v>
      </c>
      <c r="N26" s="70">
        <f>IF(N$19&gt;(N$18+365.25*N$63),IF(AND($A26&gt;YEAR(N$18),$A26&lt;YEAR((N$18+365.25*N$63))),(DATE($A26,12,31)-DATE($A26,1,0))*N$22,IF(AND($A26=YEAR(N$18),$A26=YEAR((N$18+365.25*N$63))),((N$18+365.25*N$63)-N$18)*N$22,IF($A26=YEAR(N$18),(DATE(YEAR(N$18),12,31)-N$18)*N$22,IF($A26=YEAR((N$18+365.25*N$63)),((N$18+365.25*N$63)-DATE(YEAR((N$18+365.25*N$63)),1,0))*N$22,0)))),IF(AND($A26&gt;YEAR(N$18),$A26&lt;YEAR(N$19)),(DATE($A26,12,31)-DATE($A26,1,0))*N$22,IF(AND($A26=YEAR(N$18),$A26=YEAR(N$19)),(N$19-N$18)*N$22,IF($A26=YEAR(N$18),(DATE(YEAR(N$18),12,31)-N$18)*N$22,IF($A26=YEAR(N$19),(N$19-DATE(YEAR(N$19),1,0))*N$22,0)))))</f>
        <v>0</v>
      </c>
      <c r="O26" s="70">
        <f>IF(O$19&gt;(O$18+365.25*O$63),IF(AND($A26&gt;YEAR(O$18),$A26&lt;YEAR((O$18+365.25*O$63))),(DATE($A26,12,31)-DATE($A26,1,0))*O$22,IF(AND($A26=YEAR(O$18),$A26=YEAR((O$18+365.25*O$63))),((O$18+365.25*O$63)-O$18)*O$22,IF($A26=YEAR(O$18),(DATE(YEAR(O$18),12,31)-O$18)*O$22,IF($A26=YEAR((O$18+365.25*O$63)),((O$18+365.25*O$63)-DATE(YEAR((O$18+365.25*O$63)),1,0))*O$22,0)))),IF(AND($A26&gt;YEAR(O$18),$A26&lt;YEAR(O$19)),(DATE($A26,12,31)-DATE($A26,1,0))*O$22,IF(AND($A26=YEAR(O$18),$A26=YEAR(O$19)),(O$19-O$18)*O$22,IF($A26=YEAR(O$18),(DATE(YEAR(O$18),12,31)-O$18)*O$22,IF($A26=YEAR(O$19),(O$19-DATE(YEAR(O$19),1,0))*O$22,0)))))</f>
        <v>0</v>
      </c>
      <c r="P26" s="70">
        <f>IF(P$19&gt;(P$18+365.25*P$63),IF(AND($A26&gt;YEAR(P$18),$A26&lt;YEAR((P$18+365.25*P$63))),(DATE($A26,12,31)-DATE($A26,1,0))*P$22,IF(AND($A26=YEAR(P$18),$A26=YEAR((P$18+365.25*P$63))),((P$18+365.25*P$63)-P$18)*P$22,IF($A26=YEAR(P$18),(DATE(YEAR(P$18),12,31)-P$18)*P$22,IF($A26=YEAR((P$18+365.25*P$63)),((P$18+365.25*P$63)-DATE(YEAR((P$18+365.25*P$63)),1,0))*P$22,0)))),IF(AND($A26&gt;YEAR(P$18),$A26&lt;YEAR(P$19)),(DATE($A26,12,31)-DATE($A26,1,0))*P$22,IF(AND($A26=YEAR(P$18),$A26=YEAR(P$19)),(P$19-P$18)*P$22,IF($A26=YEAR(P$18),(DATE(YEAR(P$18),12,31)-P$18)*P$22,IF($A26=YEAR(P$19),(P$19-DATE(YEAR(P$19),1,0))*P$22,0)))))</f>
        <v>0</v>
      </c>
      <c r="Q26" s="70">
        <f>IF(Q$19&gt;(Q$18+365.25*Q$63),IF(AND($A26&gt;YEAR(Q$18),$A26&lt;YEAR((Q$18+365.25*Q$63))),(DATE($A26,12,31)-DATE($A26,1,0))*Q$22,IF(AND($A26=YEAR(Q$18),$A26=YEAR((Q$18+365.25*Q$63))),((Q$18+365.25*Q$63)-Q$18)*Q$22,IF($A26=YEAR(Q$18),(DATE(YEAR(Q$18),12,31)-Q$18)*Q$22,IF($A26=YEAR((Q$18+365.25*Q$63)),((Q$18+365.25*Q$63)-DATE(YEAR((Q$18+365.25*Q$63)),1,0))*Q$22,0)))),IF(AND($A26&gt;YEAR(Q$18),$A26&lt;YEAR(Q$19)),(DATE($A26,12,31)-DATE($A26,1,0))*Q$22,IF(AND($A26=YEAR(Q$18),$A26=YEAR(Q$19)),(Q$19-Q$18)*Q$22,IF($A26=YEAR(Q$18),(DATE(YEAR(Q$18),12,31)-Q$18)*Q$22,IF($A26=YEAR(Q$19),(Q$19-DATE(YEAR(Q$19),1,0))*Q$22,0)))))</f>
        <v>0</v>
      </c>
      <c r="R26" s="70">
        <f>IF(R$19&gt;(R$18+365.25*R$63),IF(AND($A26&gt;YEAR(R$18),$A26&lt;YEAR((R$18+365.25*R$63))),(DATE($A26,12,31)-DATE($A26,1,0))*R$22,IF(AND($A26=YEAR(R$18),$A26=YEAR((R$18+365.25*R$63))),((R$18+365.25*R$63)-R$18)*R$22,IF($A26=YEAR(R$18),(DATE(YEAR(R$18),12,31)-R$18)*R$22,IF($A26=YEAR((R$18+365.25*R$63)),((R$18+365.25*R$63)-DATE(YEAR((R$18+365.25*R$63)),1,0))*R$22,0)))),IF(AND($A26&gt;YEAR(R$18),$A26&lt;YEAR(R$19)),(DATE($A26,12,31)-DATE($A26,1,0))*R$22,IF(AND($A26=YEAR(R$18),$A26=YEAR(R$19)),(R$19-R$18)*R$22,IF($A26=YEAR(R$18),(DATE(YEAR(R$18),12,31)-R$18)*R$22,IF($A26=YEAR(R$19),(R$19-DATE(YEAR(R$19),1,0))*R$22,0)))))</f>
        <v>0</v>
      </c>
    </row>
    <row r="27" spans="1:18" ht="13" thickBot="1">
      <c r="A27" s="41">
        <v>2029</v>
      </c>
      <c r="B27" s="70">
        <f>IF(B$19&gt;(B$18+365.25*B$63),IF(AND($A27&gt;YEAR(B$18),$A27&lt;YEAR((B$18+365.25*B$63))),(DATE($A27,12,31)-DATE($A27,1,0))*B$22,IF(AND($A27=YEAR(B$18),$A27=YEAR((B$18+365.25*B$63))),((B$18+365.25*B$63)-B$18)*B$22,IF($A27=YEAR(B$18),(DATE(YEAR(B$18),12,31)-B$18)*B$22,IF($A27=YEAR((B$18+365.25*B$63)),((B$18+365.25*B$63)-DATE(YEAR((B$18+365.25*B$63)),1,0))*B$22,0)))),IF(AND($A27&gt;YEAR(B$18),$A27&lt;YEAR(B$19)),(DATE($A27,12,31)-DATE($A27,1,0))*B$22,IF(AND($A27=YEAR(B$18),$A27=YEAR(B$19)),(B$19-B$18)*B$22,IF($A27=YEAR(B$18),(DATE(YEAR(B$18),12,31)-B$18)*B$22,IF($A27=YEAR(B$19),(B$19-DATE(YEAR(B$19),1,0))*B$22,0)))))</f>
        <v>0</v>
      </c>
      <c r="C27" s="70">
        <f>IF(C$19&gt;(C$18+365.25*C$63),IF(AND($A27&gt;YEAR(C$18),$A27&lt;YEAR((C$18+365.25*C$63))),(DATE($A27,12,31)-DATE($A27,1,0))*C$22,IF(AND($A27=YEAR(C$18),$A27=YEAR((C$18+365.25*C$63))),((C$18+365.25*C$63)-C$18)*C$22,IF($A27=YEAR(C$18),(DATE(YEAR(C$18),12,31)-C$18)*C$22,IF($A27=YEAR((C$18+365.25*C$63)),((C$18+365.25*C$63)-DATE(YEAR((C$18+365.25*C$63)),1,0))*C$22,0)))),IF(AND($A27&gt;YEAR(C$18),$A27&lt;YEAR(C$19)),(DATE($A27,12,31)-DATE($A27,1,0))*C$22,IF(AND($A27=YEAR(C$18),$A27=YEAR(C$19)),(C$19-C$18)*C$22,IF($A27=YEAR(C$18),(DATE(YEAR(C$18),12,31)-C$18)*C$22,IF($A27=YEAR(C$19),(C$19-DATE(YEAR(C$19),1,0))*C$22,0)))))</f>
        <v>0</v>
      </c>
      <c r="D27" s="70">
        <f>IF(D$19&gt;(D$18+365.25*D$63),IF(AND($A27&gt;YEAR(D$18),$A27&lt;YEAR((D$18+365.25*D$63))),(DATE($A27,12,31)-DATE($A27,1,0))*D$22,IF(AND($A27=YEAR(D$18),$A27=YEAR((D$18+365.25*D$63))),((D$18+365.25*D$63)-D$18)*D$22,IF($A27=YEAR(D$18),(DATE(YEAR(D$18),12,31)-D$18)*D$22,IF($A27=YEAR((D$18+365.25*D$63)),((D$18+365.25*D$63)-DATE(YEAR((D$18+365.25*D$63)),1,0))*D$22,0)))),IF(AND($A27&gt;YEAR(D$18),$A27&lt;YEAR(D$19)),(DATE($A27,12,31)-DATE($A27,1,0))*D$22,IF(AND($A27=YEAR(D$18),$A27=YEAR(D$19)),(D$19-D$18)*D$22,IF($A27=YEAR(D$18),(DATE(YEAR(D$18),12,31)-D$18)*D$22,IF($A27=YEAR(D$19),(D$19-DATE(YEAR(D$19),1,0))*D$22,0)))))</f>
        <v>0</v>
      </c>
      <c r="E27" s="70">
        <f>IF(E$19&gt;(E$18+365.25*E$63),IF(AND($A27&gt;YEAR(E$18),$A27&lt;YEAR((E$18+365.25*E$63))),(DATE($A27,12,31)-DATE($A27,1,0))*E$22,IF(AND($A27=YEAR(E$18),$A27=YEAR((E$18+365.25*E$63))),((E$18+365.25*E$63)-E$18)*E$22,IF($A27=YEAR(E$18),(DATE(YEAR(E$18),12,31)-E$18)*E$22,IF($A27=YEAR((E$18+365.25*E$63)),((E$18+365.25*E$63)-DATE(YEAR((E$18+365.25*E$63)),1,0))*E$22,0)))),IF(AND($A27&gt;YEAR(E$18),$A27&lt;YEAR(E$19)),(DATE($A27,12,31)-DATE($A27,1,0))*E$22,IF(AND($A27=YEAR(E$18),$A27=YEAR(E$19)),(E$19-E$18)*E$22,IF($A27=YEAR(E$18),(DATE(YEAR(E$18),12,31)-E$18)*E$22,IF($A27=YEAR(E$19),(E$19-DATE(YEAR(E$19),1,0))*E$22,0)))))</f>
        <v>0</v>
      </c>
      <c r="F27" s="70">
        <f>IF(F$19&gt;(F$18+365.25*F$63),IF(AND($A27&gt;YEAR(F$18),$A27&lt;YEAR((F$18+365.25*F$63))),(DATE($A27,12,31)-DATE($A27,1,0))*F$22,IF(AND($A27=YEAR(F$18),$A27=YEAR((F$18+365.25*F$63))),((F$18+365.25*F$63)-F$18)*F$22,IF($A27=YEAR(F$18),(DATE(YEAR(F$18),12,31)-F$18)*F$22,IF($A27=YEAR((F$18+365.25*F$63)),((F$18+365.25*F$63)-DATE(YEAR((F$18+365.25*F$63)),1,0))*F$22,0)))),IF(AND($A27&gt;YEAR(F$18),$A27&lt;YEAR(F$19)),(DATE($A27,12,31)-DATE($A27,1,0))*F$22,IF(AND($A27=YEAR(F$18),$A27=YEAR(F$19)),(F$19-F$18)*F$22,IF($A27=YEAR(F$18),(DATE(YEAR(F$18),12,31)-F$18)*F$22,IF($A27=YEAR(F$19),(F$19-DATE(YEAR(F$19),1,0))*F$22,0)))))</f>
        <v>0</v>
      </c>
      <c r="G27" s="70">
        <f>IF(G$19&gt;(G$18+365.25*G$63),IF(AND($A27&gt;YEAR(G$18),$A27&lt;YEAR((G$18+365.25*G$63))),(DATE($A27,12,31)-DATE($A27,1,0))*G$22,IF(AND($A27=YEAR(G$18),$A27=YEAR((G$18+365.25*G$63))),((G$18+365.25*G$63)-G$18)*G$22,IF($A27=YEAR(G$18),(DATE(YEAR(G$18),12,31)-G$18)*G$22,IF($A27=YEAR((G$18+365.25*G$63)),((G$18+365.25*G$63)-DATE(YEAR((G$18+365.25*G$63)),1,0))*G$22,0)))),IF(AND($A27&gt;YEAR(G$18),$A27&lt;YEAR(G$19)),(DATE($A27,12,31)-DATE($A27,1,0))*G$22,IF(AND($A27=YEAR(G$18),$A27=YEAR(G$19)),(G$19-G$18)*G$22,IF($A27=YEAR(G$18),(DATE(YEAR(G$18),12,31)-G$18)*G$22,IF($A27=YEAR(G$19),(G$19-DATE(YEAR(G$19),1,0))*G$22,0)))))</f>
        <v>0</v>
      </c>
      <c r="H27" s="70">
        <f>IF(H$19&gt;(H$18+365.25*H$63),IF(AND($A27&gt;YEAR(H$18),$A27&lt;YEAR((H$18+365.25*H$63))),(DATE($A27,12,31)-DATE($A27,1,0))*H$22,IF(AND($A27=YEAR(H$18),$A27=YEAR((H$18+365.25*H$63))),((H$18+365.25*H$63)-H$18)*H$22,IF($A27=YEAR(H$18),(DATE(YEAR(H$18),12,31)-H$18)*H$22,IF($A27=YEAR((H$18+365.25*H$63)),((H$18+365.25*H$63)-DATE(YEAR((H$18+365.25*H$63)),1,0))*H$22,0)))),IF(AND($A27&gt;YEAR(H$18),$A27&lt;YEAR(H$19)),(DATE($A27,12,31)-DATE($A27,1,0))*H$22,IF(AND($A27=YEAR(H$18),$A27=YEAR(H$19)),(H$19-H$18)*H$22,IF($A27=YEAR(H$18),(DATE(YEAR(H$18),12,31)-H$18)*H$22,IF($A27=YEAR(H$19),(H$19-DATE(YEAR(H$19),1,0))*H$22,0)))))</f>
        <v>0</v>
      </c>
      <c r="I27" s="70">
        <f>IF(I$19&gt;(I$18+365.25*I$63),IF(AND($A27&gt;YEAR(I$18),$A27&lt;YEAR((I$18+365.25*I$63))),(DATE($A27,12,31)-DATE($A27,1,0))*I$22,IF(AND($A27=YEAR(I$18),$A27=YEAR((I$18+365.25*I$63))),((I$18+365.25*I$63)-I$18)*I$22,IF($A27=YEAR(I$18),(DATE(YEAR(I$18),12,31)-I$18)*I$22,IF($A27=YEAR((I$18+365.25*I$63)),((I$18+365.25*I$63)-DATE(YEAR((I$18+365.25*I$63)),1,0))*I$22,0)))),IF(AND($A27&gt;YEAR(I$18),$A27&lt;YEAR(I$19)),(DATE($A27,12,31)-DATE($A27,1,0))*I$22,IF(AND($A27=YEAR(I$18),$A27=YEAR(I$19)),(I$19-I$18)*I$22,IF($A27=YEAR(I$18),(DATE(YEAR(I$18),12,31)-I$18)*I$22,IF($A27=YEAR(I$19),(I$19-DATE(YEAR(I$19),1,0))*I$22,0)))))</f>
        <v>0</v>
      </c>
      <c r="J27" s="70">
        <f>IF(J$19&gt;(J$18+365.25*J$63),IF(AND($A27&gt;YEAR(J$18),$A27&lt;YEAR((J$18+365.25*J$63))),(DATE($A27,12,31)-DATE($A27,1,0))*J$22,IF(AND($A27=YEAR(J$18),$A27=YEAR((J$18+365.25*J$63))),((J$18+365.25*J$63)-J$18)*J$22,IF($A27=YEAR(J$18),(DATE(YEAR(J$18),12,31)-J$18)*J$22,IF($A27=YEAR((J$18+365.25*J$63)),((J$18+365.25*J$63)-DATE(YEAR((J$18+365.25*J$63)),1,0))*J$22,0)))),IF(AND($A27&gt;YEAR(J$18),$A27&lt;YEAR(J$19)),(DATE($A27,12,31)-DATE($A27,1,0))*J$22,IF(AND($A27=YEAR(J$18),$A27=YEAR(J$19)),(J$19-J$18)*J$22,IF($A27=YEAR(J$18),(DATE(YEAR(J$18),12,31)-J$18)*J$22,IF($A27=YEAR(J$19),(J$19-DATE(YEAR(J$19),1,0))*J$22,0)))))</f>
        <v>0</v>
      </c>
      <c r="K27" s="70">
        <f>IF(K$19&gt;(K$18+365.25*K$63),IF(AND($A27&gt;YEAR(K$18),$A27&lt;YEAR((K$18+365.25*K$63))),(DATE($A27,12,31)-DATE($A27,1,0))*K$22,IF(AND($A27=YEAR(K$18),$A27=YEAR((K$18+365.25*K$63))),((K$18+365.25*K$63)-K$18)*K$22,IF($A27=YEAR(K$18),(DATE(YEAR(K$18),12,31)-K$18)*K$22,IF($A27=YEAR((K$18+365.25*K$63)),((K$18+365.25*K$63)-DATE(YEAR((K$18+365.25*K$63)),1,0))*K$22,0)))),IF(AND($A27&gt;YEAR(K$18),$A27&lt;YEAR(K$19)),(DATE($A27,12,31)-DATE($A27,1,0))*K$22,IF(AND($A27=YEAR(K$18),$A27=YEAR(K$19)),(K$19-K$18)*K$22,IF($A27=YEAR(K$18),(DATE(YEAR(K$18),12,31)-K$18)*K$22,IF($A27=YEAR(K$19),(K$19-DATE(YEAR(K$19),1,0))*K$22,0)))))</f>
        <v>0</v>
      </c>
      <c r="L27" s="70">
        <f>IF(L$19&gt;(L$18+365.25*L$63),IF(AND($A27&gt;YEAR(L$18),$A27&lt;YEAR((L$18+365.25*L$63))),(DATE($A27,12,31)-DATE($A27,1,0))*L$22,IF(AND($A27=YEAR(L$18),$A27=YEAR((L$18+365.25*L$63))),((L$18+365.25*L$63)-L$18)*L$22,IF($A27=YEAR(L$18),(DATE(YEAR(L$18),12,31)-L$18)*L$22,IF($A27=YEAR((L$18+365.25*L$63)),((L$18+365.25*L$63)-DATE(YEAR((L$18+365.25*L$63)),1,0))*L$22,0)))),IF(AND($A27&gt;YEAR(L$18),$A27&lt;YEAR(L$19)),(DATE($A27,12,31)-DATE($A27,1,0))*L$22,IF(AND($A27=YEAR(L$18),$A27=YEAR(L$19)),(L$19-L$18)*L$22,IF($A27=YEAR(L$18),(DATE(YEAR(L$18),12,31)-L$18)*L$22,IF($A27=YEAR(L$19),(L$19-DATE(YEAR(L$19),1,0))*L$22,0)))))</f>
        <v>0</v>
      </c>
      <c r="M27" s="70">
        <f>IF(M$19&gt;(M$18+365.25*M$63),IF(AND($A27&gt;YEAR(M$18),$A27&lt;YEAR((M$18+365.25*M$63))),(DATE($A27,12,31)-DATE($A27,1,0))*M$22,IF(AND($A27=YEAR(M$18),$A27=YEAR((M$18+365.25*M$63))),((M$18+365.25*M$63)-M$18)*M$22,IF($A27=YEAR(M$18),(DATE(YEAR(M$18),12,31)-M$18)*M$22,IF($A27=YEAR((M$18+365.25*M$63)),((M$18+365.25*M$63)-DATE(YEAR((M$18+365.25*M$63)),1,0))*M$22,0)))),IF(AND($A27&gt;YEAR(M$18),$A27&lt;YEAR(M$19)),(DATE($A27,12,31)-DATE($A27,1,0))*M$22,IF(AND($A27=YEAR(M$18),$A27=YEAR(M$19)),(M$19-M$18)*M$22,IF($A27=YEAR(M$18),(DATE(YEAR(M$18),12,31)-M$18)*M$22,IF($A27=YEAR(M$19),(M$19-DATE(YEAR(M$19),1,0))*M$22,0)))))</f>
        <v>0</v>
      </c>
      <c r="N27" s="70">
        <f>IF(N$19&gt;(N$18+365.25*N$63),IF(AND($A27&gt;YEAR(N$18),$A27&lt;YEAR((N$18+365.25*N$63))),(DATE($A27,12,31)-DATE($A27,1,0))*N$22,IF(AND($A27=YEAR(N$18),$A27=YEAR((N$18+365.25*N$63))),((N$18+365.25*N$63)-N$18)*N$22,IF($A27=YEAR(N$18),(DATE(YEAR(N$18),12,31)-N$18)*N$22,IF($A27=YEAR((N$18+365.25*N$63)),((N$18+365.25*N$63)-DATE(YEAR((N$18+365.25*N$63)),1,0))*N$22,0)))),IF(AND($A27&gt;YEAR(N$18),$A27&lt;YEAR(N$19)),(DATE($A27,12,31)-DATE($A27,1,0))*N$22,IF(AND($A27=YEAR(N$18),$A27=YEAR(N$19)),(N$19-N$18)*N$22,IF($A27=YEAR(N$18),(DATE(YEAR(N$18),12,31)-N$18)*N$22,IF($A27=YEAR(N$19),(N$19-DATE(YEAR(N$19),1,0))*N$22,0)))))</f>
        <v>0</v>
      </c>
      <c r="O27" s="70">
        <f>IF(O$19&gt;(O$18+365.25*O$63),IF(AND($A27&gt;YEAR(O$18),$A27&lt;YEAR((O$18+365.25*O$63))),(DATE($A27,12,31)-DATE($A27,1,0))*O$22,IF(AND($A27=YEAR(O$18),$A27=YEAR((O$18+365.25*O$63))),((O$18+365.25*O$63)-O$18)*O$22,IF($A27=YEAR(O$18),(DATE(YEAR(O$18),12,31)-O$18)*O$22,IF($A27=YEAR((O$18+365.25*O$63)),((O$18+365.25*O$63)-DATE(YEAR((O$18+365.25*O$63)),1,0))*O$22,0)))),IF(AND($A27&gt;YEAR(O$18),$A27&lt;YEAR(O$19)),(DATE($A27,12,31)-DATE($A27,1,0))*O$22,IF(AND($A27=YEAR(O$18),$A27=YEAR(O$19)),(O$19-O$18)*O$22,IF($A27=YEAR(O$18),(DATE(YEAR(O$18),12,31)-O$18)*O$22,IF($A27=YEAR(O$19),(O$19-DATE(YEAR(O$19),1,0))*O$22,0)))))</f>
        <v>0</v>
      </c>
      <c r="P27" s="70">
        <f>IF(P$19&gt;(P$18+365.25*P$63),IF(AND($A27&gt;YEAR(P$18),$A27&lt;YEAR((P$18+365.25*P$63))),(DATE($A27,12,31)-DATE($A27,1,0))*P$22,IF(AND($A27=YEAR(P$18),$A27=YEAR((P$18+365.25*P$63))),((P$18+365.25*P$63)-P$18)*P$22,IF($A27=YEAR(P$18),(DATE(YEAR(P$18),12,31)-P$18)*P$22,IF($A27=YEAR((P$18+365.25*P$63)),((P$18+365.25*P$63)-DATE(YEAR((P$18+365.25*P$63)),1,0))*P$22,0)))),IF(AND($A27&gt;YEAR(P$18),$A27&lt;YEAR(P$19)),(DATE($A27,12,31)-DATE($A27,1,0))*P$22,IF(AND($A27=YEAR(P$18),$A27=YEAR(P$19)),(P$19-P$18)*P$22,IF($A27=YEAR(P$18),(DATE(YEAR(P$18),12,31)-P$18)*P$22,IF($A27=YEAR(P$19),(P$19-DATE(YEAR(P$19),1,0))*P$22,0)))))</f>
        <v>0</v>
      </c>
      <c r="Q27" s="70">
        <f>IF(Q$19&gt;(Q$18+365.25*Q$63),IF(AND($A27&gt;YEAR(Q$18),$A27&lt;YEAR((Q$18+365.25*Q$63))),(DATE($A27,12,31)-DATE($A27,1,0))*Q$22,IF(AND($A27=YEAR(Q$18),$A27=YEAR((Q$18+365.25*Q$63))),((Q$18+365.25*Q$63)-Q$18)*Q$22,IF($A27=YEAR(Q$18),(DATE(YEAR(Q$18),12,31)-Q$18)*Q$22,IF($A27=YEAR((Q$18+365.25*Q$63)),((Q$18+365.25*Q$63)-DATE(YEAR((Q$18+365.25*Q$63)),1,0))*Q$22,0)))),IF(AND($A27&gt;YEAR(Q$18),$A27&lt;YEAR(Q$19)),(DATE($A27,12,31)-DATE($A27,1,0))*Q$22,IF(AND($A27=YEAR(Q$18),$A27=YEAR(Q$19)),(Q$19-Q$18)*Q$22,IF($A27=YEAR(Q$18),(DATE(YEAR(Q$18),12,31)-Q$18)*Q$22,IF($A27=YEAR(Q$19),(Q$19-DATE(YEAR(Q$19),1,0))*Q$22,0)))))</f>
        <v>0</v>
      </c>
      <c r="R27" s="70">
        <f>IF(R$19&gt;(R$18+365.25*R$63),IF(AND($A27&gt;YEAR(R$18),$A27&lt;YEAR((R$18+365.25*R$63))),(DATE($A27,12,31)-DATE($A27,1,0))*R$22,IF(AND($A27=YEAR(R$18),$A27=YEAR((R$18+365.25*R$63))),((R$18+365.25*R$63)-R$18)*R$22,IF($A27=YEAR(R$18),(DATE(YEAR(R$18),12,31)-R$18)*R$22,IF($A27=YEAR((R$18+365.25*R$63)),((R$18+365.25*R$63)-DATE(YEAR((R$18+365.25*R$63)),1,0))*R$22,0)))),IF(AND($A27&gt;YEAR(R$18),$A27&lt;YEAR(R$19)),(DATE($A27,12,31)-DATE($A27,1,0))*R$22,IF(AND($A27=YEAR(R$18),$A27=YEAR(R$19)),(R$19-R$18)*R$22,IF($A27=YEAR(R$18),(DATE(YEAR(R$18),12,31)-R$18)*R$22,IF($A27=YEAR(R$19),(R$19-DATE(YEAR(R$19),1,0))*R$22,0)))))</f>
        <v>0</v>
      </c>
    </row>
    <row r="28" spans="1:18" ht="13" thickBot="1">
      <c r="A28" s="41">
        <v>2030</v>
      </c>
      <c r="B28" s="70">
        <f>IF(B$19&gt;(B$18+365.25*B$63),IF(AND($A28&gt;YEAR(B$18),$A28&lt;YEAR((B$18+365.25*B$63))),(DATE($A28,12,31)-DATE($A28,1,0))*B$22,IF(AND($A28=YEAR(B$18),$A28=YEAR((B$18+365.25*B$63))),((B$18+365.25*B$63)-B$18)*B$22,IF($A28=YEAR(B$18),(DATE(YEAR(B$18),12,31)-B$18)*B$22,IF($A28=YEAR((B$18+365.25*B$63)),((B$18+365.25*B$63)-DATE(YEAR((B$18+365.25*B$63)),1,0))*B$22,0)))),IF(AND($A28&gt;YEAR(B$18),$A28&lt;YEAR(B$19)),(DATE($A28,12,31)-DATE($A28,1,0))*B$22,IF(AND($A28=YEAR(B$18),$A28=YEAR(B$19)),(B$19-B$18)*B$22,IF($A28=YEAR(B$18),(DATE(YEAR(B$18),12,31)-B$18)*B$22,IF($A28=YEAR(B$19),(B$19-DATE(YEAR(B$19),1,0))*B$22,0)))))</f>
        <v>0</v>
      </c>
      <c r="C28" s="70">
        <f>IF(C$19&gt;(C$18+365.25*C$63),IF(AND($A28&gt;YEAR(C$18),$A28&lt;YEAR((C$18+365.25*C$63))),(DATE($A28,12,31)-DATE($A28,1,0))*C$22,IF(AND($A28=YEAR(C$18),$A28=YEAR((C$18+365.25*C$63))),((C$18+365.25*C$63)-C$18)*C$22,IF($A28=YEAR(C$18),(DATE(YEAR(C$18),12,31)-C$18)*C$22,IF($A28=YEAR((C$18+365.25*C$63)),((C$18+365.25*C$63)-DATE(YEAR((C$18+365.25*C$63)),1,0))*C$22,0)))),IF(AND($A28&gt;YEAR(C$18),$A28&lt;YEAR(C$19)),(DATE($A28,12,31)-DATE($A28,1,0))*C$22,IF(AND($A28=YEAR(C$18),$A28=YEAR(C$19)),(C$19-C$18)*C$22,IF($A28=YEAR(C$18),(DATE(YEAR(C$18),12,31)-C$18)*C$22,IF($A28=YEAR(C$19),(C$19-DATE(YEAR(C$19),1,0))*C$22,0)))))</f>
        <v>0</v>
      </c>
      <c r="D28" s="70">
        <f>IF(D$19&gt;(D$18+365.25*D$63),IF(AND($A28&gt;YEAR(D$18),$A28&lt;YEAR((D$18+365.25*D$63))),(DATE($A28,12,31)-DATE($A28,1,0))*D$22,IF(AND($A28=YEAR(D$18),$A28=YEAR((D$18+365.25*D$63))),((D$18+365.25*D$63)-D$18)*D$22,IF($A28=YEAR(D$18),(DATE(YEAR(D$18),12,31)-D$18)*D$22,IF($A28=YEAR((D$18+365.25*D$63)),((D$18+365.25*D$63)-DATE(YEAR((D$18+365.25*D$63)),1,0))*D$22,0)))),IF(AND($A28&gt;YEAR(D$18),$A28&lt;YEAR(D$19)),(DATE($A28,12,31)-DATE($A28,1,0))*D$22,IF(AND($A28=YEAR(D$18),$A28=YEAR(D$19)),(D$19-D$18)*D$22,IF($A28=YEAR(D$18),(DATE(YEAR(D$18),12,31)-D$18)*D$22,IF($A28=YEAR(D$19),(D$19-DATE(YEAR(D$19),1,0))*D$22,0)))))</f>
        <v>0</v>
      </c>
      <c r="E28" s="70">
        <f>IF(E$19&gt;(E$18+365.25*E$63),IF(AND($A28&gt;YEAR(E$18),$A28&lt;YEAR((E$18+365.25*E$63))),(DATE($A28,12,31)-DATE($A28,1,0))*E$22,IF(AND($A28=YEAR(E$18),$A28=YEAR((E$18+365.25*E$63))),((E$18+365.25*E$63)-E$18)*E$22,IF($A28=YEAR(E$18),(DATE(YEAR(E$18),12,31)-E$18)*E$22,IF($A28=YEAR((E$18+365.25*E$63)),((E$18+365.25*E$63)-DATE(YEAR((E$18+365.25*E$63)),1,0))*E$22,0)))),IF(AND($A28&gt;YEAR(E$18),$A28&lt;YEAR(E$19)),(DATE($A28,12,31)-DATE($A28,1,0))*E$22,IF(AND($A28=YEAR(E$18),$A28=YEAR(E$19)),(E$19-E$18)*E$22,IF($A28=YEAR(E$18),(DATE(YEAR(E$18),12,31)-E$18)*E$22,IF($A28=YEAR(E$19),(E$19-DATE(YEAR(E$19),1,0))*E$22,0)))))</f>
        <v>0</v>
      </c>
      <c r="F28" s="70">
        <f>IF(F$19&gt;(F$18+365.25*F$63),IF(AND($A28&gt;YEAR(F$18),$A28&lt;YEAR((F$18+365.25*F$63))),(DATE($A28,12,31)-DATE($A28,1,0))*F$22,IF(AND($A28=YEAR(F$18),$A28=YEAR((F$18+365.25*F$63))),((F$18+365.25*F$63)-F$18)*F$22,IF($A28=YEAR(F$18),(DATE(YEAR(F$18),12,31)-F$18)*F$22,IF($A28=YEAR((F$18+365.25*F$63)),((F$18+365.25*F$63)-DATE(YEAR((F$18+365.25*F$63)),1,0))*F$22,0)))),IF(AND($A28&gt;YEAR(F$18),$A28&lt;YEAR(F$19)),(DATE($A28,12,31)-DATE($A28,1,0))*F$22,IF(AND($A28=YEAR(F$18),$A28=YEAR(F$19)),(F$19-F$18)*F$22,IF($A28=YEAR(F$18),(DATE(YEAR(F$18),12,31)-F$18)*F$22,IF($A28=YEAR(F$19),(F$19-DATE(YEAR(F$19),1,0))*F$22,0)))))</f>
        <v>0</v>
      </c>
      <c r="G28" s="70">
        <f>IF(G$19&gt;(G$18+365.25*G$63),IF(AND($A28&gt;YEAR(G$18),$A28&lt;YEAR((G$18+365.25*G$63))),(DATE($A28,12,31)-DATE($A28,1,0))*G$22,IF(AND($A28=YEAR(G$18),$A28=YEAR((G$18+365.25*G$63))),((G$18+365.25*G$63)-G$18)*G$22,IF($A28=YEAR(G$18),(DATE(YEAR(G$18),12,31)-G$18)*G$22,IF($A28=YEAR((G$18+365.25*G$63)),((G$18+365.25*G$63)-DATE(YEAR((G$18+365.25*G$63)),1,0))*G$22,0)))),IF(AND($A28&gt;YEAR(G$18),$A28&lt;YEAR(G$19)),(DATE($A28,12,31)-DATE($A28,1,0))*G$22,IF(AND($A28=YEAR(G$18),$A28=YEAR(G$19)),(G$19-G$18)*G$22,IF($A28=YEAR(G$18),(DATE(YEAR(G$18),12,31)-G$18)*G$22,IF($A28=YEAR(G$19),(G$19-DATE(YEAR(G$19),1,0))*G$22,0)))))</f>
        <v>0</v>
      </c>
      <c r="H28" s="70">
        <f>IF(H$19&gt;(H$18+365.25*H$63),IF(AND($A28&gt;YEAR(H$18),$A28&lt;YEAR((H$18+365.25*H$63))),(DATE($A28,12,31)-DATE($A28,1,0))*H$22,IF(AND($A28=YEAR(H$18),$A28=YEAR((H$18+365.25*H$63))),((H$18+365.25*H$63)-H$18)*H$22,IF($A28=YEAR(H$18),(DATE(YEAR(H$18),12,31)-H$18)*H$22,IF($A28=YEAR((H$18+365.25*H$63)),((H$18+365.25*H$63)-DATE(YEAR((H$18+365.25*H$63)),1,0))*H$22,0)))),IF(AND($A28&gt;YEAR(H$18),$A28&lt;YEAR(H$19)),(DATE($A28,12,31)-DATE($A28,1,0))*H$22,IF(AND($A28=YEAR(H$18),$A28=YEAR(H$19)),(H$19-H$18)*H$22,IF($A28=YEAR(H$18),(DATE(YEAR(H$18),12,31)-H$18)*H$22,IF($A28=YEAR(H$19),(H$19-DATE(YEAR(H$19),1,0))*H$22,0)))))</f>
        <v>0</v>
      </c>
      <c r="I28" s="70">
        <f>IF(I$19&gt;(I$18+365.25*I$63),IF(AND($A28&gt;YEAR(I$18),$A28&lt;YEAR((I$18+365.25*I$63))),(DATE($A28,12,31)-DATE($A28,1,0))*I$22,IF(AND($A28=YEAR(I$18),$A28=YEAR((I$18+365.25*I$63))),((I$18+365.25*I$63)-I$18)*I$22,IF($A28=YEAR(I$18),(DATE(YEAR(I$18),12,31)-I$18)*I$22,IF($A28=YEAR((I$18+365.25*I$63)),((I$18+365.25*I$63)-DATE(YEAR((I$18+365.25*I$63)),1,0))*I$22,0)))),IF(AND($A28&gt;YEAR(I$18),$A28&lt;YEAR(I$19)),(DATE($A28,12,31)-DATE($A28,1,0))*I$22,IF(AND($A28=YEAR(I$18),$A28=YEAR(I$19)),(I$19-I$18)*I$22,IF($A28=YEAR(I$18),(DATE(YEAR(I$18),12,31)-I$18)*I$22,IF($A28=YEAR(I$19),(I$19-DATE(YEAR(I$19),1,0))*I$22,0)))))</f>
        <v>0</v>
      </c>
      <c r="J28" s="70">
        <f>IF(J$19&gt;(J$18+365.25*J$63),IF(AND($A28&gt;YEAR(J$18),$A28&lt;YEAR((J$18+365.25*J$63))),(DATE($A28,12,31)-DATE($A28,1,0))*J$22,IF(AND($A28=YEAR(J$18),$A28=YEAR((J$18+365.25*J$63))),((J$18+365.25*J$63)-J$18)*J$22,IF($A28=YEAR(J$18),(DATE(YEAR(J$18),12,31)-J$18)*J$22,IF($A28=YEAR((J$18+365.25*J$63)),((J$18+365.25*J$63)-DATE(YEAR((J$18+365.25*J$63)),1,0))*J$22,0)))),IF(AND($A28&gt;YEAR(J$18),$A28&lt;YEAR(J$19)),(DATE($A28,12,31)-DATE($A28,1,0))*J$22,IF(AND($A28=YEAR(J$18),$A28=YEAR(J$19)),(J$19-J$18)*J$22,IF($A28=YEAR(J$18),(DATE(YEAR(J$18),12,31)-J$18)*J$22,IF($A28=YEAR(J$19),(J$19-DATE(YEAR(J$19),1,0))*J$22,0)))))</f>
        <v>0</v>
      </c>
      <c r="K28" s="70">
        <f>IF(K$19&gt;(K$18+365.25*K$63),IF(AND($A28&gt;YEAR(K$18),$A28&lt;YEAR((K$18+365.25*K$63))),(DATE($A28,12,31)-DATE($A28,1,0))*K$22,IF(AND($A28=YEAR(K$18),$A28=YEAR((K$18+365.25*K$63))),((K$18+365.25*K$63)-K$18)*K$22,IF($A28=YEAR(K$18),(DATE(YEAR(K$18),12,31)-K$18)*K$22,IF($A28=YEAR((K$18+365.25*K$63)),((K$18+365.25*K$63)-DATE(YEAR((K$18+365.25*K$63)),1,0))*K$22,0)))),IF(AND($A28&gt;YEAR(K$18),$A28&lt;YEAR(K$19)),(DATE($A28,12,31)-DATE($A28,1,0))*K$22,IF(AND($A28=YEAR(K$18),$A28=YEAR(K$19)),(K$19-K$18)*K$22,IF($A28=YEAR(K$18),(DATE(YEAR(K$18),12,31)-K$18)*K$22,IF($A28=YEAR(K$19),(K$19-DATE(YEAR(K$19),1,0))*K$22,0)))))</f>
        <v>0</v>
      </c>
      <c r="L28" s="70">
        <f>IF(L$19&gt;(L$18+365.25*L$63),IF(AND($A28&gt;YEAR(L$18),$A28&lt;YEAR((L$18+365.25*L$63))),(DATE($A28,12,31)-DATE($A28,1,0))*L$22,IF(AND($A28=YEAR(L$18),$A28=YEAR((L$18+365.25*L$63))),((L$18+365.25*L$63)-L$18)*L$22,IF($A28=YEAR(L$18),(DATE(YEAR(L$18),12,31)-L$18)*L$22,IF($A28=YEAR((L$18+365.25*L$63)),((L$18+365.25*L$63)-DATE(YEAR((L$18+365.25*L$63)),1,0))*L$22,0)))),IF(AND($A28&gt;YEAR(L$18),$A28&lt;YEAR(L$19)),(DATE($A28,12,31)-DATE($A28,1,0))*L$22,IF(AND($A28=YEAR(L$18),$A28=YEAR(L$19)),(L$19-L$18)*L$22,IF($A28=YEAR(L$18),(DATE(YEAR(L$18),12,31)-L$18)*L$22,IF($A28=YEAR(L$19),(L$19-DATE(YEAR(L$19),1,0))*L$22,0)))))</f>
        <v>0</v>
      </c>
      <c r="M28" s="70">
        <f>IF(M$19&gt;(M$18+365.25*M$63),IF(AND($A28&gt;YEAR(M$18),$A28&lt;YEAR((M$18+365.25*M$63))),(DATE($A28,12,31)-DATE($A28,1,0))*M$22,IF(AND($A28=YEAR(M$18),$A28=YEAR((M$18+365.25*M$63))),((M$18+365.25*M$63)-M$18)*M$22,IF($A28=YEAR(M$18),(DATE(YEAR(M$18),12,31)-M$18)*M$22,IF($A28=YEAR((M$18+365.25*M$63)),((M$18+365.25*M$63)-DATE(YEAR((M$18+365.25*M$63)),1,0))*M$22,0)))),IF(AND($A28&gt;YEAR(M$18),$A28&lt;YEAR(M$19)),(DATE($A28,12,31)-DATE($A28,1,0))*M$22,IF(AND($A28=YEAR(M$18),$A28=YEAR(M$19)),(M$19-M$18)*M$22,IF($A28=YEAR(M$18),(DATE(YEAR(M$18),12,31)-M$18)*M$22,IF($A28=YEAR(M$19),(M$19-DATE(YEAR(M$19),1,0))*M$22,0)))))</f>
        <v>0</v>
      </c>
      <c r="N28" s="70">
        <f>IF(N$19&gt;(N$18+365.25*N$63),IF(AND($A28&gt;YEAR(N$18),$A28&lt;YEAR((N$18+365.25*N$63))),(DATE($A28,12,31)-DATE($A28,1,0))*N$22,IF(AND($A28=YEAR(N$18),$A28=YEAR((N$18+365.25*N$63))),((N$18+365.25*N$63)-N$18)*N$22,IF($A28=YEAR(N$18),(DATE(YEAR(N$18),12,31)-N$18)*N$22,IF($A28=YEAR((N$18+365.25*N$63)),((N$18+365.25*N$63)-DATE(YEAR((N$18+365.25*N$63)),1,0))*N$22,0)))),IF(AND($A28&gt;YEAR(N$18),$A28&lt;YEAR(N$19)),(DATE($A28,12,31)-DATE($A28,1,0))*N$22,IF(AND($A28=YEAR(N$18),$A28=YEAR(N$19)),(N$19-N$18)*N$22,IF($A28=YEAR(N$18),(DATE(YEAR(N$18),12,31)-N$18)*N$22,IF($A28=YEAR(N$19),(N$19-DATE(YEAR(N$19),1,0))*N$22,0)))))</f>
        <v>0</v>
      </c>
      <c r="O28" s="70">
        <f>IF(O$19&gt;(O$18+365.25*O$63),IF(AND($A28&gt;YEAR(O$18),$A28&lt;YEAR((O$18+365.25*O$63))),(DATE($A28,12,31)-DATE($A28,1,0))*O$22,IF(AND($A28=YEAR(O$18),$A28=YEAR((O$18+365.25*O$63))),((O$18+365.25*O$63)-O$18)*O$22,IF($A28=YEAR(O$18),(DATE(YEAR(O$18),12,31)-O$18)*O$22,IF($A28=YEAR((O$18+365.25*O$63)),((O$18+365.25*O$63)-DATE(YEAR((O$18+365.25*O$63)),1,0))*O$22,0)))),IF(AND($A28&gt;YEAR(O$18),$A28&lt;YEAR(O$19)),(DATE($A28,12,31)-DATE($A28,1,0))*O$22,IF(AND($A28=YEAR(O$18),$A28=YEAR(O$19)),(O$19-O$18)*O$22,IF($A28=YEAR(O$18),(DATE(YEAR(O$18),12,31)-O$18)*O$22,IF($A28=YEAR(O$19),(O$19-DATE(YEAR(O$19),1,0))*O$22,0)))))</f>
        <v>0</v>
      </c>
      <c r="P28" s="70">
        <f>IF(P$19&gt;(P$18+365.25*P$63),IF(AND($A28&gt;YEAR(P$18),$A28&lt;YEAR((P$18+365.25*P$63))),(DATE($A28,12,31)-DATE($A28,1,0))*P$22,IF(AND($A28=YEAR(P$18),$A28=YEAR((P$18+365.25*P$63))),((P$18+365.25*P$63)-P$18)*P$22,IF($A28=YEAR(P$18),(DATE(YEAR(P$18),12,31)-P$18)*P$22,IF($A28=YEAR((P$18+365.25*P$63)),((P$18+365.25*P$63)-DATE(YEAR((P$18+365.25*P$63)),1,0))*P$22,0)))),IF(AND($A28&gt;YEAR(P$18),$A28&lt;YEAR(P$19)),(DATE($A28,12,31)-DATE($A28,1,0))*P$22,IF(AND($A28=YEAR(P$18),$A28=YEAR(P$19)),(P$19-P$18)*P$22,IF($A28=YEAR(P$18),(DATE(YEAR(P$18),12,31)-P$18)*P$22,IF($A28=YEAR(P$19),(P$19-DATE(YEAR(P$19),1,0))*P$22,0)))))</f>
        <v>0</v>
      </c>
      <c r="Q28" s="70">
        <f>IF(Q$19&gt;(Q$18+365.25*Q$63),IF(AND($A28&gt;YEAR(Q$18),$A28&lt;YEAR((Q$18+365.25*Q$63))),(DATE($A28,12,31)-DATE($A28,1,0))*Q$22,IF(AND($A28=YEAR(Q$18),$A28=YEAR((Q$18+365.25*Q$63))),((Q$18+365.25*Q$63)-Q$18)*Q$22,IF($A28=YEAR(Q$18),(DATE(YEAR(Q$18),12,31)-Q$18)*Q$22,IF($A28=YEAR((Q$18+365.25*Q$63)),((Q$18+365.25*Q$63)-DATE(YEAR((Q$18+365.25*Q$63)),1,0))*Q$22,0)))),IF(AND($A28&gt;YEAR(Q$18),$A28&lt;YEAR(Q$19)),(DATE($A28,12,31)-DATE($A28,1,0))*Q$22,IF(AND($A28=YEAR(Q$18),$A28=YEAR(Q$19)),(Q$19-Q$18)*Q$22,IF($A28=YEAR(Q$18),(DATE(YEAR(Q$18),12,31)-Q$18)*Q$22,IF($A28=YEAR(Q$19),(Q$19-DATE(YEAR(Q$19),1,0))*Q$22,0)))))</f>
        <v>0</v>
      </c>
      <c r="R28" s="70">
        <f>IF(R$19&gt;(R$18+365.25*R$63),IF(AND($A28&gt;YEAR(R$18),$A28&lt;YEAR((R$18+365.25*R$63))),(DATE($A28,12,31)-DATE($A28,1,0))*R$22,IF(AND($A28=YEAR(R$18),$A28=YEAR((R$18+365.25*R$63))),((R$18+365.25*R$63)-R$18)*R$22,IF($A28=YEAR(R$18),(DATE(YEAR(R$18),12,31)-R$18)*R$22,IF($A28=YEAR((R$18+365.25*R$63)),((R$18+365.25*R$63)-DATE(YEAR((R$18+365.25*R$63)),1,0))*R$22,0)))),IF(AND($A28&gt;YEAR(R$18),$A28&lt;YEAR(R$19)),(DATE($A28,12,31)-DATE($A28,1,0))*R$22,IF(AND($A28=YEAR(R$18),$A28=YEAR(R$19)),(R$19-R$18)*R$22,IF($A28=YEAR(R$18),(DATE(YEAR(R$18),12,31)-R$18)*R$22,IF($A28=YEAR(R$19),(R$19-DATE(YEAR(R$19),1,0))*R$22,0)))))</f>
        <v>0</v>
      </c>
    </row>
    <row r="29" spans="1:18" ht="13" thickBot="1">
      <c r="A29" s="41">
        <v>2031</v>
      </c>
      <c r="B29" s="70">
        <f>IF(B$19&gt;(B$18+365.25*B$63),IF(AND($A29&gt;YEAR(B$18),$A29&lt;YEAR((B$18+365.25*B$63))),(DATE($A29,12,31)-DATE($A29,1,0))*B$22,IF(AND($A29=YEAR(B$18),$A29=YEAR((B$18+365.25*B$63))),((B$18+365.25*B$63)-B$18)*B$22,IF($A29=YEAR(B$18),(DATE(YEAR(B$18),12,31)-B$18)*B$22,IF($A29=YEAR((B$18+365.25*B$63)),((B$18+365.25*B$63)-DATE(YEAR((B$18+365.25*B$63)),1,0))*B$22,0)))),IF(AND($A29&gt;YEAR(B$18),$A29&lt;YEAR(B$19)),(DATE($A29,12,31)-DATE($A29,1,0))*B$22,IF(AND($A29=YEAR(B$18),$A29=YEAR(B$19)),(B$19-B$18)*B$22,IF($A29=YEAR(B$18),(DATE(YEAR(B$18),12,31)-B$18)*B$22,IF($A29=YEAR(B$19),(B$19-DATE(YEAR(B$19),1,0))*B$22,0)))))</f>
        <v>0</v>
      </c>
      <c r="C29" s="70">
        <f>IF(C$19&gt;(C$18+365.25*C$63),IF(AND($A29&gt;YEAR(C$18),$A29&lt;YEAR((C$18+365.25*C$63))),(DATE($A29,12,31)-DATE($A29,1,0))*C$22,IF(AND($A29=YEAR(C$18),$A29=YEAR((C$18+365.25*C$63))),((C$18+365.25*C$63)-C$18)*C$22,IF($A29=YEAR(C$18),(DATE(YEAR(C$18),12,31)-C$18)*C$22,IF($A29=YEAR((C$18+365.25*C$63)),((C$18+365.25*C$63)-DATE(YEAR((C$18+365.25*C$63)),1,0))*C$22,0)))),IF(AND($A29&gt;YEAR(C$18),$A29&lt;YEAR(C$19)),(DATE($A29,12,31)-DATE($A29,1,0))*C$22,IF(AND($A29=YEAR(C$18),$A29=YEAR(C$19)),(C$19-C$18)*C$22,IF($A29=YEAR(C$18),(DATE(YEAR(C$18),12,31)-C$18)*C$22,IF($A29=YEAR(C$19),(C$19-DATE(YEAR(C$19),1,0))*C$22,0)))))</f>
        <v>0</v>
      </c>
      <c r="D29" s="70">
        <f>IF(D$19&gt;(D$18+365.25*D$63),IF(AND($A29&gt;YEAR(D$18),$A29&lt;YEAR((D$18+365.25*D$63))),(DATE($A29,12,31)-DATE($A29,1,0))*D$22,IF(AND($A29=YEAR(D$18),$A29=YEAR((D$18+365.25*D$63))),((D$18+365.25*D$63)-D$18)*D$22,IF($A29=YEAR(D$18),(DATE(YEAR(D$18),12,31)-D$18)*D$22,IF($A29=YEAR((D$18+365.25*D$63)),((D$18+365.25*D$63)-DATE(YEAR((D$18+365.25*D$63)),1,0))*D$22,0)))),IF(AND($A29&gt;YEAR(D$18),$A29&lt;YEAR(D$19)),(DATE($A29,12,31)-DATE($A29,1,0))*D$22,IF(AND($A29=YEAR(D$18),$A29=YEAR(D$19)),(D$19-D$18)*D$22,IF($A29=YEAR(D$18),(DATE(YEAR(D$18),12,31)-D$18)*D$22,IF($A29=YEAR(D$19),(D$19-DATE(YEAR(D$19),1,0))*D$22,0)))))</f>
        <v>0</v>
      </c>
      <c r="E29" s="70">
        <f>IF(E$19&gt;(E$18+365.25*E$63),IF(AND($A29&gt;YEAR(E$18),$A29&lt;YEAR((E$18+365.25*E$63))),(DATE($A29,12,31)-DATE($A29,1,0))*E$22,IF(AND($A29=YEAR(E$18),$A29=YEAR((E$18+365.25*E$63))),((E$18+365.25*E$63)-E$18)*E$22,IF($A29=YEAR(E$18),(DATE(YEAR(E$18),12,31)-E$18)*E$22,IF($A29=YEAR((E$18+365.25*E$63)),((E$18+365.25*E$63)-DATE(YEAR((E$18+365.25*E$63)),1,0))*E$22,0)))),IF(AND($A29&gt;YEAR(E$18),$A29&lt;YEAR(E$19)),(DATE($A29,12,31)-DATE($A29,1,0))*E$22,IF(AND($A29=YEAR(E$18),$A29=YEAR(E$19)),(E$19-E$18)*E$22,IF($A29=YEAR(E$18),(DATE(YEAR(E$18),12,31)-E$18)*E$22,IF($A29=YEAR(E$19),(E$19-DATE(YEAR(E$19),1,0))*E$22,0)))))</f>
        <v>0</v>
      </c>
      <c r="F29" s="70">
        <f>IF(F$19&gt;(F$18+365.25*F$63),IF(AND($A29&gt;YEAR(F$18),$A29&lt;YEAR((F$18+365.25*F$63))),(DATE($A29,12,31)-DATE($A29,1,0))*F$22,IF(AND($A29=YEAR(F$18),$A29=YEAR((F$18+365.25*F$63))),((F$18+365.25*F$63)-F$18)*F$22,IF($A29=YEAR(F$18),(DATE(YEAR(F$18),12,31)-F$18)*F$22,IF($A29=YEAR((F$18+365.25*F$63)),((F$18+365.25*F$63)-DATE(YEAR((F$18+365.25*F$63)),1,0))*F$22,0)))),IF(AND($A29&gt;YEAR(F$18),$A29&lt;YEAR(F$19)),(DATE($A29,12,31)-DATE($A29,1,0))*F$22,IF(AND($A29=YEAR(F$18),$A29=YEAR(F$19)),(F$19-F$18)*F$22,IF($A29=YEAR(F$18),(DATE(YEAR(F$18),12,31)-F$18)*F$22,IF($A29=YEAR(F$19),(F$19-DATE(YEAR(F$19),1,0))*F$22,0)))))</f>
        <v>0</v>
      </c>
      <c r="G29" s="70">
        <f>IF(G$19&gt;(G$18+365.25*G$63),IF(AND($A29&gt;YEAR(G$18),$A29&lt;YEAR((G$18+365.25*G$63))),(DATE($A29,12,31)-DATE($A29,1,0))*G$22,IF(AND($A29=YEAR(G$18),$A29=YEAR((G$18+365.25*G$63))),((G$18+365.25*G$63)-G$18)*G$22,IF($A29=YEAR(G$18),(DATE(YEAR(G$18),12,31)-G$18)*G$22,IF($A29=YEAR((G$18+365.25*G$63)),((G$18+365.25*G$63)-DATE(YEAR((G$18+365.25*G$63)),1,0))*G$22,0)))),IF(AND($A29&gt;YEAR(G$18),$A29&lt;YEAR(G$19)),(DATE($A29,12,31)-DATE($A29,1,0))*G$22,IF(AND($A29=YEAR(G$18),$A29=YEAR(G$19)),(G$19-G$18)*G$22,IF($A29=YEAR(G$18),(DATE(YEAR(G$18),12,31)-G$18)*G$22,IF($A29=YEAR(G$19),(G$19-DATE(YEAR(G$19),1,0))*G$22,0)))))</f>
        <v>0</v>
      </c>
      <c r="H29" s="70">
        <f>IF(H$19&gt;(H$18+365.25*H$63),IF(AND($A29&gt;YEAR(H$18),$A29&lt;YEAR((H$18+365.25*H$63))),(DATE($A29,12,31)-DATE($A29,1,0))*H$22,IF(AND($A29=YEAR(H$18),$A29=YEAR((H$18+365.25*H$63))),((H$18+365.25*H$63)-H$18)*H$22,IF($A29=YEAR(H$18),(DATE(YEAR(H$18),12,31)-H$18)*H$22,IF($A29=YEAR((H$18+365.25*H$63)),((H$18+365.25*H$63)-DATE(YEAR((H$18+365.25*H$63)),1,0))*H$22,0)))),IF(AND($A29&gt;YEAR(H$18),$A29&lt;YEAR(H$19)),(DATE($A29,12,31)-DATE($A29,1,0))*H$22,IF(AND($A29=YEAR(H$18),$A29=YEAR(H$19)),(H$19-H$18)*H$22,IF($A29=YEAR(H$18),(DATE(YEAR(H$18),12,31)-H$18)*H$22,IF($A29=YEAR(H$19),(H$19-DATE(YEAR(H$19),1,0))*H$22,0)))))</f>
        <v>0</v>
      </c>
      <c r="I29" s="70">
        <f>IF(I$19&gt;(I$18+365.25*I$63),IF(AND($A29&gt;YEAR(I$18),$A29&lt;YEAR((I$18+365.25*I$63))),(DATE($A29,12,31)-DATE($A29,1,0))*I$22,IF(AND($A29=YEAR(I$18),$A29=YEAR((I$18+365.25*I$63))),((I$18+365.25*I$63)-I$18)*I$22,IF($A29=YEAR(I$18),(DATE(YEAR(I$18),12,31)-I$18)*I$22,IF($A29=YEAR((I$18+365.25*I$63)),((I$18+365.25*I$63)-DATE(YEAR((I$18+365.25*I$63)),1,0))*I$22,0)))),IF(AND($A29&gt;YEAR(I$18),$A29&lt;YEAR(I$19)),(DATE($A29,12,31)-DATE($A29,1,0))*I$22,IF(AND($A29=YEAR(I$18),$A29=YEAR(I$19)),(I$19-I$18)*I$22,IF($A29=YEAR(I$18),(DATE(YEAR(I$18),12,31)-I$18)*I$22,IF($A29=YEAR(I$19),(I$19-DATE(YEAR(I$19),1,0))*I$22,0)))))</f>
        <v>0</v>
      </c>
      <c r="J29" s="70">
        <f>IF(J$19&gt;(J$18+365.25*J$63),IF(AND($A29&gt;YEAR(J$18),$A29&lt;YEAR((J$18+365.25*J$63))),(DATE($A29,12,31)-DATE($A29,1,0))*J$22,IF(AND($A29=YEAR(J$18),$A29=YEAR((J$18+365.25*J$63))),((J$18+365.25*J$63)-J$18)*J$22,IF($A29=YEAR(J$18),(DATE(YEAR(J$18),12,31)-J$18)*J$22,IF($A29=YEAR((J$18+365.25*J$63)),((J$18+365.25*J$63)-DATE(YEAR((J$18+365.25*J$63)),1,0))*J$22,0)))),IF(AND($A29&gt;YEAR(J$18),$A29&lt;YEAR(J$19)),(DATE($A29,12,31)-DATE($A29,1,0))*J$22,IF(AND($A29=YEAR(J$18),$A29=YEAR(J$19)),(J$19-J$18)*J$22,IF($A29=YEAR(J$18),(DATE(YEAR(J$18),12,31)-J$18)*J$22,IF($A29=YEAR(J$19),(J$19-DATE(YEAR(J$19),1,0))*J$22,0)))))</f>
        <v>0</v>
      </c>
      <c r="K29" s="70">
        <f>IF(K$19&gt;(K$18+365.25*K$63),IF(AND($A29&gt;YEAR(K$18),$A29&lt;YEAR((K$18+365.25*K$63))),(DATE($A29,12,31)-DATE($A29,1,0))*K$22,IF(AND($A29=YEAR(K$18),$A29=YEAR((K$18+365.25*K$63))),((K$18+365.25*K$63)-K$18)*K$22,IF($A29=YEAR(K$18),(DATE(YEAR(K$18),12,31)-K$18)*K$22,IF($A29=YEAR((K$18+365.25*K$63)),((K$18+365.25*K$63)-DATE(YEAR((K$18+365.25*K$63)),1,0))*K$22,0)))),IF(AND($A29&gt;YEAR(K$18),$A29&lt;YEAR(K$19)),(DATE($A29,12,31)-DATE($A29,1,0))*K$22,IF(AND($A29=YEAR(K$18),$A29=YEAR(K$19)),(K$19-K$18)*K$22,IF($A29=YEAR(K$18),(DATE(YEAR(K$18),12,31)-K$18)*K$22,IF($A29=YEAR(K$19),(K$19-DATE(YEAR(K$19),1,0))*K$22,0)))))</f>
        <v>0</v>
      </c>
      <c r="L29" s="70">
        <f>IF(L$19&gt;(L$18+365.25*L$63),IF(AND($A29&gt;YEAR(L$18),$A29&lt;YEAR((L$18+365.25*L$63))),(DATE($A29,12,31)-DATE($A29,1,0))*L$22,IF(AND($A29=YEAR(L$18),$A29=YEAR((L$18+365.25*L$63))),((L$18+365.25*L$63)-L$18)*L$22,IF($A29=YEAR(L$18),(DATE(YEAR(L$18),12,31)-L$18)*L$22,IF($A29=YEAR((L$18+365.25*L$63)),((L$18+365.25*L$63)-DATE(YEAR((L$18+365.25*L$63)),1,0))*L$22,0)))),IF(AND($A29&gt;YEAR(L$18),$A29&lt;YEAR(L$19)),(DATE($A29,12,31)-DATE($A29,1,0))*L$22,IF(AND($A29=YEAR(L$18),$A29=YEAR(L$19)),(L$19-L$18)*L$22,IF($A29=YEAR(L$18),(DATE(YEAR(L$18),12,31)-L$18)*L$22,IF($A29=YEAR(L$19),(L$19-DATE(YEAR(L$19),1,0))*L$22,0)))))</f>
        <v>0</v>
      </c>
      <c r="M29" s="70">
        <f>IF(M$19&gt;(M$18+365.25*M$63),IF(AND($A29&gt;YEAR(M$18),$A29&lt;YEAR((M$18+365.25*M$63))),(DATE($A29,12,31)-DATE($A29,1,0))*M$22,IF(AND($A29=YEAR(M$18),$A29=YEAR((M$18+365.25*M$63))),((M$18+365.25*M$63)-M$18)*M$22,IF($A29=YEAR(M$18),(DATE(YEAR(M$18),12,31)-M$18)*M$22,IF($A29=YEAR((M$18+365.25*M$63)),((M$18+365.25*M$63)-DATE(YEAR((M$18+365.25*M$63)),1,0))*M$22,0)))),IF(AND($A29&gt;YEAR(M$18),$A29&lt;YEAR(M$19)),(DATE($A29,12,31)-DATE($A29,1,0))*M$22,IF(AND($A29=YEAR(M$18),$A29=YEAR(M$19)),(M$19-M$18)*M$22,IF($A29=YEAR(M$18),(DATE(YEAR(M$18),12,31)-M$18)*M$22,IF($A29=YEAR(M$19),(M$19-DATE(YEAR(M$19),1,0))*M$22,0)))))</f>
        <v>0</v>
      </c>
      <c r="N29" s="70">
        <f>IF(N$19&gt;(N$18+365.25*N$63),IF(AND($A29&gt;YEAR(N$18),$A29&lt;YEAR((N$18+365.25*N$63))),(DATE($A29,12,31)-DATE($A29,1,0))*N$22,IF(AND($A29=YEAR(N$18),$A29=YEAR((N$18+365.25*N$63))),((N$18+365.25*N$63)-N$18)*N$22,IF($A29=YEAR(N$18),(DATE(YEAR(N$18),12,31)-N$18)*N$22,IF($A29=YEAR((N$18+365.25*N$63)),((N$18+365.25*N$63)-DATE(YEAR((N$18+365.25*N$63)),1,0))*N$22,0)))),IF(AND($A29&gt;YEAR(N$18),$A29&lt;YEAR(N$19)),(DATE($A29,12,31)-DATE($A29,1,0))*N$22,IF(AND($A29=YEAR(N$18),$A29=YEAR(N$19)),(N$19-N$18)*N$22,IF($A29=YEAR(N$18),(DATE(YEAR(N$18),12,31)-N$18)*N$22,IF($A29=YEAR(N$19),(N$19-DATE(YEAR(N$19),1,0))*N$22,0)))))</f>
        <v>0</v>
      </c>
      <c r="O29" s="70">
        <f>IF(O$19&gt;(O$18+365.25*O$63),IF(AND($A29&gt;YEAR(O$18),$A29&lt;YEAR((O$18+365.25*O$63))),(DATE($A29,12,31)-DATE($A29,1,0))*O$22,IF(AND($A29=YEAR(O$18),$A29=YEAR((O$18+365.25*O$63))),((O$18+365.25*O$63)-O$18)*O$22,IF($A29=YEAR(O$18),(DATE(YEAR(O$18),12,31)-O$18)*O$22,IF($A29=YEAR((O$18+365.25*O$63)),((O$18+365.25*O$63)-DATE(YEAR((O$18+365.25*O$63)),1,0))*O$22,0)))),IF(AND($A29&gt;YEAR(O$18),$A29&lt;YEAR(O$19)),(DATE($A29,12,31)-DATE($A29,1,0))*O$22,IF(AND($A29=YEAR(O$18),$A29=YEAR(O$19)),(O$19-O$18)*O$22,IF($A29=YEAR(O$18),(DATE(YEAR(O$18),12,31)-O$18)*O$22,IF($A29=YEAR(O$19),(O$19-DATE(YEAR(O$19),1,0))*O$22,0)))))</f>
        <v>0</v>
      </c>
      <c r="P29" s="70">
        <f>IF(P$19&gt;(P$18+365.25*P$63),IF(AND($A29&gt;YEAR(P$18),$A29&lt;YEAR((P$18+365.25*P$63))),(DATE($A29,12,31)-DATE($A29,1,0))*P$22,IF(AND($A29=YEAR(P$18),$A29=YEAR((P$18+365.25*P$63))),((P$18+365.25*P$63)-P$18)*P$22,IF($A29=YEAR(P$18),(DATE(YEAR(P$18),12,31)-P$18)*P$22,IF($A29=YEAR((P$18+365.25*P$63)),((P$18+365.25*P$63)-DATE(YEAR((P$18+365.25*P$63)),1,0))*P$22,0)))),IF(AND($A29&gt;YEAR(P$18),$A29&lt;YEAR(P$19)),(DATE($A29,12,31)-DATE($A29,1,0))*P$22,IF(AND($A29=YEAR(P$18),$A29=YEAR(P$19)),(P$19-P$18)*P$22,IF($A29=YEAR(P$18),(DATE(YEAR(P$18),12,31)-P$18)*P$22,IF($A29=YEAR(P$19),(P$19-DATE(YEAR(P$19),1,0))*P$22,0)))))</f>
        <v>0</v>
      </c>
      <c r="Q29" s="70">
        <f>IF(Q$19&gt;(Q$18+365.25*Q$63),IF(AND($A29&gt;YEAR(Q$18),$A29&lt;YEAR((Q$18+365.25*Q$63))),(DATE($A29,12,31)-DATE($A29,1,0))*Q$22,IF(AND($A29=YEAR(Q$18),$A29=YEAR((Q$18+365.25*Q$63))),((Q$18+365.25*Q$63)-Q$18)*Q$22,IF($A29=YEAR(Q$18),(DATE(YEAR(Q$18),12,31)-Q$18)*Q$22,IF($A29=YEAR((Q$18+365.25*Q$63)),((Q$18+365.25*Q$63)-DATE(YEAR((Q$18+365.25*Q$63)),1,0))*Q$22,0)))),IF(AND($A29&gt;YEAR(Q$18),$A29&lt;YEAR(Q$19)),(DATE($A29,12,31)-DATE($A29,1,0))*Q$22,IF(AND($A29=YEAR(Q$18),$A29=YEAR(Q$19)),(Q$19-Q$18)*Q$22,IF($A29=YEAR(Q$18),(DATE(YEAR(Q$18),12,31)-Q$18)*Q$22,IF($A29=YEAR(Q$19),(Q$19-DATE(YEAR(Q$19),1,0))*Q$22,0)))))</f>
        <v>0</v>
      </c>
      <c r="R29" s="70">
        <f>IF(R$19&gt;(R$18+365.25*R$63),IF(AND($A29&gt;YEAR(R$18),$A29&lt;YEAR((R$18+365.25*R$63))),(DATE($A29,12,31)-DATE($A29,1,0))*R$22,IF(AND($A29=YEAR(R$18),$A29=YEAR((R$18+365.25*R$63))),((R$18+365.25*R$63)-R$18)*R$22,IF($A29=YEAR(R$18),(DATE(YEAR(R$18),12,31)-R$18)*R$22,IF($A29=YEAR((R$18+365.25*R$63)),((R$18+365.25*R$63)-DATE(YEAR((R$18+365.25*R$63)),1,0))*R$22,0)))),IF(AND($A29&gt;YEAR(R$18),$A29&lt;YEAR(R$19)),(DATE($A29,12,31)-DATE($A29,1,0))*R$22,IF(AND($A29=YEAR(R$18),$A29=YEAR(R$19)),(R$19-R$18)*R$22,IF($A29=YEAR(R$18),(DATE(YEAR(R$18),12,31)-R$18)*R$22,IF($A29=YEAR(R$19),(R$19-DATE(YEAR(R$19),1,0))*R$22,0)))))</f>
        <v>0</v>
      </c>
    </row>
    <row r="30" spans="1:18" ht="13" thickBot="1">
      <c r="A30" s="41">
        <v>2032</v>
      </c>
      <c r="B30" s="70">
        <f>IF(B$19&gt;(B$18+365.25*B$63),IF(AND($A30&gt;YEAR(B$18),$A30&lt;YEAR((B$18+365.25*B$63))),(DATE($A30,12,31)-DATE($A30,1,0))*B$22,IF(AND($A30=YEAR(B$18),$A30=YEAR((B$18+365.25*B$63))),((B$18+365.25*B$63)-B$18)*B$22,IF($A30=YEAR(B$18),(DATE(YEAR(B$18),12,31)-B$18)*B$22,IF($A30=YEAR((B$18+365.25*B$63)),((B$18+365.25*B$63)-DATE(YEAR((B$18+365.25*B$63)),1,0))*B$22,0)))),IF(AND($A30&gt;YEAR(B$18),$A30&lt;YEAR(B$19)),(DATE($A30,12,31)-DATE($A30,1,0))*B$22,IF(AND($A30=YEAR(B$18),$A30=YEAR(B$19)),(B$19-B$18)*B$22,IF($A30=YEAR(B$18),(DATE(YEAR(B$18),12,31)-B$18)*B$22,IF($A30=YEAR(B$19),(B$19-DATE(YEAR(B$19),1,0))*B$22,0)))))</f>
        <v>0</v>
      </c>
      <c r="C30" s="70">
        <f>IF(C$19&gt;(C$18+365.25*C$63),IF(AND($A30&gt;YEAR(C$18),$A30&lt;YEAR((C$18+365.25*C$63))),(DATE($A30,12,31)-DATE($A30,1,0))*C$22,IF(AND($A30=YEAR(C$18),$A30=YEAR((C$18+365.25*C$63))),((C$18+365.25*C$63)-C$18)*C$22,IF($A30=YEAR(C$18),(DATE(YEAR(C$18),12,31)-C$18)*C$22,IF($A30=YEAR((C$18+365.25*C$63)),((C$18+365.25*C$63)-DATE(YEAR((C$18+365.25*C$63)),1,0))*C$22,0)))),IF(AND($A30&gt;YEAR(C$18),$A30&lt;YEAR(C$19)),(DATE($A30,12,31)-DATE($A30,1,0))*C$22,IF(AND($A30=YEAR(C$18),$A30=YEAR(C$19)),(C$19-C$18)*C$22,IF($A30=YEAR(C$18),(DATE(YEAR(C$18),12,31)-C$18)*C$22,IF($A30=YEAR(C$19),(C$19-DATE(YEAR(C$19),1,0))*C$22,0)))))</f>
        <v>0</v>
      </c>
      <c r="D30" s="70">
        <f>IF(D$19&gt;(D$18+365.25*D$63),IF(AND($A30&gt;YEAR(D$18),$A30&lt;YEAR((D$18+365.25*D$63))),(DATE($A30,12,31)-DATE($A30,1,0))*D$22,IF(AND($A30=YEAR(D$18),$A30=YEAR((D$18+365.25*D$63))),((D$18+365.25*D$63)-D$18)*D$22,IF($A30=YEAR(D$18),(DATE(YEAR(D$18),12,31)-D$18)*D$22,IF($A30=YEAR((D$18+365.25*D$63)),((D$18+365.25*D$63)-DATE(YEAR((D$18+365.25*D$63)),1,0))*D$22,0)))),IF(AND($A30&gt;YEAR(D$18),$A30&lt;YEAR(D$19)),(DATE($A30,12,31)-DATE($A30,1,0))*D$22,IF(AND($A30=YEAR(D$18),$A30=YEAR(D$19)),(D$19-D$18)*D$22,IF($A30=YEAR(D$18),(DATE(YEAR(D$18),12,31)-D$18)*D$22,IF($A30=YEAR(D$19),(D$19-DATE(YEAR(D$19),1,0))*D$22,0)))))</f>
        <v>0</v>
      </c>
      <c r="E30" s="70">
        <f>IF(E$19&gt;(E$18+365.25*E$63),IF(AND($A30&gt;YEAR(E$18),$A30&lt;YEAR((E$18+365.25*E$63))),(DATE($A30,12,31)-DATE($A30,1,0))*E$22,IF(AND($A30=YEAR(E$18),$A30=YEAR((E$18+365.25*E$63))),((E$18+365.25*E$63)-E$18)*E$22,IF($A30=YEAR(E$18),(DATE(YEAR(E$18),12,31)-E$18)*E$22,IF($A30=YEAR((E$18+365.25*E$63)),((E$18+365.25*E$63)-DATE(YEAR((E$18+365.25*E$63)),1,0))*E$22,0)))),IF(AND($A30&gt;YEAR(E$18),$A30&lt;YEAR(E$19)),(DATE($A30,12,31)-DATE($A30,1,0))*E$22,IF(AND($A30=YEAR(E$18),$A30=YEAR(E$19)),(E$19-E$18)*E$22,IF($A30=YEAR(E$18),(DATE(YEAR(E$18),12,31)-E$18)*E$22,IF($A30=YEAR(E$19),(E$19-DATE(YEAR(E$19),1,0))*E$22,0)))))</f>
        <v>0</v>
      </c>
      <c r="F30" s="70">
        <f>IF(F$19&gt;(F$18+365.25*F$63),IF(AND($A30&gt;YEAR(F$18),$A30&lt;YEAR((F$18+365.25*F$63))),(DATE($A30,12,31)-DATE($A30,1,0))*F$22,IF(AND($A30=YEAR(F$18),$A30=YEAR((F$18+365.25*F$63))),((F$18+365.25*F$63)-F$18)*F$22,IF($A30=YEAR(F$18),(DATE(YEAR(F$18),12,31)-F$18)*F$22,IF($A30=YEAR((F$18+365.25*F$63)),((F$18+365.25*F$63)-DATE(YEAR((F$18+365.25*F$63)),1,0))*F$22,0)))),IF(AND($A30&gt;YEAR(F$18),$A30&lt;YEAR(F$19)),(DATE($A30,12,31)-DATE($A30,1,0))*F$22,IF(AND($A30=YEAR(F$18),$A30=YEAR(F$19)),(F$19-F$18)*F$22,IF($A30=YEAR(F$18),(DATE(YEAR(F$18),12,31)-F$18)*F$22,IF($A30=YEAR(F$19),(F$19-DATE(YEAR(F$19),1,0))*F$22,0)))))</f>
        <v>0</v>
      </c>
      <c r="G30" s="70">
        <f>IF(G$19&gt;(G$18+365.25*G$63),IF(AND($A30&gt;YEAR(G$18),$A30&lt;YEAR((G$18+365.25*G$63))),(DATE($A30,12,31)-DATE($A30,1,0))*G$22,IF(AND($A30=YEAR(G$18),$A30=YEAR((G$18+365.25*G$63))),((G$18+365.25*G$63)-G$18)*G$22,IF($A30=YEAR(G$18),(DATE(YEAR(G$18),12,31)-G$18)*G$22,IF($A30=YEAR((G$18+365.25*G$63)),((G$18+365.25*G$63)-DATE(YEAR((G$18+365.25*G$63)),1,0))*G$22,0)))),IF(AND($A30&gt;YEAR(G$18),$A30&lt;YEAR(G$19)),(DATE($A30,12,31)-DATE($A30,1,0))*G$22,IF(AND($A30=YEAR(G$18),$A30=YEAR(G$19)),(G$19-G$18)*G$22,IF($A30=YEAR(G$18),(DATE(YEAR(G$18),12,31)-G$18)*G$22,IF($A30=YEAR(G$19),(G$19-DATE(YEAR(G$19),1,0))*G$22,0)))))</f>
        <v>0</v>
      </c>
      <c r="H30" s="70">
        <f>IF(H$19&gt;(H$18+365.25*H$63),IF(AND($A30&gt;YEAR(H$18),$A30&lt;YEAR((H$18+365.25*H$63))),(DATE($A30,12,31)-DATE($A30,1,0))*H$22,IF(AND($A30=YEAR(H$18),$A30=YEAR((H$18+365.25*H$63))),((H$18+365.25*H$63)-H$18)*H$22,IF($A30=YEAR(H$18),(DATE(YEAR(H$18),12,31)-H$18)*H$22,IF($A30=YEAR((H$18+365.25*H$63)),((H$18+365.25*H$63)-DATE(YEAR((H$18+365.25*H$63)),1,0))*H$22,0)))),IF(AND($A30&gt;YEAR(H$18),$A30&lt;YEAR(H$19)),(DATE($A30,12,31)-DATE($A30,1,0))*H$22,IF(AND($A30=YEAR(H$18),$A30=YEAR(H$19)),(H$19-H$18)*H$22,IF($A30=YEAR(H$18),(DATE(YEAR(H$18),12,31)-H$18)*H$22,IF($A30=YEAR(H$19),(H$19-DATE(YEAR(H$19),1,0))*H$22,0)))))</f>
        <v>0</v>
      </c>
      <c r="I30" s="70">
        <f>IF(I$19&gt;(I$18+365.25*I$63),IF(AND($A30&gt;YEAR(I$18),$A30&lt;YEAR((I$18+365.25*I$63))),(DATE($A30,12,31)-DATE($A30,1,0))*I$22,IF(AND($A30=YEAR(I$18),$A30=YEAR((I$18+365.25*I$63))),((I$18+365.25*I$63)-I$18)*I$22,IF($A30=YEAR(I$18),(DATE(YEAR(I$18),12,31)-I$18)*I$22,IF($A30=YEAR((I$18+365.25*I$63)),((I$18+365.25*I$63)-DATE(YEAR((I$18+365.25*I$63)),1,0))*I$22,0)))),IF(AND($A30&gt;YEAR(I$18),$A30&lt;YEAR(I$19)),(DATE($A30,12,31)-DATE($A30,1,0))*I$22,IF(AND($A30=YEAR(I$18),$A30=YEAR(I$19)),(I$19-I$18)*I$22,IF($A30=YEAR(I$18),(DATE(YEAR(I$18),12,31)-I$18)*I$22,IF($A30=YEAR(I$19),(I$19-DATE(YEAR(I$19),1,0))*I$22,0)))))</f>
        <v>0</v>
      </c>
      <c r="J30" s="70">
        <f>IF(J$19&gt;(J$18+365.25*J$63),IF(AND($A30&gt;YEAR(J$18),$A30&lt;YEAR((J$18+365.25*J$63))),(DATE($A30,12,31)-DATE($A30,1,0))*J$22,IF(AND($A30=YEAR(J$18),$A30=YEAR((J$18+365.25*J$63))),((J$18+365.25*J$63)-J$18)*J$22,IF($A30=YEAR(J$18),(DATE(YEAR(J$18),12,31)-J$18)*J$22,IF($A30=YEAR((J$18+365.25*J$63)),((J$18+365.25*J$63)-DATE(YEAR((J$18+365.25*J$63)),1,0))*J$22,0)))),IF(AND($A30&gt;YEAR(J$18),$A30&lt;YEAR(J$19)),(DATE($A30,12,31)-DATE($A30,1,0))*J$22,IF(AND($A30=YEAR(J$18),$A30=YEAR(J$19)),(J$19-J$18)*J$22,IF($A30=YEAR(J$18),(DATE(YEAR(J$18),12,31)-J$18)*J$22,IF($A30=YEAR(J$19),(J$19-DATE(YEAR(J$19),1,0))*J$22,0)))))</f>
        <v>0</v>
      </c>
      <c r="K30" s="70">
        <f>IF(K$19&gt;(K$18+365.25*K$63),IF(AND($A30&gt;YEAR(K$18),$A30&lt;YEAR((K$18+365.25*K$63))),(DATE($A30,12,31)-DATE($A30,1,0))*K$22,IF(AND($A30=YEAR(K$18),$A30=YEAR((K$18+365.25*K$63))),((K$18+365.25*K$63)-K$18)*K$22,IF($A30=YEAR(K$18),(DATE(YEAR(K$18),12,31)-K$18)*K$22,IF($A30=YEAR((K$18+365.25*K$63)),((K$18+365.25*K$63)-DATE(YEAR((K$18+365.25*K$63)),1,0))*K$22,0)))),IF(AND($A30&gt;YEAR(K$18),$A30&lt;YEAR(K$19)),(DATE($A30,12,31)-DATE($A30,1,0))*K$22,IF(AND($A30=YEAR(K$18),$A30=YEAR(K$19)),(K$19-K$18)*K$22,IF($A30=YEAR(K$18),(DATE(YEAR(K$18),12,31)-K$18)*K$22,IF($A30=YEAR(K$19),(K$19-DATE(YEAR(K$19),1,0))*K$22,0)))))</f>
        <v>0</v>
      </c>
      <c r="L30" s="70">
        <f>IF(L$19&gt;(L$18+365.25*L$63),IF(AND($A30&gt;YEAR(L$18),$A30&lt;YEAR((L$18+365.25*L$63))),(DATE($A30,12,31)-DATE($A30,1,0))*L$22,IF(AND($A30=YEAR(L$18),$A30=YEAR((L$18+365.25*L$63))),((L$18+365.25*L$63)-L$18)*L$22,IF($A30=YEAR(L$18),(DATE(YEAR(L$18),12,31)-L$18)*L$22,IF($A30=YEAR((L$18+365.25*L$63)),((L$18+365.25*L$63)-DATE(YEAR((L$18+365.25*L$63)),1,0))*L$22,0)))),IF(AND($A30&gt;YEAR(L$18),$A30&lt;YEAR(L$19)),(DATE($A30,12,31)-DATE($A30,1,0))*L$22,IF(AND($A30=YEAR(L$18),$A30=YEAR(L$19)),(L$19-L$18)*L$22,IF($A30=YEAR(L$18),(DATE(YEAR(L$18),12,31)-L$18)*L$22,IF($A30=YEAR(L$19),(L$19-DATE(YEAR(L$19),1,0))*L$22,0)))))</f>
        <v>0</v>
      </c>
      <c r="M30" s="70">
        <f>IF(M$19&gt;(M$18+365.25*M$63),IF(AND($A30&gt;YEAR(M$18),$A30&lt;YEAR((M$18+365.25*M$63))),(DATE($A30,12,31)-DATE($A30,1,0))*M$22,IF(AND($A30=YEAR(M$18),$A30=YEAR((M$18+365.25*M$63))),((M$18+365.25*M$63)-M$18)*M$22,IF($A30=YEAR(M$18),(DATE(YEAR(M$18),12,31)-M$18)*M$22,IF($A30=YEAR((M$18+365.25*M$63)),((M$18+365.25*M$63)-DATE(YEAR((M$18+365.25*M$63)),1,0))*M$22,0)))),IF(AND($A30&gt;YEAR(M$18),$A30&lt;YEAR(M$19)),(DATE($A30,12,31)-DATE($A30,1,0))*M$22,IF(AND($A30=YEAR(M$18),$A30=YEAR(M$19)),(M$19-M$18)*M$22,IF($A30=YEAR(M$18),(DATE(YEAR(M$18),12,31)-M$18)*M$22,IF($A30=YEAR(M$19),(M$19-DATE(YEAR(M$19),1,0))*M$22,0)))))</f>
        <v>0</v>
      </c>
      <c r="N30" s="70">
        <f>IF(N$19&gt;(N$18+365.25*N$63),IF(AND($A30&gt;YEAR(N$18),$A30&lt;YEAR((N$18+365.25*N$63))),(DATE($A30,12,31)-DATE($A30,1,0))*N$22,IF(AND($A30=YEAR(N$18),$A30=YEAR((N$18+365.25*N$63))),((N$18+365.25*N$63)-N$18)*N$22,IF($A30=YEAR(N$18),(DATE(YEAR(N$18),12,31)-N$18)*N$22,IF($A30=YEAR((N$18+365.25*N$63)),((N$18+365.25*N$63)-DATE(YEAR((N$18+365.25*N$63)),1,0))*N$22,0)))),IF(AND($A30&gt;YEAR(N$18),$A30&lt;YEAR(N$19)),(DATE($A30,12,31)-DATE($A30,1,0))*N$22,IF(AND($A30=YEAR(N$18),$A30=YEAR(N$19)),(N$19-N$18)*N$22,IF($A30=YEAR(N$18),(DATE(YEAR(N$18),12,31)-N$18)*N$22,IF($A30=YEAR(N$19),(N$19-DATE(YEAR(N$19),1,0))*N$22,0)))))</f>
        <v>0</v>
      </c>
      <c r="O30" s="70">
        <f>IF(O$19&gt;(O$18+365.25*O$63),IF(AND($A30&gt;YEAR(O$18),$A30&lt;YEAR((O$18+365.25*O$63))),(DATE($A30,12,31)-DATE($A30,1,0))*O$22,IF(AND($A30=YEAR(O$18),$A30=YEAR((O$18+365.25*O$63))),((O$18+365.25*O$63)-O$18)*O$22,IF($A30=YEAR(O$18),(DATE(YEAR(O$18),12,31)-O$18)*O$22,IF($A30=YEAR((O$18+365.25*O$63)),((O$18+365.25*O$63)-DATE(YEAR((O$18+365.25*O$63)),1,0))*O$22,0)))),IF(AND($A30&gt;YEAR(O$18),$A30&lt;YEAR(O$19)),(DATE($A30,12,31)-DATE($A30,1,0))*O$22,IF(AND($A30=YEAR(O$18),$A30=YEAR(O$19)),(O$19-O$18)*O$22,IF($A30=YEAR(O$18),(DATE(YEAR(O$18),12,31)-O$18)*O$22,IF($A30=YEAR(O$19),(O$19-DATE(YEAR(O$19),1,0))*O$22,0)))))</f>
        <v>0</v>
      </c>
      <c r="P30" s="70">
        <f>IF(P$19&gt;(P$18+365.25*P$63),IF(AND($A30&gt;YEAR(P$18),$A30&lt;YEAR((P$18+365.25*P$63))),(DATE($A30,12,31)-DATE($A30,1,0))*P$22,IF(AND($A30=YEAR(P$18),$A30=YEAR((P$18+365.25*P$63))),((P$18+365.25*P$63)-P$18)*P$22,IF($A30=YEAR(P$18),(DATE(YEAR(P$18),12,31)-P$18)*P$22,IF($A30=YEAR((P$18+365.25*P$63)),((P$18+365.25*P$63)-DATE(YEAR((P$18+365.25*P$63)),1,0))*P$22,0)))),IF(AND($A30&gt;YEAR(P$18),$A30&lt;YEAR(P$19)),(DATE($A30,12,31)-DATE($A30,1,0))*P$22,IF(AND($A30=YEAR(P$18),$A30=YEAR(P$19)),(P$19-P$18)*P$22,IF($A30=YEAR(P$18),(DATE(YEAR(P$18),12,31)-P$18)*P$22,IF($A30=YEAR(P$19),(P$19-DATE(YEAR(P$19),1,0))*P$22,0)))))</f>
        <v>0</v>
      </c>
      <c r="Q30" s="70">
        <f>IF(Q$19&gt;(Q$18+365.25*Q$63),IF(AND($A30&gt;YEAR(Q$18),$A30&lt;YEAR((Q$18+365.25*Q$63))),(DATE($A30,12,31)-DATE($A30,1,0))*Q$22,IF(AND($A30=YEAR(Q$18),$A30=YEAR((Q$18+365.25*Q$63))),((Q$18+365.25*Q$63)-Q$18)*Q$22,IF($A30=YEAR(Q$18),(DATE(YEAR(Q$18),12,31)-Q$18)*Q$22,IF($A30=YEAR((Q$18+365.25*Q$63)),((Q$18+365.25*Q$63)-DATE(YEAR((Q$18+365.25*Q$63)),1,0))*Q$22,0)))),IF(AND($A30&gt;YEAR(Q$18),$A30&lt;YEAR(Q$19)),(DATE($A30,12,31)-DATE($A30,1,0))*Q$22,IF(AND($A30=YEAR(Q$18),$A30=YEAR(Q$19)),(Q$19-Q$18)*Q$22,IF($A30=YEAR(Q$18),(DATE(YEAR(Q$18),12,31)-Q$18)*Q$22,IF($A30=YEAR(Q$19),(Q$19-DATE(YEAR(Q$19),1,0))*Q$22,0)))))</f>
        <v>0</v>
      </c>
      <c r="R30" s="70">
        <f>IF(R$19&gt;(R$18+365.25*R$63),IF(AND($A30&gt;YEAR(R$18),$A30&lt;YEAR((R$18+365.25*R$63))),(DATE($A30,12,31)-DATE($A30,1,0))*R$22,IF(AND($A30=YEAR(R$18),$A30=YEAR((R$18+365.25*R$63))),((R$18+365.25*R$63)-R$18)*R$22,IF($A30=YEAR(R$18),(DATE(YEAR(R$18),12,31)-R$18)*R$22,IF($A30=YEAR((R$18+365.25*R$63)),((R$18+365.25*R$63)-DATE(YEAR((R$18+365.25*R$63)),1,0))*R$22,0)))),IF(AND($A30&gt;YEAR(R$18),$A30&lt;YEAR(R$19)),(DATE($A30,12,31)-DATE($A30,1,0))*R$22,IF(AND($A30=YEAR(R$18),$A30=YEAR(R$19)),(R$19-R$18)*R$22,IF($A30=YEAR(R$18),(DATE(YEAR(R$18),12,31)-R$18)*R$22,IF($A30=YEAR(R$19),(R$19-DATE(YEAR(R$19),1,0))*R$22,0)))))</f>
        <v>0</v>
      </c>
    </row>
    <row r="31" spans="1:18" ht="13" thickBot="1">
      <c r="A31" s="41">
        <v>2033</v>
      </c>
      <c r="B31" s="70">
        <f>IF(B$19&gt;(B$18+365.25*B$63),IF(AND($A31&gt;YEAR(B$18),$A31&lt;YEAR((B$18+365.25*B$63))),(DATE($A31,12,31)-DATE($A31,1,0))*B$22,IF(AND($A31=YEAR(B$18),$A31=YEAR((B$18+365.25*B$63))),((B$18+365.25*B$63)-B$18)*B$22,IF($A31=YEAR(B$18),(DATE(YEAR(B$18),12,31)-B$18)*B$22,IF($A31=YEAR((B$18+365.25*B$63)),((B$18+365.25*B$63)-DATE(YEAR((B$18+365.25*B$63)),1,0))*B$22,0)))),IF(AND($A31&gt;YEAR(B$18),$A31&lt;YEAR(B$19)),(DATE($A31,12,31)-DATE($A31,1,0))*B$22,IF(AND($A31=YEAR(B$18),$A31=YEAR(B$19)),(B$19-B$18)*B$22,IF($A31=YEAR(B$18),(DATE(YEAR(B$18),12,31)-B$18)*B$22,IF($A31=YEAR(B$19),(B$19-DATE(YEAR(B$19),1,0))*B$22,0)))))</f>
        <v>0</v>
      </c>
      <c r="C31" s="70">
        <f>IF(C$19&gt;(C$18+365.25*C$63),IF(AND($A31&gt;YEAR(C$18),$A31&lt;YEAR((C$18+365.25*C$63))),(DATE($A31,12,31)-DATE($A31,1,0))*C$22,IF(AND($A31=YEAR(C$18),$A31=YEAR((C$18+365.25*C$63))),((C$18+365.25*C$63)-C$18)*C$22,IF($A31=YEAR(C$18),(DATE(YEAR(C$18),12,31)-C$18)*C$22,IF($A31=YEAR((C$18+365.25*C$63)),((C$18+365.25*C$63)-DATE(YEAR((C$18+365.25*C$63)),1,0))*C$22,0)))),IF(AND($A31&gt;YEAR(C$18),$A31&lt;YEAR(C$19)),(DATE($A31,12,31)-DATE($A31,1,0))*C$22,IF(AND($A31=YEAR(C$18),$A31=YEAR(C$19)),(C$19-C$18)*C$22,IF($A31=YEAR(C$18),(DATE(YEAR(C$18),12,31)-C$18)*C$22,IF($A31=YEAR(C$19),(C$19-DATE(YEAR(C$19),1,0))*C$22,0)))))</f>
        <v>0</v>
      </c>
      <c r="D31" s="70">
        <f>IF(D$19&gt;(D$18+365.25*D$63),IF(AND($A31&gt;YEAR(D$18),$A31&lt;YEAR((D$18+365.25*D$63))),(DATE($A31,12,31)-DATE($A31,1,0))*D$22,IF(AND($A31=YEAR(D$18),$A31=YEAR((D$18+365.25*D$63))),((D$18+365.25*D$63)-D$18)*D$22,IF($A31=YEAR(D$18),(DATE(YEAR(D$18),12,31)-D$18)*D$22,IF($A31=YEAR((D$18+365.25*D$63)),((D$18+365.25*D$63)-DATE(YEAR((D$18+365.25*D$63)),1,0))*D$22,0)))),IF(AND($A31&gt;YEAR(D$18),$A31&lt;YEAR(D$19)),(DATE($A31,12,31)-DATE($A31,1,0))*D$22,IF(AND($A31=YEAR(D$18),$A31=YEAR(D$19)),(D$19-D$18)*D$22,IF($A31=YEAR(D$18),(DATE(YEAR(D$18),12,31)-D$18)*D$22,IF($A31=YEAR(D$19),(D$19-DATE(YEAR(D$19),1,0))*D$22,0)))))</f>
        <v>0</v>
      </c>
      <c r="E31" s="70">
        <f>IF(E$19&gt;(E$18+365.25*E$63),IF(AND($A31&gt;YEAR(E$18),$A31&lt;YEAR((E$18+365.25*E$63))),(DATE($A31,12,31)-DATE($A31,1,0))*E$22,IF(AND($A31=YEAR(E$18),$A31=YEAR((E$18+365.25*E$63))),((E$18+365.25*E$63)-E$18)*E$22,IF($A31=YEAR(E$18),(DATE(YEAR(E$18),12,31)-E$18)*E$22,IF($A31=YEAR((E$18+365.25*E$63)),((E$18+365.25*E$63)-DATE(YEAR((E$18+365.25*E$63)),1,0))*E$22,0)))),IF(AND($A31&gt;YEAR(E$18),$A31&lt;YEAR(E$19)),(DATE($A31,12,31)-DATE($A31,1,0))*E$22,IF(AND($A31=YEAR(E$18),$A31=YEAR(E$19)),(E$19-E$18)*E$22,IF($A31=YEAR(E$18),(DATE(YEAR(E$18),12,31)-E$18)*E$22,IF($A31=YEAR(E$19),(E$19-DATE(YEAR(E$19),1,0))*E$22,0)))))</f>
        <v>0</v>
      </c>
      <c r="F31" s="70">
        <f>IF(F$19&gt;(F$18+365.25*F$63),IF(AND($A31&gt;YEAR(F$18),$A31&lt;YEAR((F$18+365.25*F$63))),(DATE($A31,12,31)-DATE($A31,1,0))*F$22,IF(AND($A31=YEAR(F$18),$A31=YEAR((F$18+365.25*F$63))),((F$18+365.25*F$63)-F$18)*F$22,IF($A31=YEAR(F$18),(DATE(YEAR(F$18),12,31)-F$18)*F$22,IF($A31=YEAR((F$18+365.25*F$63)),((F$18+365.25*F$63)-DATE(YEAR((F$18+365.25*F$63)),1,0))*F$22,0)))),IF(AND($A31&gt;YEAR(F$18),$A31&lt;YEAR(F$19)),(DATE($A31,12,31)-DATE($A31,1,0))*F$22,IF(AND($A31=YEAR(F$18),$A31=YEAR(F$19)),(F$19-F$18)*F$22,IF($A31=YEAR(F$18),(DATE(YEAR(F$18),12,31)-F$18)*F$22,IF($A31=YEAR(F$19),(F$19-DATE(YEAR(F$19),1,0))*F$22,0)))))</f>
        <v>0</v>
      </c>
      <c r="G31" s="70">
        <f>IF(G$19&gt;(G$18+365.25*G$63),IF(AND($A31&gt;YEAR(G$18),$A31&lt;YEAR((G$18+365.25*G$63))),(DATE($A31,12,31)-DATE($A31,1,0))*G$22,IF(AND($A31=YEAR(G$18),$A31=YEAR((G$18+365.25*G$63))),((G$18+365.25*G$63)-G$18)*G$22,IF($A31=YEAR(G$18),(DATE(YEAR(G$18),12,31)-G$18)*G$22,IF($A31=YEAR((G$18+365.25*G$63)),((G$18+365.25*G$63)-DATE(YEAR((G$18+365.25*G$63)),1,0))*G$22,0)))),IF(AND($A31&gt;YEAR(G$18),$A31&lt;YEAR(G$19)),(DATE($A31,12,31)-DATE($A31,1,0))*G$22,IF(AND($A31=YEAR(G$18),$A31=YEAR(G$19)),(G$19-G$18)*G$22,IF($A31=YEAR(G$18),(DATE(YEAR(G$18),12,31)-G$18)*G$22,IF($A31=YEAR(G$19),(G$19-DATE(YEAR(G$19),1,0))*G$22,0)))))</f>
        <v>0</v>
      </c>
      <c r="H31" s="70">
        <f>IF(H$19&gt;(H$18+365.25*H$63),IF(AND($A31&gt;YEAR(H$18),$A31&lt;YEAR((H$18+365.25*H$63))),(DATE($A31,12,31)-DATE($A31,1,0))*H$22,IF(AND($A31=YEAR(H$18),$A31=YEAR((H$18+365.25*H$63))),((H$18+365.25*H$63)-H$18)*H$22,IF($A31=YEAR(H$18),(DATE(YEAR(H$18),12,31)-H$18)*H$22,IF($A31=YEAR((H$18+365.25*H$63)),((H$18+365.25*H$63)-DATE(YEAR((H$18+365.25*H$63)),1,0))*H$22,0)))),IF(AND($A31&gt;YEAR(H$18),$A31&lt;YEAR(H$19)),(DATE($A31,12,31)-DATE($A31,1,0))*H$22,IF(AND($A31=YEAR(H$18),$A31=YEAR(H$19)),(H$19-H$18)*H$22,IF($A31=YEAR(H$18),(DATE(YEAR(H$18),12,31)-H$18)*H$22,IF($A31=YEAR(H$19),(H$19-DATE(YEAR(H$19),1,0))*H$22,0)))))</f>
        <v>0</v>
      </c>
      <c r="I31" s="70">
        <f>IF(I$19&gt;(I$18+365.25*I$63),IF(AND($A31&gt;YEAR(I$18),$A31&lt;YEAR((I$18+365.25*I$63))),(DATE($A31,12,31)-DATE($A31,1,0))*I$22,IF(AND($A31=YEAR(I$18),$A31=YEAR((I$18+365.25*I$63))),((I$18+365.25*I$63)-I$18)*I$22,IF($A31=YEAR(I$18),(DATE(YEAR(I$18),12,31)-I$18)*I$22,IF($A31=YEAR((I$18+365.25*I$63)),((I$18+365.25*I$63)-DATE(YEAR((I$18+365.25*I$63)),1,0))*I$22,0)))),IF(AND($A31&gt;YEAR(I$18),$A31&lt;YEAR(I$19)),(DATE($A31,12,31)-DATE($A31,1,0))*I$22,IF(AND($A31=YEAR(I$18),$A31=YEAR(I$19)),(I$19-I$18)*I$22,IF($A31=YEAR(I$18),(DATE(YEAR(I$18),12,31)-I$18)*I$22,IF($A31=YEAR(I$19),(I$19-DATE(YEAR(I$19),1,0))*I$22,0)))))</f>
        <v>0</v>
      </c>
      <c r="J31" s="70">
        <f>IF(J$19&gt;(J$18+365.25*J$63),IF(AND($A31&gt;YEAR(J$18),$A31&lt;YEAR((J$18+365.25*J$63))),(DATE($A31,12,31)-DATE($A31,1,0))*J$22,IF(AND($A31=YEAR(J$18),$A31=YEAR((J$18+365.25*J$63))),((J$18+365.25*J$63)-J$18)*J$22,IF($A31=YEAR(J$18),(DATE(YEAR(J$18),12,31)-J$18)*J$22,IF($A31=YEAR((J$18+365.25*J$63)),((J$18+365.25*J$63)-DATE(YEAR((J$18+365.25*J$63)),1,0))*J$22,0)))),IF(AND($A31&gt;YEAR(J$18),$A31&lt;YEAR(J$19)),(DATE($A31,12,31)-DATE($A31,1,0))*J$22,IF(AND($A31=YEAR(J$18),$A31=YEAR(J$19)),(J$19-J$18)*J$22,IF($A31=YEAR(J$18),(DATE(YEAR(J$18),12,31)-J$18)*J$22,IF($A31=YEAR(J$19),(J$19-DATE(YEAR(J$19),1,0))*J$22,0)))))</f>
        <v>0</v>
      </c>
      <c r="K31" s="70">
        <f>IF(K$19&gt;(K$18+365.25*K$63),IF(AND($A31&gt;YEAR(K$18),$A31&lt;YEAR((K$18+365.25*K$63))),(DATE($A31,12,31)-DATE($A31,1,0))*K$22,IF(AND($A31=YEAR(K$18),$A31=YEAR((K$18+365.25*K$63))),((K$18+365.25*K$63)-K$18)*K$22,IF($A31=YEAR(K$18),(DATE(YEAR(K$18),12,31)-K$18)*K$22,IF($A31=YEAR((K$18+365.25*K$63)),((K$18+365.25*K$63)-DATE(YEAR((K$18+365.25*K$63)),1,0))*K$22,0)))),IF(AND($A31&gt;YEAR(K$18),$A31&lt;YEAR(K$19)),(DATE($A31,12,31)-DATE($A31,1,0))*K$22,IF(AND($A31=YEAR(K$18),$A31=YEAR(K$19)),(K$19-K$18)*K$22,IF($A31=YEAR(K$18),(DATE(YEAR(K$18),12,31)-K$18)*K$22,IF($A31=YEAR(K$19),(K$19-DATE(YEAR(K$19),1,0))*K$22,0)))))</f>
        <v>0</v>
      </c>
      <c r="L31" s="70">
        <f>IF(L$19&gt;(L$18+365.25*L$63),IF(AND($A31&gt;YEAR(L$18),$A31&lt;YEAR((L$18+365.25*L$63))),(DATE($A31,12,31)-DATE($A31,1,0))*L$22,IF(AND($A31=YEAR(L$18),$A31=YEAR((L$18+365.25*L$63))),((L$18+365.25*L$63)-L$18)*L$22,IF($A31=YEAR(L$18),(DATE(YEAR(L$18),12,31)-L$18)*L$22,IF($A31=YEAR((L$18+365.25*L$63)),((L$18+365.25*L$63)-DATE(YEAR((L$18+365.25*L$63)),1,0))*L$22,0)))),IF(AND($A31&gt;YEAR(L$18),$A31&lt;YEAR(L$19)),(DATE($A31,12,31)-DATE($A31,1,0))*L$22,IF(AND($A31=YEAR(L$18),$A31=YEAR(L$19)),(L$19-L$18)*L$22,IF($A31=YEAR(L$18),(DATE(YEAR(L$18),12,31)-L$18)*L$22,IF($A31=YEAR(L$19),(L$19-DATE(YEAR(L$19),1,0))*L$22,0)))))</f>
        <v>0</v>
      </c>
      <c r="M31" s="70">
        <f>IF(M$19&gt;(M$18+365.25*M$63),IF(AND($A31&gt;YEAR(M$18),$A31&lt;YEAR((M$18+365.25*M$63))),(DATE($A31,12,31)-DATE($A31,1,0))*M$22,IF(AND($A31=YEAR(M$18),$A31=YEAR((M$18+365.25*M$63))),((M$18+365.25*M$63)-M$18)*M$22,IF($A31=YEAR(M$18),(DATE(YEAR(M$18),12,31)-M$18)*M$22,IF($A31=YEAR((M$18+365.25*M$63)),((M$18+365.25*M$63)-DATE(YEAR((M$18+365.25*M$63)),1,0))*M$22,0)))),IF(AND($A31&gt;YEAR(M$18),$A31&lt;YEAR(M$19)),(DATE($A31,12,31)-DATE($A31,1,0))*M$22,IF(AND($A31=YEAR(M$18),$A31=YEAR(M$19)),(M$19-M$18)*M$22,IF($A31=YEAR(M$18),(DATE(YEAR(M$18),12,31)-M$18)*M$22,IF($A31=YEAR(M$19),(M$19-DATE(YEAR(M$19),1,0))*M$22,0)))))</f>
        <v>0</v>
      </c>
      <c r="N31" s="70">
        <f>IF(N$19&gt;(N$18+365.25*N$63),IF(AND($A31&gt;YEAR(N$18),$A31&lt;YEAR((N$18+365.25*N$63))),(DATE($A31,12,31)-DATE($A31,1,0))*N$22,IF(AND($A31=YEAR(N$18),$A31=YEAR((N$18+365.25*N$63))),((N$18+365.25*N$63)-N$18)*N$22,IF($A31=YEAR(N$18),(DATE(YEAR(N$18),12,31)-N$18)*N$22,IF($A31=YEAR((N$18+365.25*N$63)),((N$18+365.25*N$63)-DATE(YEAR((N$18+365.25*N$63)),1,0))*N$22,0)))),IF(AND($A31&gt;YEAR(N$18),$A31&lt;YEAR(N$19)),(DATE($A31,12,31)-DATE($A31,1,0))*N$22,IF(AND($A31=YEAR(N$18),$A31=YEAR(N$19)),(N$19-N$18)*N$22,IF($A31=YEAR(N$18),(DATE(YEAR(N$18),12,31)-N$18)*N$22,IF($A31=YEAR(N$19),(N$19-DATE(YEAR(N$19),1,0))*N$22,0)))))</f>
        <v>0</v>
      </c>
      <c r="O31" s="70">
        <f>IF(O$19&gt;(O$18+365.25*O$63),IF(AND($A31&gt;YEAR(O$18),$A31&lt;YEAR((O$18+365.25*O$63))),(DATE($A31,12,31)-DATE($A31,1,0))*O$22,IF(AND($A31=YEAR(O$18),$A31=YEAR((O$18+365.25*O$63))),((O$18+365.25*O$63)-O$18)*O$22,IF($A31=YEAR(O$18),(DATE(YEAR(O$18),12,31)-O$18)*O$22,IF($A31=YEAR((O$18+365.25*O$63)),((O$18+365.25*O$63)-DATE(YEAR((O$18+365.25*O$63)),1,0))*O$22,0)))),IF(AND($A31&gt;YEAR(O$18),$A31&lt;YEAR(O$19)),(DATE($A31,12,31)-DATE($A31,1,0))*O$22,IF(AND($A31=YEAR(O$18),$A31=YEAR(O$19)),(O$19-O$18)*O$22,IF($A31=YEAR(O$18),(DATE(YEAR(O$18),12,31)-O$18)*O$22,IF($A31=YEAR(O$19),(O$19-DATE(YEAR(O$19),1,0))*O$22,0)))))</f>
        <v>0</v>
      </c>
      <c r="P31" s="70">
        <f>IF(P$19&gt;(P$18+365.25*P$63),IF(AND($A31&gt;YEAR(P$18),$A31&lt;YEAR((P$18+365.25*P$63))),(DATE($A31,12,31)-DATE($A31,1,0))*P$22,IF(AND($A31=YEAR(P$18),$A31=YEAR((P$18+365.25*P$63))),((P$18+365.25*P$63)-P$18)*P$22,IF($A31=YEAR(P$18),(DATE(YEAR(P$18),12,31)-P$18)*P$22,IF($A31=YEAR((P$18+365.25*P$63)),((P$18+365.25*P$63)-DATE(YEAR((P$18+365.25*P$63)),1,0))*P$22,0)))),IF(AND($A31&gt;YEAR(P$18),$A31&lt;YEAR(P$19)),(DATE($A31,12,31)-DATE($A31,1,0))*P$22,IF(AND($A31=YEAR(P$18),$A31=YEAR(P$19)),(P$19-P$18)*P$22,IF($A31=YEAR(P$18),(DATE(YEAR(P$18),12,31)-P$18)*P$22,IF($A31=YEAR(P$19),(P$19-DATE(YEAR(P$19),1,0))*P$22,0)))))</f>
        <v>0</v>
      </c>
      <c r="Q31" s="70">
        <f>IF(Q$19&gt;(Q$18+365.25*Q$63),IF(AND($A31&gt;YEAR(Q$18),$A31&lt;YEAR((Q$18+365.25*Q$63))),(DATE($A31,12,31)-DATE($A31,1,0))*Q$22,IF(AND($A31=YEAR(Q$18),$A31=YEAR((Q$18+365.25*Q$63))),((Q$18+365.25*Q$63)-Q$18)*Q$22,IF($A31=YEAR(Q$18),(DATE(YEAR(Q$18),12,31)-Q$18)*Q$22,IF($A31=YEAR((Q$18+365.25*Q$63)),((Q$18+365.25*Q$63)-DATE(YEAR((Q$18+365.25*Q$63)),1,0))*Q$22,0)))),IF(AND($A31&gt;YEAR(Q$18),$A31&lt;YEAR(Q$19)),(DATE($A31,12,31)-DATE($A31,1,0))*Q$22,IF(AND($A31=YEAR(Q$18),$A31=YEAR(Q$19)),(Q$19-Q$18)*Q$22,IF($A31=YEAR(Q$18),(DATE(YEAR(Q$18),12,31)-Q$18)*Q$22,IF($A31=YEAR(Q$19),(Q$19-DATE(YEAR(Q$19),1,0))*Q$22,0)))))</f>
        <v>0</v>
      </c>
      <c r="R31" s="70">
        <f>IF(R$19&gt;(R$18+365.25*R$63),IF(AND($A31&gt;YEAR(R$18),$A31&lt;YEAR((R$18+365.25*R$63))),(DATE($A31,12,31)-DATE($A31,1,0))*R$22,IF(AND($A31=YEAR(R$18),$A31=YEAR((R$18+365.25*R$63))),((R$18+365.25*R$63)-R$18)*R$22,IF($A31=YEAR(R$18),(DATE(YEAR(R$18),12,31)-R$18)*R$22,IF($A31=YEAR((R$18+365.25*R$63)),((R$18+365.25*R$63)-DATE(YEAR((R$18+365.25*R$63)),1,0))*R$22,0)))),IF(AND($A31&gt;YEAR(R$18),$A31&lt;YEAR(R$19)),(DATE($A31,12,31)-DATE($A31,1,0))*R$22,IF(AND($A31=YEAR(R$18),$A31=YEAR(R$19)),(R$19-R$18)*R$22,IF($A31=YEAR(R$18),(DATE(YEAR(R$18),12,31)-R$18)*R$22,IF($A31=YEAR(R$19),(R$19-DATE(YEAR(R$19),1,0))*R$22,0)))))</f>
        <v>0</v>
      </c>
    </row>
    <row r="32" spans="1:18" ht="13" thickBot="1">
      <c r="A32" s="41">
        <v>2034</v>
      </c>
      <c r="B32" s="70">
        <f>IF(B$19&gt;(B$18+365.25*B$63),IF(AND($A32&gt;YEAR(B$18),$A32&lt;YEAR((B$18+365.25*B$63))),(DATE($A32,12,31)-DATE($A32,1,0))*B$22,IF(AND($A32=YEAR(B$18),$A32=YEAR((B$18+365.25*B$63))),((B$18+365.25*B$63)-B$18)*B$22,IF($A32=YEAR(B$18),(DATE(YEAR(B$18),12,31)-B$18)*B$22,IF($A32=YEAR((B$18+365.25*B$63)),((B$18+365.25*B$63)-DATE(YEAR((B$18+365.25*B$63)),1,0))*B$22,0)))),IF(AND($A32&gt;YEAR(B$18),$A32&lt;YEAR(B$19)),(DATE($A32,12,31)-DATE($A32,1,0))*B$22,IF(AND($A32=YEAR(B$18),$A32=YEAR(B$19)),(B$19-B$18)*B$22,IF($A32=YEAR(B$18),(DATE(YEAR(B$18),12,31)-B$18)*B$22,IF($A32=YEAR(B$19),(B$19-DATE(YEAR(B$19),1,0))*B$22,0)))))</f>
        <v>0</v>
      </c>
      <c r="C32" s="70">
        <f>IF(C$19&gt;(C$18+365.25*C$63),IF(AND($A32&gt;YEAR(C$18),$A32&lt;YEAR((C$18+365.25*C$63))),(DATE($A32,12,31)-DATE($A32,1,0))*C$22,IF(AND($A32=YEAR(C$18),$A32=YEAR((C$18+365.25*C$63))),((C$18+365.25*C$63)-C$18)*C$22,IF($A32=YEAR(C$18),(DATE(YEAR(C$18),12,31)-C$18)*C$22,IF($A32=YEAR((C$18+365.25*C$63)),((C$18+365.25*C$63)-DATE(YEAR((C$18+365.25*C$63)),1,0))*C$22,0)))),IF(AND($A32&gt;YEAR(C$18),$A32&lt;YEAR(C$19)),(DATE($A32,12,31)-DATE($A32,1,0))*C$22,IF(AND($A32=YEAR(C$18),$A32=YEAR(C$19)),(C$19-C$18)*C$22,IF($A32=YEAR(C$18),(DATE(YEAR(C$18),12,31)-C$18)*C$22,IF($A32=YEAR(C$19),(C$19-DATE(YEAR(C$19),1,0))*C$22,0)))))</f>
        <v>0</v>
      </c>
      <c r="D32" s="70">
        <f>IF(D$19&gt;(D$18+365.25*D$63),IF(AND($A32&gt;YEAR(D$18),$A32&lt;YEAR((D$18+365.25*D$63))),(DATE($A32,12,31)-DATE($A32,1,0))*D$22,IF(AND($A32=YEAR(D$18),$A32=YEAR((D$18+365.25*D$63))),((D$18+365.25*D$63)-D$18)*D$22,IF($A32=YEAR(D$18),(DATE(YEAR(D$18),12,31)-D$18)*D$22,IF($A32=YEAR((D$18+365.25*D$63)),((D$18+365.25*D$63)-DATE(YEAR((D$18+365.25*D$63)),1,0))*D$22,0)))),IF(AND($A32&gt;YEAR(D$18),$A32&lt;YEAR(D$19)),(DATE($A32,12,31)-DATE($A32,1,0))*D$22,IF(AND($A32=YEAR(D$18),$A32=YEAR(D$19)),(D$19-D$18)*D$22,IF($A32=YEAR(D$18),(DATE(YEAR(D$18),12,31)-D$18)*D$22,IF($A32=YEAR(D$19),(D$19-DATE(YEAR(D$19),1,0))*D$22,0)))))</f>
        <v>0</v>
      </c>
      <c r="E32" s="70">
        <f>IF(E$19&gt;(E$18+365.25*E$63),IF(AND($A32&gt;YEAR(E$18),$A32&lt;YEAR((E$18+365.25*E$63))),(DATE($A32,12,31)-DATE($A32,1,0))*E$22,IF(AND($A32=YEAR(E$18),$A32=YEAR((E$18+365.25*E$63))),((E$18+365.25*E$63)-E$18)*E$22,IF($A32=YEAR(E$18),(DATE(YEAR(E$18),12,31)-E$18)*E$22,IF($A32=YEAR((E$18+365.25*E$63)),((E$18+365.25*E$63)-DATE(YEAR((E$18+365.25*E$63)),1,0))*E$22,0)))),IF(AND($A32&gt;YEAR(E$18),$A32&lt;YEAR(E$19)),(DATE($A32,12,31)-DATE($A32,1,0))*E$22,IF(AND($A32=YEAR(E$18),$A32=YEAR(E$19)),(E$19-E$18)*E$22,IF($A32=YEAR(E$18),(DATE(YEAR(E$18),12,31)-E$18)*E$22,IF($A32=YEAR(E$19),(E$19-DATE(YEAR(E$19),1,0))*E$22,0)))))</f>
        <v>0</v>
      </c>
      <c r="F32" s="70">
        <f>IF(F$19&gt;(F$18+365.25*F$63),IF(AND($A32&gt;YEAR(F$18),$A32&lt;YEAR((F$18+365.25*F$63))),(DATE($A32,12,31)-DATE($A32,1,0))*F$22,IF(AND($A32=YEAR(F$18),$A32=YEAR((F$18+365.25*F$63))),((F$18+365.25*F$63)-F$18)*F$22,IF($A32=YEAR(F$18),(DATE(YEAR(F$18),12,31)-F$18)*F$22,IF($A32=YEAR((F$18+365.25*F$63)),((F$18+365.25*F$63)-DATE(YEAR((F$18+365.25*F$63)),1,0))*F$22,0)))),IF(AND($A32&gt;YEAR(F$18),$A32&lt;YEAR(F$19)),(DATE($A32,12,31)-DATE($A32,1,0))*F$22,IF(AND($A32=YEAR(F$18),$A32=YEAR(F$19)),(F$19-F$18)*F$22,IF($A32=YEAR(F$18),(DATE(YEAR(F$18),12,31)-F$18)*F$22,IF($A32=YEAR(F$19),(F$19-DATE(YEAR(F$19),1,0))*F$22,0)))))</f>
        <v>0</v>
      </c>
      <c r="G32" s="70">
        <f>IF(G$19&gt;(G$18+365.25*G$63),IF(AND($A32&gt;YEAR(G$18),$A32&lt;YEAR((G$18+365.25*G$63))),(DATE($A32,12,31)-DATE($A32,1,0))*G$22,IF(AND($A32=YEAR(G$18),$A32=YEAR((G$18+365.25*G$63))),((G$18+365.25*G$63)-G$18)*G$22,IF($A32=YEAR(G$18),(DATE(YEAR(G$18),12,31)-G$18)*G$22,IF($A32=YEAR((G$18+365.25*G$63)),((G$18+365.25*G$63)-DATE(YEAR((G$18+365.25*G$63)),1,0))*G$22,0)))),IF(AND($A32&gt;YEAR(G$18),$A32&lt;YEAR(G$19)),(DATE($A32,12,31)-DATE($A32,1,0))*G$22,IF(AND($A32=YEAR(G$18),$A32=YEAR(G$19)),(G$19-G$18)*G$22,IF($A32=YEAR(G$18),(DATE(YEAR(G$18),12,31)-G$18)*G$22,IF($A32=YEAR(G$19),(G$19-DATE(YEAR(G$19),1,0))*G$22,0)))))</f>
        <v>0</v>
      </c>
      <c r="H32" s="70">
        <f>IF(H$19&gt;(H$18+365.25*H$63),IF(AND($A32&gt;YEAR(H$18),$A32&lt;YEAR((H$18+365.25*H$63))),(DATE($A32,12,31)-DATE($A32,1,0))*H$22,IF(AND($A32=YEAR(H$18),$A32=YEAR((H$18+365.25*H$63))),((H$18+365.25*H$63)-H$18)*H$22,IF($A32=YEAR(H$18),(DATE(YEAR(H$18),12,31)-H$18)*H$22,IF($A32=YEAR((H$18+365.25*H$63)),((H$18+365.25*H$63)-DATE(YEAR((H$18+365.25*H$63)),1,0))*H$22,0)))),IF(AND($A32&gt;YEAR(H$18),$A32&lt;YEAR(H$19)),(DATE($A32,12,31)-DATE($A32,1,0))*H$22,IF(AND($A32=YEAR(H$18),$A32=YEAR(H$19)),(H$19-H$18)*H$22,IF($A32=YEAR(H$18),(DATE(YEAR(H$18),12,31)-H$18)*H$22,IF($A32=YEAR(H$19),(H$19-DATE(YEAR(H$19),1,0))*H$22,0)))))</f>
        <v>0</v>
      </c>
      <c r="I32" s="70">
        <f>IF(I$19&gt;(I$18+365.25*I$63),IF(AND($A32&gt;YEAR(I$18),$A32&lt;YEAR((I$18+365.25*I$63))),(DATE($A32,12,31)-DATE($A32,1,0))*I$22,IF(AND($A32=YEAR(I$18),$A32=YEAR((I$18+365.25*I$63))),((I$18+365.25*I$63)-I$18)*I$22,IF($A32=YEAR(I$18),(DATE(YEAR(I$18),12,31)-I$18)*I$22,IF($A32=YEAR((I$18+365.25*I$63)),((I$18+365.25*I$63)-DATE(YEAR((I$18+365.25*I$63)),1,0))*I$22,0)))),IF(AND($A32&gt;YEAR(I$18),$A32&lt;YEAR(I$19)),(DATE($A32,12,31)-DATE($A32,1,0))*I$22,IF(AND($A32=YEAR(I$18),$A32=YEAR(I$19)),(I$19-I$18)*I$22,IF($A32=YEAR(I$18),(DATE(YEAR(I$18),12,31)-I$18)*I$22,IF($A32=YEAR(I$19),(I$19-DATE(YEAR(I$19),1,0))*I$22,0)))))</f>
        <v>0</v>
      </c>
      <c r="J32" s="70">
        <f>IF(J$19&gt;(J$18+365.25*J$63),IF(AND($A32&gt;YEAR(J$18),$A32&lt;YEAR((J$18+365.25*J$63))),(DATE($A32,12,31)-DATE($A32,1,0))*J$22,IF(AND($A32=YEAR(J$18),$A32=YEAR((J$18+365.25*J$63))),((J$18+365.25*J$63)-J$18)*J$22,IF($A32=YEAR(J$18),(DATE(YEAR(J$18),12,31)-J$18)*J$22,IF($A32=YEAR((J$18+365.25*J$63)),((J$18+365.25*J$63)-DATE(YEAR((J$18+365.25*J$63)),1,0))*J$22,0)))),IF(AND($A32&gt;YEAR(J$18),$A32&lt;YEAR(J$19)),(DATE($A32,12,31)-DATE($A32,1,0))*J$22,IF(AND($A32=YEAR(J$18),$A32=YEAR(J$19)),(J$19-J$18)*J$22,IF($A32=YEAR(J$18),(DATE(YEAR(J$18),12,31)-J$18)*J$22,IF($A32=YEAR(J$19),(J$19-DATE(YEAR(J$19),1,0))*J$22,0)))))</f>
        <v>0</v>
      </c>
      <c r="K32" s="70">
        <f>IF(K$19&gt;(K$18+365.25*K$63),IF(AND($A32&gt;YEAR(K$18),$A32&lt;YEAR((K$18+365.25*K$63))),(DATE($A32,12,31)-DATE($A32,1,0))*K$22,IF(AND($A32=YEAR(K$18),$A32=YEAR((K$18+365.25*K$63))),((K$18+365.25*K$63)-K$18)*K$22,IF($A32=YEAR(K$18),(DATE(YEAR(K$18),12,31)-K$18)*K$22,IF($A32=YEAR((K$18+365.25*K$63)),((K$18+365.25*K$63)-DATE(YEAR((K$18+365.25*K$63)),1,0))*K$22,0)))),IF(AND($A32&gt;YEAR(K$18),$A32&lt;YEAR(K$19)),(DATE($A32,12,31)-DATE($A32,1,0))*K$22,IF(AND($A32=YEAR(K$18),$A32=YEAR(K$19)),(K$19-K$18)*K$22,IF($A32=YEAR(K$18),(DATE(YEAR(K$18),12,31)-K$18)*K$22,IF($A32=YEAR(K$19),(K$19-DATE(YEAR(K$19),1,0))*K$22,0)))))</f>
        <v>0</v>
      </c>
      <c r="L32" s="70">
        <f>IF(L$19&gt;(L$18+365.25*L$63),IF(AND($A32&gt;YEAR(L$18),$A32&lt;YEAR((L$18+365.25*L$63))),(DATE($A32,12,31)-DATE($A32,1,0))*L$22,IF(AND($A32=YEAR(L$18),$A32=YEAR((L$18+365.25*L$63))),((L$18+365.25*L$63)-L$18)*L$22,IF($A32=YEAR(L$18),(DATE(YEAR(L$18),12,31)-L$18)*L$22,IF($A32=YEAR((L$18+365.25*L$63)),((L$18+365.25*L$63)-DATE(YEAR((L$18+365.25*L$63)),1,0))*L$22,0)))),IF(AND($A32&gt;YEAR(L$18),$A32&lt;YEAR(L$19)),(DATE($A32,12,31)-DATE($A32,1,0))*L$22,IF(AND($A32=YEAR(L$18),$A32=YEAR(L$19)),(L$19-L$18)*L$22,IF($A32=YEAR(L$18),(DATE(YEAR(L$18),12,31)-L$18)*L$22,IF($A32=YEAR(L$19),(L$19-DATE(YEAR(L$19),1,0))*L$22,0)))))</f>
        <v>0</v>
      </c>
      <c r="M32" s="70">
        <f>IF(M$19&gt;(M$18+365.25*M$63),IF(AND($A32&gt;YEAR(M$18),$A32&lt;YEAR((M$18+365.25*M$63))),(DATE($A32,12,31)-DATE($A32,1,0))*M$22,IF(AND($A32=YEAR(M$18),$A32=YEAR((M$18+365.25*M$63))),((M$18+365.25*M$63)-M$18)*M$22,IF($A32=YEAR(M$18),(DATE(YEAR(M$18),12,31)-M$18)*M$22,IF($A32=YEAR((M$18+365.25*M$63)),((M$18+365.25*M$63)-DATE(YEAR((M$18+365.25*M$63)),1,0))*M$22,0)))),IF(AND($A32&gt;YEAR(M$18),$A32&lt;YEAR(M$19)),(DATE($A32,12,31)-DATE($A32,1,0))*M$22,IF(AND($A32=YEAR(M$18),$A32=YEAR(M$19)),(M$19-M$18)*M$22,IF($A32=YEAR(M$18),(DATE(YEAR(M$18),12,31)-M$18)*M$22,IF($A32=YEAR(M$19),(M$19-DATE(YEAR(M$19),1,0))*M$22,0)))))</f>
        <v>0</v>
      </c>
      <c r="N32" s="70">
        <f>IF(N$19&gt;(N$18+365.25*N$63),IF(AND($A32&gt;YEAR(N$18),$A32&lt;YEAR((N$18+365.25*N$63))),(DATE($A32,12,31)-DATE($A32,1,0))*N$22,IF(AND($A32=YEAR(N$18),$A32=YEAR((N$18+365.25*N$63))),((N$18+365.25*N$63)-N$18)*N$22,IF($A32=YEAR(N$18),(DATE(YEAR(N$18),12,31)-N$18)*N$22,IF($A32=YEAR((N$18+365.25*N$63)),((N$18+365.25*N$63)-DATE(YEAR((N$18+365.25*N$63)),1,0))*N$22,0)))),IF(AND($A32&gt;YEAR(N$18),$A32&lt;YEAR(N$19)),(DATE($A32,12,31)-DATE($A32,1,0))*N$22,IF(AND($A32=YEAR(N$18),$A32=YEAR(N$19)),(N$19-N$18)*N$22,IF($A32=YEAR(N$18),(DATE(YEAR(N$18),12,31)-N$18)*N$22,IF($A32=YEAR(N$19),(N$19-DATE(YEAR(N$19),1,0))*N$22,0)))))</f>
        <v>0</v>
      </c>
      <c r="O32" s="70">
        <f>IF(O$19&gt;(O$18+365.25*O$63),IF(AND($A32&gt;YEAR(O$18),$A32&lt;YEAR((O$18+365.25*O$63))),(DATE($A32,12,31)-DATE($A32,1,0))*O$22,IF(AND($A32=YEAR(O$18),$A32=YEAR((O$18+365.25*O$63))),((O$18+365.25*O$63)-O$18)*O$22,IF($A32=YEAR(O$18),(DATE(YEAR(O$18),12,31)-O$18)*O$22,IF($A32=YEAR((O$18+365.25*O$63)),((O$18+365.25*O$63)-DATE(YEAR((O$18+365.25*O$63)),1,0))*O$22,0)))),IF(AND($A32&gt;YEAR(O$18),$A32&lt;YEAR(O$19)),(DATE($A32,12,31)-DATE($A32,1,0))*O$22,IF(AND($A32=YEAR(O$18),$A32=YEAR(O$19)),(O$19-O$18)*O$22,IF($A32=YEAR(O$18),(DATE(YEAR(O$18),12,31)-O$18)*O$22,IF($A32=YEAR(O$19),(O$19-DATE(YEAR(O$19),1,0))*O$22,0)))))</f>
        <v>0</v>
      </c>
      <c r="P32" s="70">
        <f>IF(P$19&gt;(P$18+365.25*P$63),IF(AND($A32&gt;YEAR(P$18),$A32&lt;YEAR((P$18+365.25*P$63))),(DATE($A32,12,31)-DATE($A32,1,0))*P$22,IF(AND($A32=YEAR(P$18),$A32=YEAR((P$18+365.25*P$63))),((P$18+365.25*P$63)-P$18)*P$22,IF($A32=YEAR(P$18),(DATE(YEAR(P$18),12,31)-P$18)*P$22,IF($A32=YEAR((P$18+365.25*P$63)),((P$18+365.25*P$63)-DATE(YEAR((P$18+365.25*P$63)),1,0))*P$22,0)))),IF(AND($A32&gt;YEAR(P$18),$A32&lt;YEAR(P$19)),(DATE($A32,12,31)-DATE($A32,1,0))*P$22,IF(AND($A32=YEAR(P$18),$A32=YEAR(P$19)),(P$19-P$18)*P$22,IF($A32=YEAR(P$18),(DATE(YEAR(P$18),12,31)-P$18)*P$22,IF($A32=YEAR(P$19),(P$19-DATE(YEAR(P$19),1,0))*P$22,0)))))</f>
        <v>0</v>
      </c>
      <c r="Q32" s="70">
        <f>IF(Q$19&gt;(Q$18+365.25*Q$63),IF(AND($A32&gt;YEAR(Q$18),$A32&lt;YEAR((Q$18+365.25*Q$63))),(DATE($A32,12,31)-DATE($A32,1,0))*Q$22,IF(AND($A32=YEAR(Q$18),$A32=YEAR((Q$18+365.25*Q$63))),((Q$18+365.25*Q$63)-Q$18)*Q$22,IF($A32=YEAR(Q$18),(DATE(YEAR(Q$18),12,31)-Q$18)*Q$22,IF($A32=YEAR((Q$18+365.25*Q$63)),((Q$18+365.25*Q$63)-DATE(YEAR((Q$18+365.25*Q$63)),1,0))*Q$22,0)))),IF(AND($A32&gt;YEAR(Q$18),$A32&lt;YEAR(Q$19)),(DATE($A32,12,31)-DATE($A32,1,0))*Q$22,IF(AND($A32=YEAR(Q$18),$A32=YEAR(Q$19)),(Q$19-Q$18)*Q$22,IF($A32=YEAR(Q$18),(DATE(YEAR(Q$18),12,31)-Q$18)*Q$22,IF($A32=YEAR(Q$19),(Q$19-DATE(YEAR(Q$19),1,0))*Q$22,0)))))</f>
        <v>0</v>
      </c>
      <c r="R32" s="70">
        <f>IF(R$19&gt;(R$18+365.25*R$63),IF(AND($A32&gt;YEAR(R$18),$A32&lt;YEAR((R$18+365.25*R$63))),(DATE($A32,12,31)-DATE($A32,1,0))*R$22,IF(AND($A32=YEAR(R$18),$A32=YEAR((R$18+365.25*R$63))),((R$18+365.25*R$63)-R$18)*R$22,IF($A32=YEAR(R$18),(DATE(YEAR(R$18),12,31)-R$18)*R$22,IF($A32=YEAR((R$18+365.25*R$63)),((R$18+365.25*R$63)-DATE(YEAR((R$18+365.25*R$63)),1,0))*R$22,0)))),IF(AND($A32&gt;YEAR(R$18),$A32&lt;YEAR(R$19)),(DATE($A32,12,31)-DATE($A32,1,0))*R$22,IF(AND($A32=YEAR(R$18),$A32=YEAR(R$19)),(R$19-R$18)*R$22,IF($A32=YEAR(R$18),(DATE(YEAR(R$18),12,31)-R$18)*R$22,IF($A32=YEAR(R$19),(R$19-DATE(YEAR(R$19),1,0))*R$22,0)))))</f>
        <v>0</v>
      </c>
    </row>
    <row r="33" spans="1:18" ht="13" thickBot="1">
      <c r="A33" s="41">
        <v>2035</v>
      </c>
      <c r="B33" s="70">
        <f>IF(B$19&gt;(B$18+365.25*B$63),IF(AND($A33&gt;YEAR(B$18),$A33&lt;YEAR((B$18+365.25*B$63))),(DATE($A33,12,31)-DATE($A33,1,0))*B$22,IF(AND($A33=YEAR(B$18),$A33=YEAR((B$18+365.25*B$63))),((B$18+365.25*B$63)-B$18)*B$22,IF($A33=YEAR(B$18),(DATE(YEAR(B$18),12,31)-B$18)*B$22,IF($A33=YEAR((B$18+365.25*B$63)),((B$18+365.25*B$63)-DATE(YEAR((B$18+365.25*B$63)),1,0))*B$22,0)))),IF(AND($A33&gt;YEAR(B$18),$A33&lt;YEAR(B$19)),(DATE($A33,12,31)-DATE($A33,1,0))*B$22,IF(AND($A33=YEAR(B$18),$A33=YEAR(B$19)),(B$19-B$18)*B$22,IF($A33=YEAR(B$18),(DATE(YEAR(B$18),12,31)-B$18)*B$22,IF($A33=YEAR(B$19),(B$19-DATE(YEAR(B$19),1,0))*B$22,0)))))</f>
        <v>0</v>
      </c>
      <c r="C33" s="70">
        <f>IF(C$19&gt;(C$18+365.25*C$63),IF(AND($A33&gt;YEAR(C$18),$A33&lt;YEAR((C$18+365.25*C$63))),(DATE($A33,12,31)-DATE($A33,1,0))*C$22,IF(AND($A33=YEAR(C$18),$A33=YEAR((C$18+365.25*C$63))),((C$18+365.25*C$63)-C$18)*C$22,IF($A33=YEAR(C$18),(DATE(YEAR(C$18),12,31)-C$18)*C$22,IF($A33=YEAR((C$18+365.25*C$63)),((C$18+365.25*C$63)-DATE(YEAR((C$18+365.25*C$63)),1,0))*C$22,0)))),IF(AND($A33&gt;YEAR(C$18),$A33&lt;YEAR(C$19)),(DATE($A33,12,31)-DATE($A33,1,0))*C$22,IF(AND($A33=YEAR(C$18),$A33=YEAR(C$19)),(C$19-C$18)*C$22,IF($A33=YEAR(C$18),(DATE(YEAR(C$18),12,31)-C$18)*C$22,IF($A33=YEAR(C$19),(C$19-DATE(YEAR(C$19),1,0))*C$22,0)))))</f>
        <v>0</v>
      </c>
      <c r="D33" s="70">
        <f>IF(D$19&gt;(D$18+365.25*D$63),IF(AND($A33&gt;YEAR(D$18),$A33&lt;YEAR((D$18+365.25*D$63))),(DATE($A33,12,31)-DATE($A33,1,0))*D$22,IF(AND($A33=YEAR(D$18),$A33=YEAR((D$18+365.25*D$63))),((D$18+365.25*D$63)-D$18)*D$22,IF($A33=YEAR(D$18),(DATE(YEAR(D$18),12,31)-D$18)*D$22,IF($A33=YEAR((D$18+365.25*D$63)),((D$18+365.25*D$63)-DATE(YEAR((D$18+365.25*D$63)),1,0))*D$22,0)))),IF(AND($A33&gt;YEAR(D$18),$A33&lt;YEAR(D$19)),(DATE($A33,12,31)-DATE($A33,1,0))*D$22,IF(AND($A33=YEAR(D$18),$A33=YEAR(D$19)),(D$19-D$18)*D$22,IF($A33=YEAR(D$18),(DATE(YEAR(D$18),12,31)-D$18)*D$22,IF($A33=YEAR(D$19),(D$19-DATE(YEAR(D$19),1,0))*D$22,0)))))</f>
        <v>0</v>
      </c>
      <c r="E33" s="70">
        <f>IF(E$19&gt;(E$18+365.25*E$63),IF(AND($A33&gt;YEAR(E$18),$A33&lt;YEAR((E$18+365.25*E$63))),(DATE($A33,12,31)-DATE($A33,1,0))*E$22,IF(AND($A33=YEAR(E$18),$A33=YEAR((E$18+365.25*E$63))),((E$18+365.25*E$63)-E$18)*E$22,IF($A33=YEAR(E$18),(DATE(YEAR(E$18),12,31)-E$18)*E$22,IF($A33=YEAR((E$18+365.25*E$63)),((E$18+365.25*E$63)-DATE(YEAR((E$18+365.25*E$63)),1,0))*E$22,0)))),IF(AND($A33&gt;YEAR(E$18),$A33&lt;YEAR(E$19)),(DATE($A33,12,31)-DATE($A33,1,0))*E$22,IF(AND($A33=YEAR(E$18),$A33=YEAR(E$19)),(E$19-E$18)*E$22,IF($A33=YEAR(E$18),(DATE(YEAR(E$18),12,31)-E$18)*E$22,IF($A33=YEAR(E$19),(E$19-DATE(YEAR(E$19),1,0))*E$22,0)))))</f>
        <v>0</v>
      </c>
      <c r="F33" s="70">
        <f>IF(F$19&gt;(F$18+365.25*F$63),IF(AND($A33&gt;YEAR(F$18),$A33&lt;YEAR((F$18+365.25*F$63))),(DATE($A33,12,31)-DATE($A33,1,0))*F$22,IF(AND($A33=YEAR(F$18),$A33=YEAR((F$18+365.25*F$63))),((F$18+365.25*F$63)-F$18)*F$22,IF($A33=YEAR(F$18),(DATE(YEAR(F$18),12,31)-F$18)*F$22,IF($A33=YEAR((F$18+365.25*F$63)),((F$18+365.25*F$63)-DATE(YEAR((F$18+365.25*F$63)),1,0))*F$22,0)))),IF(AND($A33&gt;YEAR(F$18),$A33&lt;YEAR(F$19)),(DATE($A33,12,31)-DATE($A33,1,0))*F$22,IF(AND($A33=YEAR(F$18),$A33=YEAR(F$19)),(F$19-F$18)*F$22,IF($A33=YEAR(F$18),(DATE(YEAR(F$18),12,31)-F$18)*F$22,IF($A33=YEAR(F$19),(F$19-DATE(YEAR(F$19),1,0))*F$22,0)))))</f>
        <v>0</v>
      </c>
      <c r="G33" s="70">
        <f>IF(G$19&gt;(G$18+365.25*G$63),IF(AND($A33&gt;YEAR(G$18),$A33&lt;YEAR((G$18+365.25*G$63))),(DATE($A33,12,31)-DATE($A33,1,0))*G$22,IF(AND($A33=YEAR(G$18),$A33=YEAR((G$18+365.25*G$63))),((G$18+365.25*G$63)-G$18)*G$22,IF($A33=YEAR(G$18),(DATE(YEAR(G$18),12,31)-G$18)*G$22,IF($A33=YEAR((G$18+365.25*G$63)),((G$18+365.25*G$63)-DATE(YEAR((G$18+365.25*G$63)),1,0))*G$22,0)))),IF(AND($A33&gt;YEAR(G$18),$A33&lt;YEAR(G$19)),(DATE($A33,12,31)-DATE($A33,1,0))*G$22,IF(AND($A33=YEAR(G$18),$A33=YEAR(G$19)),(G$19-G$18)*G$22,IF($A33=YEAR(G$18),(DATE(YEAR(G$18),12,31)-G$18)*G$22,IF($A33=YEAR(G$19),(G$19-DATE(YEAR(G$19),1,0))*G$22,0)))))</f>
        <v>0</v>
      </c>
      <c r="H33" s="70">
        <f>IF(H$19&gt;(H$18+365.25*H$63),IF(AND($A33&gt;YEAR(H$18),$A33&lt;YEAR((H$18+365.25*H$63))),(DATE($A33,12,31)-DATE($A33,1,0))*H$22,IF(AND($A33=YEAR(H$18),$A33=YEAR((H$18+365.25*H$63))),((H$18+365.25*H$63)-H$18)*H$22,IF($A33=YEAR(H$18),(DATE(YEAR(H$18),12,31)-H$18)*H$22,IF($A33=YEAR((H$18+365.25*H$63)),((H$18+365.25*H$63)-DATE(YEAR((H$18+365.25*H$63)),1,0))*H$22,0)))),IF(AND($A33&gt;YEAR(H$18),$A33&lt;YEAR(H$19)),(DATE($A33,12,31)-DATE($A33,1,0))*H$22,IF(AND($A33=YEAR(H$18),$A33=YEAR(H$19)),(H$19-H$18)*H$22,IF($A33=YEAR(H$18),(DATE(YEAR(H$18),12,31)-H$18)*H$22,IF($A33=YEAR(H$19),(H$19-DATE(YEAR(H$19),1,0))*H$22,0)))))</f>
        <v>0</v>
      </c>
      <c r="I33" s="70">
        <f>IF(I$19&gt;(I$18+365.25*I$63),IF(AND($A33&gt;YEAR(I$18),$A33&lt;YEAR((I$18+365.25*I$63))),(DATE($A33,12,31)-DATE($A33,1,0))*I$22,IF(AND($A33=YEAR(I$18),$A33=YEAR((I$18+365.25*I$63))),((I$18+365.25*I$63)-I$18)*I$22,IF($A33=YEAR(I$18),(DATE(YEAR(I$18),12,31)-I$18)*I$22,IF($A33=YEAR((I$18+365.25*I$63)),((I$18+365.25*I$63)-DATE(YEAR((I$18+365.25*I$63)),1,0))*I$22,0)))),IF(AND($A33&gt;YEAR(I$18),$A33&lt;YEAR(I$19)),(DATE($A33,12,31)-DATE($A33,1,0))*I$22,IF(AND($A33=YEAR(I$18),$A33=YEAR(I$19)),(I$19-I$18)*I$22,IF($A33=YEAR(I$18),(DATE(YEAR(I$18),12,31)-I$18)*I$22,IF($A33=YEAR(I$19),(I$19-DATE(YEAR(I$19),1,0))*I$22,0)))))</f>
        <v>0</v>
      </c>
      <c r="J33" s="70">
        <f>IF(J$19&gt;(J$18+365.25*J$63),IF(AND($A33&gt;YEAR(J$18),$A33&lt;YEAR((J$18+365.25*J$63))),(DATE($A33,12,31)-DATE($A33,1,0))*J$22,IF(AND($A33=YEAR(J$18),$A33=YEAR((J$18+365.25*J$63))),((J$18+365.25*J$63)-J$18)*J$22,IF($A33=YEAR(J$18),(DATE(YEAR(J$18),12,31)-J$18)*J$22,IF($A33=YEAR((J$18+365.25*J$63)),((J$18+365.25*J$63)-DATE(YEAR((J$18+365.25*J$63)),1,0))*J$22,0)))),IF(AND($A33&gt;YEAR(J$18),$A33&lt;YEAR(J$19)),(DATE($A33,12,31)-DATE($A33,1,0))*J$22,IF(AND($A33=YEAR(J$18),$A33=YEAR(J$19)),(J$19-J$18)*J$22,IF($A33=YEAR(J$18),(DATE(YEAR(J$18),12,31)-J$18)*J$22,IF($A33=YEAR(J$19),(J$19-DATE(YEAR(J$19),1,0))*J$22,0)))))</f>
        <v>0</v>
      </c>
      <c r="K33" s="70">
        <f>IF(K$19&gt;(K$18+365.25*K$63),IF(AND($A33&gt;YEAR(K$18),$A33&lt;YEAR((K$18+365.25*K$63))),(DATE($A33,12,31)-DATE($A33,1,0))*K$22,IF(AND($A33=YEAR(K$18),$A33=YEAR((K$18+365.25*K$63))),((K$18+365.25*K$63)-K$18)*K$22,IF($A33=YEAR(K$18),(DATE(YEAR(K$18),12,31)-K$18)*K$22,IF($A33=YEAR((K$18+365.25*K$63)),((K$18+365.25*K$63)-DATE(YEAR((K$18+365.25*K$63)),1,0))*K$22,0)))),IF(AND($A33&gt;YEAR(K$18),$A33&lt;YEAR(K$19)),(DATE($A33,12,31)-DATE($A33,1,0))*K$22,IF(AND($A33=YEAR(K$18),$A33=YEAR(K$19)),(K$19-K$18)*K$22,IF($A33=YEAR(K$18),(DATE(YEAR(K$18),12,31)-K$18)*K$22,IF($A33=YEAR(K$19),(K$19-DATE(YEAR(K$19),1,0))*K$22,0)))))</f>
        <v>0</v>
      </c>
      <c r="L33" s="70">
        <f>IF(L$19&gt;(L$18+365.25*L$63),IF(AND($A33&gt;YEAR(L$18),$A33&lt;YEAR((L$18+365.25*L$63))),(DATE($A33,12,31)-DATE($A33,1,0))*L$22,IF(AND($A33=YEAR(L$18),$A33=YEAR((L$18+365.25*L$63))),((L$18+365.25*L$63)-L$18)*L$22,IF($A33=YEAR(L$18),(DATE(YEAR(L$18),12,31)-L$18)*L$22,IF($A33=YEAR((L$18+365.25*L$63)),((L$18+365.25*L$63)-DATE(YEAR((L$18+365.25*L$63)),1,0))*L$22,0)))),IF(AND($A33&gt;YEAR(L$18),$A33&lt;YEAR(L$19)),(DATE($A33,12,31)-DATE($A33,1,0))*L$22,IF(AND($A33=YEAR(L$18),$A33=YEAR(L$19)),(L$19-L$18)*L$22,IF($A33=YEAR(L$18),(DATE(YEAR(L$18),12,31)-L$18)*L$22,IF($A33=YEAR(L$19),(L$19-DATE(YEAR(L$19),1,0))*L$22,0)))))</f>
        <v>0</v>
      </c>
      <c r="M33" s="70">
        <f>IF(M$19&gt;(M$18+365.25*M$63),IF(AND($A33&gt;YEAR(M$18),$A33&lt;YEAR((M$18+365.25*M$63))),(DATE($A33,12,31)-DATE($A33,1,0))*M$22,IF(AND($A33=YEAR(M$18),$A33=YEAR((M$18+365.25*M$63))),((M$18+365.25*M$63)-M$18)*M$22,IF($A33=YEAR(M$18),(DATE(YEAR(M$18),12,31)-M$18)*M$22,IF($A33=YEAR((M$18+365.25*M$63)),((M$18+365.25*M$63)-DATE(YEAR((M$18+365.25*M$63)),1,0))*M$22,0)))),IF(AND($A33&gt;YEAR(M$18),$A33&lt;YEAR(M$19)),(DATE($A33,12,31)-DATE($A33,1,0))*M$22,IF(AND($A33=YEAR(M$18),$A33=YEAR(M$19)),(M$19-M$18)*M$22,IF($A33=YEAR(M$18),(DATE(YEAR(M$18),12,31)-M$18)*M$22,IF($A33=YEAR(M$19),(M$19-DATE(YEAR(M$19),1,0))*M$22,0)))))</f>
        <v>0</v>
      </c>
      <c r="N33" s="70">
        <f>IF(N$19&gt;(N$18+365.25*N$63),IF(AND($A33&gt;YEAR(N$18),$A33&lt;YEAR((N$18+365.25*N$63))),(DATE($A33,12,31)-DATE($A33,1,0))*N$22,IF(AND($A33=YEAR(N$18),$A33=YEAR((N$18+365.25*N$63))),((N$18+365.25*N$63)-N$18)*N$22,IF($A33=YEAR(N$18),(DATE(YEAR(N$18),12,31)-N$18)*N$22,IF($A33=YEAR((N$18+365.25*N$63)),((N$18+365.25*N$63)-DATE(YEAR((N$18+365.25*N$63)),1,0))*N$22,0)))),IF(AND($A33&gt;YEAR(N$18),$A33&lt;YEAR(N$19)),(DATE($A33,12,31)-DATE($A33,1,0))*N$22,IF(AND($A33=YEAR(N$18),$A33=YEAR(N$19)),(N$19-N$18)*N$22,IF($A33=YEAR(N$18),(DATE(YEAR(N$18),12,31)-N$18)*N$22,IF($A33=YEAR(N$19),(N$19-DATE(YEAR(N$19),1,0))*N$22,0)))))</f>
        <v>0</v>
      </c>
      <c r="O33" s="70">
        <f>IF(O$19&gt;(O$18+365.25*O$63),IF(AND($A33&gt;YEAR(O$18),$A33&lt;YEAR((O$18+365.25*O$63))),(DATE($A33,12,31)-DATE($A33,1,0))*O$22,IF(AND($A33=YEAR(O$18),$A33=YEAR((O$18+365.25*O$63))),((O$18+365.25*O$63)-O$18)*O$22,IF($A33=YEAR(O$18),(DATE(YEAR(O$18),12,31)-O$18)*O$22,IF($A33=YEAR((O$18+365.25*O$63)),((O$18+365.25*O$63)-DATE(YEAR((O$18+365.25*O$63)),1,0))*O$22,0)))),IF(AND($A33&gt;YEAR(O$18),$A33&lt;YEAR(O$19)),(DATE($A33,12,31)-DATE($A33,1,0))*O$22,IF(AND($A33=YEAR(O$18),$A33=YEAR(O$19)),(O$19-O$18)*O$22,IF($A33=YEAR(O$18),(DATE(YEAR(O$18),12,31)-O$18)*O$22,IF($A33=YEAR(O$19),(O$19-DATE(YEAR(O$19),1,0))*O$22,0)))))</f>
        <v>0</v>
      </c>
      <c r="P33" s="70">
        <f>IF(P$19&gt;(P$18+365.25*P$63),IF(AND($A33&gt;YEAR(P$18),$A33&lt;YEAR((P$18+365.25*P$63))),(DATE($A33,12,31)-DATE($A33,1,0))*P$22,IF(AND($A33=YEAR(P$18),$A33=YEAR((P$18+365.25*P$63))),((P$18+365.25*P$63)-P$18)*P$22,IF($A33=YEAR(P$18),(DATE(YEAR(P$18),12,31)-P$18)*P$22,IF($A33=YEAR((P$18+365.25*P$63)),((P$18+365.25*P$63)-DATE(YEAR((P$18+365.25*P$63)),1,0))*P$22,0)))),IF(AND($A33&gt;YEAR(P$18),$A33&lt;YEAR(P$19)),(DATE($A33,12,31)-DATE($A33,1,0))*P$22,IF(AND($A33=YEAR(P$18),$A33=YEAR(P$19)),(P$19-P$18)*P$22,IF($A33=YEAR(P$18),(DATE(YEAR(P$18),12,31)-P$18)*P$22,IF($A33=YEAR(P$19),(P$19-DATE(YEAR(P$19),1,0))*P$22,0)))))</f>
        <v>0</v>
      </c>
      <c r="Q33" s="70">
        <f>IF(Q$19&gt;(Q$18+365.25*Q$63),IF(AND($A33&gt;YEAR(Q$18),$A33&lt;YEAR((Q$18+365.25*Q$63))),(DATE($A33,12,31)-DATE($A33,1,0))*Q$22,IF(AND($A33=YEAR(Q$18),$A33=YEAR((Q$18+365.25*Q$63))),((Q$18+365.25*Q$63)-Q$18)*Q$22,IF($A33=YEAR(Q$18),(DATE(YEAR(Q$18),12,31)-Q$18)*Q$22,IF($A33=YEAR((Q$18+365.25*Q$63)),((Q$18+365.25*Q$63)-DATE(YEAR((Q$18+365.25*Q$63)),1,0))*Q$22,0)))),IF(AND($A33&gt;YEAR(Q$18),$A33&lt;YEAR(Q$19)),(DATE($A33,12,31)-DATE($A33,1,0))*Q$22,IF(AND($A33=YEAR(Q$18),$A33=YEAR(Q$19)),(Q$19-Q$18)*Q$22,IF($A33=YEAR(Q$18),(DATE(YEAR(Q$18),12,31)-Q$18)*Q$22,IF($A33=YEAR(Q$19),(Q$19-DATE(YEAR(Q$19),1,0))*Q$22,0)))))</f>
        <v>0</v>
      </c>
      <c r="R33" s="70">
        <f>IF(R$19&gt;(R$18+365.25*R$63),IF(AND($A33&gt;YEAR(R$18),$A33&lt;YEAR((R$18+365.25*R$63))),(DATE($A33,12,31)-DATE($A33,1,0))*R$22,IF(AND($A33=YEAR(R$18),$A33=YEAR((R$18+365.25*R$63))),((R$18+365.25*R$63)-R$18)*R$22,IF($A33=YEAR(R$18),(DATE(YEAR(R$18),12,31)-R$18)*R$22,IF($A33=YEAR((R$18+365.25*R$63)),((R$18+365.25*R$63)-DATE(YEAR((R$18+365.25*R$63)),1,0))*R$22,0)))),IF(AND($A33&gt;YEAR(R$18),$A33&lt;YEAR(R$19)),(DATE($A33,12,31)-DATE($A33,1,0))*R$22,IF(AND($A33=YEAR(R$18),$A33=YEAR(R$19)),(R$19-R$18)*R$22,IF($A33=YEAR(R$18),(DATE(YEAR(R$18),12,31)-R$18)*R$22,IF($A33=YEAR(R$19),(R$19-DATE(YEAR(R$19),1,0))*R$22,0)))))</f>
        <v>0</v>
      </c>
    </row>
    <row r="34" spans="1:18" ht="13" thickBot="1">
      <c r="A34" s="41">
        <v>2036</v>
      </c>
      <c r="B34" s="70">
        <f>IF(B$19&gt;(B$18+365.25*B$63),IF(AND($A34&gt;YEAR(B$18),$A34&lt;YEAR((B$18+365.25*B$63))),(DATE($A34,12,31)-DATE($A34,1,0))*B$22,IF(AND($A34=YEAR(B$18),$A34=YEAR((B$18+365.25*B$63))),((B$18+365.25*B$63)-B$18)*B$22,IF($A34=YEAR(B$18),(DATE(YEAR(B$18),12,31)-B$18)*B$22,IF($A34=YEAR((B$18+365.25*B$63)),((B$18+365.25*B$63)-DATE(YEAR((B$18+365.25*B$63)),1,0))*B$22,0)))),IF(AND($A34&gt;YEAR(B$18),$A34&lt;YEAR(B$19)),(DATE($A34,12,31)-DATE($A34,1,0))*B$22,IF(AND($A34=YEAR(B$18),$A34=YEAR(B$19)),(B$19-B$18)*B$22,IF($A34=YEAR(B$18),(DATE(YEAR(B$18),12,31)-B$18)*B$22,IF($A34=YEAR(B$19),(B$19-DATE(YEAR(B$19),1,0))*B$22,0)))))</f>
        <v>0</v>
      </c>
      <c r="C34" s="70">
        <f>IF(C$19&gt;(C$18+365.25*C$63),IF(AND($A34&gt;YEAR(C$18),$A34&lt;YEAR((C$18+365.25*C$63))),(DATE($A34,12,31)-DATE($A34,1,0))*C$22,IF(AND($A34=YEAR(C$18),$A34=YEAR((C$18+365.25*C$63))),((C$18+365.25*C$63)-C$18)*C$22,IF($A34=YEAR(C$18),(DATE(YEAR(C$18),12,31)-C$18)*C$22,IF($A34=YEAR((C$18+365.25*C$63)),((C$18+365.25*C$63)-DATE(YEAR((C$18+365.25*C$63)),1,0))*C$22,0)))),IF(AND($A34&gt;YEAR(C$18),$A34&lt;YEAR(C$19)),(DATE($A34,12,31)-DATE($A34,1,0))*C$22,IF(AND($A34=YEAR(C$18),$A34=YEAR(C$19)),(C$19-C$18)*C$22,IF($A34=YEAR(C$18),(DATE(YEAR(C$18),12,31)-C$18)*C$22,IF($A34=YEAR(C$19),(C$19-DATE(YEAR(C$19),1,0))*C$22,0)))))</f>
        <v>0</v>
      </c>
      <c r="D34" s="70">
        <f>IF(D$19&gt;(D$18+365.25*D$63),IF(AND($A34&gt;YEAR(D$18),$A34&lt;YEAR((D$18+365.25*D$63))),(DATE($A34,12,31)-DATE($A34,1,0))*D$22,IF(AND($A34=YEAR(D$18),$A34=YEAR((D$18+365.25*D$63))),((D$18+365.25*D$63)-D$18)*D$22,IF($A34=YEAR(D$18),(DATE(YEAR(D$18),12,31)-D$18)*D$22,IF($A34=YEAR((D$18+365.25*D$63)),((D$18+365.25*D$63)-DATE(YEAR((D$18+365.25*D$63)),1,0))*D$22,0)))),IF(AND($A34&gt;YEAR(D$18),$A34&lt;YEAR(D$19)),(DATE($A34,12,31)-DATE($A34,1,0))*D$22,IF(AND($A34=YEAR(D$18),$A34=YEAR(D$19)),(D$19-D$18)*D$22,IF($A34=YEAR(D$18),(DATE(YEAR(D$18),12,31)-D$18)*D$22,IF($A34=YEAR(D$19),(D$19-DATE(YEAR(D$19),1,0))*D$22,0)))))</f>
        <v>0</v>
      </c>
      <c r="E34" s="70">
        <f>IF(E$19&gt;(E$18+365.25*E$63),IF(AND($A34&gt;YEAR(E$18),$A34&lt;YEAR((E$18+365.25*E$63))),(DATE($A34,12,31)-DATE($A34,1,0))*E$22,IF(AND($A34=YEAR(E$18),$A34=YEAR((E$18+365.25*E$63))),((E$18+365.25*E$63)-E$18)*E$22,IF($A34=YEAR(E$18),(DATE(YEAR(E$18),12,31)-E$18)*E$22,IF($A34=YEAR((E$18+365.25*E$63)),((E$18+365.25*E$63)-DATE(YEAR((E$18+365.25*E$63)),1,0))*E$22,0)))),IF(AND($A34&gt;YEAR(E$18),$A34&lt;YEAR(E$19)),(DATE($A34,12,31)-DATE($A34,1,0))*E$22,IF(AND($A34=YEAR(E$18),$A34=YEAR(E$19)),(E$19-E$18)*E$22,IF($A34=YEAR(E$18),(DATE(YEAR(E$18),12,31)-E$18)*E$22,IF($A34=YEAR(E$19),(E$19-DATE(YEAR(E$19),1,0))*E$22,0)))))</f>
        <v>0</v>
      </c>
      <c r="F34" s="70">
        <f>IF(F$19&gt;(F$18+365.25*F$63),IF(AND($A34&gt;YEAR(F$18),$A34&lt;YEAR((F$18+365.25*F$63))),(DATE($A34,12,31)-DATE($A34,1,0))*F$22,IF(AND($A34=YEAR(F$18),$A34=YEAR((F$18+365.25*F$63))),((F$18+365.25*F$63)-F$18)*F$22,IF($A34=YEAR(F$18),(DATE(YEAR(F$18),12,31)-F$18)*F$22,IF($A34=YEAR((F$18+365.25*F$63)),((F$18+365.25*F$63)-DATE(YEAR((F$18+365.25*F$63)),1,0))*F$22,0)))),IF(AND($A34&gt;YEAR(F$18),$A34&lt;YEAR(F$19)),(DATE($A34,12,31)-DATE($A34,1,0))*F$22,IF(AND($A34=YEAR(F$18),$A34=YEAR(F$19)),(F$19-F$18)*F$22,IF($A34=YEAR(F$18),(DATE(YEAR(F$18),12,31)-F$18)*F$22,IF($A34=YEAR(F$19),(F$19-DATE(YEAR(F$19),1,0))*F$22,0)))))</f>
        <v>0</v>
      </c>
      <c r="G34" s="70">
        <f>IF(G$19&gt;(G$18+365.25*G$63),IF(AND($A34&gt;YEAR(G$18),$A34&lt;YEAR((G$18+365.25*G$63))),(DATE($A34,12,31)-DATE($A34,1,0))*G$22,IF(AND($A34=YEAR(G$18),$A34=YEAR((G$18+365.25*G$63))),((G$18+365.25*G$63)-G$18)*G$22,IF($A34=YEAR(G$18),(DATE(YEAR(G$18),12,31)-G$18)*G$22,IF($A34=YEAR((G$18+365.25*G$63)),((G$18+365.25*G$63)-DATE(YEAR((G$18+365.25*G$63)),1,0))*G$22,0)))),IF(AND($A34&gt;YEAR(G$18),$A34&lt;YEAR(G$19)),(DATE($A34,12,31)-DATE($A34,1,0))*G$22,IF(AND($A34=YEAR(G$18),$A34=YEAR(G$19)),(G$19-G$18)*G$22,IF($A34=YEAR(G$18),(DATE(YEAR(G$18),12,31)-G$18)*G$22,IF($A34=YEAR(G$19),(G$19-DATE(YEAR(G$19),1,0))*G$22,0)))))</f>
        <v>0</v>
      </c>
      <c r="H34" s="70">
        <f>IF(H$19&gt;(H$18+365.25*H$63),IF(AND($A34&gt;YEAR(H$18),$A34&lt;YEAR((H$18+365.25*H$63))),(DATE($A34,12,31)-DATE($A34,1,0))*H$22,IF(AND($A34=YEAR(H$18),$A34=YEAR((H$18+365.25*H$63))),((H$18+365.25*H$63)-H$18)*H$22,IF($A34=YEAR(H$18),(DATE(YEAR(H$18),12,31)-H$18)*H$22,IF($A34=YEAR((H$18+365.25*H$63)),((H$18+365.25*H$63)-DATE(YEAR((H$18+365.25*H$63)),1,0))*H$22,0)))),IF(AND($A34&gt;YEAR(H$18),$A34&lt;YEAR(H$19)),(DATE($A34,12,31)-DATE($A34,1,0))*H$22,IF(AND($A34=YEAR(H$18),$A34=YEAR(H$19)),(H$19-H$18)*H$22,IF($A34=YEAR(H$18),(DATE(YEAR(H$18),12,31)-H$18)*H$22,IF($A34=YEAR(H$19),(H$19-DATE(YEAR(H$19),1,0))*H$22,0)))))</f>
        <v>0</v>
      </c>
      <c r="I34" s="70">
        <f>IF(I$19&gt;(I$18+365.25*I$63),IF(AND($A34&gt;YEAR(I$18),$A34&lt;YEAR((I$18+365.25*I$63))),(DATE($A34,12,31)-DATE($A34,1,0))*I$22,IF(AND($A34=YEAR(I$18),$A34=YEAR((I$18+365.25*I$63))),((I$18+365.25*I$63)-I$18)*I$22,IF($A34=YEAR(I$18),(DATE(YEAR(I$18),12,31)-I$18)*I$22,IF($A34=YEAR((I$18+365.25*I$63)),((I$18+365.25*I$63)-DATE(YEAR((I$18+365.25*I$63)),1,0))*I$22,0)))),IF(AND($A34&gt;YEAR(I$18),$A34&lt;YEAR(I$19)),(DATE($A34,12,31)-DATE($A34,1,0))*I$22,IF(AND($A34=YEAR(I$18),$A34=YEAR(I$19)),(I$19-I$18)*I$22,IF($A34=YEAR(I$18),(DATE(YEAR(I$18),12,31)-I$18)*I$22,IF($A34=YEAR(I$19),(I$19-DATE(YEAR(I$19),1,0))*I$22,0)))))</f>
        <v>0</v>
      </c>
      <c r="J34" s="70">
        <f>IF(J$19&gt;(J$18+365.25*J$63),IF(AND($A34&gt;YEAR(J$18),$A34&lt;YEAR((J$18+365.25*J$63))),(DATE($A34,12,31)-DATE($A34,1,0))*J$22,IF(AND($A34=YEAR(J$18),$A34=YEAR((J$18+365.25*J$63))),((J$18+365.25*J$63)-J$18)*J$22,IF($A34=YEAR(J$18),(DATE(YEAR(J$18),12,31)-J$18)*J$22,IF($A34=YEAR((J$18+365.25*J$63)),((J$18+365.25*J$63)-DATE(YEAR((J$18+365.25*J$63)),1,0))*J$22,0)))),IF(AND($A34&gt;YEAR(J$18),$A34&lt;YEAR(J$19)),(DATE($A34,12,31)-DATE($A34,1,0))*J$22,IF(AND($A34=YEAR(J$18),$A34=YEAR(J$19)),(J$19-J$18)*J$22,IF($A34=YEAR(J$18),(DATE(YEAR(J$18),12,31)-J$18)*J$22,IF($A34=YEAR(J$19),(J$19-DATE(YEAR(J$19),1,0))*J$22,0)))))</f>
        <v>0</v>
      </c>
      <c r="K34" s="70">
        <f>IF(K$19&gt;(K$18+365.25*K$63),IF(AND($A34&gt;YEAR(K$18),$A34&lt;YEAR((K$18+365.25*K$63))),(DATE($A34,12,31)-DATE($A34,1,0))*K$22,IF(AND($A34=YEAR(K$18),$A34=YEAR((K$18+365.25*K$63))),((K$18+365.25*K$63)-K$18)*K$22,IF($A34=YEAR(K$18),(DATE(YEAR(K$18),12,31)-K$18)*K$22,IF($A34=YEAR((K$18+365.25*K$63)),((K$18+365.25*K$63)-DATE(YEAR((K$18+365.25*K$63)),1,0))*K$22,0)))),IF(AND($A34&gt;YEAR(K$18),$A34&lt;YEAR(K$19)),(DATE($A34,12,31)-DATE($A34,1,0))*K$22,IF(AND($A34=YEAR(K$18),$A34=YEAR(K$19)),(K$19-K$18)*K$22,IF($A34=YEAR(K$18),(DATE(YEAR(K$18),12,31)-K$18)*K$22,IF($A34=YEAR(K$19),(K$19-DATE(YEAR(K$19),1,0))*K$22,0)))))</f>
        <v>0</v>
      </c>
      <c r="L34" s="70">
        <f>IF(L$19&gt;(L$18+365.25*L$63),IF(AND($A34&gt;YEAR(L$18),$A34&lt;YEAR((L$18+365.25*L$63))),(DATE($A34,12,31)-DATE($A34,1,0))*L$22,IF(AND($A34=YEAR(L$18),$A34=YEAR((L$18+365.25*L$63))),((L$18+365.25*L$63)-L$18)*L$22,IF($A34=YEAR(L$18),(DATE(YEAR(L$18),12,31)-L$18)*L$22,IF($A34=YEAR((L$18+365.25*L$63)),((L$18+365.25*L$63)-DATE(YEAR((L$18+365.25*L$63)),1,0))*L$22,0)))),IF(AND($A34&gt;YEAR(L$18),$A34&lt;YEAR(L$19)),(DATE($A34,12,31)-DATE($A34,1,0))*L$22,IF(AND($A34=YEAR(L$18),$A34=YEAR(L$19)),(L$19-L$18)*L$22,IF($A34=YEAR(L$18),(DATE(YEAR(L$18),12,31)-L$18)*L$22,IF($A34=YEAR(L$19),(L$19-DATE(YEAR(L$19),1,0))*L$22,0)))))</f>
        <v>0</v>
      </c>
      <c r="M34" s="70">
        <f>IF(M$19&gt;(M$18+365.25*M$63),IF(AND($A34&gt;YEAR(M$18),$A34&lt;YEAR((M$18+365.25*M$63))),(DATE($A34,12,31)-DATE($A34,1,0))*M$22,IF(AND($A34=YEAR(M$18),$A34=YEAR((M$18+365.25*M$63))),((M$18+365.25*M$63)-M$18)*M$22,IF($A34=YEAR(M$18),(DATE(YEAR(M$18),12,31)-M$18)*M$22,IF($A34=YEAR((M$18+365.25*M$63)),((M$18+365.25*M$63)-DATE(YEAR((M$18+365.25*M$63)),1,0))*M$22,0)))),IF(AND($A34&gt;YEAR(M$18),$A34&lt;YEAR(M$19)),(DATE($A34,12,31)-DATE($A34,1,0))*M$22,IF(AND($A34=YEAR(M$18),$A34=YEAR(M$19)),(M$19-M$18)*M$22,IF($A34=YEAR(M$18),(DATE(YEAR(M$18),12,31)-M$18)*M$22,IF($A34=YEAR(M$19),(M$19-DATE(YEAR(M$19),1,0))*M$22,0)))))</f>
        <v>0</v>
      </c>
      <c r="N34" s="70">
        <f>IF(N$19&gt;(N$18+365.25*N$63),IF(AND($A34&gt;YEAR(N$18),$A34&lt;YEAR((N$18+365.25*N$63))),(DATE($A34,12,31)-DATE($A34,1,0))*N$22,IF(AND($A34=YEAR(N$18),$A34=YEAR((N$18+365.25*N$63))),((N$18+365.25*N$63)-N$18)*N$22,IF($A34=YEAR(N$18),(DATE(YEAR(N$18),12,31)-N$18)*N$22,IF($A34=YEAR((N$18+365.25*N$63)),((N$18+365.25*N$63)-DATE(YEAR((N$18+365.25*N$63)),1,0))*N$22,0)))),IF(AND($A34&gt;YEAR(N$18),$A34&lt;YEAR(N$19)),(DATE($A34,12,31)-DATE($A34,1,0))*N$22,IF(AND($A34=YEAR(N$18),$A34=YEAR(N$19)),(N$19-N$18)*N$22,IF($A34=YEAR(N$18),(DATE(YEAR(N$18),12,31)-N$18)*N$22,IF($A34=YEAR(N$19),(N$19-DATE(YEAR(N$19),1,0))*N$22,0)))))</f>
        <v>0</v>
      </c>
      <c r="O34" s="70">
        <f>IF(O$19&gt;(O$18+365.25*O$63),IF(AND($A34&gt;YEAR(O$18),$A34&lt;YEAR((O$18+365.25*O$63))),(DATE($A34,12,31)-DATE($A34,1,0))*O$22,IF(AND($A34=YEAR(O$18),$A34=YEAR((O$18+365.25*O$63))),((O$18+365.25*O$63)-O$18)*O$22,IF($A34=YEAR(O$18),(DATE(YEAR(O$18),12,31)-O$18)*O$22,IF($A34=YEAR((O$18+365.25*O$63)),((O$18+365.25*O$63)-DATE(YEAR((O$18+365.25*O$63)),1,0))*O$22,0)))),IF(AND($A34&gt;YEAR(O$18),$A34&lt;YEAR(O$19)),(DATE($A34,12,31)-DATE($A34,1,0))*O$22,IF(AND($A34=YEAR(O$18),$A34=YEAR(O$19)),(O$19-O$18)*O$22,IF($A34=YEAR(O$18),(DATE(YEAR(O$18),12,31)-O$18)*O$22,IF($A34=YEAR(O$19),(O$19-DATE(YEAR(O$19),1,0))*O$22,0)))))</f>
        <v>0</v>
      </c>
      <c r="P34" s="70">
        <f>IF(P$19&gt;(P$18+365.25*P$63),IF(AND($A34&gt;YEAR(P$18),$A34&lt;YEAR((P$18+365.25*P$63))),(DATE($A34,12,31)-DATE($A34,1,0))*P$22,IF(AND($A34=YEAR(P$18),$A34=YEAR((P$18+365.25*P$63))),((P$18+365.25*P$63)-P$18)*P$22,IF($A34=YEAR(P$18),(DATE(YEAR(P$18),12,31)-P$18)*P$22,IF($A34=YEAR((P$18+365.25*P$63)),((P$18+365.25*P$63)-DATE(YEAR((P$18+365.25*P$63)),1,0))*P$22,0)))),IF(AND($A34&gt;YEAR(P$18),$A34&lt;YEAR(P$19)),(DATE($A34,12,31)-DATE($A34,1,0))*P$22,IF(AND($A34=YEAR(P$18),$A34=YEAR(P$19)),(P$19-P$18)*P$22,IF($A34=YEAR(P$18),(DATE(YEAR(P$18),12,31)-P$18)*P$22,IF($A34=YEAR(P$19),(P$19-DATE(YEAR(P$19),1,0))*P$22,0)))))</f>
        <v>0</v>
      </c>
      <c r="Q34" s="70">
        <f>IF(Q$19&gt;(Q$18+365.25*Q$63),IF(AND($A34&gt;YEAR(Q$18),$A34&lt;YEAR((Q$18+365.25*Q$63))),(DATE($A34,12,31)-DATE($A34,1,0))*Q$22,IF(AND($A34=YEAR(Q$18),$A34=YEAR((Q$18+365.25*Q$63))),((Q$18+365.25*Q$63)-Q$18)*Q$22,IF($A34=YEAR(Q$18),(DATE(YEAR(Q$18),12,31)-Q$18)*Q$22,IF($A34=YEAR((Q$18+365.25*Q$63)),((Q$18+365.25*Q$63)-DATE(YEAR((Q$18+365.25*Q$63)),1,0))*Q$22,0)))),IF(AND($A34&gt;YEAR(Q$18),$A34&lt;YEAR(Q$19)),(DATE($A34,12,31)-DATE($A34,1,0))*Q$22,IF(AND($A34=YEAR(Q$18),$A34=YEAR(Q$19)),(Q$19-Q$18)*Q$22,IF($A34=YEAR(Q$18),(DATE(YEAR(Q$18),12,31)-Q$18)*Q$22,IF($A34=YEAR(Q$19),(Q$19-DATE(YEAR(Q$19),1,0))*Q$22,0)))))</f>
        <v>0</v>
      </c>
      <c r="R34" s="70">
        <f>IF(R$19&gt;(R$18+365.25*R$63),IF(AND($A34&gt;YEAR(R$18),$A34&lt;YEAR((R$18+365.25*R$63))),(DATE($A34,12,31)-DATE($A34,1,0))*R$22,IF(AND($A34=YEAR(R$18),$A34=YEAR((R$18+365.25*R$63))),((R$18+365.25*R$63)-R$18)*R$22,IF($A34=YEAR(R$18),(DATE(YEAR(R$18),12,31)-R$18)*R$22,IF($A34=YEAR((R$18+365.25*R$63)),((R$18+365.25*R$63)-DATE(YEAR((R$18+365.25*R$63)),1,0))*R$22,0)))),IF(AND($A34&gt;YEAR(R$18),$A34&lt;YEAR(R$19)),(DATE($A34,12,31)-DATE($A34,1,0))*R$22,IF(AND($A34=YEAR(R$18),$A34=YEAR(R$19)),(R$19-R$18)*R$22,IF($A34=YEAR(R$18),(DATE(YEAR(R$18),12,31)-R$18)*R$22,IF($A34=YEAR(R$19),(R$19-DATE(YEAR(R$19),1,0))*R$22,0)))))</f>
        <v>0</v>
      </c>
    </row>
    <row r="35" spans="1:18" ht="13" thickBot="1">
      <c r="A35" s="41">
        <v>2037</v>
      </c>
      <c r="B35" s="70">
        <f>IF(B$19&gt;(B$18+365.25*B$63),IF(AND($A35&gt;YEAR(B$18),$A35&lt;YEAR((B$18+365.25*B$63))),(DATE($A35,12,31)-DATE($A35,1,0))*B$22,IF(AND($A35=YEAR(B$18),$A35=YEAR((B$18+365.25*B$63))),((B$18+365.25*B$63)-B$18)*B$22,IF($A35=YEAR(B$18),(DATE(YEAR(B$18),12,31)-B$18)*B$22,IF($A35=YEAR((B$18+365.25*B$63)),((B$18+365.25*B$63)-DATE(YEAR((B$18+365.25*B$63)),1,0))*B$22,0)))),IF(AND($A35&gt;YEAR(B$18),$A35&lt;YEAR(B$19)),(DATE($A35,12,31)-DATE($A35,1,0))*B$22,IF(AND($A35=YEAR(B$18),$A35=YEAR(B$19)),(B$19-B$18)*B$22,IF($A35=YEAR(B$18),(DATE(YEAR(B$18),12,31)-B$18)*B$22,IF($A35=YEAR(B$19),(B$19-DATE(YEAR(B$19),1,0))*B$22,0)))))</f>
        <v>0</v>
      </c>
      <c r="C35" s="70">
        <f>IF(C$19&gt;(C$18+365.25*C$63),IF(AND($A35&gt;YEAR(C$18),$A35&lt;YEAR((C$18+365.25*C$63))),(DATE($A35,12,31)-DATE($A35,1,0))*C$22,IF(AND($A35=YEAR(C$18),$A35=YEAR((C$18+365.25*C$63))),((C$18+365.25*C$63)-C$18)*C$22,IF($A35=YEAR(C$18),(DATE(YEAR(C$18),12,31)-C$18)*C$22,IF($A35=YEAR((C$18+365.25*C$63)),((C$18+365.25*C$63)-DATE(YEAR((C$18+365.25*C$63)),1,0))*C$22,0)))),IF(AND($A35&gt;YEAR(C$18),$A35&lt;YEAR(C$19)),(DATE($A35,12,31)-DATE($A35,1,0))*C$22,IF(AND($A35=YEAR(C$18),$A35=YEAR(C$19)),(C$19-C$18)*C$22,IF($A35=YEAR(C$18),(DATE(YEAR(C$18),12,31)-C$18)*C$22,IF($A35=YEAR(C$19),(C$19-DATE(YEAR(C$19),1,0))*C$22,0)))))</f>
        <v>0</v>
      </c>
      <c r="D35" s="70">
        <f>IF(D$19&gt;(D$18+365.25*D$63),IF(AND($A35&gt;YEAR(D$18),$A35&lt;YEAR((D$18+365.25*D$63))),(DATE($A35,12,31)-DATE($A35,1,0))*D$22,IF(AND($A35=YEAR(D$18),$A35=YEAR((D$18+365.25*D$63))),((D$18+365.25*D$63)-D$18)*D$22,IF($A35=YEAR(D$18),(DATE(YEAR(D$18),12,31)-D$18)*D$22,IF($A35=YEAR((D$18+365.25*D$63)),((D$18+365.25*D$63)-DATE(YEAR((D$18+365.25*D$63)),1,0))*D$22,0)))),IF(AND($A35&gt;YEAR(D$18),$A35&lt;YEAR(D$19)),(DATE($A35,12,31)-DATE($A35,1,0))*D$22,IF(AND($A35=YEAR(D$18),$A35=YEAR(D$19)),(D$19-D$18)*D$22,IF($A35=YEAR(D$18),(DATE(YEAR(D$18),12,31)-D$18)*D$22,IF($A35=YEAR(D$19),(D$19-DATE(YEAR(D$19),1,0))*D$22,0)))))</f>
        <v>0</v>
      </c>
      <c r="E35" s="70">
        <f>IF(E$19&gt;(E$18+365.25*E$63),IF(AND($A35&gt;YEAR(E$18),$A35&lt;YEAR((E$18+365.25*E$63))),(DATE($A35,12,31)-DATE($A35,1,0))*E$22,IF(AND($A35=YEAR(E$18),$A35=YEAR((E$18+365.25*E$63))),((E$18+365.25*E$63)-E$18)*E$22,IF($A35=YEAR(E$18),(DATE(YEAR(E$18),12,31)-E$18)*E$22,IF($A35=YEAR((E$18+365.25*E$63)),((E$18+365.25*E$63)-DATE(YEAR((E$18+365.25*E$63)),1,0))*E$22,0)))),IF(AND($A35&gt;YEAR(E$18),$A35&lt;YEAR(E$19)),(DATE($A35,12,31)-DATE($A35,1,0))*E$22,IF(AND($A35=YEAR(E$18),$A35=YEAR(E$19)),(E$19-E$18)*E$22,IF($A35=YEAR(E$18),(DATE(YEAR(E$18),12,31)-E$18)*E$22,IF($A35=YEAR(E$19),(E$19-DATE(YEAR(E$19),1,0))*E$22,0)))))</f>
        <v>0</v>
      </c>
      <c r="F35" s="70">
        <f>IF(F$19&gt;(F$18+365.25*F$63),IF(AND($A35&gt;YEAR(F$18),$A35&lt;YEAR((F$18+365.25*F$63))),(DATE($A35,12,31)-DATE($A35,1,0))*F$22,IF(AND($A35=YEAR(F$18),$A35=YEAR((F$18+365.25*F$63))),((F$18+365.25*F$63)-F$18)*F$22,IF($A35=YEAR(F$18),(DATE(YEAR(F$18),12,31)-F$18)*F$22,IF($A35=YEAR((F$18+365.25*F$63)),((F$18+365.25*F$63)-DATE(YEAR((F$18+365.25*F$63)),1,0))*F$22,0)))),IF(AND($A35&gt;YEAR(F$18),$A35&lt;YEAR(F$19)),(DATE($A35,12,31)-DATE($A35,1,0))*F$22,IF(AND($A35=YEAR(F$18),$A35=YEAR(F$19)),(F$19-F$18)*F$22,IF($A35=YEAR(F$18),(DATE(YEAR(F$18),12,31)-F$18)*F$22,IF($A35=YEAR(F$19),(F$19-DATE(YEAR(F$19),1,0))*F$22,0)))))</f>
        <v>0</v>
      </c>
      <c r="G35" s="70">
        <f>IF(G$19&gt;(G$18+365.25*G$63),IF(AND($A35&gt;YEAR(G$18),$A35&lt;YEAR((G$18+365.25*G$63))),(DATE($A35,12,31)-DATE($A35,1,0))*G$22,IF(AND($A35=YEAR(G$18),$A35=YEAR((G$18+365.25*G$63))),((G$18+365.25*G$63)-G$18)*G$22,IF($A35=YEAR(G$18),(DATE(YEAR(G$18),12,31)-G$18)*G$22,IF($A35=YEAR((G$18+365.25*G$63)),((G$18+365.25*G$63)-DATE(YEAR((G$18+365.25*G$63)),1,0))*G$22,0)))),IF(AND($A35&gt;YEAR(G$18),$A35&lt;YEAR(G$19)),(DATE($A35,12,31)-DATE($A35,1,0))*G$22,IF(AND($A35=YEAR(G$18),$A35=YEAR(G$19)),(G$19-G$18)*G$22,IF($A35=YEAR(G$18),(DATE(YEAR(G$18),12,31)-G$18)*G$22,IF($A35=YEAR(G$19),(G$19-DATE(YEAR(G$19),1,0))*G$22,0)))))</f>
        <v>0</v>
      </c>
      <c r="H35" s="70">
        <f>IF(H$19&gt;(H$18+365.25*H$63),IF(AND($A35&gt;YEAR(H$18),$A35&lt;YEAR((H$18+365.25*H$63))),(DATE($A35,12,31)-DATE($A35,1,0))*H$22,IF(AND($A35=YEAR(H$18),$A35=YEAR((H$18+365.25*H$63))),((H$18+365.25*H$63)-H$18)*H$22,IF($A35=YEAR(H$18),(DATE(YEAR(H$18),12,31)-H$18)*H$22,IF($A35=YEAR((H$18+365.25*H$63)),((H$18+365.25*H$63)-DATE(YEAR((H$18+365.25*H$63)),1,0))*H$22,0)))),IF(AND($A35&gt;YEAR(H$18),$A35&lt;YEAR(H$19)),(DATE($A35,12,31)-DATE($A35,1,0))*H$22,IF(AND($A35=YEAR(H$18),$A35=YEAR(H$19)),(H$19-H$18)*H$22,IF($A35=YEAR(H$18),(DATE(YEAR(H$18),12,31)-H$18)*H$22,IF($A35=YEAR(H$19),(H$19-DATE(YEAR(H$19),1,0))*H$22,0)))))</f>
        <v>0</v>
      </c>
      <c r="I35" s="70">
        <f>IF(I$19&gt;(I$18+365.25*I$63),IF(AND($A35&gt;YEAR(I$18),$A35&lt;YEAR((I$18+365.25*I$63))),(DATE($A35,12,31)-DATE($A35,1,0))*I$22,IF(AND($A35=YEAR(I$18),$A35=YEAR((I$18+365.25*I$63))),((I$18+365.25*I$63)-I$18)*I$22,IF($A35=YEAR(I$18),(DATE(YEAR(I$18),12,31)-I$18)*I$22,IF($A35=YEAR((I$18+365.25*I$63)),((I$18+365.25*I$63)-DATE(YEAR((I$18+365.25*I$63)),1,0))*I$22,0)))),IF(AND($A35&gt;YEAR(I$18),$A35&lt;YEAR(I$19)),(DATE($A35,12,31)-DATE($A35,1,0))*I$22,IF(AND($A35=YEAR(I$18),$A35=YEAR(I$19)),(I$19-I$18)*I$22,IF($A35=YEAR(I$18),(DATE(YEAR(I$18),12,31)-I$18)*I$22,IF($A35=YEAR(I$19),(I$19-DATE(YEAR(I$19),1,0))*I$22,0)))))</f>
        <v>0</v>
      </c>
      <c r="J35" s="70">
        <f>IF(J$19&gt;(J$18+365.25*J$63),IF(AND($A35&gt;YEAR(J$18),$A35&lt;YEAR((J$18+365.25*J$63))),(DATE($A35,12,31)-DATE($A35,1,0))*J$22,IF(AND($A35=YEAR(J$18),$A35=YEAR((J$18+365.25*J$63))),((J$18+365.25*J$63)-J$18)*J$22,IF($A35=YEAR(J$18),(DATE(YEAR(J$18),12,31)-J$18)*J$22,IF($A35=YEAR((J$18+365.25*J$63)),((J$18+365.25*J$63)-DATE(YEAR((J$18+365.25*J$63)),1,0))*J$22,0)))),IF(AND($A35&gt;YEAR(J$18),$A35&lt;YEAR(J$19)),(DATE($A35,12,31)-DATE($A35,1,0))*J$22,IF(AND($A35=YEAR(J$18),$A35=YEAR(J$19)),(J$19-J$18)*J$22,IF($A35=YEAR(J$18),(DATE(YEAR(J$18),12,31)-J$18)*J$22,IF($A35=YEAR(J$19),(J$19-DATE(YEAR(J$19),1,0))*J$22,0)))))</f>
        <v>0</v>
      </c>
      <c r="K35" s="70">
        <f>IF(K$19&gt;(K$18+365.25*K$63),IF(AND($A35&gt;YEAR(K$18),$A35&lt;YEAR((K$18+365.25*K$63))),(DATE($A35,12,31)-DATE($A35,1,0))*K$22,IF(AND($A35=YEAR(K$18),$A35=YEAR((K$18+365.25*K$63))),((K$18+365.25*K$63)-K$18)*K$22,IF($A35=YEAR(K$18),(DATE(YEAR(K$18),12,31)-K$18)*K$22,IF($A35=YEAR((K$18+365.25*K$63)),((K$18+365.25*K$63)-DATE(YEAR((K$18+365.25*K$63)),1,0))*K$22,0)))),IF(AND($A35&gt;YEAR(K$18),$A35&lt;YEAR(K$19)),(DATE($A35,12,31)-DATE($A35,1,0))*K$22,IF(AND($A35=YEAR(K$18),$A35=YEAR(K$19)),(K$19-K$18)*K$22,IF($A35=YEAR(K$18),(DATE(YEAR(K$18),12,31)-K$18)*K$22,IF($A35=YEAR(K$19),(K$19-DATE(YEAR(K$19),1,0))*K$22,0)))))</f>
        <v>0</v>
      </c>
      <c r="L35" s="70">
        <f>IF(L$19&gt;(L$18+365.25*L$63),IF(AND($A35&gt;YEAR(L$18),$A35&lt;YEAR((L$18+365.25*L$63))),(DATE($A35,12,31)-DATE($A35,1,0))*L$22,IF(AND($A35=YEAR(L$18),$A35=YEAR((L$18+365.25*L$63))),((L$18+365.25*L$63)-L$18)*L$22,IF($A35=YEAR(L$18),(DATE(YEAR(L$18),12,31)-L$18)*L$22,IF($A35=YEAR((L$18+365.25*L$63)),((L$18+365.25*L$63)-DATE(YEAR((L$18+365.25*L$63)),1,0))*L$22,0)))),IF(AND($A35&gt;YEAR(L$18),$A35&lt;YEAR(L$19)),(DATE($A35,12,31)-DATE($A35,1,0))*L$22,IF(AND($A35=YEAR(L$18),$A35=YEAR(L$19)),(L$19-L$18)*L$22,IF($A35=YEAR(L$18),(DATE(YEAR(L$18),12,31)-L$18)*L$22,IF($A35=YEAR(L$19),(L$19-DATE(YEAR(L$19),1,0))*L$22,0)))))</f>
        <v>0</v>
      </c>
      <c r="M35" s="70">
        <f>IF(M$19&gt;(M$18+365.25*M$63),IF(AND($A35&gt;YEAR(M$18),$A35&lt;YEAR((M$18+365.25*M$63))),(DATE($A35,12,31)-DATE($A35,1,0))*M$22,IF(AND($A35=YEAR(M$18),$A35=YEAR((M$18+365.25*M$63))),((M$18+365.25*M$63)-M$18)*M$22,IF($A35=YEAR(M$18),(DATE(YEAR(M$18),12,31)-M$18)*M$22,IF($A35=YEAR((M$18+365.25*M$63)),((M$18+365.25*M$63)-DATE(YEAR((M$18+365.25*M$63)),1,0))*M$22,0)))),IF(AND($A35&gt;YEAR(M$18),$A35&lt;YEAR(M$19)),(DATE($A35,12,31)-DATE($A35,1,0))*M$22,IF(AND($A35=YEAR(M$18),$A35=YEAR(M$19)),(M$19-M$18)*M$22,IF($A35=YEAR(M$18),(DATE(YEAR(M$18),12,31)-M$18)*M$22,IF($A35=YEAR(M$19),(M$19-DATE(YEAR(M$19),1,0))*M$22,0)))))</f>
        <v>0</v>
      </c>
      <c r="N35" s="70">
        <f>IF(N$19&gt;(N$18+365.25*N$63),IF(AND($A35&gt;YEAR(N$18),$A35&lt;YEAR((N$18+365.25*N$63))),(DATE($A35,12,31)-DATE($A35,1,0))*N$22,IF(AND($A35=YEAR(N$18),$A35=YEAR((N$18+365.25*N$63))),((N$18+365.25*N$63)-N$18)*N$22,IF($A35=YEAR(N$18),(DATE(YEAR(N$18),12,31)-N$18)*N$22,IF($A35=YEAR((N$18+365.25*N$63)),((N$18+365.25*N$63)-DATE(YEAR((N$18+365.25*N$63)),1,0))*N$22,0)))),IF(AND($A35&gt;YEAR(N$18),$A35&lt;YEAR(N$19)),(DATE($A35,12,31)-DATE($A35,1,0))*N$22,IF(AND($A35=YEAR(N$18),$A35=YEAR(N$19)),(N$19-N$18)*N$22,IF($A35=YEAR(N$18),(DATE(YEAR(N$18),12,31)-N$18)*N$22,IF($A35=YEAR(N$19),(N$19-DATE(YEAR(N$19),1,0))*N$22,0)))))</f>
        <v>0</v>
      </c>
      <c r="O35" s="70">
        <f>IF(O$19&gt;(O$18+365.25*O$63),IF(AND($A35&gt;YEAR(O$18),$A35&lt;YEAR((O$18+365.25*O$63))),(DATE($A35,12,31)-DATE($A35,1,0))*O$22,IF(AND($A35=YEAR(O$18),$A35=YEAR((O$18+365.25*O$63))),((O$18+365.25*O$63)-O$18)*O$22,IF($A35=YEAR(O$18),(DATE(YEAR(O$18),12,31)-O$18)*O$22,IF($A35=YEAR((O$18+365.25*O$63)),((O$18+365.25*O$63)-DATE(YEAR((O$18+365.25*O$63)),1,0))*O$22,0)))),IF(AND($A35&gt;YEAR(O$18),$A35&lt;YEAR(O$19)),(DATE($A35,12,31)-DATE($A35,1,0))*O$22,IF(AND($A35=YEAR(O$18),$A35=YEAR(O$19)),(O$19-O$18)*O$22,IF($A35=YEAR(O$18),(DATE(YEAR(O$18),12,31)-O$18)*O$22,IF($A35=YEAR(O$19),(O$19-DATE(YEAR(O$19),1,0))*O$22,0)))))</f>
        <v>0</v>
      </c>
      <c r="P35" s="70">
        <f>IF(P$19&gt;(P$18+365.25*P$63),IF(AND($A35&gt;YEAR(P$18),$A35&lt;YEAR((P$18+365.25*P$63))),(DATE($A35,12,31)-DATE($A35,1,0))*P$22,IF(AND($A35=YEAR(P$18),$A35=YEAR((P$18+365.25*P$63))),((P$18+365.25*P$63)-P$18)*P$22,IF($A35=YEAR(P$18),(DATE(YEAR(P$18),12,31)-P$18)*P$22,IF($A35=YEAR((P$18+365.25*P$63)),((P$18+365.25*P$63)-DATE(YEAR((P$18+365.25*P$63)),1,0))*P$22,0)))),IF(AND($A35&gt;YEAR(P$18),$A35&lt;YEAR(P$19)),(DATE($A35,12,31)-DATE($A35,1,0))*P$22,IF(AND($A35=YEAR(P$18),$A35=YEAR(P$19)),(P$19-P$18)*P$22,IF($A35=YEAR(P$18),(DATE(YEAR(P$18),12,31)-P$18)*P$22,IF($A35=YEAR(P$19),(P$19-DATE(YEAR(P$19),1,0))*P$22,0)))))</f>
        <v>0</v>
      </c>
      <c r="Q35" s="70">
        <f>IF(Q$19&gt;(Q$18+365.25*Q$63),IF(AND($A35&gt;YEAR(Q$18),$A35&lt;YEAR((Q$18+365.25*Q$63))),(DATE($A35,12,31)-DATE($A35,1,0))*Q$22,IF(AND($A35=YEAR(Q$18),$A35=YEAR((Q$18+365.25*Q$63))),((Q$18+365.25*Q$63)-Q$18)*Q$22,IF($A35=YEAR(Q$18),(DATE(YEAR(Q$18),12,31)-Q$18)*Q$22,IF($A35=YEAR((Q$18+365.25*Q$63)),((Q$18+365.25*Q$63)-DATE(YEAR((Q$18+365.25*Q$63)),1,0))*Q$22,0)))),IF(AND($A35&gt;YEAR(Q$18),$A35&lt;YEAR(Q$19)),(DATE($A35,12,31)-DATE($A35,1,0))*Q$22,IF(AND($A35=YEAR(Q$18),$A35=YEAR(Q$19)),(Q$19-Q$18)*Q$22,IF($A35=YEAR(Q$18),(DATE(YEAR(Q$18),12,31)-Q$18)*Q$22,IF($A35=YEAR(Q$19),(Q$19-DATE(YEAR(Q$19),1,0))*Q$22,0)))))</f>
        <v>0</v>
      </c>
      <c r="R35" s="70">
        <f>IF(R$19&gt;(R$18+365.25*R$63),IF(AND($A35&gt;YEAR(R$18),$A35&lt;YEAR((R$18+365.25*R$63))),(DATE($A35,12,31)-DATE($A35,1,0))*R$22,IF(AND($A35=YEAR(R$18),$A35=YEAR((R$18+365.25*R$63))),((R$18+365.25*R$63)-R$18)*R$22,IF($A35=YEAR(R$18),(DATE(YEAR(R$18),12,31)-R$18)*R$22,IF($A35=YEAR((R$18+365.25*R$63)),((R$18+365.25*R$63)-DATE(YEAR((R$18+365.25*R$63)),1,0))*R$22,0)))),IF(AND($A35&gt;YEAR(R$18),$A35&lt;YEAR(R$19)),(DATE($A35,12,31)-DATE($A35,1,0))*R$22,IF(AND($A35=YEAR(R$18),$A35=YEAR(R$19)),(R$19-R$18)*R$22,IF($A35=YEAR(R$18),(DATE(YEAR(R$18),12,31)-R$18)*R$22,IF($A35=YEAR(R$19),(R$19-DATE(YEAR(R$19),1,0))*R$22,0)))))</f>
        <v>0</v>
      </c>
    </row>
    <row r="36" spans="1:18" ht="13" thickBot="1">
      <c r="B36" s="68"/>
      <c r="C36" s="68"/>
      <c r="D36" s="68"/>
      <c r="E36" s="68"/>
      <c r="F36" s="68"/>
      <c r="G36" s="68"/>
      <c r="H36" s="68"/>
      <c r="I36" s="68"/>
      <c r="J36" s="68"/>
      <c r="K36" s="68"/>
      <c r="L36" s="68"/>
      <c r="M36" s="68"/>
      <c r="N36" s="68"/>
      <c r="O36" s="68"/>
      <c r="P36" s="68"/>
      <c r="Q36" s="68"/>
      <c r="R36" s="68"/>
    </row>
    <row r="37" spans="1:18" ht="13.5" thickBot="1">
      <c r="A37" s="153" t="s">
        <v>138</v>
      </c>
      <c r="B37" s="154">
        <f>SUM(B25:B35)</f>
        <v>0</v>
      </c>
      <c r="C37" s="154">
        <f>SUM(C25:C35)</f>
        <v>0</v>
      </c>
      <c r="D37" s="154">
        <f t="shared" ref="D37:R37" si="4">SUM(D25:D35)</f>
        <v>0</v>
      </c>
      <c r="E37" s="154">
        <f t="shared" si="4"/>
        <v>0</v>
      </c>
      <c r="F37" s="154">
        <f t="shared" si="4"/>
        <v>0</v>
      </c>
      <c r="G37" s="154">
        <f t="shared" si="4"/>
        <v>0</v>
      </c>
      <c r="H37" s="154">
        <f t="shared" si="4"/>
        <v>0</v>
      </c>
      <c r="I37" s="154">
        <f t="shared" si="4"/>
        <v>0</v>
      </c>
      <c r="J37" s="154">
        <f t="shared" si="4"/>
        <v>0</v>
      </c>
      <c r="K37" s="154">
        <f t="shared" si="4"/>
        <v>0</v>
      </c>
      <c r="L37" s="154">
        <f t="shared" si="4"/>
        <v>0</v>
      </c>
      <c r="M37" s="154">
        <f t="shared" si="4"/>
        <v>0</v>
      </c>
      <c r="N37" s="154">
        <f t="shared" si="4"/>
        <v>0</v>
      </c>
      <c r="O37" s="154">
        <f t="shared" si="4"/>
        <v>0</v>
      </c>
      <c r="P37" s="154">
        <f t="shared" si="4"/>
        <v>0</v>
      </c>
      <c r="Q37" s="154">
        <f t="shared" si="4"/>
        <v>0</v>
      </c>
      <c r="R37" s="154">
        <f t="shared" si="4"/>
        <v>0</v>
      </c>
    </row>
    <row r="38" spans="1:18" ht="13" thickBot="1">
      <c r="B38" s="68"/>
      <c r="C38" s="68"/>
      <c r="D38" s="68"/>
      <c r="E38" s="68"/>
      <c r="F38" s="68"/>
      <c r="G38" s="68"/>
      <c r="H38" s="68"/>
      <c r="I38" s="68"/>
      <c r="J38" s="68"/>
      <c r="K38" s="68"/>
      <c r="L38" s="68"/>
      <c r="M38" s="68"/>
      <c r="N38" s="68"/>
      <c r="O38" s="68"/>
      <c r="P38" s="68"/>
      <c r="Q38" s="68"/>
      <c r="R38" s="68"/>
    </row>
    <row r="39" spans="1:18" ht="39.5" thickBot="1">
      <c r="A39" s="80" t="s">
        <v>202</v>
      </c>
      <c r="B39" s="44">
        <f>B13-B37</f>
        <v>0</v>
      </c>
      <c r="C39" s="44">
        <f>C13-C35-C37</f>
        <v>0</v>
      </c>
      <c r="D39" s="44">
        <f t="shared" ref="D39:R39" si="5">D13-D35-D37</f>
        <v>0</v>
      </c>
      <c r="E39" s="44">
        <f t="shared" si="5"/>
        <v>0</v>
      </c>
      <c r="F39" s="44">
        <f t="shared" si="5"/>
        <v>0</v>
      </c>
      <c r="G39" s="44">
        <f t="shared" si="5"/>
        <v>0</v>
      </c>
      <c r="H39" s="44">
        <f t="shared" si="5"/>
        <v>0</v>
      </c>
      <c r="I39" s="44">
        <f t="shared" si="5"/>
        <v>0</v>
      </c>
      <c r="J39" s="44">
        <f t="shared" si="5"/>
        <v>0</v>
      </c>
      <c r="K39" s="44">
        <f t="shared" si="5"/>
        <v>0</v>
      </c>
      <c r="L39" s="44">
        <f t="shared" si="5"/>
        <v>0</v>
      </c>
      <c r="M39" s="44">
        <f t="shared" si="5"/>
        <v>0</v>
      </c>
      <c r="N39" s="44">
        <f t="shared" si="5"/>
        <v>0</v>
      </c>
      <c r="O39" s="44">
        <f t="shared" si="5"/>
        <v>0</v>
      </c>
      <c r="P39" s="44">
        <f t="shared" si="5"/>
        <v>0</v>
      </c>
      <c r="Q39" s="44">
        <f t="shared" si="5"/>
        <v>0</v>
      </c>
      <c r="R39" s="44">
        <f t="shared" si="5"/>
        <v>0</v>
      </c>
    </row>
    <row r="63" spans="1:18" ht="13" hidden="1" thickBot="1">
      <c r="A63" s="53" t="s">
        <v>104</v>
      </c>
      <c r="B63" s="311">
        <v>10</v>
      </c>
      <c r="C63" s="312">
        <v>10</v>
      </c>
      <c r="D63" s="312">
        <v>10</v>
      </c>
      <c r="E63" s="312">
        <v>10</v>
      </c>
      <c r="F63" s="312">
        <v>10</v>
      </c>
      <c r="G63" s="312">
        <v>10</v>
      </c>
      <c r="H63" s="312">
        <v>10</v>
      </c>
      <c r="I63" s="312">
        <v>10</v>
      </c>
      <c r="J63" s="312">
        <v>10</v>
      </c>
      <c r="K63" s="312">
        <v>10</v>
      </c>
      <c r="L63" s="312">
        <v>10</v>
      </c>
      <c r="M63" s="312">
        <v>10</v>
      </c>
      <c r="N63" s="312">
        <v>10</v>
      </c>
      <c r="O63" s="312">
        <v>10</v>
      </c>
      <c r="P63" s="312">
        <v>10</v>
      </c>
      <c r="Q63" s="312">
        <v>10</v>
      </c>
      <c r="R63" s="312">
        <v>10</v>
      </c>
    </row>
  </sheetData>
  <mergeCells count="1">
    <mergeCell ref="E1:G1"/>
  </mergeCells>
  <pageMargins left="0.7" right="0.7" top="0.75" bottom="0.75" header="0.3" footer="0.3"/>
  <pageSetup paperSize="9"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38973-471F-4E0D-BC68-4036C0E1FE5A}">
  <sheetPr>
    <pageSetUpPr fitToPage="1"/>
  </sheetPr>
  <dimension ref="A1:R38"/>
  <sheetViews>
    <sheetView workbookViewId="0">
      <selection activeCell="B4" sqref="B4"/>
    </sheetView>
  </sheetViews>
  <sheetFormatPr defaultColWidth="9.1796875" defaultRowHeight="12.5"/>
  <cols>
    <col min="1" max="1" width="23.26953125" customWidth="1"/>
    <col min="2" max="2" width="17.54296875" bestFit="1" customWidth="1"/>
    <col min="3" max="3" width="17.1796875" customWidth="1"/>
    <col min="4" max="14" width="17.54296875" bestFit="1" customWidth="1"/>
    <col min="15" max="18" width="17.1796875" customWidth="1"/>
  </cols>
  <sheetData>
    <row r="1" spans="1:18" ht="13">
      <c r="A1" s="20" t="s">
        <v>157</v>
      </c>
      <c r="E1" s="300" t="s">
        <v>99</v>
      </c>
      <c r="F1" s="300"/>
      <c r="G1" s="300"/>
    </row>
    <row r="2" spans="1:18" ht="13">
      <c r="A2" s="22"/>
      <c r="Q2" s="72"/>
      <c r="R2" s="23"/>
    </row>
    <row r="3" spans="1:18" ht="13" thickBot="1">
      <c r="A3" s="22"/>
    </row>
    <row r="4" spans="1:18" ht="13" thickBot="1">
      <c r="A4" s="26" t="s">
        <v>147</v>
      </c>
      <c r="B4" s="81" t="s">
        <v>148</v>
      </c>
      <c r="C4" s="81" t="s">
        <v>148</v>
      </c>
      <c r="D4" s="81" t="s">
        <v>148</v>
      </c>
      <c r="E4" s="81" t="s">
        <v>148</v>
      </c>
      <c r="F4" s="81" t="s">
        <v>148</v>
      </c>
      <c r="G4" s="81" t="s">
        <v>148</v>
      </c>
      <c r="H4" s="81" t="s">
        <v>148</v>
      </c>
      <c r="I4" s="81" t="s">
        <v>148</v>
      </c>
      <c r="J4" s="81" t="s">
        <v>148</v>
      </c>
      <c r="K4" s="81" t="s">
        <v>148</v>
      </c>
      <c r="L4" s="81" t="s">
        <v>148</v>
      </c>
      <c r="M4" s="81" t="s">
        <v>148</v>
      </c>
      <c r="N4" s="81" t="s">
        <v>148</v>
      </c>
      <c r="O4" s="81" t="s">
        <v>148</v>
      </c>
      <c r="P4" s="81" t="s">
        <v>148</v>
      </c>
      <c r="Q4" s="81" t="s">
        <v>148</v>
      </c>
      <c r="R4" s="81" t="s">
        <v>148</v>
      </c>
    </row>
    <row r="5" spans="1:18" ht="13" thickBot="1">
      <c r="A5" s="48" t="s">
        <v>158</v>
      </c>
      <c r="B5" s="82"/>
      <c r="C5" s="82"/>
      <c r="D5" s="82"/>
      <c r="E5" s="82"/>
      <c r="F5" s="82"/>
      <c r="G5" s="82"/>
      <c r="H5" s="82"/>
      <c r="I5" s="82"/>
      <c r="J5" s="82"/>
      <c r="K5" s="82"/>
      <c r="L5" s="82"/>
      <c r="M5" s="82"/>
      <c r="N5" s="82"/>
      <c r="O5" s="82"/>
      <c r="P5" s="82"/>
      <c r="Q5" s="82"/>
      <c r="R5" s="82"/>
    </row>
    <row r="6" spans="1:18" ht="13" thickBot="1">
      <c r="A6" s="83" t="s">
        <v>122</v>
      </c>
      <c r="B6" s="84"/>
      <c r="C6" s="84"/>
      <c r="D6" s="84"/>
      <c r="E6" s="84"/>
      <c r="F6" s="84"/>
      <c r="G6" s="84"/>
      <c r="H6" s="84"/>
      <c r="I6" s="84"/>
      <c r="J6" s="84"/>
      <c r="K6" s="84"/>
      <c r="L6" s="84"/>
      <c r="M6" s="84"/>
      <c r="N6" s="84"/>
      <c r="O6" s="84"/>
      <c r="P6" s="84"/>
      <c r="Q6" s="84"/>
      <c r="R6" s="84"/>
    </row>
    <row r="7" spans="1:18" ht="13.5" thickBot="1">
      <c r="A7" s="54" t="s">
        <v>123</v>
      </c>
      <c r="B7" s="52"/>
      <c r="C7" s="52"/>
      <c r="D7" s="52"/>
      <c r="E7" s="52"/>
      <c r="F7" s="52"/>
      <c r="G7" s="52"/>
      <c r="H7" s="52"/>
      <c r="I7" s="52"/>
      <c r="J7" s="52"/>
      <c r="K7" s="52"/>
      <c r="L7" s="52"/>
      <c r="M7" s="52"/>
      <c r="N7" s="52"/>
      <c r="O7" s="52"/>
      <c r="P7" s="52"/>
      <c r="Q7" s="52"/>
      <c r="R7" s="52"/>
    </row>
    <row r="8" spans="1:18" ht="26.5" thickBot="1">
      <c r="A8" s="59" t="s">
        <v>159</v>
      </c>
      <c r="B8" s="85">
        <f>SUM(B9:B10)</f>
        <v>0</v>
      </c>
      <c r="C8" s="85">
        <f t="shared" ref="C8:R8" si="0">SUM(C9:C10)</f>
        <v>0</v>
      </c>
      <c r="D8" s="85">
        <f t="shared" si="0"/>
        <v>0</v>
      </c>
      <c r="E8" s="85">
        <f t="shared" si="0"/>
        <v>0</v>
      </c>
      <c r="F8" s="85">
        <f t="shared" si="0"/>
        <v>0</v>
      </c>
      <c r="G8" s="85">
        <f t="shared" si="0"/>
        <v>0</v>
      </c>
      <c r="H8" s="85">
        <f t="shared" si="0"/>
        <v>0</v>
      </c>
      <c r="I8" s="85">
        <f t="shared" si="0"/>
        <v>0</v>
      </c>
      <c r="J8" s="85">
        <f t="shared" si="0"/>
        <v>0</v>
      </c>
      <c r="K8" s="85">
        <f t="shared" si="0"/>
        <v>0</v>
      </c>
      <c r="L8" s="85">
        <f t="shared" si="0"/>
        <v>0</v>
      </c>
      <c r="M8" s="85">
        <f t="shared" si="0"/>
        <v>0</v>
      </c>
      <c r="N8" s="85">
        <f t="shared" si="0"/>
        <v>0</v>
      </c>
      <c r="O8" s="85">
        <f t="shared" si="0"/>
        <v>0</v>
      </c>
      <c r="P8" s="85">
        <f t="shared" si="0"/>
        <v>0</v>
      </c>
      <c r="Q8" s="85">
        <f t="shared" si="0"/>
        <v>0</v>
      </c>
      <c r="R8" s="85">
        <f t="shared" si="0"/>
        <v>0</v>
      </c>
    </row>
    <row r="9" spans="1:18" ht="39.5" thickBot="1">
      <c r="A9" s="66" t="s">
        <v>160</v>
      </c>
      <c r="B9" s="86"/>
      <c r="C9" s="86"/>
      <c r="D9" s="86"/>
      <c r="E9" s="86"/>
      <c r="F9" s="86"/>
      <c r="G9" s="86"/>
      <c r="H9" s="86"/>
      <c r="I9" s="86"/>
      <c r="J9" s="86"/>
      <c r="K9" s="86"/>
      <c r="L9" s="86"/>
      <c r="M9" s="86"/>
      <c r="N9" s="86"/>
      <c r="O9" s="86"/>
      <c r="P9" s="86"/>
      <c r="Q9" s="86"/>
      <c r="R9" s="86"/>
    </row>
    <row r="10" spans="1:18" ht="26.5" thickBot="1">
      <c r="A10" s="66" t="s">
        <v>161</v>
      </c>
      <c r="B10" s="86"/>
      <c r="C10" s="86"/>
      <c r="D10" s="86"/>
      <c r="E10" s="86"/>
      <c r="F10" s="86"/>
      <c r="G10" s="86"/>
      <c r="H10" s="86"/>
      <c r="I10" s="86"/>
      <c r="J10" s="86"/>
      <c r="K10" s="86"/>
      <c r="L10" s="86"/>
      <c r="M10" s="86"/>
      <c r="N10" s="86"/>
      <c r="O10" s="86"/>
      <c r="P10" s="86"/>
      <c r="Q10" s="86"/>
      <c r="R10" s="86"/>
    </row>
    <row r="11" spans="1:18" ht="13.5" thickBot="1">
      <c r="A11" s="150" t="s">
        <v>162</v>
      </c>
      <c r="B11" s="159">
        <f>B8*B5</f>
        <v>0</v>
      </c>
      <c r="C11" s="159">
        <f t="shared" ref="C11:R11" si="1">C8*C5</f>
        <v>0</v>
      </c>
      <c r="D11" s="159">
        <f t="shared" si="1"/>
        <v>0</v>
      </c>
      <c r="E11" s="159">
        <f t="shared" si="1"/>
        <v>0</v>
      </c>
      <c r="F11" s="159">
        <f t="shared" si="1"/>
        <v>0</v>
      </c>
      <c r="G11" s="159">
        <f t="shared" si="1"/>
        <v>0</v>
      </c>
      <c r="H11" s="159">
        <f t="shared" si="1"/>
        <v>0</v>
      </c>
      <c r="I11" s="159">
        <f t="shared" si="1"/>
        <v>0</v>
      </c>
      <c r="J11" s="159">
        <f t="shared" si="1"/>
        <v>0</v>
      </c>
      <c r="K11" s="159">
        <f t="shared" si="1"/>
        <v>0</v>
      </c>
      <c r="L11" s="159">
        <f t="shared" si="1"/>
        <v>0</v>
      </c>
      <c r="M11" s="159">
        <f t="shared" si="1"/>
        <v>0</v>
      </c>
      <c r="N11" s="159">
        <f t="shared" si="1"/>
        <v>0</v>
      </c>
      <c r="O11" s="159">
        <f t="shared" si="1"/>
        <v>0</v>
      </c>
      <c r="P11" s="159">
        <f t="shared" si="1"/>
        <v>0</v>
      </c>
      <c r="Q11" s="159">
        <f t="shared" si="1"/>
        <v>0</v>
      </c>
      <c r="R11" s="159">
        <f t="shared" si="1"/>
        <v>0</v>
      </c>
    </row>
    <row r="12" spans="1:18" ht="13.5" thickBot="1">
      <c r="A12" s="57" t="s">
        <v>163</v>
      </c>
      <c r="B12" s="87">
        <f>B9*B5</f>
        <v>0</v>
      </c>
      <c r="C12" s="87">
        <f t="shared" ref="C12:R12" si="2">C9*C5</f>
        <v>0</v>
      </c>
      <c r="D12" s="87">
        <f t="shared" si="2"/>
        <v>0</v>
      </c>
      <c r="E12" s="87">
        <f t="shared" si="2"/>
        <v>0</v>
      </c>
      <c r="F12" s="87">
        <f t="shared" si="2"/>
        <v>0</v>
      </c>
      <c r="G12" s="87">
        <f t="shared" si="2"/>
        <v>0</v>
      </c>
      <c r="H12" s="87">
        <f t="shared" si="2"/>
        <v>0</v>
      </c>
      <c r="I12" s="87">
        <f t="shared" si="2"/>
        <v>0</v>
      </c>
      <c r="J12" s="87">
        <f t="shared" si="2"/>
        <v>0</v>
      </c>
      <c r="K12" s="87">
        <f t="shared" si="2"/>
        <v>0</v>
      </c>
      <c r="L12" s="87">
        <f t="shared" si="2"/>
        <v>0</v>
      </c>
      <c r="M12" s="87">
        <f t="shared" si="2"/>
        <v>0</v>
      </c>
      <c r="N12" s="87">
        <f t="shared" si="2"/>
        <v>0</v>
      </c>
      <c r="O12" s="87">
        <f t="shared" si="2"/>
        <v>0</v>
      </c>
      <c r="P12" s="87">
        <f t="shared" si="2"/>
        <v>0</v>
      </c>
      <c r="Q12" s="87">
        <f t="shared" si="2"/>
        <v>0</v>
      </c>
      <c r="R12" s="87">
        <f t="shared" si="2"/>
        <v>0</v>
      </c>
    </row>
    <row r="13" spans="1:18" ht="13.5" thickBot="1">
      <c r="A13" s="57" t="s">
        <v>164</v>
      </c>
      <c r="B13" s="87">
        <f>B10*B5</f>
        <v>0</v>
      </c>
      <c r="C13" s="87">
        <f>C10*C5</f>
        <v>0</v>
      </c>
      <c r="D13" s="87">
        <f t="shared" ref="D13:R13" si="3">D10*D5</f>
        <v>0</v>
      </c>
      <c r="E13" s="87">
        <f t="shared" si="3"/>
        <v>0</v>
      </c>
      <c r="F13" s="87">
        <f t="shared" si="3"/>
        <v>0</v>
      </c>
      <c r="G13" s="87">
        <f t="shared" si="3"/>
        <v>0</v>
      </c>
      <c r="H13" s="87">
        <f t="shared" si="3"/>
        <v>0</v>
      </c>
      <c r="I13" s="87">
        <f t="shared" si="3"/>
        <v>0</v>
      </c>
      <c r="J13" s="87">
        <f t="shared" si="3"/>
        <v>0</v>
      </c>
      <c r="K13" s="87">
        <f t="shared" si="3"/>
        <v>0</v>
      </c>
      <c r="L13" s="87">
        <f t="shared" si="3"/>
        <v>0</v>
      </c>
      <c r="M13" s="87">
        <f t="shared" si="3"/>
        <v>0</v>
      </c>
      <c r="N13" s="87">
        <f t="shared" si="3"/>
        <v>0</v>
      </c>
      <c r="O13" s="87">
        <f t="shared" si="3"/>
        <v>0</v>
      </c>
      <c r="P13" s="87">
        <f t="shared" si="3"/>
        <v>0</v>
      </c>
      <c r="Q13" s="87">
        <f t="shared" si="3"/>
        <v>0</v>
      </c>
      <c r="R13" s="87">
        <f t="shared" si="3"/>
        <v>0</v>
      </c>
    </row>
    <row r="14" spans="1:18" ht="13.5" thickBot="1">
      <c r="A14" s="88"/>
      <c r="B14" s="89"/>
      <c r="C14" s="89"/>
      <c r="D14" s="89"/>
      <c r="E14" s="89"/>
      <c r="F14" s="89"/>
      <c r="G14" s="89"/>
      <c r="H14" s="89"/>
      <c r="I14" s="89"/>
      <c r="J14" s="89"/>
      <c r="K14" s="89"/>
      <c r="L14" s="89"/>
      <c r="M14" s="89"/>
      <c r="N14" s="89"/>
      <c r="O14" s="89"/>
      <c r="P14" s="89"/>
      <c r="Q14" s="89"/>
      <c r="R14" s="89"/>
    </row>
    <row r="15" spans="1:18" ht="13" thickBot="1">
      <c r="A15" s="48" t="s">
        <v>154</v>
      </c>
      <c r="B15" s="90"/>
      <c r="C15" s="90"/>
      <c r="D15" s="90"/>
      <c r="E15" s="90"/>
      <c r="F15" s="90"/>
      <c r="G15" s="90"/>
      <c r="H15" s="90"/>
      <c r="I15" s="90"/>
      <c r="J15" s="90"/>
      <c r="K15" s="90"/>
      <c r="L15" s="90"/>
      <c r="M15" s="90"/>
      <c r="N15" s="90"/>
      <c r="O15" s="90"/>
      <c r="P15" s="90"/>
      <c r="Q15" s="90"/>
      <c r="R15" s="90"/>
    </row>
    <row r="16" spans="1:18" ht="13" thickBot="1">
      <c r="A16" s="48" t="s">
        <v>155</v>
      </c>
      <c r="B16" s="90"/>
      <c r="C16" s="90"/>
      <c r="D16" s="90"/>
      <c r="E16" s="90"/>
      <c r="F16" s="90"/>
      <c r="G16" s="90"/>
      <c r="H16" s="90"/>
      <c r="I16" s="90"/>
      <c r="J16" s="90"/>
      <c r="K16" s="90"/>
      <c r="L16" s="90"/>
      <c r="M16" s="90"/>
      <c r="N16" s="90"/>
      <c r="O16" s="90"/>
      <c r="P16" s="90"/>
      <c r="Q16" s="90"/>
      <c r="R16" s="90"/>
    </row>
    <row r="17" spans="1:18" ht="13" thickBot="1">
      <c r="A17" s="91" t="s">
        <v>165</v>
      </c>
      <c r="B17" s="79">
        <f>B6*12</f>
        <v>0</v>
      </c>
      <c r="C17" s="79">
        <f t="shared" ref="C17:R17" si="4">C6*12</f>
        <v>0</v>
      </c>
      <c r="D17" s="79">
        <f t="shared" si="4"/>
        <v>0</v>
      </c>
      <c r="E17" s="79">
        <f t="shared" si="4"/>
        <v>0</v>
      </c>
      <c r="F17" s="79">
        <f t="shared" si="4"/>
        <v>0</v>
      </c>
      <c r="G17" s="79">
        <f t="shared" si="4"/>
        <v>0</v>
      </c>
      <c r="H17" s="79">
        <f t="shared" si="4"/>
        <v>0</v>
      </c>
      <c r="I17" s="79">
        <f t="shared" si="4"/>
        <v>0</v>
      </c>
      <c r="J17" s="79">
        <f t="shared" si="4"/>
        <v>0</v>
      </c>
      <c r="K17" s="79">
        <f t="shared" si="4"/>
        <v>0</v>
      </c>
      <c r="L17" s="79">
        <f t="shared" si="4"/>
        <v>0</v>
      </c>
      <c r="M17" s="79">
        <f t="shared" si="4"/>
        <v>0</v>
      </c>
      <c r="N17" s="79">
        <f t="shared" si="4"/>
        <v>0</v>
      </c>
      <c r="O17" s="79">
        <f t="shared" si="4"/>
        <v>0</v>
      </c>
      <c r="P17" s="79">
        <f t="shared" si="4"/>
        <v>0</v>
      </c>
      <c r="Q17" s="79">
        <f t="shared" si="4"/>
        <v>0</v>
      </c>
      <c r="R17" s="79">
        <f t="shared" si="4"/>
        <v>0</v>
      </c>
    </row>
    <row r="18" spans="1:18" ht="25.5" thickBot="1">
      <c r="A18" s="48" t="s">
        <v>133</v>
      </c>
      <c r="B18" s="64">
        <f>B6*365.25</f>
        <v>0</v>
      </c>
      <c r="C18" s="64">
        <f t="shared" ref="C18:R18" si="5">C6*365.25</f>
        <v>0</v>
      </c>
      <c r="D18" s="64">
        <f t="shared" si="5"/>
        <v>0</v>
      </c>
      <c r="E18" s="64">
        <f t="shared" si="5"/>
        <v>0</v>
      </c>
      <c r="F18" s="64">
        <f t="shared" si="5"/>
        <v>0</v>
      </c>
      <c r="G18" s="64">
        <f t="shared" si="5"/>
        <v>0</v>
      </c>
      <c r="H18" s="64">
        <f t="shared" si="5"/>
        <v>0</v>
      </c>
      <c r="I18" s="64">
        <f t="shared" si="5"/>
        <v>0</v>
      </c>
      <c r="J18" s="64">
        <f t="shared" si="5"/>
        <v>0</v>
      </c>
      <c r="K18" s="64">
        <f t="shared" si="5"/>
        <v>0</v>
      </c>
      <c r="L18" s="64">
        <f t="shared" si="5"/>
        <v>0</v>
      </c>
      <c r="M18" s="64">
        <f t="shared" si="5"/>
        <v>0</v>
      </c>
      <c r="N18" s="64">
        <f t="shared" si="5"/>
        <v>0</v>
      </c>
      <c r="O18" s="64">
        <f t="shared" si="5"/>
        <v>0</v>
      </c>
      <c r="P18" s="64">
        <f t="shared" si="5"/>
        <v>0</v>
      </c>
      <c r="Q18" s="64">
        <f t="shared" si="5"/>
        <v>0</v>
      </c>
      <c r="R18" s="64">
        <f t="shared" si="5"/>
        <v>0</v>
      </c>
    </row>
    <row r="19" spans="1:18" ht="25.5" thickBot="1">
      <c r="A19" s="48" t="s">
        <v>134</v>
      </c>
      <c r="B19" s="64">
        <f>DATEDIF(B15,B16,"D")</f>
        <v>0</v>
      </c>
      <c r="C19" s="64">
        <f t="shared" ref="C19:R19" si="6">DATEDIF(C15,C16,"D")</f>
        <v>0</v>
      </c>
      <c r="D19" s="64">
        <f t="shared" si="6"/>
        <v>0</v>
      </c>
      <c r="E19" s="64">
        <f t="shared" si="6"/>
        <v>0</v>
      </c>
      <c r="F19" s="64">
        <f t="shared" si="6"/>
        <v>0</v>
      </c>
      <c r="G19" s="64">
        <f t="shared" si="6"/>
        <v>0</v>
      </c>
      <c r="H19" s="64">
        <f t="shared" si="6"/>
        <v>0</v>
      </c>
      <c r="I19" s="64">
        <f t="shared" si="6"/>
        <v>0</v>
      </c>
      <c r="J19" s="64">
        <f t="shared" si="6"/>
        <v>0</v>
      </c>
      <c r="K19" s="64">
        <f t="shared" si="6"/>
        <v>0</v>
      </c>
      <c r="L19" s="64">
        <f t="shared" si="6"/>
        <v>0</v>
      </c>
      <c r="M19" s="64">
        <f t="shared" si="6"/>
        <v>0</v>
      </c>
      <c r="N19" s="64">
        <f t="shared" si="6"/>
        <v>0</v>
      </c>
      <c r="O19" s="64">
        <f t="shared" si="6"/>
        <v>0</v>
      </c>
      <c r="P19" s="64">
        <f t="shared" si="6"/>
        <v>0</v>
      </c>
      <c r="Q19" s="64">
        <f t="shared" si="6"/>
        <v>0</v>
      </c>
      <c r="R19" s="64">
        <f t="shared" si="6"/>
        <v>0</v>
      </c>
    </row>
    <row r="20" spans="1:18" ht="13" thickBot="1">
      <c r="A20" s="92"/>
      <c r="B20" s="93"/>
      <c r="C20" s="93"/>
      <c r="D20" s="93"/>
      <c r="E20" s="93"/>
      <c r="F20" s="93"/>
      <c r="G20" s="93"/>
      <c r="H20" s="93"/>
      <c r="I20" s="93"/>
      <c r="J20" s="93"/>
      <c r="K20" s="93"/>
      <c r="L20" s="93"/>
      <c r="M20" s="93"/>
      <c r="N20" s="93"/>
      <c r="O20" s="93"/>
      <c r="P20" s="93"/>
      <c r="Q20" s="93"/>
      <c r="R20" s="93"/>
    </row>
    <row r="21" spans="1:18" ht="13.5" thickBot="1">
      <c r="A21" s="59" t="s">
        <v>135</v>
      </c>
      <c r="B21" s="94" t="e">
        <f>B11/B17</f>
        <v>#DIV/0!</v>
      </c>
      <c r="C21" s="94" t="e">
        <f>C11/C17</f>
        <v>#DIV/0!</v>
      </c>
      <c r="D21" s="94" t="e">
        <f t="shared" ref="D21:R21" si="7">D11/D17</f>
        <v>#DIV/0!</v>
      </c>
      <c r="E21" s="94" t="e">
        <f t="shared" si="7"/>
        <v>#DIV/0!</v>
      </c>
      <c r="F21" s="94" t="e">
        <f t="shared" si="7"/>
        <v>#DIV/0!</v>
      </c>
      <c r="G21" s="94" t="e">
        <f t="shared" si="7"/>
        <v>#DIV/0!</v>
      </c>
      <c r="H21" s="94" t="e">
        <f t="shared" si="7"/>
        <v>#DIV/0!</v>
      </c>
      <c r="I21" s="94" t="e">
        <f t="shared" si="7"/>
        <v>#DIV/0!</v>
      </c>
      <c r="J21" s="94" t="e">
        <f t="shared" si="7"/>
        <v>#DIV/0!</v>
      </c>
      <c r="K21" s="94" t="e">
        <f t="shared" si="7"/>
        <v>#DIV/0!</v>
      </c>
      <c r="L21" s="94" t="e">
        <f t="shared" si="7"/>
        <v>#DIV/0!</v>
      </c>
      <c r="M21" s="94" t="e">
        <f t="shared" si="7"/>
        <v>#DIV/0!</v>
      </c>
      <c r="N21" s="94" t="e">
        <f t="shared" si="7"/>
        <v>#DIV/0!</v>
      </c>
      <c r="O21" s="94" t="e">
        <f t="shared" si="7"/>
        <v>#DIV/0!</v>
      </c>
      <c r="P21" s="94" t="e">
        <f t="shared" si="7"/>
        <v>#DIV/0!</v>
      </c>
      <c r="Q21" s="94" t="e">
        <f t="shared" si="7"/>
        <v>#DIV/0!</v>
      </c>
      <c r="R21" s="94" t="e">
        <f t="shared" si="7"/>
        <v>#DIV/0!</v>
      </c>
    </row>
    <row r="22" spans="1:18" ht="13.5" thickBot="1">
      <c r="A22" s="66" t="s">
        <v>128</v>
      </c>
      <c r="B22" s="67" t="e">
        <f>B12/B17</f>
        <v>#DIV/0!</v>
      </c>
      <c r="C22" s="67" t="e">
        <f t="shared" ref="C22:R22" si="8">C12/C17</f>
        <v>#DIV/0!</v>
      </c>
      <c r="D22" s="67" t="e">
        <f t="shared" si="8"/>
        <v>#DIV/0!</v>
      </c>
      <c r="E22" s="67" t="e">
        <f t="shared" si="8"/>
        <v>#DIV/0!</v>
      </c>
      <c r="F22" s="67" t="e">
        <f t="shared" si="8"/>
        <v>#DIV/0!</v>
      </c>
      <c r="G22" s="67" t="e">
        <f t="shared" si="8"/>
        <v>#DIV/0!</v>
      </c>
      <c r="H22" s="67" t="e">
        <f t="shared" si="8"/>
        <v>#DIV/0!</v>
      </c>
      <c r="I22" s="67" t="e">
        <f t="shared" si="8"/>
        <v>#DIV/0!</v>
      </c>
      <c r="J22" s="67" t="e">
        <f t="shared" si="8"/>
        <v>#DIV/0!</v>
      </c>
      <c r="K22" s="67" t="e">
        <f t="shared" si="8"/>
        <v>#DIV/0!</v>
      </c>
      <c r="L22" s="67" t="e">
        <f t="shared" si="8"/>
        <v>#DIV/0!</v>
      </c>
      <c r="M22" s="67" t="e">
        <f t="shared" si="8"/>
        <v>#DIV/0!</v>
      </c>
      <c r="N22" s="67" t="e">
        <f t="shared" si="8"/>
        <v>#DIV/0!</v>
      </c>
      <c r="O22" s="67" t="e">
        <f t="shared" si="8"/>
        <v>#DIV/0!</v>
      </c>
      <c r="P22" s="67" t="e">
        <f t="shared" si="8"/>
        <v>#DIV/0!</v>
      </c>
      <c r="Q22" s="67" t="e">
        <f t="shared" si="8"/>
        <v>#DIV/0!</v>
      </c>
      <c r="R22" s="67" t="e">
        <f t="shared" si="8"/>
        <v>#DIV/0!</v>
      </c>
    </row>
    <row r="23" spans="1:18" ht="13.5" thickBot="1">
      <c r="A23" s="66" t="s">
        <v>136</v>
      </c>
      <c r="B23" s="67" t="e">
        <f>B13/B17</f>
        <v>#DIV/0!</v>
      </c>
      <c r="C23" s="67" t="e">
        <f t="shared" ref="C23:R23" si="9">C13/C17</f>
        <v>#DIV/0!</v>
      </c>
      <c r="D23" s="67" t="e">
        <f t="shared" si="9"/>
        <v>#DIV/0!</v>
      </c>
      <c r="E23" s="67" t="e">
        <f t="shared" si="9"/>
        <v>#DIV/0!</v>
      </c>
      <c r="F23" s="67" t="e">
        <f t="shared" si="9"/>
        <v>#DIV/0!</v>
      </c>
      <c r="G23" s="67" t="e">
        <f t="shared" si="9"/>
        <v>#DIV/0!</v>
      </c>
      <c r="H23" s="67" t="e">
        <f t="shared" si="9"/>
        <v>#DIV/0!</v>
      </c>
      <c r="I23" s="67" t="e">
        <f t="shared" si="9"/>
        <v>#DIV/0!</v>
      </c>
      <c r="J23" s="67" t="e">
        <f t="shared" si="9"/>
        <v>#DIV/0!</v>
      </c>
      <c r="K23" s="67" t="e">
        <f t="shared" si="9"/>
        <v>#DIV/0!</v>
      </c>
      <c r="L23" s="67" t="e">
        <f t="shared" si="9"/>
        <v>#DIV/0!</v>
      </c>
      <c r="M23" s="67" t="e">
        <f t="shared" si="9"/>
        <v>#DIV/0!</v>
      </c>
      <c r="N23" s="67" t="e">
        <f t="shared" si="9"/>
        <v>#DIV/0!</v>
      </c>
      <c r="O23" s="67" t="e">
        <f t="shared" si="9"/>
        <v>#DIV/0!</v>
      </c>
      <c r="P23" s="67" t="e">
        <f t="shared" si="9"/>
        <v>#DIV/0!</v>
      </c>
      <c r="Q23" s="67" t="e">
        <f t="shared" si="9"/>
        <v>#DIV/0!</v>
      </c>
      <c r="R23" s="67" t="e">
        <f t="shared" si="9"/>
        <v>#DIV/0!</v>
      </c>
    </row>
    <row r="24" spans="1:18">
      <c r="A24" s="95"/>
      <c r="B24" s="68"/>
      <c r="C24" s="68"/>
      <c r="D24" s="68"/>
      <c r="E24" s="68"/>
      <c r="F24" s="68"/>
      <c r="G24" s="68"/>
      <c r="H24" s="68"/>
      <c r="I24" s="68"/>
      <c r="J24" s="68"/>
      <c r="K24" s="68"/>
      <c r="L24" s="68"/>
      <c r="M24" s="68"/>
      <c r="N24" s="68"/>
      <c r="O24" s="68"/>
      <c r="P24" s="68"/>
      <c r="Q24" s="68"/>
      <c r="R24" s="68"/>
    </row>
    <row r="25" spans="1:18" ht="13.5" thickBot="1">
      <c r="A25" s="152" t="s">
        <v>118</v>
      </c>
      <c r="B25" s="68"/>
      <c r="C25" s="68"/>
      <c r="D25" s="68"/>
      <c r="E25" s="68"/>
      <c r="F25" s="68"/>
      <c r="G25" s="68"/>
      <c r="H25" s="68"/>
      <c r="I25" s="68"/>
      <c r="J25" s="68"/>
      <c r="K25" s="68"/>
      <c r="L25" s="68"/>
      <c r="M25" s="68"/>
      <c r="N25" s="68"/>
      <c r="O25" s="68"/>
      <c r="P25" s="68"/>
      <c r="Q25" s="68"/>
      <c r="R25" s="68"/>
    </row>
    <row r="26" spans="1:18" ht="13" thickBot="1">
      <c r="A26" s="41">
        <v>2027</v>
      </c>
      <c r="B26" s="70">
        <f t="shared" ref="B26:Q36" si="10">IF(B$16&gt;(B$15+365.25*B$6),IF(AND($A26&gt;YEAR(B$15),$A26&lt;YEAR((B$15+365.25*B$6))),(DATE($A26,12,31)-DATE($A26,1,0))*B$11/B$18,IF(AND($A26=YEAR(B$15),$A26=YEAR((B$15+365.25*B$6))),((B$15+365.25*B$6)-B$15+1)*B$11/B$18,IF($A26=YEAR(B$15),(DATE(YEAR(B$15),12,31)-B$15+1)*B$11/B$18,IF($A26=YEAR((B$15+365.25*B$6)),((B$15+365.25*B$6)-DATE(YEAR((B$15+365.25*B$6)),1,1))*B$11/B$18,0)))),IF(AND($A26&gt;YEAR(B$15),$A26&lt;YEAR(B$16)),(DATE($A26,12,31)-DATE($A26,1,0))*B$11/B$19,IF(AND($A26=YEAR(B$15),$A26=YEAR(B$16)),(B$16-B$15+1)*B$11/B$19,IF($A26=YEAR(B$15),(DATE(YEAR(B$15),12,31)-B$15+1)*B$11/B$19,IF($A26=YEAR(B$16),(B$16-DATE(YEAR(B$16),1,1))*B$11/B$19,0)))))</f>
        <v>0</v>
      </c>
      <c r="C26" s="70">
        <f t="shared" si="10"/>
        <v>0</v>
      </c>
      <c r="D26" s="70">
        <f t="shared" si="10"/>
        <v>0</v>
      </c>
      <c r="E26" s="70">
        <f t="shared" si="10"/>
        <v>0</v>
      </c>
      <c r="F26" s="70">
        <f t="shared" si="10"/>
        <v>0</v>
      </c>
      <c r="G26" s="70">
        <f t="shared" si="10"/>
        <v>0</v>
      </c>
      <c r="H26" s="70">
        <f t="shared" si="10"/>
        <v>0</v>
      </c>
      <c r="I26" s="70">
        <f t="shared" si="10"/>
        <v>0</v>
      </c>
      <c r="J26" s="70">
        <f t="shared" si="10"/>
        <v>0</v>
      </c>
      <c r="K26" s="70">
        <f t="shared" si="10"/>
        <v>0</v>
      </c>
      <c r="L26" s="70">
        <f t="shared" si="10"/>
        <v>0</v>
      </c>
      <c r="M26" s="70">
        <f t="shared" si="10"/>
        <v>0</v>
      </c>
      <c r="N26" s="70">
        <f t="shared" si="10"/>
        <v>0</v>
      </c>
      <c r="O26" s="70">
        <f t="shared" si="10"/>
        <v>0</v>
      </c>
      <c r="P26" s="70">
        <f t="shared" si="10"/>
        <v>0</v>
      </c>
      <c r="Q26" s="70">
        <f t="shared" si="10"/>
        <v>0</v>
      </c>
      <c r="R26" s="70">
        <f t="shared" ref="L26:R36" si="11">IF(R$16&gt;(R$15+365.25*R$6),IF(AND($A26&gt;YEAR(R$15),$A26&lt;YEAR((R$15+365.25*R$6))),(DATE($A26,12,31)-DATE($A26,1,0))*R$11/R$18,IF(AND($A26=YEAR(R$15),$A26=YEAR((R$15+365.25*R$6))),((R$15+365.25*R$6)-R$15+1)*R$11/R$18,IF($A26=YEAR(R$15),(DATE(YEAR(R$15),12,31)-R$15+1)*R$11/R$18,IF($A26=YEAR((R$15+365.25*R$6)),((R$15+365.25*R$6)-DATE(YEAR((R$15+365.25*R$6)),1,1))*R$11/R$18,0)))),IF(AND($A26&gt;YEAR(R$15),$A26&lt;YEAR(R$16)),(DATE($A26,12,31)-DATE($A26,1,0))*R$11/R$19,IF(AND($A26=YEAR(R$15),$A26=YEAR(R$16)),(R$16-R$15+1)*R$11/R$19,IF($A26=YEAR(R$15),(DATE(YEAR(R$15),12,31)-R$15+1)*R$11/R$19,IF($A26=YEAR(R$16),(R$16-DATE(YEAR(R$16),1,1))*R$11/R$19,0)))))</f>
        <v>0</v>
      </c>
    </row>
    <row r="27" spans="1:18" ht="13" thickBot="1">
      <c r="A27" s="41">
        <v>2028</v>
      </c>
      <c r="B27" s="70">
        <f t="shared" si="10"/>
        <v>0</v>
      </c>
      <c r="C27" s="70">
        <f t="shared" si="10"/>
        <v>0</v>
      </c>
      <c r="D27" s="70">
        <f t="shared" si="10"/>
        <v>0</v>
      </c>
      <c r="E27" s="70">
        <f t="shared" si="10"/>
        <v>0</v>
      </c>
      <c r="F27" s="70">
        <f t="shared" si="10"/>
        <v>0</v>
      </c>
      <c r="G27" s="70">
        <f t="shared" si="10"/>
        <v>0</v>
      </c>
      <c r="H27" s="70">
        <f t="shared" si="10"/>
        <v>0</v>
      </c>
      <c r="I27" s="70">
        <f t="shared" si="10"/>
        <v>0</v>
      </c>
      <c r="J27" s="70">
        <f t="shared" si="10"/>
        <v>0</v>
      </c>
      <c r="K27" s="70">
        <f t="shared" si="10"/>
        <v>0</v>
      </c>
      <c r="L27" s="70">
        <f t="shared" si="11"/>
        <v>0</v>
      </c>
      <c r="M27" s="70">
        <f t="shared" si="11"/>
        <v>0</v>
      </c>
      <c r="N27" s="70">
        <f t="shared" si="11"/>
        <v>0</v>
      </c>
      <c r="O27" s="70">
        <f t="shared" si="11"/>
        <v>0</v>
      </c>
      <c r="P27" s="70">
        <f t="shared" si="11"/>
        <v>0</v>
      </c>
      <c r="Q27" s="70">
        <f t="shared" si="11"/>
        <v>0</v>
      </c>
      <c r="R27" s="70">
        <f t="shared" si="11"/>
        <v>0</v>
      </c>
    </row>
    <row r="28" spans="1:18" ht="13" thickBot="1">
      <c r="A28" s="41">
        <v>2029</v>
      </c>
      <c r="B28" s="70">
        <f t="shared" si="10"/>
        <v>0</v>
      </c>
      <c r="C28" s="70">
        <f t="shared" si="10"/>
        <v>0</v>
      </c>
      <c r="D28" s="70">
        <f t="shared" si="10"/>
        <v>0</v>
      </c>
      <c r="E28" s="70">
        <f t="shared" si="10"/>
        <v>0</v>
      </c>
      <c r="F28" s="70">
        <f t="shared" si="10"/>
        <v>0</v>
      </c>
      <c r="G28" s="70">
        <f t="shared" si="10"/>
        <v>0</v>
      </c>
      <c r="H28" s="70">
        <f t="shared" si="10"/>
        <v>0</v>
      </c>
      <c r="I28" s="70">
        <f t="shared" si="10"/>
        <v>0</v>
      </c>
      <c r="J28" s="70">
        <f t="shared" si="10"/>
        <v>0</v>
      </c>
      <c r="K28" s="70">
        <f t="shared" si="10"/>
        <v>0</v>
      </c>
      <c r="L28" s="70">
        <f t="shared" si="11"/>
        <v>0</v>
      </c>
      <c r="M28" s="70">
        <f t="shared" si="11"/>
        <v>0</v>
      </c>
      <c r="N28" s="70">
        <f t="shared" si="11"/>
        <v>0</v>
      </c>
      <c r="O28" s="70">
        <f t="shared" si="11"/>
        <v>0</v>
      </c>
      <c r="P28" s="70">
        <f t="shared" si="11"/>
        <v>0</v>
      </c>
      <c r="Q28" s="70">
        <f t="shared" si="11"/>
        <v>0</v>
      </c>
      <c r="R28" s="70">
        <f t="shared" si="11"/>
        <v>0</v>
      </c>
    </row>
    <row r="29" spans="1:18" ht="13" thickBot="1">
      <c r="A29" s="41">
        <v>2030</v>
      </c>
      <c r="B29" s="70">
        <f t="shared" si="10"/>
        <v>0</v>
      </c>
      <c r="C29" s="70">
        <f t="shared" si="10"/>
        <v>0</v>
      </c>
      <c r="D29" s="70">
        <f t="shared" si="10"/>
        <v>0</v>
      </c>
      <c r="E29" s="70">
        <f t="shared" si="10"/>
        <v>0</v>
      </c>
      <c r="F29" s="70">
        <f t="shared" si="10"/>
        <v>0</v>
      </c>
      <c r="G29" s="70">
        <f t="shared" si="10"/>
        <v>0</v>
      </c>
      <c r="H29" s="70">
        <f t="shared" si="10"/>
        <v>0</v>
      </c>
      <c r="I29" s="70">
        <f t="shared" si="10"/>
        <v>0</v>
      </c>
      <c r="J29" s="70">
        <f t="shared" si="10"/>
        <v>0</v>
      </c>
      <c r="K29" s="70">
        <f t="shared" si="10"/>
        <v>0</v>
      </c>
      <c r="L29" s="70">
        <f t="shared" si="11"/>
        <v>0</v>
      </c>
      <c r="M29" s="70">
        <f t="shared" si="11"/>
        <v>0</v>
      </c>
      <c r="N29" s="70">
        <f t="shared" si="11"/>
        <v>0</v>
      </c>
      <c r="O29" s="70">
        <f t="shared" si="11"/>
        <v>0</v>
      </c>
      <c r="P29" s="70">
        <f t="shared" si="11"/>
        <v>0</v>
      </c>
      <c r="Q29" s="70">
        <f t="shared" si="11"/>
        <v>0</v>
      </c>
      <c r="R29" s="70">
        <f t="shared" si="11"/>
        <v>0</v>
      </c>
    </row>
    <row r="30" spans="1:18" ht="13" thickBot="1">
      <c r="A30" s="41">
        <v>2031</v>
      </c>
      <c r="B30" s="70">
        <f t="shared" si="10"/>
        <v>0</v>
      </c>
      <c r="C30" s="70">
        <f t="shared" si="10"/>
        <v>0</v>
      </c>
      <c r="D30" s="70">
        <f t="shared" si="10"/>
        <v>0</v>
      </c>
      <c r="E30" s="70">
        <f t="shared" si="10"/>
        <v>0</v>
      </c>
      <c r="F30" s="70">
        <f t="shared" si="10"/>
        <v>0</v>
      </c>
      <c r="G30" s="70">
        <f t="shared" si="10"/>
        <v>0</v>
      </c>
      <c r="H30" s="70">
        <f t="shared" si="10"/>
        <v>0</v>
      </c>
      <c r="I30" s="70">
        <f t="shared" si="10"/>
        <v>0</v>
      </c>
      <c r="J30" s="70">
        <f t="shared" si="10"/>
        <v>0</v>
      </c>
      <c r="K30" s="70">
        <f t="shared" si="10"/>
        <v>0</v>
      </c>
      <c r="L30" s="70">
        <f t="shared" si="11"/>
        <v>0</v>
      </c>
      <c r="M30" s="70">
        <f t="shared" si="11"/>
        <v>0</v>
      </c>
      <c r="N30" s="70">
        <f t="shared" si="11"/>
        <v>0</v>
      </c>
      <c r="O30" s="70">
        <f t="shared" si="11"/>
        <v>0</v>
      </c>
      <c r="P30" s="70">
        <f t="shared" si="11"/>
        <v>0</v>
      </c>
      <c r="Q30" s="70">
        <f t="shared" si="11"/>
        <v>0</v>
      </c>
      <c r="R30" s="70">
        <f t="shared" si="11"/>
        <v>0</v>
      </c>
    </row>
    <row r="31" spans="1:18" ht="13" thickBot="1">
      <c r="A31" s="41">
        <v>2032</v>
      </c>
      <c r="B31" s="70">
        <f t="shared" si="10"/>
        <v>0</v>
      </c>
      <c r="C31" s="70">
        <f t="shared" si="10"/>
        <v>0</v>
      </c>
      <c r="D31" s="70">
        <f t="shared" si="10"/>
        <v>0</v>
      </c>
      <c r="E31" s="70">
        <f t="shared" si="10"/>
        <v>0</v>
      </c>
      <c r="F31" s="70">
        <f t="shared" si="10"/>
        <v>0</v>
      </c>
      <c r="G31" s="70">
        <f t="shared" si="10"/>
        <v>0</v>
      </c>
      <c r="H31" s="70">
        <f t="shared" si="10"/>
        <v>0</v>
      </c>
      <c r="I31" s="70">
        <f t="shared" si="10"/>
        <v>0</v>
      </c>
      <c r="J31" s="70">
        <f t="shared" si="10"/>
        <v>0</v>
      </c>
      <c r="K31" s="70">
        <f t="shared" si="10"/>
        <v>0</v>
      </c>
      <c r="L31" s="70">
        <f t="shared" si="11"/>
        <v>0</v>
      </c>
      <c r="M31" s="70">
        <f t="shared" si="11"/>
        <v>0</v>
      </c>
      <c r="N31" s="70">
        <f t="shared" si="11"/>
        <v>0</v>
      </c>
      <c r="O31" s="70">
        <f t="shared" si="11"/>
        <v>0</v>
      </c>
      <c r="P31" s="70">
        <f t="shared" si="11"/>
        <v>0</v>
      </c>
      <c r="Q31" s="70">
        <f t="shared" si="11"/>
        <v>0</v>
      </c>
      <c r="R31" s="70">
        <f t="shared" si="11"/>
        <v>0</v>
      </c>
    </row>
    <row r="32" spans="1:18" ht="13" thickBot="1">
      <c r="A32" s="41">
        <v>2033</v>
      </c>
      <c r="B32" s="70">
        <f t="shared" si="10"/>
        <v>0</v>
      </c>
      <c r="C32" s="70">
        <f t="shared" si="10"/>
        <v>0</v>
      </c>
      <c r="D32" s="70">
        <f t="shared" si="10"/>
        <v>0</v>
      </c>
      <c r="E32" s="70">
        <f t="shared" si="10"/>
        <v>0</v>
      </c>
      <c r="F32" s="70">
        <f t="shared" si="10"/>
        <v>0</v>
      </c>
      <c r="G32" s="70">
        <f t="shared" si="10"/>
        <v>0</v>
      </c>
      <c r="H32" s="70">
        <f t="shared" si="10"/>
        <v>0</v>
      </c>
      <c r="I32" s="70">
        <f t="shared" si="10"/>
        <v>0</v>
      </c>
      <c r="J32" s="70">
        <f t="shared" si="10"/>
        <v>0</v>
      </c>
      <c r="K32" s="70">
        <f t="shared" si="10"/>
        <v>0</v>
      </c>
      <c r="L32" s="70">
        <f t="shared" si="11"/>
        <v>0</v>
      </c>
      <c r="M32" s="70">
        <f t="shared" si="11"/>
        <v>0</v>
      </c>
      <c r="N32" s="70">
        <f t="shared" si="11"/>
        <v>0</v>
      </c>
      <c r="O32" s="70">
        <f t="shared" si="11"/>
        <v>0</v>
      </c>
      <c r="P32" s="70">
        <f t="shared" si="11"/>
        <v>0</v>
      </c>
      <c r="Q32" s="70">
        <f t="shared" si="11"/>
        <v>0</v>
      </c>
      <c r="R32" s="70">
        <f t="shared" si="11"/>
        <v>0</v>
      </c>
    </row>
    <row r="33" spans="1:18" ht="13" thickBot="1">
      <c r="A33" s="41">
        <v>2034</v>
      </c>
      <c r="B33" s="70">
        <f t="shared" si="10"/>
        <v>0</v>
      </c>
      <c r="C33" s="70">
        <f t="shared" si="10"/>
        <v>0</v>
      </c>
      <c r="D33" s="70">
        <f t="shared" si="10"/>
        <v>0</v>
      </c>
      <c r="E33" s="70">
        <f t="shared" si="10"/>
        <v>0</v>
      </c>
      <c r="F33" s="70">
        <f t="shared" si="10"/>
        <v>0</v>
      </c>
      <c r="G33" s="70">
        <f t="shared" si="10"/>
        <v>0</v>
      </c>
      <c r="H33" s="70">
        <f t="shared" si="10"/>
        <v>0</v>
      </c>
      <c r="I33" s="70">
        <f t="shared" si="10"/>
        <v>0</v>
      </c>
      <c r="J33" s="70">
        <f t="shared" si="10"/>
        <v>0</v>
      </c>
      <c r="K33" s="70">
        <f t="shared" si="10"/>
        <v>0</v>
      </c>
      <c r="L33" s="70">
        <f t="shared" si="11"/>
        <v>0</v>
      </c>
      <c r="M33" s="70">
        <f t="shared" si="11"/>
        <v>0</v>
      </c>
      <c r="N33" s="70">
        <f t="shared" si="11"/>
        <v>0</v>
      </c>
      <c r="O33" s="70">
        <f t="shared" si="11"/>
        <v>0</v>
      </c>
      <c r="P33" s="70">
        <f t="shared" si="11"/>
        <v>0</v>
      </c>
      <c r="Q33" s="70">
        <f t="shared" si="11"/>
        <v>0</v>
      </c>
      <c r="R33" s="70">
        <f t="shared" si="11"/>
        <v>0</v>
      </c>
    </row>
    <row r="34" spans="1:18" ht="13" thickBot="1">
      <c r="A34" s="41">
        <v>2035</v>
      </c>
      <c r="B34" s="70">
        <f t="shared" si="10"/>
        <v>0</v>
      </c>
      <c r="C34" s="70">
        <f t="shared" si="10"/>
        <v>0</v>
      </c>
      <c r="D34" s="70">
        <f t="shared" si="10"/>
        <v>0</v>
      </c>
      <c r="E34" s="70">
        <f t="shared" si="10"/>
        <v>0</v>
      </c>
      <c r="F34" s="70">
        <f t="shared" si="10"/>
        <v>0</v>
      </c>
      <c r="G34" s="70">
        <f t="shared" si="10"/>
        <v>0</v>
      </c>
      <c r="H34" s="70">
        <f t="shared" si="10"/>
        <v>0</v>
      </c>
      <c r="I34" s="70">
        <f t="shared" si="10"/>
        <v>0</v>
      </c>
      <c r="J34" s="70">
        <f t="shared" si="10"/>
        <v>0</v>
      </c>
      <c r="K34" s="70">
        <f t="shared" si="10"/>
        <v>0</v>
      </c>
      <c r="L34" s="70">
        <f t="shared" si="11"/>
        <v>0</v>
      </c>
      <c r="M34" s="70">
        <f t="shared" si="11"/>
        <v>0</v>
      </c>
      <c r="N34" s="70">
        <f t="shared" si="11"/>
        <v>0</v>
      </c>
      <c r="O34" s="70">
        <f t="shared" si="11"/>
        <v>0</v>
      </c>
      <c r="P34" s="70">
        <f t="shared" si="11"/>
        <v>0</v>
      </c>
      <c r="Q34" s="70">
        <f t="shared" si="11"/>
        <v>0</v>
      </c>
      <c r="R34" s="70">
        <f t="shared" si="11"/>
        <v>0</v>
      </c>
    </row>
    <row r="35" spans="1:18" ht="13" thickBot="1">
      <c r="A35" s="41">
        <v>2036</v>
      </c>
      <c r="B35" s="70">
        <f t="shared" si="10"/>
        <v>0</v>
      </c>
      <c r="C35" s="70">
        <f t="shared" si="10"/>
        <v>0</v>
      </c>
      <c r="D35" s="70">
        <f t="shared" si="10"/>
        <v>0</v>
      </c>
      <c r="E35" s="70">
        <f t="shared" si="10"/>
        <v>0</v>
      </c>
      <c r="F35" s="70">
        <f t="shared" si="10"/>
        <v>0</v>
      </c>
      <c r="G35" s="70">
        <f t="shared" si="10"/>
        <v>0</v>
      </c>
      <c r="H35" s="70">
        <f t="shared" si="10"/>
        <v>0</v>
      </c>
      <c r="I35" s="70">
        <f t="shared" si="10"/>
        <v>0</v>
      </c>
      <c r="J35" s="70">
        <f t="shared" si="10"/>
        <v>0</v>
      </c>
      <c r="K35" s="70">
        <f t="shared" si="10"/>
        <v>0</v>
      </c>
      <c r="L35" s="70">
        <f t="shared" si="11"/>
        <v>0</v>
      </c>
      <c r="M35" s="70">
        <f t="shared" si="11"/>
        <v>0</v>
      </c>
      <c r="N35" s="70">
        <f t="shared" si="11"/>
        <v>0</v>
      </c>
      <c r="O35" s="70">
        <f t="shared" si="11"/>
        <v>0</v>
      </c>
      <c r="P35" s="70">
        <f t="shared" si="11"/>
        <v>0</v>
      </c>
      <c r="Q35" s="70">
        <f t="shared" si="11"/>
        <v>0</v>
      </c>
      <c r="R35" s="70">
        <f t="shared" si="11"/>
        <v>0</v>
      </c>
    </row>
    <row r="36" spans="1:18" ht="13" thickBot="1">
      <c r="A36" s="41">
        <v>2037</v>
      </c>
      <c r="B36" s="70">
        <f t="shared" si="10"/>
        <v>0</v>
      </c>
      <c r="C36" s="70">
        <f t="shared" si="10"/>
        <v>0</v>
      </c>
      <c r="D36" s="70">
        <f t="shared" si="10"/>
        <v>0</v>
      </c>
      <c r="E36" s="70">
        <f t="shared" si="10"/>
        <v>0</v>
      </c>
      <c r="F36" s="70">
        <f t="shared" si="10"/>
        <v>0</v>
      </c>
      <c r="G36" s="70">
        <f t="shared" si="10"/>
        <v>0</v>
      </c>
      <c r="H36" s="70">
        <f t="shared" si="10"/>
        <v>0</v>
      </c>
      <c r="I36" s="70">
        <f t="shared" si="10"/>
        <v>0</v>
      </c>
      <c r="J36" s="70">
        <f t="shared" si="10"/>
        <v>0</v>
      </c>
      <c r="K36" s="70">
        <f t="shared" si="10"/>
        <v>0</v>
      </c>
      <c r="L36" s="70">
        <f t="shared" si="11"/>
        <v>0</v>
      </c>
      <c r="M36" s="70">
        <f t="shared" si="11"/>
        <v>0</v>
      </c>
      <c r="N36" s="70">
        <f t="shared" si="11"/>
        <v>0</v>
      </c>
      <c r="O36" s="70">
        <f t="shared" si="11"/>
        <v>0</v>
      </c>
      <c r="P36" s="70">
        <f t="shared" si="11"/>
        <v>0</v>
      </c>
      <c r="Q36" s="70">
        <f t="shared" si="11"/>
        <v>0</v>
      </c>
      <c r="R36" s="70">
        <f t="shared" si="11"/>
        <v>0</v>
      </c>
    </row>
    <row r="37" spans="1:18" ht="13" thickBot="1"/>
    <row r="38" spans="1:18" ht="13.5" thickBot="1">
      <c r="A38" s="153" t="s">
        <v>119</v>
      </c>
      <c r="B38" s="154">
        <f>SUM(B26:B36)</f>
        <v>0</v>
      </c>
      <c r="C38" s="154">
        <f t="shared" ref="C38:R38" si="12">SUM(C26:C36)</f>
        <v>0</v>
      </c>
      <c r="D38" s="154">
        <f t="shared" si="12"/>
        <v>0</v>
      </c>
      <c r="E38" s="154">
        <f t="shared" si="12"/>
        <v>0</v>
      </c>
      <c r="F38" s="154">
        <f t="shared" si="12"/>
        <v>0</v>
      </c>
      <c r="G38" s="154">
        <f t="shared" si="12"/>
        <v>0</v>
      </c>
      <c r="H38" s="154">
        <f t="shared" si="12"/>
        <v>0</v>
      </c>
      <c r="I38" s="154">
        <f t="shared" si="12"/>
        <v>0</v>
      </c>
      <c r="J38" s="154">
        <f t="shared" si="12"/>
        <v>0</v>
      </c>
      <c r="K38" s="154">
        <f t="shared" si="12"/>
        <v>0</v>
      </c>
      <c r="L38" s="154">
        <f t="shared" si="12"/>
        <v>0</v>
      </c>
      <c r="M38" s="154">
        <f t="shared" si="12"/>
        <v>0</v>
      </c>
      <c r="N38" s="154">
        <f t="shared" si="12"/>
        <v>0</v>
      </c>
      <c r="O38" s="154">
        <f t="shared" si="12"/>
        <v>0</v>
      </c>
      <c r="P38" s="154">
        <f t="shared" si="12"/>
        <v>0</v>
      </c>
      <c r="Q38" s="154">
        <f t="shared" si="12"/>
        <v>0</v>
      </c>
      <c r="R38" s="154">
        <f t="shared" si="12"/>
        <v>0</v>
      </c>
    </row>
  </sheetData>
  <mergeCells count="1">
    <mergeCell ref="E1:G1"/>
  </mergeCells>
  <dataValidations count="1">
    <dataValidation type="list" allowBlank="1" showInputMessage="1" showErrorMessage="1" sqref="B7:R7" xr:uid="{23292EAF-74EC-40EF-99C0-DD124B96797B}">
      <formula1>"financial lease, projectfinanciering"</formula1>
    </dataValidation>
  </dataValidations>
  <pageMargins left="0.7" right="0.7" top="0.75" bottom="0.75" header="0.3" footer="0.3"/>
  <pageSetup paperSize="9" scale="4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D889D-6CFE-416C-BEF7-6F7C4FF707F5}">
  <sheetPr>
    <pageSetUpPr fitToPage="1"/>
  </sheetPr>
  <dimension ref="A1:XER107"/>
  <sheetViews>
    <sheetView topLeftCell="A3" zoomScale="70" zoomScaleNormal="70" workbookViewId="0">
      <selection activeCell="G60" sqref="G60"/>
    </sheetView>
  </sheetViews>
  <sheetFormatPr defaultColWidth="9.1796875" defaultRowHeight="12.5"/>
  <cols>
    <col min="1" max="1" width="41.453125" customWidth="1"/>
    <col min="2" max="5" width="15.54296875" customWidth="1"/>
    <col min="6" max="9" width="14.26953125" customWidth="1"/>
    <col min="10" max="10" width="11.54296875" customWidth="1"/>
    <col min="11" max="17" width="14.26953125" customWidth="1"/>
    <col min="20" max="20" width="10.453125" bestFit="1" customWidth="1"/>
  </cols>
  <sheetData>
    <row r="1" spans="1:17" ht="13">
      <c r="A1" s="20" t="s">
        <v>166</v>
      </c>
      <c r="B1" s="96"/>
    </row>
    <row r="2" spans="1:17" ht="13.5" thickBot="1">
      <c r="A2" s="22"/>
      <c r="B2" s="96"/>
    </row>
    <row r="3" spans="1:17" ht="13" thickBot="1">
      <c r="A3" s="26" t="s">
        <v>167</v>
      </c>
      <c r="B3" s="97"/>
      <c r="C3" s="97"/>
      <c r="D3" s="97"/>
      <c r="E3" s="97"/>
      <c r="F3" s="97"/>
      <c r="G3" s="97"/>
      <c r="H3" s="97"/>
      <c r="I3" s="97"/>
      <c r="J3" s="97"/>
      <c r="K3" s="97"/>
      <c r="L3" s="97"/>
      <c r="M3" s="97"/>
      <c r="N3" s="97"/>
      <c r="O3" s="97"/>
      <c r="P3" s="97"/>
      <c r="Q3" s="97"/>
    </row>
    <row r="4" spans="1:17" ht="13" thickBot="1">
      <c r="A4" s="48" t="s">
        <v>168</v>
      </c>
      <c r="B4" s="84"/>
      <c r="C4" s="84"/>
      <c r="D4" s="84"/>
      <c r="E4" s="84"/>
      <c r="F4" s="84"/>
      <c r="G4" s="84"/>
      <c r="H4" s="84"/>
      <c r="I4" s="84"/>
      <c r="J4" s="84"/>
      <c r="K4" s="84"/>
      <c r="L4" s="84"/>
      <c r="M4" s="84"/>
      <c r="N4" s="84"/>
      <c r="O4" s="84"/>
      <c r="P4" s="84"/>
      <c r="Q4" s="84"/>
    </row>
    <row r="5" spans="1:17" ht="13" thickBot="1">
      <c r="A5" s="305" t="s">
        <v>104</v>
      </c>
      <c r="B5" s="314"/>
      <c r="C5" s="314"/>
      <c r="D5" s="314"/>
      <c r="E5" s="314"/>
      <c r="F5" s="314"/>
      <c r="G5" s="314"/>
      <c r="H5" s="314"/>
      <c r="I5" s="314"/>
      <c r="J5" s="314"/>
      <c r="K5" s="314"/>
      <c r="L5" s="314"/>
      <c r="M5" s="314"/>
      <c r="N5" s="314"/>
      <c r="O5" s="314"/>
      <c r="P5" s="314"/>
      <c r="Q5" s="314"/>
    </row>
    <row r="7" spans="1:17" ht="13.5" thickBot="1">
      <c r="A7" s="160" t="s">
        <v>169</v>
      </c>
      <c r="B7" s="161"/>
      <c r="C7" s="161"/>
      <c r="D7" s="161"/>
      <c r="E7" s="161"/>
      <c r="F7" s="161"/>
      <c r="G7" s="161"/>
      <c r="H7" s="161"/>
      <c r="I7" s="161"/>
      <c r="J7" s="161"/>
      <c r="K7" s="161"/>
      <c r="L7" s="161"/>
      <c r="M7" s="161"/>
      <c r="N7" s="161"/>
      <c r="O7" s="161"/>
      <c r="P7" s="161"/>
      <c r="Q7" s="161"/>
    </row>
    <row r="8" spans="1:17" ht="26.5" thickBot="1">
      <c r="A8" s="99" t="s">
        <v>170</v>
      </c>
      <c r="B8" s="36">
        <f>SUM(B9:B15)</f>
        <v>0</v>
      </c>
      <c r="C8" s="36">
        <f>SUM(C9:C15)</f>
        <v>0</v>
      </c>
      <c r="D8" s="36">
        <f t="shared" ref="D8:Q8" si="0">SUM(D9:D15)</f>
        <v>0</v>
      </c>
      <c r="E8" s="36">
        <f t="shared" si="0"/>
        <v>0</v>
      </c>
      <c r="F8" s="36">
        <f t="shared" si="0"/>
        <v>0</v>
      </c>
      <c r="G8" s="36">
        <f t="shared" si="0"/>
        <v>0</v>
      </c>
      <c r="H8" s="36">
        <f t="shared" si="0"/>
        <v>0</v>
      </c>
      <c r="I8" s="36">
        <f t="shared" si="0"/>
        <v>0</v>
      </c>
      <c r="J8" s="36">
        <f t="shared" si="0"/>
        <v>0</v>
      </c>
      <c r="K8" s="36">
        <f t="shared" si="0"/>
        <v>0</v>
      </c>
      <c r="L8" s="36">
        <f t="shared" si="0"/>
        <v>0</v>
      </c>
      <c r="M8" s="36">
        <f t="shared" si="0"/>
        <v>0</v>
      </c>
      <c r="N8" s="36">
        <f t="shared" si="0"/>
        <v>0</v>
      </c>
      <c r="O8" s="36">
        <f t="shared" si="0"/>
        <v>0</v>
      </c>
      <c r="P8" s="36">
        <f t="shared" si="0"/>
        <v>0</v>
      </c>
      <c r="Q8" s="36">
        <f t="shared" si="0"/>
        <v>0</v>
      </c>
    </row>
    <row r="9" spans="1:17" ht="13" thickBot="1">
      <c r="A9" s="100" t="s">
        <v>171</v>
      </c>
      <c r="B9" s="101"/>
      <c r="C9" s="101"/>
      <c r="D9" s="101"/>
      <c r="E9" s="101"/>
      <c r="F9" s="101"/>
      <c r="G9" s="101"/>
      <c r="H9" s="101"/>
      <c r="I9" s="101"/>
      <c r="J9" s="101"/>
      <c r="K9" s="101"/>
      <c r="L9" s="101"/>
      <c r="M9" s="101"/>
      <c r="N9" s="101"/>
      <c r="O9" s="101"/>
      <c r="P9" s="101"/>
      <c r="Q9" s="101"/>
    </row>
    <row r="10" spans="1:17" ht="13" thickBot="1">
      <c r="A10" s="100" t="s">
        <v>171</v>
      </c>
      <c r="B10" s="101"/>
      <c r="C10" s="101"/>
      <c r="D10" s="101"/>
      <c r="E10" s="101"/>
      <c r="F10" s="101"/>
      <c r="G10" s="101"/>
      <c r="H10" s="101"/>
      <c r="I10" s="101"/>
      <c r="J10" s="101"/>
      <c r="K10" s="101"/>
      <c r="L10" s="101"/>
      <c r="M10" s="101"/>
      <c r="N10" s="101"/>
      <c r="O10" s="101"/>
      <c r="P10" s="101"/>
      <c r="Q10" s="101"/>
    </row>
    <row r="11" spans="1:17" ht="13" thickBot="1">
      <c r="A11" s="100" t="s">
        <v>171</v>
      </c>
      <c r="B11" s="101"/>
      <c r="C11" s="101"/>
      <c r="D11" s="101"/>
      <c r="E11" s="101"/>
      <c r="F11" s="101"/>
      <c r="G11" s="101"/>
      <c r="H11" s="101"/>
      <c r="I11" s="101"/>
      <c r="J11" s="101"/>
      <c r="K11" s="101"/>
      <c r="L11" s="101"/>
      <c r="M11" s="101"/>
      <c r="N11" s="101"/>
      <c r="O11" s="101"/>
      <c r="P11" s="101"/>
      <c r="Q11" s="101"/>
    </row>
    <row r="12" spans="1:17" ht="13" thickBot="1">
      <c r="A12" s="100" t="s">
        <v>171</v>
      </c>
      <c r="B12" s="101"/>
      <c r="C12" s="101"/>
      <c r="D12" s="101"/>
      <c r="E12" s="101"/>
      <c r="F12" s="101"/>
      <c r="G12" s="101"/>
      <c r="H12" s="101"/>
      <c r="I12" s="101"/>
      <c r="J12" s="101"/>
      <c r="K12" s="101"/>
      <c r="L12" s="101"/>
      <c r="M12" s="101"/>
      <c r="N12" s="101"/>
      <c r="O12" s="101"/>
      <c r="P12" s="101"/>
      <c r="Q12" s="101"/>
    </row>
    <row r="13" spans="1:17" ht="13" thickBot="1">
      <c r="A13" s="100" t="s">
        <v>171</v>
      </c>
      <c r="B13" s="101"/>
      <c r="C13" s="101"/>
      <c r="D13" s="101"/>
      <c r="E13" s="101"/>
      <c r="F13" s="101"/>
      <c r="G13" s="101"/>
      <c r="H13" s="101"/>
      <c r="I13" s="101"/>
      <c r="J13" s="101"/>
      <c r="K13" s="101"/>
      <c r="L13" s="101"/>
      <c r="M13" s="101"/>
      <c r="N13" s="101"/>
      <c r="O13" s="101"/>
      <c r="P13" s="101"/>
      <c r="Q13" s="101"/>
    </row>
    <row r="14" spans="1:17" ht="13" thickBot="1">
      <c r="A14" s="100" t="s">
        <v>171</v>
      </c>
      <c r="B14" s="101"/>
      <c r="C14" s="101"/>
      <c r="D14" s="101"/>
      <c r="E14" s="101"/>
      <c r="F14" s="101"/>
      <c r="G14" s="101"/>
      <c r="H14" s="101"/>
      <c r="I14" s="101"/>
      <c r="J14" s="101"/>
      <c r="K14" s="101"/>
      <c r="L14" s="101"/>
      <c r="M14" s="101"/>
      <c r="N14" s="101"/>
      <c r="O14" s="101"/>
      <c r="P14" s="101"/>
      <c r="Q14" s="101"/>
    </row>
    <row r="15" spans="1:17" ht="13" thickBot="1">
      <c r="A15" s="91" t="s">
        <v>172</v>
      </c>
      <c r="B15" s="102"/>
      <c r="C15" s="102"/>
      <c r="D15" s="102"/>
      <c r="E15" s="102"/>
      <c r="F15" s="102"/>
      <c r="G15" s="102"/>
      <c r="H15" s="102"/>
      <c r="I15" s="102"/>
      <c r="J15" s="102"/>
      <c r="K15" s="102"/>
      <c r="L15" s="102"/>
      <c r="M15" s="102"/>
      <c r="N15" s="102"/>
      <c r="O15" s="102"/>
      <c r="P15" s="102"/>
      <c r="Q15" s="102"/>
    </row>
    <row r="16" spans="1:17" ht="13.5" thickBot="1">
      <c r="A16" s="103" t="s">
        <v>173</v>
      </c>
      <c r="B16" s="104">
        <f>B$4*B8</f>
        <v>0</v>
      </c>
      <c r="C16" s="104">
        <f t="shared" ref="C16:Q16" si="1">C$4*C8</f>
        <v>0</v>
      </c>
      <c r="D16" s="104">
        <f t="shared" si="1"/>
        <v>0</v>
      </c>
      <c r="E16" s="104">
        <f t="shared" si="1"/>
        <v>0</v>
      </c>
      <c r="F16" s="104">
        <f t="shared" si="1"/>
        <v>0</v>
      </c>
      <c r="G16" s="104">
        <f t="shared" si="1"/>
        <v>0</v>
      </c>
      <c r="H16" s="104">
        <f t="shared" si="1"/>
        <v>0</v>
      </c>
      <c r="I16" s="104">
        <f t="shared" si="1"/>
        <v>0</v>
      </c>
      <c r="J16" s="104">
        <f t="shared" si="1"/>
        <v>0</v>
      </c>
      <c r="K16" s="104">
        <f t="shared" si="1"/>
        <v>0</v>
      </c>
      <c r="L16" s="104">
        <f t="shared" si="1"/>
        <v>0</v>
      </c>
      <c r="M16" s="104">
        <f t="shared" si="1"/>
        <v>0</v>
      </c>
      <c r="N16" s="104">
        <f t="shared" si="1"/>
        <v>0</v>
      </c>
      <c r="O16" s="104">
        <f t="shared" si="1"/>
        <v>0</v>
      </c>
      <c r="P16" s="104">
        <f t="shared" si="1"/>
        <v>0</v>
      </c>
      <c r="Q16" s="104">
        <f t="shared" si="1"/>
        <v>0</v>
      </c>
    </row>
    <row r="17" spans="1:1021 1038:2041 2058:3061 3078:4081 4098:5118 5135:6138 6155:7158 7175:8178 8195:9215 9232:10235 10252:11255 11272:12275 12292:13312 13329:14332 14349:15352 15369:16372" ht="13" thickBot="1">
      <c r="A17" s="105" t="s">
        <v>174</v>
      </c>
      <c r="B17" s="106"/>
      <c r="C17" s="106"/>
      <c r="D17" s="106"/>
      <c r="E17" s="106"/>
      <c r="F17" s="106"/>
      <c r="G17" s="106"/>
      <c r="H17" s="106"/>
      <c r="I17" s="106"/>
      <c r="J17" s="106"/>
      <c r="K17" s="106"/>
      <c r="L17" s="106"/>
      <c r="M17" s="106"/>
      <c r="N17" s="106"/>
      <c r="O17" s="106"/>
      <c r="P17" s="106"/>
      <c r="Q17" s="106"/>
    </row>
    <row r="18" spans="1:1021 1038:2041 2058:3061 3078:4081 4098:5118 5135:6138 6155:7158 7175:8178 8195:9215 9232:10235 10252:11255 11272:12275 12292:13312 13329:14332 14349:15352 15369:16372" ht="25.5" thickBot="1">
      <c r="A18" s="105" t="s">
        <v>175</v>
      </c>
      <c r="B18" s="107"/>
      <c r="C18" s="107"/>
      <c r="D18" s="107"/>
      <c r="E18" s="107"/>
      <c r="F18" s="107"/>
      <c r="G18" s="107"/>
      <c r="H18" s="107"/>
      <c r="I18" s="107"/>
      <c r="J18" s="107"/>
      <c r="K18" s="107"/>
      <c r="L18" s="107"/>
      <c r="M18" s="107"/>
      <c r="N18" s="107"/>
      <c r="O18" s="107"/>
      <c r="P18" s="107"/>
      <c r="Q18" s="107"/>
    </row>
    <row r="19" spans="1:1021 1038:2041 2058:3061 3078:4081 4098:5118 5135:6138 6155:7158 7175:8178 8195:9215 9232:10235 10252:11255 11272:12275 12292:13312 13329:14332 14349:15352 15369:16372" ht="25.5" thickBot="1">
      <c r="A19" s="105" t="s">
        <v>176</v>
      </c>
      <c r="B19" s="107"/>
      <c r="C19" s="107"/>
      <c r="D19" s="107"/>
      <c r="E19" s="107"/>
      <c r="F19" s="107"/>
      <c r="G19" s="107"/>
      <c r="H19" s="107"/>
      <c r="I19" s="107"/>
      <c r="J19" s="107"/>
      <c r="K19" s="107"/>
      <c r="L19" s="107"/>
      <c r="M19" s="107"/>
      <c r="N19" s="107"/>
      <c r="O19" s="107"/>
      <c r="P19" s="107"/>
      <c r="Q19" s="107"/>
    </row>
    <row r="20" spans="1:1021 1038:2041 2058:3061 3078:4081 4098:5118 5135:6138 6155:7158 7175:8178 8195:9215 9232:10235 10252:11255 11272:12275 12292:13312 13329:14332 14349:15352 15369:16372" ht="13.5" thickBot="1">
      <c r="A20" s="108" t="s">
        <v>112</v>
      </c>
      <c r="B20" s="109">
        <f>SUM(B17:B19)*B4</f>
        <v>0</v>
      </c>
      <c r="C20" s="109">
        <f t="shared" ref="C20:Q20" si="2">SUM(C17:C19)*C4</f>
        <v>0</v>
      </c>
      <c r="D20" s="109">
        <f t="shared" si="2"/>
        <v>0</v>
      </c>
      <c r="E20" s="109">
        <f t="shared" si="2"/>
        <v>0</v>
      </c>
      <c r="F20" s="109">
        <f t="shared" si="2"/>
        <v>0</v>
      </c>
      <c r="G20" s="109">
        <f t="shared" si="2"/>
        <v>0</v>
      </c>
      <c r="H20" s="109">
        <f t="shared" si="2"/>
        <v>0</v>
      </c>
      <c r="I20" s="109">
        <f t="shared" si="2"/>
        <v>0</v>
      </c>
      <c r="J20" s="109">
        <f t="shared" si="2"/>
        <v>0</v>
      </c>
      <c r="K20" s="109">
        <f t="shared" si="2"/>
        <v>0</v>
      </c>
      <c r="L20" s="109">
        <f t="shared" si="2"/>
        <v>0</v>
      </c>
      <c r="M20" s="109">
        <f t="shared" si="2"/>
        <v>0</v>
      </c>
      <c r="N20" s="109">
        <f t="shared" si="2"/>
        <v>0</v>
      </c>
      <c r="O20" s="109">
        <f t="shared" si="2"/>
        <v>0</v>
      </c>
      <c r="P20" s="109">
        <f t="shared" si="2"/>
        <v>0</v>
      </c>
      <c r="Q20" s="109">
        <f t="shared" si="2"/>
        <v>0</v>
      </c>
    </row>
    <row r="21" spans="1:1021 1038:2041 2058:3061 3078:4081 4098:5118 5135:6138 6155:7158 7175:8178 8195:9215 9232:10235 10252:11255 11272:12275 12292:13312 13329:14332 14349:15352 15369:16372" ht="13.5" thickBot="1">
      <c r="A21" s="162" t="s">
        <v>177</v>
      </c>
      <c r="B21" s="163">
        <f>B16-B20</f>
        <v>0</v>
      </c>
      <c r="C21" s="163">
        <f t="shared" ref="C21:Q21" si="3">C16-C20</f>
        <v>0</v>
      </c>
      <c r="D21" s="163">
        <f t="shared" si="3"/>
        <v>0</v>
      </c>
      <c r="E21" s="163">
        <f t="shared" si="3"/>
        <v>0</v>
      </c>
      <c r="F21" s="163">
        <f t="shared" si="3"/>
        <v>0</v>
      </c>
      <c r="G21" s="163">
        <f t="shared" si="3"/>
        <v>0</v>
      </c>
      <c r="H21" s="163">
        <f t="shared" si="3"/>
        <v>0</v>
      </c>
      <c r="I21" s="163">
        <f t="shared" si="3"/>
        <v>0</v>
      </c>
      <c r="J21" s="163">
        <f t="shared" si="3"/>
        <v>0</v>
      </c>
      <c r="K21" s="163">
        <f t="shared" si="3"/>
        <v>0</v>
      </c>
      <c r="L21" s="163">
        <f t="shared" si="3"/>
        <v>0</v>
      </c>
      <c r="M21" s="163">
        <f t="shared" si="3"/>
        <v>0</v>
      </c>
      <c r="N21" s="163">
        <f t="shared" si="3"/>
        <v>0</v>
      </c>
      <c r="O21" s="163">
        <f t="shared" si="3"/>
        <v>0</v>
      </c>
      <c r="P21" s="163">
        <f t="shared" si="3"/>
        <v>0</v>
      </c>
      <c r="Q21" s="163">
        <f t="shared" si="3"/>
        <v>0</v>
      </c>
    </row>
    <row r="22" spans="1:1021 1038:2041 2058:3061 3078:4081 4098:5118 5135:6138 6155:7158 7175:8178 8195:9215 9232:10235 10252:11255 11272:12275 12292:13312 13329:14332 14349:15352 15369:16372" s="325" customFormat="1" ht="25.5" thickBot="1">
      <c r="A22" s="324" t="s">
        <v>207</v>
      </c>
      <c r="R22" s="324"/>
      <c r="AI22" s="324"/>
      <c r="AZ22" s="324"/>
      <c r="BQ22" s="324"/>
      <c r="CH22" s="324"/>
      <c r="CY22" s="324"/>
      <c r="DP22" s="324"/>
      <c r="EG22" s="324"/>
      <c r="EX22" s="324"/>
      <c r="FO22" s="324"/>
      <c r="GF22" s="324"/>
      <c r="GW22" s="324"/>
      <c r="HN22" s="324"/>
      <c r="IE22" s="324"/>
      <c r="IV22" s="324"/>
      <c r="JM22" s="324"/>
      <c r="KD22" s="324"/>
      <c r="KU22" s="324"/>
      <c r="LL22" s="324"/>
      <c r="MC22" s="324"/>
      <c r="MT22" s="324"/>
      <c r="NK22" s="324"/>
      <c r="OB22" s="324"/>
      <c r="OS22" s="324"/>
      <c r="PJ22" s="324"/>
      <c r="QA22" s="324"/>
      <c r="QR22" s="324"/>
      <c r="RI22" s="324"/>
      <c r="RZ22" s="324"/>
      <c r="SQ22" s="324"/>
      <c r="TH22" s="324"/>
      <c r="TY22" s="324"/>
      <c r="UP22" s="324"/>
      <c r="VG22" s="324"/>
      <c r="VX22" s="324"/>
      <c r="WO22" s="324"/>
      <c r="XF22" s="324"/>
      <c r="XW22" s="324"/>
      <c r="YN22" s="324"/>
      <c r="ZE22" s="324"/>
      <c r="ZV22" s="324"/>
      <c r="AAM22" s="324"/>
      <c r="ABD22" s="324"/>
      <c r="ABU22" s="324"/>
      <c r="ACL22" s="324"/>
      <c r="ADC22" s="324"/>
      <c r="ADT22" s="324"/>
      <c r="AEK22" s="324"/>
      <c r="AFB22" s="324"/>
      <c r="AFS22" s="324"/>
      <c r="AGJ22" s="324"/>
      <c r="AHA22" s="324"/>
      <c r="AHR22" s="324"/>
      <c r="AII22" s="324"/>
      <c r="AIZ22" s="324"/>
      <c r="AJQ22" s="324"/>
      <c r="AKH22" s="324"/>
      <c r="AKY22" s="324"/>
      <c r="ALP22" s="324"/>
      <c r="AMG22" s="324"/>
      <c r="AMX22" s="324"/>
      <c r="ANO22" s="324"/>
      <c r="AOF22" s="324"/>
      <c r="AOW22" s="324"/>
      <c r="APN22" s="324"/>
      <c r="AQE22" s="324"/>
      <c r="AQV22" s="324"/>
      <c r="ARM22" s="324"/>
      <c r="ASD22" s="324"/>
      <c r="ASU22" s="324"/>
      <c r="ATL22" s="324"/>
      <c r="AUC22" s="324"/>
      <c r="AUT22" s="324"/>
      <c r="AVK22" s="324"/>
      <c r="AWB22" s="324"/>
      <c r="AWS22" s="324"/>
      <c r="AXJ22" s="324"/>
      <c r="AYA22" s="324"/>
      <c r="AYR22" s="324"/>
      <c r="AZI22" s="324"/>
      <c r="AZZ22" s="324"/>
      <c r="BAQ22" s="324"/>
      <c r="BBH22" s="324"/>
      <c r="BBY22" s="324"/>
      <c r="BCP22" s="324"/>
      <c r="BDG22" s="324"/>
      <c r="BDX22" s="324"/>
      <c r="BEO22" s="324"/>
      <c r="BFF22" s="324"/>
      <c r="BFW22" s="324"/>
      <c r="BGN22" s="324"/>
      <c r="BHE22" s="324"/>
      <c r="BHV22" s="324"/>
      <c r="BIM22" s="324"/>
      <c r="BJD22" s="324"/>
      <c r="BJU22" s="324"/>
      <c r="BKL22" s="324"/>
      <c r="BLC22" s="324"/>
      <c r="BLT22" s="324"/>
      <c r="BMK22" s="324"/>
      <c r="BNB22" s="324"/>
      <c r="BNS22" s="324"/>
      <c r="BOJ22" s="324"/>
      <c r="BPA22" s="324"/>
      <c r="BPR22" s="324"/>
      <c r="BQI22" s="324"/>
      <c r="BQZ22" s="324"/>
      <c r="BRQ22" s="324"/>
      <c r="BSH22" s="324"/>
      <c r="BSY22" s="324"/>
      <c r="BTP22" s="324"/>
      <c r="BUG22" s="324"/>
      <c r="BUX22" s="324"/>
      <c r="BVO22" s="324"/>
      <c r="BWF22" s="324"/>
      <c r="BWW22" s="324"/>
      <c r="BXN22" s="324"/>
      <c r="BYE22" s="324"/>
      <c r="BYV22" s="324"/>
      <c r="BZM22" s="324"/>
      <c r="CAD22" s="324"/>
      <c r="CAU22" s="324"/>
      <c r="CBL22" s="324"/>
      <c r="CCC22" s="324"/>
      <c r="CCT22" s="324"/>
      <c r="CDK22" s="324"/>
      <c r="CEB22" s="324"/>
      <c r="CES22" s="324"/>
      <c r="CFJ22" s="324"/>
      <c r="CGA22" s="324"/>
      <c r="CGR22" s="324"/>
      <c r="CHI22" s="324"/>
      <c r="CHZ22" s="324"/>
      <c r="CIQ22" s="324"/>
      <c r="CJH22" s="324"/>
      <c r="CJY22" s="324"/>
      <c r="CKP22" s="324"/>
      <c r="CLG22" s="324"/>
      <c r="CLX22" s="324"/>
      <c r="CMO22" s="324"/>
      <c r="CNF22" s="324"/>
      <c r="CNW22" s="324"/>
      <c r="CON22" s="324"/>
      <c r="CPE22" s="324"/>
      <c r="CPV22" s="324"/>
      <c r="CQM22" s="324"/>
      <c r="CRD22" s="324"/>
      <c r="CRU22" s="324"/>
      <c r="CSL22" s="324"/>
      <c r="CTC22" s="324"/>
      <c r="CTT22" s="324"/>
      <c r="CUK22" s="324"/>
      <c r="CVB22" s="324"/>
      <c r="CVS22" s="324"/>
      <c r="CWJ22" s="324"/>
      <c r="CXA22" s="324"/>
      <c r="CXR22" s="324"/>
      <c r="CYI22" s="324"/>
      <c r="CYZ22" s="324"/>
      <c r="CZQ22" s="324"/>
      <c r="DAH22" s="324"/>
      <c r="DAY22" s="324"/>
      <c r="DBP22" s="324"/>
      <c r="DCG22" s="324"/>
      <c r="DCX22" s="324"/>
      <c r="DDO22" s="324"/>
      <c r="DEF22" s="324"/>
      <c r="DEW22" s="324"/>
      <c r="DFN22" s="324"/>
      <c r="DGE22" s="324"/>
      <c r="DGV22" s="324"/>
      <c r="DHM22" s="324"/>
      <c r="DID22" s="324"/>
      <c r="DIU22" s="324"/>
      <c r="DJL22" s="324"/>
      <c r="DKC22" s="324"/>
      <c r="DKT22" s="324"/>
      <c r="DLK22" s="324"/>
      <c r="DMB22" s="324"/>
      <c r="DMS22" s="324"/>
      <c r="DNJ22" s="324"/>
      <c r="DOA22" s="324"/>
      <c r="DOR22" s="324"/>
      <c r="DPI22" s="324"/>
      <c r="DPZ22" s="324"/>
      <c r="DQQ22" s="324"/>
      <c r="DRH22" s="324"/>
      <c r="DRY22" s="324"/>
      <c r="DSP22" s="324"/>
      <c r="DTG22" s="324"/>
      <c r="DTX22" s="324"/>
      <c r="DUO22" s="324"/>
      <c r="DVF22" s="324"/>
      <c r="DVW22" s="324"/>
      <c r="DWN22" s="324"/>
      <c r="DXE22" s="324"/>
      <c r="DXV22" s="324"/>
      <c r="DYM22" s="324"/>
      <c r="DZD22" s="324"/>
      <c r="DZU22" s="324"/>
      <c r="EAL22" s="324"/>
      <c r="EBC22" s="324"/>
      <c r="EBT22" s="324"/>
      <c r="ECK22" s="324"/>
      <c r="EDB22" s="324"/>
      <c r="EDS22" s="324"/>
      <c r="EEJ22" s="324"/>
      <c r="EFA22" s="324"/>
      <c r="EFR22" s="324"/>
      <c r="EGI22" s="324"/>
      <c r="EGZ22" s="324"/>
      <c r="EHQ22" s="324"/>
      <c r="EIH22" s="324"/>
      <c r="EIY22" s="324"/>
      <c r="EJP22" s="324"/>
      <c r="EKG22" s="324"/>
      <c r="EKX22" s="324"/>
      <c r="ELO22" s="324"/>
      <c r="EMF22" s="324"/>
      <c r="EMW22" s="324"/>
      <c r="ENN22" s="324"/>
      <c r="EOE22" s="324"/>
      <c r="EOV22" s="324"/>
      <c r="EPM22" s="324"/>
      <c r="EQD22" s="324"/>
      <c r="EQU22" s="324"/>
      <c r="ERL22" s="324"/>
      <c r="ESC22" s="324"/>
      <c r="EST22" s="324"/>
      <c r="ETK22" s="324"/>
      <c r="EUB22" s="324"/>
      <c r="EUS22" s="324"/>
      <c r="EVJ22" s="324"/>
      <c r="EWA22" s="324"/>
      <c r="EWR22" s="324"/>
      <c r="EXI22" s="324"/>
      <c r="EXZ22" s="324"/>
      <c r="EYQ22" s="324"/>
      <c r="EZH22" s="324"/>
      <c r="EZY22" s="324"/>
      <c r="FAP22" s="324"/>
      <c r="FBG22" s="324"/>
      <c r="FBX22" s="324"/>
      <c r="FCO22" s="324"/>
      <c r="FDF22" s="324"/>
      <c r="FDW22" s="324"/>
      <c r="FEN22" s="324"/>
      <c r="FFE22" s="324"/>
      <c r="FFV22" s="324"/>
      <c r="FGM22" s="324"/>
      <c r="FHD22" s="324"/>
      <c r="FHU22" s="324"/>
      <c r="FIL22" s="324"/>
      <c r="FJC22" s="324"/>
      <c r="FJT22" s="324"/>
      <c r="FKK22" s="324"/>
      <c r="FLB22" s="324"/>
      <c r="FLS22" s="324"/>
      <c r="FMJ22" s="324"/>
      <c r="FNA22" s="324"/>
      <c r="FNR22" s="324"/>
      <c r="FOI22" s="324"/>
      <c r="FOZ22" s="324"/>
      <c r="FPQ22" s="324"/>
      <c r="FQH22" s="324"/>
      <c r="FQY22" s="324"/>
      <c r="FRP22" s="324"/>
      <c r="FSG22" s="324"/>
      <c r="FSX22" s="324"/>
      <c r="FTO22" s="324"/>
      <c r="FUF22" s="324"/>
      <c r="FUW22" s="324"/>
      <c r="FVN22" s="324"/>
      <c r="FWE22" s="324"/>
      <c r="FWV22" s="324"/>
      <c r="FXM22" s="324"/>
      <c r="FYD22" s="324"/>
      <c r="FYU22" s="324"/>
      <c r="FZL22" s="324"/>
      <c r="GAC22" s="324"/>
      <c r="GAT22" s="324"/>
      <c r="GBK22" s="324"/>
      <c r="GCB22" s="324"/>
      <c r="GCS22" s="324"/>
      <c r="GDJ22" s="324"/>
      <c r="GEA22" s="324"/>
      <c r="GER22" s="324"/>
      <c r="GFI22" s="324"/>
      <c r="GFZ22" s="324"/>
      <c r="GGQ22" s="324"/>
      <c r="GHH22" s="324"/>
      <c r="GHY22" s="324"/>
      <c r="GIP22" s="324"/>
      <c r="GJG22" s="324"/>
      <c r="GJX22" s="324"/>
      <c r="GKO22" s="324"/>
      <c r="GLF22" s="324"/>
      <c r="GLW22" s="324"/>
      <c r="GMN22" s="324"/>
      <c r="GNE22" s="324"/>
      <c r="GNV22" s="324"/>
      <c r="GOM22" s="324"/>
      <c r="GPD22" s="324"/>
      <c r="GPU22" s="324"/>
      <c r="GQL22" s="324"/>
      <c r="GRC22" s="324"/>
      <c r="GRT22" s="324"/>
      <c r="GSK22" s="324"/>
      <c r="GTB22" s="324"/>
      <c r="GTS22" s="324"/>
      <c r="GUJ22" s="324"/>
      <c r="GVA22" s="324"/>
      <c r="GVR22" s="324"/>
      <c r="GWI22" s="324"/>
      <c r="GWZ22" s="324"/>
      <c r="GXQ22" s="324"/>
      <c r="GYH22" s="324"/>
      <c r="GYY22" s="324"/>
      <c r="GZP22" s="324"/>
      <c r="HAG22" s="324"/>
      <c r="HAX22" s="324"/>
      <c r="HBO22" s="324"/>
      <c r="HCF22" s="324"/>
      <c r="HCW22" s="324"/>
      <c r="HDN22" s="324"/>
      <c r="HEE22" s="324"/>
      <c r="HEV22" s="324"/>
      <c r="HFM22" s="324"/>
      <c r="HGD22" s="324"/>
      <c r="HGU22" s="324"/>
      <c r="HHL22" s="324"/>
      <c r="HIC22" s="324"/>
      <c r="HIT22" s="324"/>
      <c r="HJK22" s="324"/>
      <c r="HKB22" s="324"/>
      <c r="HKS22" s="324"/>
      <c r="HLJ22" s="324"/>
      <c r="HMA22" s="324"/>
      <c r="HMR22" s="324"/>
      <c r="HNI22" s="324"/>
      <c r="HNZ22" s="324"/>
      <c r="HOQ22" s="324"/>
      <c r="HPH22" s="324"/>
      <c r="HPY22" s="324"/>
      <c r="HQP22" s="324"/>
      <c r="HRG22" s="324"/>
      <c r="HRX22" s="324"/>
      <c r="HSO22" s="324"/>
      <c r="HTF22" s="324"/>
      <c r="HTW22" s="324"/>
      <c r="HUN22" s="324"/>
      <c r="HVE22" s="324"/>
      <c r="HVV22" s="324"/>
      <c r="HWM22" s="324"/>
      <c r="HXD22" s="324"/>
      <c r="HXU22" s="324"/>
      <c r="HYL22" s="324"/>
      <c r="HZC22" s="324"/>
      <c r="HZT22" s="324"/>
      <c r="IAK22" s="324"/>
      <c r="IBB22" s="324"/>
      <c r="IBS22" s="324"/>
      <c r="ICJ22" s="324"/>
      <c r="IDA22" s="324"/>
      <c r="IDR22" s="324"/>
      <c r="IEI22" s="324"/>
      <c r="IEZ22" s="324"/>
      <c r="IFQ22" s="324"/>
      <c r="IGH22" s="324"/>
      <c r="IGY22" s="324"/>
      <c r="IHP22" s="324"/>
      <c r="IIG22" s="324"/>
      <c r="IIX22" s="324"/>
      <c r="IJO22" s="324"/>
      <c r="IKF22" s="324"/>
      <c r="IKW22" s="324"/>
      <c r="ILN22" s="324"/>
      <c r="IME22" s="324"/>
      <c r="IMV22" s="324"/>
      <c r="INM22" s="324"/>
      <c r="IOD22" s="324"/>
      <c r="IOU22" s="324"/>
      <c r="IPL22" s="324"/>
      <c r="IQC22" s="324"/>
      <c r="IQT22" s="324"/>
      <c r="IRK22" s="324"/>
      <c r="ISB22" s="324"/>
      <c r="ISS22" s="324"/>
      <c r="ITJ22" s="324"/>
      <c r="IUA22" s="324"/>
      <c r="IUR22" s="324"/>
      <c r="IVI22" s="324"/>
      <c r="IVZ22" s="324"/>
      <c r="IWQ22" s="324"/>
      <c r="IXH22" s="324"/>
      <c r="IXY22" s="324"/>
      <c r="IYP22" s="324"/>
      <c r="IZG22" s="324"/>
      <c r="IZX22" s="324"/>
      <c r="JAO22" s="324"/>
      <c r="JBF22" s="324"/>
      <c r="JBW22" s="324"/>
      <c r="JCN22" s="324"/>
      <c r="JDE22" s="324"/>
      <c r="JDV22" s="324"/>
      <c r="JEM22" s="324"/>
      <c r="JFD22" s="324"/>
      <c r="JFU22" s="324"/>
      <c r="JGL22" s="324"/>
      <c r="JHC22" s="324"/>
      <c r="JHT22" s="324"/>
      <c r="JIK22" s="324"/>
      <c r="JJB22" s="324"/>
      <c r="JJS22" s="324"/>
      <c r="JKJ22" s="324"/>
      <c r="JLA22" s="324"/>
      <c r="JLR22" s="324"/>
      <c r="JMI22" s="324"/>
      <c r="JMZ22" s="324"/>
      <c r="JNQ22" s="324"/>
      <c r="JOH22" s="324"/>
      <c r="JOY22" s="324"/>
      <c r="JPP22" s="324"/>
      <c r="JQG22" s="324"/>
      <c r="JQX22" s="324"/>
      <c r="JRO22" s="324"/>
      <c r="JSF22" s="324"/>
      <c r="JSW22" s="324"/>
      <c r="JTN22" s="324"/>
      <c r="JUE22" s="324"/>
      <c r="JUV22" s="324"/>
      <c r="JVM22" s="324"/>
      <c r="JWD22" s="324"/>
      <c r="JWU22" s="324"/>
      <c r="JXL22" s="324"/>
      <c r="JYC22" s="324"/>
      <c r="JYT22" s="324"/>
      <c r="JZK22" s="324"/>
      <c r="KAB22" s="324"/>
      <c r="KAS22" s="324"/>
      <c r="KBJ22" s="324"/>
      <c r="KCA22" s="324"/>
      <c r="KCR22" s="324"/>
      <c r="KDI22" s="324"/>
      <c r="KDZ22" s="324"/>
      <c r="KEQ22" s="324"/>
      <c r="KFH22" s="324"/>
      <c r="KFY22" s="324"/>
      <c r="KGP22" s="324"/>
      <c r="KHG22" s="324"/>
      <c r="KHX22" s="324"/>
      <c r="KIO22" s="324"/>
      <c r="KJF22" s="324"/>
      <c r="KJW22" s="324"/>
      <c r="KKN22" s="324"/>
      <c r="KLE22" s="324"/>
      <c r="KLV22" s="324"/>
      <c r="KMM22" s="324"/>
      <c r="KND22" s="324"/>
      <c r="KNU22" s="324"/>
      <c r="KOL22" s="324"/>
      <c r="KPC22" s="324"/>
      <c r="KPT22" s="324"/>
      <c r="KQK22" s="324"/>
      <c r="KRB22" s="324"/>
      <c r="KRS22" s="324"/>
      <c r="KSJ22" s="324"/>
      <c r="KTA22" s="324"/>
      <c r="KTR22" s="324"/>
      <c r="KUI22" s="324"/>
      <c r="KUZ22" s="324"/>
      <c r="KVQ22" s="324"/>
      <c r="KWH22" s="324"/>
      <c r="KWY22" s="324"/>
      <c r="KXP22" s="324"/>
      <c r="KYG22" s="324"/>
      <c r="KYX22" s="324"/>
      <c r="KZO22" s="324"/>
      <c r="LAF22" s="324"/>
      <c r="LAW22" s="324"/>
      <c r="LBN22" s="324"/>
      <c r="LCE22" s="324"/>
      <c r="LCV22" s="324"/>
      <c r="LDM22" s="324"/>
      <c r="LED22" s="324"/>
      <c r="LEU22" s="324"/>
      <c r="LFL22" s="324"/>
      <c r="LGC22" s="324"/>
      <c r="LGT22" s="324"/>
      <c r="LHK22" s="324"/>
      <c r="LIB22" s="324"/>
      <c r="LIS22" s="324"/>
      <c r="LJJ22" s="324"/>
      <c r="LKA22" s="324"/>
      <c r="LKR22" s="324"/>
      <c r="LLI22" s="324"/>
      <c r="LLZ22" s="324"/>
      <c r="LMQ22" s="324"/>
      <c r="LNH22" s="324"/>
      <c r="LNY22" s="324"/>
      <c r="LOP22" s="324"/>
      <c r="LPG22" s="324"/>
      <c r="LPX22" s="324"/>
      <c r="LQO22" s="324"/>
      <c r="LRF22" s="324"/>
      <c r="LRW22" s="324"/>
      <c r="LSN22" s="324"/>
      <c r="LTE22" s="324"/>
      <c r="LTV22" s="324"/>
      <c r="LUM22" s="324"/>
      <c r="LVD22" s="324"/>
      <c r="LVU22" s="324"/>
      <c r="LWL22" s="324"/>
      <c r="LXC22" s="324"/>
      <c r="LXT22" s="324"/>
      <c r="LYK22" s="324"/>
      <c r="LZB22" s="324"/>
      <c r="LZS22" s="324"/>
      <c r="MAJ22" s="324"/>
      <c r="MBA22" s="324"/>
      <c r="MBR22" s="324"/>
      <c r="MCI22" s="324"/>
      <c r="MCZ22" s="324"/>
      <c r="MDQ22" s="324"/>
      <c r="MEH22" s="324"/>
      <c r="MEY22" s="324"/>
      <c r="MFP22" s="324"/>
      <c r="MGG22" s="324"/>
      <c r="MGX22" s="324"/>
      <c r="MHO22" s="324"/>
      <c r="MIF22" s="324"/>
      <c r="MIW22" s="324"/>
      <c r="MJN22" s="324"/>
      <c r="MKE22" s="324"/>
      <c r="MKV22" s="324"/>
      <c r="MLM22" s="324"/>
      <c r="MMD22" s="324"/>
      <c r="MMU22" s="324"/>
      <c r="MNL22" s="324"/>
      <c r="MOC22" s="324"/>
      <c r="MOT22" s="324"/>
      <c r="MPK22" s="324"/>
      <c r="MQB22" s="324"/>
      <c r="MQS22" s="324"/>
      <c r="MRJ22" s="324"/>
      <c r="MSA22" s="324"/>
      <c r="MSR22" s="324"/>
      <c r="MTI22" s="324"/>
      <c r="MTZ22" s="324"/>
      <c r="MUQ22" s="324"/>
      <c r="MVH22" s="324"/>
      <c r="MVY22" s="324"/>
      <c r="MWP22" s="324"/>
      <c r="MXG22" s="324"/>
      <c r="MXX22" s="324"/>
      <c r="MYO22" s="324"/>
      <c r="MZF22" s="324"/>
      <c r="MZW22" s="324"/>
      <c r="NAN22" s="324"/>
      <c r="NBE22" s="324"/>
      <c r="NBV22" s="324"/>
      <c r="NCM22" s="324"/>
      <c r="NDD22" s="324"/>
      <c r="NDU22" s="324"/>
      <c r="NEL22" s="324"/>
      <c r="NFC22" s="324"/>
      <c r="NFT22" s="324"/>
      <c r="NGK22" s="324"/>
      <c r="NHB22" s="324"/>
      <c r="NHS22" s="324"/>
      <c r="NIJ22" s="324"/>
      <c r="NJA22" s="324"/>
      <c r="NJR22" s="324"/>
      <c r="NKI22" s="324"/>
      <c r="NKZ22" s="324"/>
      <c r="NLQ22" s="324"/>
      <c r="NMH22" s="324"/>
      <c r="NMY22" s="324"/>
      <c r="NNP22" s="324"/>
      <c r="NOG22" s="324"/>
      <c r="NOX22" s="324"/>
      <c r="NPO22" s="324"/>
      <c r="NQF22" s="324"/>
      <c r="NQW22" s="324"/>
      <c r="NRN22" s="324"/>
      <c r="NSE22" s="324"/>
      <c r="NSV22" s="324"/>
      <c r="NTM22" s="324"/>
      <c r="NUD22" s="324"/>
      <c r="NUU22" s="324"/>
      <c r="NVL22" s="324"/>
      <c r="NWC22" s="324"/>
      <c r="NWT22" s="324"/>
      <c r="NXK22" s="324"/>
      <c r="NYB22" s="324"/>
      <c r="NYS22" s="324"/>
      <c r="NZJ22" s="324"/>
      <c r="OAA22" s="324"/>
      <c r="OAR22" s="324"/>
      <c r="OBI22" s="324"/>
      <c r="OBZ22" s="324"/>
      <c r="OCQ22" s="324"/>
      <c r="ODH22" s="324"/>
      <c r="ODY22" s="324"/>
      <c r="OEP22" s="324"/>
      <c r="OFG22" s="324"/>
      <c r="OFX22" s="324"/>
      <c r="OGO22" s="324"/>
      <c r="OHF22" s="324"/>
      <c r="OHW22" s="324"/>
      <c r="OIN22" s="324"/>
      <c r="OJE22" s="324"/>
      <c r="OJV22" s="324"/>
      <c r="OKM22" s="324"/>
      <c r="OLD22" s="324"/>
      <c r="OLU22" s="324"/>
      <c r="OML22" s="324"/>
      <c r="ONC22" s="324"/>
      <c r="ONT22" s="324"/>
      <c r="OOK22" s="324"/>
      <c r="OPB22" s="324"/>
      <c r="OPS22" s="324"/>
      <c r="OQJ22" s="324"/>
      <c r="ORA22" s="324"/>
      <c r="ORR22" s="324"/>
      <c r="OSI22" s="324"/>
      <c r="OSZ22" s="324"/>
      <c r="OTQ22" s="324"/>
      <c r="OUH22" s="324"/>
      <c r="OUY22" s="324"/>
      <c r="OVP22" s="324"/>
      <c r="OWG22" s="324"/>
      <c r="OWX22" s="324"/>
      <c r="OXO22" s="324"/>
      <c r="OYF22" s="324"/>
      <c r="OYW22" s="324"/>
      <c r="OZN22" s="324"/>
      <c r="PAE22" s="324"/>
      <c r="PAV22" s="324"/>
      <c r="PBM22" s="324"/>
      <c r="PCD22" s="324"/>
      <c r="PCU22" s="324"/>
      <c r="PDL22" s="324"/>
      <c r="PEC22" s="324"/>
      <c r="PET22" s="324"/>
      <c r="PFK22" s="324"/>
      <c r="PGB22" s="324"/>
      <c r="PGS22" s="324"/>
      <c r="PHJ22" s="324"/>
      <c r="PIA22" s="324"/>
      <c r="PIR22" s="324"/>
      <c r="PJI22" s="324"/>
      <c r="PJZ22" s="324"/>
      <c r="PKQ22" s="324"/>
      <c r="PLH22" s="324"/>
      <c r="PLY22" s="324"/>
      <c r="PMP22" s="324"/>
      <c r="PNG22" s="324"/>
      <c r="PNX22" s="324"/>
      <c r="POO22" s="324"/>
      <c r="PPF22" s="324"/>
      <c r="PPW22" s="324"/>
      <c r="PQN22" s="324"/>
      <c r="PRE22" s="324"/>
      <c r="PRV22" s="324"/>
      <c r="PSM22" s="324"/>
      <c r="PTD22" s="324"/>
      <c r="PTU22" s="324"/>
      <c r="PUL22" s="324"/>
      <c r="PVC22" s="324"/>
      <c r="PVT22" s="324"/>
      <c r="PWK22" s="324"/>
      <c r="PXB22" s="324"/>
      <c r="PXS22" s="324"/>
      <c r="PYJ22" s="324"/>
      <c r="PZA22" s="324"/>
      <c r="PZR22" s="324"/>
      <c r="QAI22" s="324"/>
      <c r="QAZ22" s="324"/>
      <c r="QBQ22" s="324"/>
      <c r="QCH22" s="324"/>
      <c r="QCY22" s="324"/>
      <c r="QDP22" s="324"/>
      <c r="QEG22" s="324"/>
      <c r="QEX22" s="324"/>
      <c r="QFO22" s="324"/>
      <c r="QGF22" s="324"/>
      <c r="QGW22" s="324"/>
      <c r="QHN22" s="324"/>
      <c r="QIE22" s="324"/>
      <c r="QIV22" s="324"/>
      <c r="QJM22" s="324"/>
      <c r="QKD22" s="324"/>
      <c r="QKU22" s="324"/>
      <c r="QLL22" s="324"/>
      <c r="QMC22" s="324"/>
      <c r="QMT22" s="324"/>
      <c r="QNK22" s="324"/>
      <c r="QOB22" s="324"/>
      <c r="QOS22" s="324"/>
      <c r="QPJ22" s="324"/>
      <c r="QQA22" s="324"/>
      <c r="QQR22" s="324"/>
      <c r="QRI22" s="324"/>
      <c r="QRZ22" s="324"/>
      <c r="QSQ22" s="324"/>
      <c r="QTH22" s="324"/>
      <c r="QTY22" s="324"/>
      <c r="QUP22" s="324"/>
      <c r="QVG22" s="324"/>
      <c r="QVX22" s="324"/>
      <c r="QWO22" s="324"/>
      <c r="QXF22" s="324"/>
      <c r="QXW22" s="324"/>
      <c r="QYN22" s="324"/>
      <c r="QZE22" s="324"/>
      <c r="QZV22" s="324"/>
      <c r="RAM22" s="324"/>
      <c r="RBD22" s="324"/>
      <c r="RBU22" s="324"/>
      <c r="RCL22" s="324"/>
      <c r="RDC22" s="324"/>
      <c r="RDT22" s="324"/>
      <c r="REK22" s="324"/>
      <c r="RFB22" s="324"/>
      <c r="RFS22" s="324"/>
      <c r="RGJ22" s="324"/>
      <c r="RHA22" s="324"/>
      <c r="RHR22" s="324"/>
      <c r="RII22" s="324"/>
      <c r="RIZ22" s="324"/>
      <c r="RJQ22" s="324"/>
      <c r="RKH22" s="324"/>
      <c r="RKY22" s="324"/>
      <c r="RLP22" s="324"/>
      <c r="RMG22" s="324"/>
      <c r="RMX22" s="324"/>
      <c r="RNO22" s="324"/>
      <c r="ROF22" s="324"/>
      <c r="ROW22" s="324"/>
      <c r="RPN22" s="324"/>
      <c r="RQE22" s="324"/>
      <c r="RQV22" s="324"/>
      <c r="RRM22" s="324"/>
      <c r="RSD22" s="324"/>
      <c r="RSU22" s="324"/>
      <c r="RTL22" s="324"/>
      <c r="RUC22" s="324"/>
      <c r="RUT22" s="324"/>
      <c r="RVK22" s="324"/>
      <c r="RWB22" s="324"/>
      <c r="RWS22" s="324"/>
      <c r="RXJ22" s="324"/>
      <c r="RYA22" s="324"/>
      <c r="RYR22" s="324"/>
      <c r="RZI22" s="324"/>
      <c r="RZZ22" s="324"/>
      <c r="SAQ22" s="324"/>
      <c r="SBH22" s="324"/>
      <c r="SBY22" s="324"/>
      <c r="SCP22" s="324"/>
      <c r="SDG22" s="324"/>
      <c r="SDX22" s="324"/>
      <c r="SEO22" s="324"/>
      <c r="SFF22" s="324"/>
      <c r="SFW22" s="324"/>
      <c r="SGN22" s="324"/>
      <c r="SHE22" s="324"/>
      <c r="SHV22" s="324"/>
      <c r="SIM22" s="324"/>
      <c r="SJD22" s="324"/>
      <c r="SJU22" s="324"/>
      <c r="SKL22" s="324"/>
      <c r="SLC22" s="324"/>
      <c r="SLT22" s="324"/>
      <c r="SMK22" s="324"/>
      <c r="SNB22" s="324"/>
      <c r="SNS22" s="324"/>
      <c r="SOJ22" s="324"/>
      <c r="SPA22" s="324"/>
      <c r="SPR22" s="324"/>
      <c r="SQI22" s="324"/>
      <c r="SQZ22" s="324"/>
      <c r="SRQ22" s="324"/>
      <c r="SSH22" s="324"/>
      <c r="SSY22" s="324"/>
      <c r="STP22" s="324"/>
      <c r="SUG22" s="324"/>
      <c r="SUX22" s="324"/>
      <c r="SVO22" s="324"/>
      <c r="SWF22" s="324"/>
      <c r="SWW22" s="324"/>
      <c r="SXN22" s="324"/>
      <c r="SYE22" s="324"/>
      <c r="SYV22" s="324"/>
      <c r="SZM22" s="324"/>
      <c r="TAD22" s="324"/>
      <c r="TAU22" s="324"/>
      <c r="TBL22" s="324"/>
      <c r="TCC22" s="324"/>
      <c r="TCT22" s="324"/>
      <c r="TDK22" s="324"/>
      <c r="TEB22" s="324"/>
      <c r="TES22" s="324"/>
      <c r="TFJ22" s="324"/>
      <c r="TGA22" s="324"/>
      <c r="TGR22" s="324"/>
      <c r="THI22" s="324"/>
      <c r="THZ22" s="324"/>
      <c r="TIQ22" s="324"/>
      <c r="TJH22" s="324"/>
      <c r="TJY22" s="324"/>
      <c r="TKP22" s="324"/>
      <c r="TLG22" s="324"/>
      <c r="TLX22" s="324"/>
      <c r="TMO22" s="324"/>
      <c r="TNF22" s="324"/>
      <c r="TNW22" s="324"/>
      <c r="TON22" s="324"/>
      <c r="TPE22" s="324"/>
      <c r="TPV22" s="324"/>
      <c r="TQM22" s="324"/>
      <c r="TRD22" s="324"/>
      <c r="TRU22" s="324"/>
      <c r="TSL22" s="324"/>
      <c r="TTC22" s="324"/>
      <c r="TTT22" s="324"/>
      <c r="TUK22" s="324"/>
      <c r="TVB22" s="324"/>
      <c r="TVS22" s="324"/>
      <c r="TWJ22" s="324"/>
      <c r="TXA22" s="324"/>
      <c r="TXR22" s="324"/>
      <c r="TYI22" s="324"/>
      <c r="TYZ22" s="324"/>
      <c r="TZQ22" s="324"/>
      <c r="UAH22" s="324"/>
      <c r="UAY22" s="324"/>
      <c r="UBP22" s="324"/>
      <c r="UCG22" s="324"/>
      <c r="UCX22" s="324"/>
      <c r="UDO22" s="324"/>
      <c r="UEF22" s="324"/>
      <c r="UEW22" s="324"/>
      <c r="UFN22" s="324"/>
      <c r="UGE22" s="324"/>
      <c r="UGV22" s="324"/>
      <c r="UHM22" s="324"/>
      <c r="UID22" s="324"/>
      <c r="UIU22" s="324"/>
      <c r="UJL22" s="324"/>
      <c r="UKC22" s="324"/>
      <c r="UKT22" s="324"/>
      <c r="ULK22" s="324"/>
      <c r="UMB22" s="324"/>
      <c r="UMS22" s="324"/>
      <c r="UNJ22" s="324"/>
      <c r="UOA22" s="324"/>
      <c r="UOR22" s="324"/>
      <c r="UPI22" s="324"/>
      <c r="UPZ22" s="324"/>
      <c r="UQQ22" s="324"/>
      <c r="URH22" s="324"/>
      <c r="URY22" s="324"/>
      <c r="USP22" s="324"/>
      <c r="UTG22" s="324"/>
      <c r="UTX22" s="324"/>
      <c r="UUO22" s="324"/>
      <c r="UVF22" s="324"/>
      <c r="UVW22" s="324"/>
      <c r="UWN22" s="324"/>
      <c r="UXE22" s="324"/>
      <c r="UXV22" s="324"/>
      <c r="UYM22" s="324"/>
      <c r="UZD22" s="324"/>
      <c r="UZU22" s="324"/>
      <c r="VAL22" s="324"/>
      <c r="VBC22" s="324"/>
      <c r="VBT22" s="324"/>
      <c r="VCK22" s="324"/>
      <c r="VDB22" s="324"/>
      <c r="VDS22" s="324"/>
      <c r="VEJ22" s="324"/>
      <c r="VFA22" s="324"/>
      <c r="VFR22" s="324"/>
      <c r="VGI22" s="324"/>
      <c r="VGZ22" s="324"/>
      <c r="VHQ22" s="324"/>
      <c r="VIH22" s="324"/>
      <c r="VIY22" s="324"/>
      <c r="VJP22" s="324"/>
      <c r="VKG22" s="324"/>
      <c r="VKX22" s="324"/>
      <c r="VLO22" s="324"/>
      <c r="VMF22" s="324"/>
      <c r="VMW22" s="324"/>
      <c r="VNN22" s="324"/>
      <c r="VOE22" s="324"/>
      <c r="VOV22" s="324"/>
      <c r="VPM22" s="324"/>
      <c r="VQD22" s="324"/>
      <c r="VQU22" s="324"/>
      <c r="VRL22" s="324"/>
      <c r="VSC22" s="324"/>
      <c r="VST22" s="324"/>
      <c r="VTK22" s="324"/>
      <c r="VUB22" s="324"/>
      <c r="VUS22" s="324"/>
      <c r="VVJ22" s="324"/>
      <c r="VWA22" s="324"/>
      <c r="VWR22" s="324"/>
      <c r="VXI22" s="324"/>
      <c r="VXZ22" s="324"/>
      <c r="VYQ22" s="324"/>
      <c r="VZH22" s="324"/>
      <c r="VZY22" s="324"/>
      <c r="WAP22" s="324"/>
      <c r="WBG22" s="324"/>
      <c r="WBX22" s="324"/>
      <c r="WCO22" s="324"/>
      <c r="WDF22" s="324"/>
      <c r="WDW22" s="324"/>
      <c r="WEN22" s="324"/>
      <c r="WFE22" s="324"/>
      <c r="WFV22" s="324"/>
      <c r="WGM22" s="324"/>
      <c r="WHD22" s="324"/>
      <c r="WHU22" s="324"/>
      <c r="WIL22" s="324"/>
      <c r="WJC22" s="324"/>
      <c r="WJT22" s="324"/>
      <c r="WKK22" s="324"/>
      <c r="WLB22" s="324"/>
      <c r="WLS22" s="324"/>
      <c r="WMJ22" s="324"/>
      <c r="WNA22" s="324"/>
      <c r="WNR22" s="324"/>
      <c r="WOI22" s="324"/>
      <c r="WOZ22" s="324"/>
      <c r="WPQ22" s="324"/>
      <c r="WQH22" s="324"/>
      <c r="WQY22" s="324"/>
      <c r="WRP22" s="324"/>
      <c r="WSG22" s="324"/>
      <c r="WSX22" s="324"/>
      <c r="WTO22" s="324"/>
      <c r="WUF22" s="324"/>
      <c r="WUW22" s="324"/>
      <c r="WVN22" s="324"/>
      <c r="WWE22" s="324"/>
      <c r="WWV22" s="324"/>
      <c r="WXM22" s="324"/>
      <c r="WYD22" s="324"/>
      <c r="WYU22" s="324"/>
      <c r="WZL22" s="324"/>
      <c r="XAC22" s="324"/>
      <c r="XAT22" s="324"/>
      <c r="XBK22" s="324"/>
      <c r="XCB22" s="324"/>
      <c r="XCS22" s="324"/>
      <c r="XDJ22" s="324"/>
      <c r="XEA22" s="324"/>
      <c r="XER22" s="324"/>
    </row>
    <row r="23" spans="1:1021 1038:2041 2058:3061 3078:4081 4098:5118 5135:6138 6155:7158 7175:8178 8195:9215 9232:10235 10252:11255 11272:12275 12292:13312 13329:14332 14349:15352 15369:16372" ht="26.5" thickBot="1">
      <c r="A23" s="162" t="s">
        <v>203</v>
      </c>
      <c r="B23" s="163">
        <f>B22*B4</f>
        <v>0</v>
      </c>
      <c r="C23" s="163">
        <f>C22*C4</f>
        <v>0</v>
      </c>
      <c r="D23" s="163">
        <f>D22*D4</f>
        <v>0</v>
      </c>
      <c r="E23" s="163">
        <f>E22*E4</f>
        <v>0</v>
      </c>
      <c r="F23" s="163">
        <f>F22*F4</f>
        <v>0</v>
      </c>
      <c r="G23" s="163">
        <f>G22*G4</f>
        <v>0</v>
      </c>
      <c r="H23" s="163">
        <f>H22*H4</f>
        <v>0</v>
      </c>
      <c r="I23" s="163">
        <f>I22*I4</f>
        <v>0</v>
      </c>
      <c r="J23" s="163">
        <f>J22*J4</f>
        <v>0</v>
      </c>
      <c r="K23" s="163">
        <f>K22*K4</f>
        <v>0</v>
      </c>
      <c r="L23" s="163">
        <f>L22*L4</f>
        <v>0</v>
      </c>
      <c r="M23" s="163">
        <f>M22*M4</f>
        <v>0</v>
      </c>
      <c r="N23" s="163">
        <f>N22*N4</f>
        <v>0</v>
      </c>
      <c r="O23" s="163">
        <f>O22*O4</f>
        <v>0</v>
      </c>
      <c r="P23" s="163">
        <f>P22*P4</f>
        <v>0</v>
      </c>
      <c r="Q23" s="163">
        <f>Q22*Q4</f>
        <v>0</v>
      </c>
    </row>
    <row r="24" spans="1:1021 1038:2041 2058:3061 3078:4081 4098:5118 5135:6138 6155:7158 7175:8178 8195:9215 9232:10235 10252:11255 11272:12275 12292:13312 13329:14332 14349:15352 15369:16372" ht="13.5" thickBot="1">
      <c r="A24" s="162" t="s">
        <v>205</v>
      </c>
      <c r="B24" s="163">
        <f>B21-B23</f>
        <v>0</v>
      </c>
      <c r="C24" s="163">
        <f>C21-C23</f>
        <v>0</v>
      </c>
      <c r="D24" s="163">
        <f>D21-D23</f>
        <v>0</v>
      </c>
      <c r="E24" s="163">
        <f>E21-E23</f>
        <v>0</v>
      </c>
      <c r="F24" s="163">
        <f>F21-F23</f>
        <v>0</v>
      </c>
      <c r="G24" s="163">
        <f>G21-G23</f>
        <v>0</v>
      </c>
      <c r="H24" s="163">
        <f>H21-H23</f>
        <v>0</v>
      </c>
      <c r="I24" s="163">
        <f>I21-I23</f>
        <v>0</v>
      </c>
      <c r="J24" s="163">
        <f>J21-J23</f>
        <v>0</v>
      </c>
      <c r="K24" s="163">
        <f>K21-K23</f>
        <v>0</v>
      </c>
      <c r="L24" s="163">
        <f>L21-L23</f>
        <v>0</v>
      </c>
      <c r="M24" s="163">
        <f>M21-M23</f>
        <v>0</v>
      </c>
      <c r="N24" s="163">
        <f>N21-N23</f>
        <v>0</v>
      </c>
      <c r="O24" s="163">
        <f>O21-O23</f>
        <v>0</v>
      </c>
      <c r="P24" s="163">
        <f>P21-P23</f>
        <v>0</v>
      </c>
      <c r="Q24" s="163">
        <f>Q21-Q23</f>
        <v>0</v>
      </c>
    </row>
    <row r="25" spans="1:1021 1038:2041 2058:3061 3078:4081 4098:5118 5135:6138 6155:7158 7175:8178 8195:9215 9232:10235 10252:11255 11272:12275 12292:13312 13329:14332 14349:15352 15369:16372" ht="13" thickBot="1">
      <c r="A25" s="48" t="s">
        <v>114</v>
      </c>
      <c r="B25" s="63"/>
      <c r="C25" s="63"/>
      <c r="D25" s="63"/>
      <c r="E25" s="63"/>
      <c r="F25" s="63"/>
      <c r="G25" s="63"/>
      <c r="H25" s="63"/>
      <c r="I25" s="63"/>
      <c r="J25" s="63"/>
      <c r="K25" s="63"/>
      <c r="L25" s="63"/>
      <c r="M25" s="63"/>
      <c r="N25" s="63"/>
      <c r="O25" s="63"/>
      <c r="P25" s="63"/>
      <c r="Q25" s="63"/>
    </row>
    <row r="26" spans="1:1021 1038:2041 2058:3061 3078:4081 4098:5118 5135:6138 6155:7158 7175:8178 8195:9215 9232:10235 10252:11255 11272:12275 12292:13312 13329:14332 14349:15352 15369:16372" ht="13" thickBot="1">
      <c r="A26" s="48" t="s">
        <v>131</v>
      </c>
      <c r="B26" s="63"/>
      <c r="C26" s="63"/>
      <c r="D26" s="63"/>
      <c r="E26" s="63"/>
      <c r="F26" s="63"/>
      <c r="G26" s="63"/>
      <c r="H26" s="63"/>
      <c r="I26" s="63"/>
      <c r="J26" s="63"/>
      <c r="K26" s="63"/>
      <c r="L26" s="63"/>
      <c r="M26" s="63"/>
      <c r="N26" s="63"/>
      <c r="O26" s="63"/>
      <c r="P26" s="63"/>
      <c r="Q26" s="63"/>
    </row>
    <row r="27" spans="1:1021 1038:2041 2058:3061 3078:4081 4098:5118 5135:6138 6155:7158 7175:8178 8195:9215 9232:10235 10252:11255 11272:12275 12292:13312 13329:14332 14349:15352 15369:16372" ht="13" thickBot="1">
      <c r="A27" s="91" t="s">
        <v>115</v>
      </c>
      <c r="B27" s="79">
        <f>B5*365.25</f>
        <v>0</v>
      </c>
      <c r="C27" s="79">
        <f>C5*365.25</f>
        <v>0</v>
      </c>
      <c r="D27" s="79">
        <f>D5*365.25</f>
        <v>0</v>
      </c>
      <c r="E27" s="79">
        <f>E5*365.25</f>
        <v>0</v>
      </c>
      <c r="F27" s="79">
        <f>F5*365.25</f>
        <v>0</v>
      </c>
      <c r="G27" s="79">
        <f>G5*365.25</f>
        <v>0</v>
      </c>
      <c r="H27" s="79">
        <f>H5*365.25</f>
        <v>0</v>
      </c>
      <c r="I27" s="79">
        <f>I5*365.25</f>
        <v>0</v>
      </c>
      <c r="J27" s="79">
        <f>J5*365.25</f>
        <v>0</v>
      </c>
      <c r="K27" s="79">
        <f>K5*365.25</f>
        <v>0</v>
      </c>
      <c r="L27" s="79">
        <f>L5*365.25</f>
        <v>0</v>
      </c>
      <c r="M27" s="79">
        <f>M5*365.25</f>
        <v>0</v>
      </c>
      <c r="N27" s="79">
        <f>N5*365.25</f>
        <v>0</v>
      </c>
      <c r="O27" s="79">
        <f>O5*365.25</f>
        <v>0</v>
      </c>
      <c r="P27" s="79">
        <f>P5*365.25</f>
        <v>0</v>
      </c>
      <c r="Q27" s="79">
        <f>Q5*365.25</f>
        <v>0</v>
      </c>
    </row>
    <row r="28" spans="1:1021 1038:2041 2058:3061 3078:4081 4098:5118 5135:6138 6155:7158 7175:8178 8195:9215 9232:10235 10252:11255 11272:12275 12292:13312 13329:14332 14349:15352 15369:16372" ht="13" thickBot="1">
      <c r="A28" s="317" t="s">
        <v>156</v>
      </c>
      <c r="B28" s="328">
        <f>DATEDIF(B25,B26,"D")</f>
        <v>0</v>
      </c>
      <c r="C28" s="79"/>
      <c r="D28" s="79"/>
      <c r="E28" s="79"/>
      <c r="F28" s="79"/>
      <c r="G28" s="79"/>
      <c r="H28" s="79"/>
      <c r="I28" s="79"/>
      <c r="J28" s="79"/>
      <c r="K28" s="79"/>
      <c r="L28" s="79"/>
      <c r="M28" s="79"/>
      <c r="N28" s="79"/>
      <c r="O28" s="79"/>
      <c r="P28" s="79"/>
      <c r="Q28" s="79"/>
    </row>
    <row r="29" spans="1:1021 1038:2041 2058:3061 3078:4081 4098:5118 5135:6138 6155:7158 7175:8178 8195:9215 9232:10235 10252:11255 11272:12275 12292:13312 13329:14332 14349:15352 15369:16372" ht="13" thickBot="1">
      <c r="A29" s="91" t="s">
        <v>178</v>
      </c>
      <c r="B29" s="110">
        <f>IFERROR(B24/B28,0)</f>
        <v>0</v>
      </c>
      <c r="C29" s="110">
        <f>IFERROR(C24/C28,0)</f>
        <v>0</v>
      </c>
      <c r="D29" s="110">
        <f>IFERROR(D24/D28,0)</f>
        <v>0</v>
      </c>
      <c r="E29" s="110">
        <f>IFERROR(E24/E28,0)</f>
        <v>0</v>
      </c>
      <c r="F29" s="110">
        <f>IFERROR(F24/F28,0)</f>
        <v>0</v>
      </c>
      <c r="G29" s="110">
        <f>IFERROR(G24/G28,0)</f>
        <v>0</v>
      </c>
      <c r="H29" s="110">
        <f>IFERROR(H24/H28,0)</f>
        <v>0</v>
      </c>
      <c r="I29" s="110">
        <f>IFERROR(I24/I28,0)</f>
        <v>0</v>
      </c>
      <c r="J29" s="110">
        <f>IFERROR(J24/J28,0)</f>
        <v>0</v>
      </c>
      <c r="K29" s="110">
        <f>IFERROR(K24/K28,0)</f>
        <v>0</v>
      </c>
      <c r="L29" s="110">
        <f>IFERROR(L24/L28,0)</f>
        <v>0</v>
      </c>
      <c r="M29" s="110">
        <f>IFERROR(M24/M28,0)</f>
        <v>0</v>
      </c>
      <c r="N29" s="110">
        <f>IFERROR(N24/N28,0)</f>
        <v>0</v>
      </c>
      <c r="O29" s="110">
        <f>IFERROR(O24/O28,0)</f>
        <v>0</v>
      </c>
      <c r="P29" s="110">
        <f>IFERROR(P24/P28,0)</f>
        <v>0</v>
      </c>
      <c r="Q29" s="110">
        <f>IFERROR(Q24/Q28,0)</f>
        <v>0</v>
      </c>
    </row>
    <row r="30" spans="1:1021 1038:2041 2058:3061 3078:4081 4098:5118 5135:6138 6155:7158 7175:8178 8195:9215 9232:10235 10252:11255 11272:12275 12292:13312 13329:14332 14349:15352 15369:16372">
      <c r="A30" s="326"/>
      <c r="B30" s="327"/>
      <c r="C30" s="327"/>
      <c r="D30" s="327"/>
      <c r="E30" s="327"/>
      <c r="F30" s="327"/>
      <c r="G30" s="327"/>
      <c r="H30" s="327"/>
      <c r="I30" s="327"/>
      <c r="J30" s="327"/>
      <c r="K30" s="327"/>
      <c r="L30" s="327"/>
      <c r="M30" s="327"/>
      <c r="N30" s="327"/>
      <c r="O30" s="327"/>
      <c r="P30" s="327"/>
      <c r="Q30" s="327"/>
    </row>
    <row r="31" spans="1:1021 1038:2041 2058:3061 3078:4081 4098:5118 5135:6138 6155:7158 7175:8178 8195:9215 9232:10235 10252:11255 11272:12275 12292:13312 13329:14332 14349:15352 15369:16372">
      <c r="A31" s="68"/>
      <c r="B31" s="68"/>
      <c r="C31" s="68"/>
      <c r="D31" s="68"/>
      <c r="E31" s="68"/>
      <c r="F31" s="68"/>
      <c r="G31" s="68"/>
      <c r="H31" s="68"/>
      <c r="I31" s="68"/>
      <c r="J31" s="68"/>
      <c r="K31" s="68"/>
      <c r="L31" s="68"/>
      <c r="M31" s="68"/>
      <c r="N31" s="68"/>
      <c r="O31" s="68"/>
      <c r="P31" s="68"/>
      <c r="Q31" s="68"/>
    </row>
    <row r="32" spans="1:1021 1038:2041 2058:3061 3078:4081 4098:5118 5135:6138 6155:7158 7175:8178 8195:9215 9232:10235 10252:11255 11272:12275 12292:13312 13329:14332 14349:15352 15369:16372" ht="13" thickBot="1">
      <c r="A32" s="164" t="s">
        <v>118</v>
      </c>
      <c r="B32" s="68"/>
      <c r="C32" s="68"/>
      <c r="D32" s="68"/>
      <c r="E32" s="68"/>
      <c r="F32" s="68"/>
      <c r="G32" s="68"/>
      <c r="H32" s="68"/>
      <c r="I32" s="68"/>
      <c r="J32" s="68"/>
      <c r="K32" s="68"/>
      <c r="L32" s="68"/>
      <c r="M32" s="68"/>
      <c r="N32" s="68"/>
      <c r="O32" s="68"/>
      <c r="P32" s="68"/>
      <c r="Q32" s="68"/>
    </row>
    <row r="33" spans="1:17" ht="13" thickBot="1">
      <c r="A33" s="41">
        <v>2027</v>
      </c>
      <c r="B33" s="70">
        <f>IF(B$26&gt;(B$25+365.25*B$106),IF(AND($A33&gt;YEAR(B$25),$A33&lt;YEAR(B$25+365.25*B$106)),(DATE($A33,12,31)-DATE($A33,1,0))*B$29,IF(AND($A33=YEAR(B$25),$A33=YEAR(B$25+365.25*B$106)),((B$25+365.25*B$106)-B$25+1)*B$29,IF($A33=YEAR(B$25),(DATE(YEAR(B$25),12,31)-B$25+1)*B$29,IF($A33=YEAR(B$25+365.25*B$106),(B$25+365.25*B$106-DATE(YEAR(B$25+365.25*B$106),1,1))*B$29,0)))),IF(AND($A33&gt;YEAR(B$25),$A33&lt;YEAR(B$26)),(DATE($A33,12,31)-DATE($A33,1,0))*B$29,IF(AND($A33=YEAR(B$25),$A33=YEAR(B$26)),(B$26-B$25+1)*B$29,IF($A33=YEAR(B$25),(DATE(YEAR(B$25),12,31)-B$25+1)*B$29,IF($A33=YEAR(B$26),(B$26-DATE(YEAR(B$26),1,1))*B$29,0)))))</f>
        <v>0</v>
      </c>
      <c r="C33" s="70">
        <f>IF(C$26&gt;(C$25+365.25*C$106),IF(AND($A33&gt;YEAR(C$25),$A33&lt;YEAR(C$25+365.25*C$106)),(DATE($A33,12,31)-DATE($A33,1,0))*C$29,IF(AND($A33=YEAR(C$25),$A33=YEAR(C$25+365.25*C$106)),((C$25+365.25*C$106)-C$25+1)*C$29,IF($A33=YEAR(C$25),(DATE(YEAR(C$25),12,31)-C$25+1)*C$29,IF($A33=YEAR(C$25+365.25*C$106),(C$25+365.25*C$106-DATE(YEAR(C$25+365.25*C$106),1,1))*C$29,0)))),IF(AND($A33&gt;YEAR(C$25),$A33&lt;YEAR(C$26)),(DATE($A33,12,31)-DATE($A33,1,0))*C$29,IF(AND($A33=YEAR(C$25),$A33=YEAR(C$26)),(C$26-C$25+1)*C$29,IF($A33=YEAR(C$25),(DATE(YEAR(C$25),12,31)-C$25+1)*C$29,IF($A33=YEAR(C$26),(C$26-DATE(YEAR(C$26),1,1))*C$29,0)))))</f>
        <v>0</v>
      </c>
      <c r="D33" s="70">
        <f>IF(D$26&gt;(D$25+365.25*D$106),IF(AND($A33&gt;YEAR(D$25),$A33&lt;YEAR(D$25+365.25*D$106)),(DATE($A33,12,31)-DATE($A33,1,0))*D$29,IF(AND($A33=YEAR(D$25),$A33=YEAR(D$25+365.25*D$106)),((D$25+365.25*D$106)-D$25+1)*D$29,IF($A33=YEAR(D$25),(DATE(YEAR(D$25),12,31)-D$25+1)*D$29,IF($A33=YEAR(D$25+365.25*D$106),(D$25+365.25*D$106-DATE(YEAR(D$25+365.25*D$106),1,1))*D$29,0)))),IF(AND($A33&gt;YEAR(D$25),$A33&lt;YEAR(D$26)),(DATE($A33,12,31)-DATE($A33,1,0))*D$29,IF(AND($A33=YEAR(D$25),$A33=YEAR(D$26)),(D$26-D$25+1)*D$29,IF($A33=YEAR(D$25),(DATE(YEAR(D$25),12,31)-D$25+1)*D$29,IF($A33=YEAR(D$26),(D$26-DATE(YEAR(D$26),1,1))*D$29,0)))))</f>
        <v>0</v>
      </c>
      <c r="E33" s="70">
        <f>IF(E$26&gt;(E$25+365.25*E$106),IF(AND($A33&gt;YEAR(E$25),$A33&lt;YEAR(E$25+365.25*E$106)),(DATE($A33,12,31)-DATE($A33,1,0))*E$29,IF(AND($A33=YEAR(E$25),$A33=YEAR(E$25+365.25*E$106)),((E$25+365.25*E$106)-E$25+1)*E$29,IF($A33=YEAR(E$25),(DATE(YEAR(E$25),12,31)-E$25+1)*E$29,IF($A33=YEAR(E$25+365.25*E$106),(E$25+365.25*E$106-DATE(YEAR(E$25+365.25*E$106),1,1))*E$29,0)))),IF(AND($A33&gt;YEAR(E$25),$A33&lt;YEAR(E$26)),(DATE($A33,12,31)-DATE($A33,1,0))*E$29,IF(AND($A33=YEAR(E$25),$A33=YEAR(E$26)),(E$26-E$25+1)*E$29,IF($A33=YEAR(E$25),(DATE(YEAR(E$25),12,31)-E$25+1)*E$29,IF($A33=YEAR(E$26),(E$26-DATE(YEAR(E$26),1,1))*E$29,0)))))</f>
        <v>0</v>
      </c>
      <c r="F33" s="70">
        <f>IF(F$26&gt;(F$25+365.25*F$106),IF(AND($A33&gt;YEAR(F$25),$A33&lt;YEAR(F$25+365.25*F$106)),(DATE($A33,12,31)-DATE($A33,1,0))*F$29,IF(AND($A33=YEAR(F$25),$A33=YEAR(F$25+365.25*F$106)),((F$25+365.25*F$106)-F$25+1)*F$29,IF($A33=YEAR(F$25),(DATE(YEAR(F$25),12,31)-F$25+1)*F$29,IF($A33=YEAR(F$25+365.25*F$106),(F$25+365.25*F$106-DATE(YEAR(F$25+365.25*F$106),1,1))*F$29,0)))),IF(AND($A33&gt;YEAR(F$25),$A33&lt;YEAR(F$26)),(DATE($A33,12,31)-DATE($A33,1,0))*F$29,IF(AND($A33=YEAR(F$25),$A33=YEAR(F$26)),(F$26-F$25+1)*F$29,IF($A33=YEAR(F$25),(DATE(YEAR(F$25),12,31)-F$25+1)*F$29,IF($A33=YEAR(F$26),(F$26-DATE(YEAR(F$26),1,1))*F$29,0)))))</f>
        <v>0</v>
      </c>
      <c r="G33" s="70">
        <f>IF(G$26&gt;(G$25+365.25*G$106),IF(AND($A33&gt;YEAR(G$25),$A33&lt;YEAR(G$25+365.25*G$106)),(DATE($A33,12,31)-DATE($A33,1,0))*G$29,IF(AND($A33=YEAR(G$25),$A33=YEAR(G$25+365.25*G$106)),((G$25+365.25*G$106)-G$25+1)*G$29,IF($A33=YEAR(G$25),(DATE(YEAR(G$25),12,31)-G$25+1)*G$29,IF($A33=YEAR(G$25+365.25*G$106),(G$25+365.25*G$106-DATE(YEAR(G$25+365.25*G$106),1,1))*G$29,0)))),IF(AND($A33&gt;YEAR(G$25),$A33&lt;YEAR(G$26)),(DATE($A33,12,31)-DATE($A33,1,0))*G$29,IF(AND($A33=YEAR(G$25),$A33=YEAR(G$26)),(G$26-G$25+1)*G$29,IF($A33=YEAR(G$25),(DATE(YEAR(G$25),12,31)-G$25+1)*G$29,IF($A33=YEAR(G$26),(G$26-DATE(YEAR(G$26),1,1))*G$29,0)))))</f>
        <v>0</v>
      </c>
      <c r="H33" s="70">
        <f>IF(H$26&gt;(H$25+365.25*H$106),IF(AND($A33&gt;YEAR(H$25),$A33&lt;YEAR(H$25+365.25*H$106)),(DATE($A33,12,31)-DATE($A33,1,0))*H$29,IF(AND($A33=YEAR(H$25),$A33=YEAR(H$25+365.25*H$106)),((H$25+365.25*H$106)-H$25+1)*H$29,IF($A33=YEAR(H$25),(DATE(YEAR(H$25),12,31)-H$25+1)*H$29,IF($A33=YEAR(H$25+365.25*H$106),(H$25+365.25*H$106-DATE(YEAR(H$25+365.25*H$106),1,1))*H$29,0)))),IF(AND($A33&gt;YEAR(H$25),$A33&lt;YEAR(H$26)),(DATE($A33,12,31)-DATE($A33,1,0))*H$29,IF(AND($A33=YEAR(H$25),$A33=YEAR(H$26)),(H$26-H$25+1)*H$29,IF($A33=YEAR(H$25),(DATE(YEAR(H$25),12,31)-H$25+1)*H$29,IF($A33=YEAR(H$26),(H$26-DATE(YEAR(H$26),1,1))*H$29,0)))))</f>
        <v>0</v>
      </c>
      <c r="I33" s="70">
        <f>IF(I$26&gt;(I$25+365.25*I$106),IF(AND($A33&gt;YEAR(I$25),$A33&lt;YEAR(I$25+365.25*I$106)),(DATE($A33,12,31)-DATE($A33,1,0))*I$29,IF(AND($A33=YEAR(I$25),$A33=YEAR(I$25+365.25*I$106)),((I$25+365.25*I$106)-I$25+1)*I$29,IF($A33=YEAR(I$25),(DATE(YEAR(I$25),12,31)-I$25+1)*I$29,IF($A33=YEAR(I$25+365.25*I$106),(I$25+365.25*I$106-DATE(YEAR(I$25+365.25*I$106),1,1))*I$29,0)))),IF(AND($A33&gt;YEAR(I$25),$A33&lt;YEAR(I$26)),(DATE($A33,12,31)-DATE($A33,1,0))*I$29,IF(AND($A33=YEAR(I$25),$A33=YEAR(I$26)),(I$26-I$25+1)*I$29,IF($A33=YEAR(I$25),(DATE(YEAR(I$25),12,31)-I$25+1)*I$29,IF($A33=YEAR(I$26),(I$26-DATE(YEAR(I$26),1,1))*I$29,0)))))</f>
        <v>0</v>
      </c>
      <c r="J33" s="70">
        <f>IF(J$26&gt;(J$25+365.25*J$106),IF(AND($A33&gt;YEAR(J$25),$A33&lt;YEAR(J$25+365.25*J$106)),(DATE($A33,12,31)-DATE($A33,1,0))*J$29,IF(AND($A33=YEAR(J$25),$A33=YEAR(J$25+365.25*J$106)),((J$25+365.25*J$106)-J$25+1)*J$29,IF($A33=YEAR(J$25),(DATE(YEAR(J$25),12,31)-J$25+1)*J$29,IF($A33=YEAR(J$25+365.25*J$106),(J$25+365.25*J$106-DATE(YEAR(J$25+365.25*J$106),1,1))*J$29,0)))),IF(AND($A33&gt;YEAR(J$25),$A33&lt;YEAR(J$26)),(DATE($A33,12,31)-DATE($A33,1,0))*J$29,IF(AND($A33=YEAR(J$25),$A33=YEAR(J$26)),(J$26-J$25+1)*J$29,IF($A33=YEAR(J$25),(DATE(YEAR(J$25),12,31)-J$25+1)*J$29,IF($A33=YEAR(J$26),(J$26-DATE(YEAR(J$26),1,1))*J$29,0)))))</f>
        <v>0</v>
      </c>
      <c r="K33" s="70">
        <f>IF(K$26&gt;(K$25+365.25*K$106),IF(AND($A33&gt;YEAR(K$25),$A33&lt;YEAR(K$25+365.25*K$106)),(DATE($A33,12,31)-DATE($A33,1,0))*K$29,IF(AND($A33=YEAR(K$25),$A33=YEAR(K$25+365.25*K$106)),((K$25+365.25*K$106)-K$25+1)*K$29,IF($A33=YEAR(K$25),(DATE(YEAR(K$25),12,31)-K$25+1)*K$29,IF($A33=YEAR(K$25+365.25*K$106),(K$25+365.25*K$106-DATE(YEAR(K$25+365.25*K$106),1,1))*K$29,0)))),IF(AND($A33&gt;YEAR(K$25),$A33&lt;YEAR(K$26)),(DATE($A33,12,31)-DATE($A33,1,0))*K$29,IF(AND($A33=YEAR(K$25),$A33=YEAR(K$26)),(K$26-K$25+1)*K$29,IF($A33=YEAR(K$25),(DATE(YEAR(K$25),12,31)-K$25+1)*K$29,IF($A33=YEAR(K$26),(K$26-DATE(YEAR(K$26),1,1))*K$29,0)))))</f>
        <v>0</v>
      </c>
      <c r="L33" s="70">
        <f>IF(L$26&gt;(L$25+365.25*L$106),IF(AND($A33&gt;YEAR(L$25),$A33&lt;YEAR(L$25+365.25*L$106)),(DATE($A33,12,31)-DATE($A33,1,0))*L$29,IF(AND($A33=YEAR(L$25),$A33=YEAR(L$25+365.25*L$106)),((L$25+365.25*L$106)-L$25+1)*L$29,IF($A33=YEAR(L$25),(DATE(YEAR(L$25),12,31)-L$25+1)*L$29,IF($A33=YEAR(L$25+365.25*L$106),(L$25+365.25*L$106-DATE(YEAR(L$25+365.25*L$106),1,1))*L$29,0)))),IF(AND($A33&gt;YEAR(L$25),$A33&lt;YEAR(L$26)),(DATE($A33,12,31)-DATE($A33,1,0))*L$29,IF(AND($A33=YEAR(L$25),$A33=YEAR(L$26)),(L$26-L$25+1)*L$29,IF($A33=YEAR(L$25),(DATE(YEAR(L$25),12,31)-L$25+1)*L$29,IF($A33=YEAR(L$26),(L$26-DATE(YEAR(L$26),1,1))*L$29,0)))))</f>
        <v>0</v>
      </c>
      <c r="M33" s="70">
        <f>IF(M$26&gt;(M$25+365.25*M$106),IF(AND($A33&gt;YEAR(M$25),$A33&lt;YEAR(M$25+365.25*M$106)),(DATE($A33,12,31)-DATE($A33,1,0))*M$29,IF(AND($A33=YEAR(M$25),$A33=YEAR(M$25+365.25*M$106)),((M$25+365.25*M$106)-M$25+1)*M$29,IF($A33=YEAR(M$25),(DATE(YEAR(M$25),12,31)-M$25+1)*M$29,IF($A33=YEAR(M$25+365.25*M$106),(M$25+365.25*M$106-DATE(YEAR(M$25+365.25*M$106),1,1))*M$29,0)))),IF(AND($A33&gt;YEAR(M$25),$A33&lt;YEAR(M$26)),(DATE($A33,12,31)-DATE($A33,1,0))*M$29,IF(AND($A33=YEAR(M$25),$A33=YEAR(M$26)),(M$26-M$25+1)*M$29,IF($A33=YEAR(M$25),(DATE(YEAR(M$25),12,31)-M$25+1)*M$29,IF($A33=YEAR(M$26),(M$26-DATE(YEAR(M$26),1,1))*M$29,0)))))</f>
        <v>0</v>
      </c>
      <c r="N33" s="70">
        <f>IF(N$26&gt;(N$25+365.25*N$106),IF(AND($A33&gt;YEAR(N$25),$A33&lt;YEAR(N$25+365.25*N$106)),(DATE($A33,12,31)-DATE($A33,1,0))*N$29,IF(AND($A33=YEAR(N$25),$A33=YEAR(N$25+365.25*N$106)),((N$25+365.25*N$106)-N$25+1)*N$29,IF($A33=YEAR(N$25),(DATE(YEAR(N$25),12,31)-N$25+1)*N$29,IF($A33=YEAR(N$25+365.25*N$106),(N$25+365.25*N$106-DATE(YEAR(N$25+365.25*N$106),1,1))*N$29,0)))),IF(AND($A33&gt;YEAR(N$25),$A33&lt;YEAR(N$26)),(DATE($A33,12,31)-DATE($A33,1,0))*N$29,IF(AND($A33=YEAR(N$25),$A33=YEAR(N$26)),(N$26-N$25+1)*N$29,IF($A33=YEAR(N$25),(DATE(YEAR(N$25),12,31)-N$25+1)*N$29,IF($A33=YEAR(N$26),(N$26-DATE(YEAR(N$26),1,1))*N$29,0)))))</f>
        <v>0</v>
      </c>
      <c r="O33" s="70">
        <f>IF(O$26&gt;(O$25+365.25*O$106),IF(AND($A33&gt;YEAR(O$25),$A33&lt;YEAR(O$25+365.25*O$106)),(DATE($A33,12,31)-DATE($A33,1,0))*O$29,IF(AND($A33=YEAR(O$25),$A33=YEAR(O$25+365.25*O$106)),((O$25+365.25*O$106)-O$25+1)*O$29,IF($A33=YEAR(O$25),(DATE(YEAR(O$25),12,31)-O$25+1)*O$29,IF($A33=YEAR(O$25+365.25*O$106),(O$25+365.25*O$106-DATE(YEAR(O$25+365.25*O$106),1,1))*O$29,0)))),IF(AND($A33&gt;YEAR(O$25),$A33&lt;YEAR(O$26)),(DATE($A33,12,31)-DATE($A33,1,0))*O$29,IF(AND($A33=YEAR(O$25),$A33=YEAR(O$26)),(O$26-O$25+1)*O$29,IF($A33=YEAR(O$25),(DATE(YEAR(O$25),12,31)-O$25+1)*O$29,IF($A33=YEAR(O$26),(O$26-DATE(YEAR(O$26),1,1))*O$29,0)))))</f>
        <v>0</v>
      </c>
      <c r="P33" s="70">
        <f>IF(P$26&gt;(P$25+365.25*P$106),IF(AND($A33&gt;YEAR(P$25),$A33&lt;YEAR(P$25+365.25*P$106)),(DATE($A33,12,31)-DATE($A33,1,0))*P$29,IF(AND($A33=YEAR(P$25),$A33=YEAR(P$25+365.25*P$106)),((P$25+365.25*P$106)-P$25+1)*P$29,IF($A33=YEAR(P$25),(DATE(YEAR(P$25),12,31)-P$25+1)*P$29,IF($A33=YEAR(P$25+365.25*P$106),(P$25+365.25*P$106-DATE(YEAR(P$25+365.25*P$106),1,1))*P$29,0)))),IF(AND($A33&gt;YEAR(P$25),$A33&lt;YEAR(P$26)),(DATE($A33,12,31)-DATE($A33,1,0))*P$29,IF(AND($A33=YEAR(P$25),$A33=YEAR(P$26)),(P$26-P$25+1)*P$29,IF($A33=YEAR(P$25),(DATE(YEAR(P$25),12,31)-P$25+1)*P$29,IF($A33=YEAR(P$26),(P$26-DATE(YEAR(P$26),1,1))*P$29,0)))))</f>
        <v>0</v>
      </c>
      <c r="Q33" s="70">
        <f>IF(Q$26&gt;(Q$25+365.25*Q$106),IF(AND($A33&gt;YEAR(Q$25),$A33&lt;YEAR(Q$25+365.25*Q$106)),(DATE($A33,12,31)-DATE($A33,1,0))*Q$29,IF(AND($A33=YEAR(Q$25),$A33=YEAR(Q$25+365.25*Q$106)),((Q$25+365.25*Q$106)-Q$25+1)*Q$29,IF($A33=YEAR(Q$25),(DATE(YEAR(Q$25),12,31)-Q$25+1)*Q$29,IF($A33=YEAR(Q$25+365.25*Q$106),(Q$25+365.25*Q$106-DATE(YEAR(Q$25+365.25*Q$106),1,1))*Q$29,0)))),IF(AND($A33&gt;YEAR(Q$25),$A33&lt;YEAR(Q$26)),(DATE($A33,12,31)-DATE($A33,1,0))*Q$29,IF(AND($A33=YEAR(Q$25),$A33=YEAR(Q$26)),(Q$26-Q$25+1)*Q$29,IF($A33=YEAR(Q$25),(DATE(YEAR(Q$25),12,31)-Q$25+1)*Q$29,IF($A33=YEAR(Q$26),(Q$26-DATE(YEAR(Q$26),1,1))*Q$29,0)))))</f>
        <v>0</v>
      </c>
    </row>
    <row r="34" spans="1:17" ht="13" thickBot="1">
      <c r="A34" s="41">
        <v>2028</v>
      </c>
      <c r="B34" s="70">
        <f>IF(B$26&gt;(B$25+365.25*B$106),IF(AND($A34&gt;YEAR(B$25),$A34&lt;YEAR(B$25+365.25*B$106)),(DATE($A34,12,31)-DATE($A34,1,0))*B$29,IF(AND($A34=YEAR(B$25),$A34=YEAR(B$25+365.25*B$106)),((B$25+365.25*B$106)-B$25+1)*B$29,IF($A34=YEAR(B$25),(DATE(YEAR(B$25),12,31)-B$25+1)*B$29,IF($A34=YEAR(B$25+365.25*B$106),(B$25+365.25*B$106-DATE(YEAR(B$25+365.25*B$106),1,1))*B$29,0)))),IF(AND($A34&gt;YEAR(B$25),$A34&lt;YEAR(B$26)),(DATE($A34,12,31)-DATE($A34,1,0))*B$29,IF(AND($A34=YEAR(B$25),$A34=YEAR(B$26)),(B$26-B$25+1)*B$29,IF($A34=YEAR(B$25),(DATE(YEAR(B$25),12,31)-B$25+1)*B$29,IF($A34=YEAR(B$26),(B$26-DATE(YEAR(B$26),1,1))*B$29,0)))))</f>
        <v>0</v>
      </c>
      <c r="C34" s="70">
        <f>IF(C$26&gt;(C$25+365.25*C$106),IF(AND($A34&gt;YEAR(C$25),$A34&lt;YEAR(C$25+365.25*C$106)),(DATE($A34,12,31)-DATE($A34,1,0))*C$29,IF(AND($A34=YEAR(C$25),$A34=YEAR(C$25+365.25*C$106)),((C$25+365.25*C$106)-C$25+1)*C$29,IF($A34=YEAR(C$25),(DATE(YEAR(C$25),12,31)-C$25+1)*C$29,IF($A34=YEAR(C$25+365.25*C$106),(C$25+365.25*C$106-DATE(YEAR(C$25+365.25*C$106),1,1))*C$29,0)))),IF(AND($A34&gt;YEAR(C$25),$A34&lt;YEAR(C$26)),(DATE($A34,12,31)-DATE($A34,1,0))*C$29,IF(AND($A34=YEAR(C$25),$A34=YEAR(C$26)),(C$26-C$25+1)*C$29,IF($A34=YEAR(C$25),(DATE(YEAR(C$25),12,31)-C$25+1)*C$29,IF($A34=YEAR(C$26),(C$26-DATE(YEAR(C$26),1,1))*C$29,0)))))</f>
        <v>0</v>
      </c>
      <c r="D34" s="70">
        <f>IF(D$26&gt;(D$25+365.25*D$106),IF(AND($A34&gt;YEAR(D$25),$A34&lt;YEAR(D$25+365.25*D$106)),(DATE($A34,12,31)-DATE($A34,1,0))*D$29,IF(AND($A34=YEAR(D$25),$A34=YEAR(D$25+365.25*D$106)),((D$25+365.25*D$106)-D$25+1)*D$29,IF($A34=YEAR(D$25),(DATE(YEAR(D$25),12,31)-D$25+1)*D$29,IF($A34=YEAR(D$25+365.25*D$106),(D$25+365.25*D$106-DATE(YEAR(D$25+365.25*D$106),1,1))*D$29,0)))),IF(AND($A34&gt;YEAR(D$25),$A34&lt;YEAR(D$26)),(DATE($A34,12,31)-DATE($A34,1,0))*D$29,IF(AND($A34=YEAR(D$25),$A34=YEAR(D$26)),(D$26-D$25+1)*D$29,IF($A34=YEAR(D$25),(DATE(YEAR(D$25),12,31)-D$25+1)*D$29,IF($A34=YEAR(D$26),(D$26-DATE(YEAR(D$26),1,1))*D$29,0)))))</f>
        <v>0</v>
      </c>
      <c r="E34" s="70">
        <f>IF(E$26&gt;(E$25+365.25*E$106),IF(AND($A34&gt;YEAR(E$25),$A34&lt;YEAR(E$25+365.25*E$106)),(DATE($A34,12,31)-DATE($A34,1,0))*E$29,IF(AND($A34=YEAR(E$25),$A34=YEAR(E$25+365.25*E$106)),((E$25+365.25*E$106)-E$25+1)*E$29,IF($A34=YEAR(E$25),(DATE(YEAR(E$25),12,31)-E$25+1)*E$29,IF($A34=YEAR(E$25+365.25*E$106),(E$25+365.25*E$106-DATE(YEAR(E$25+365.25*E$106),1,1))*E$29,0)))),IF(AND($A34&gt;YEAR(E$25),$A34&lt;YEAR(E$26)),(DATE($A34,12,31)-DATE($A34,1,0))*E$29,IF(AND($A34=YEAR(E$25),$A34=YEAR(E$26)),(E$26-E$25+1)*E$29,IF($A34=YEAR(E$25),(DATE(YEAR(E$25),12,31)-E$25+1)*E$29,IF($A34=YEAR(E$26),(E$26-DATE(YEAR(E$26),1,1))*E$29,0)))))</f>
        <v>0</v>
      </c>
      <c r="F34" s="70">
        <f>IF(F$26&gt;(F$25+365.25*F$106),IF(AND($A34&gt;YEAR(F$25),$A34&lt;YEAR(F$25+365.25*F$106)),(DATE($A34,12,31)-DATE($A34,1,0))*F$29,IF(AND($A34=YEAR(F$25),$A34=YEAR(F$25+365.25*F$106)),((F$25+365.25*F$106)-F$25+1)*F$29,IF($A34=YEAR(F$25),(DATE(YEAR(F$25),12,31)-F$25+1)*F$29,IF($A34=YEAR(F$25+365.25*F$106),(F$25+365.25*F$106-DATE(YEAR(F$25+365.25*F$106),1,1))*F$29,0)))),IF(AND($A34&gt;YEAR(F$25),$A34&lt;YEAR(F$26)),(DATE($A34,12,31)-DATE($A34,1,0))*F$29,IF(AND($A34=YEAR(F$25),$A34=YEAR(F$26)),(F$26-F$25+1)*F$29,IF($A34=YEAR(F$25),(DATE(YEAR(F$25),12,31)-F$25+1)*F$29,IF($A34=YEAR(F$26),(F$26-DATE(YEAR(F$26),1,1))*F$29,0)))))</f>
        <v>0</v>
      </c>
      <c r="G34" s="70">
        <f>IF(G$26&gt;(G$25+365.25*G$106),IF(AND($A34&gt;YEAR(G$25),$A34&lt;YEAR(G$25+365.25*G$106)),(DATE($A34,12,31)-DATE($A34,1,0))*G$29,IF(AND($A34=YEAR(G$25),$A34=YEAR(G$25+365.25*G$106)),((G$25+365.25*G$106)-G$25+1)*G$29,IF($A34=YEAR(G$25),(DATE(YEAR(G$25),12,31)-G$25+1)*G$29,IF($A34=YEAR(G$25+365.25*G$106),(G$25+365.25*G$106-DATE(YEAR(G$25+365.25*G$106),1,1))*G$29,0)))),IF(AND($A34&gt;YEAR(G$25),$A34&lt;YEAR(G$26)),(DATE($A34,12,31)-DATE($A34,1,0))*G$29,IF(AND($A34=YEAR(G$25),$A34=YEAR(G$26)),(G$26-G$25+1)*G$29,IF($A34=YEAR(G$25),(DATE(YEAR(G$25),12,31)-G$25+1)*G$29,IF($A34=YEAR(G$26),(G$26-DATE(YEAR(G$26),1,1))*G$29,0)))))</f>
        <v>0</v>
      </c>
      <c r="H34" s="70">
        <f>IF(H$26&gt;(H$25+365.25*H$106),IF(AND($A34&gt;YEAR(H$25),$A34&lt;YEAR(H$25+365.25*H$106)),(DATE($A34,12,31)-DATE($A34,1,0))*H$29,IF(AND($A34=YEAR(H$25),$A34=YEAR(H$25+365.25*H$106)),((H$25+365.25*H$106)-H$25+1)*H$29,IF($A34=YEAR(H$25),(DATE(YEAR(H$25),12,31)-H$25+1)*H$29,IF($A34=YEAR(H$25+365.25*H$106),(H$25+365.25*H$106-DATE(YEAR(H$25+365.25*H$106),1,1))*H$29,0)))),IF(AND($A34&gt;YEAR(H$25),$A34&lt;YEAR(H$26)),(DATE($A34,12,31)-DATE($A34,1,0))*H$29,IF(AND($A34=YEAR(H$25),$A34=YEAR(H$26)),(H$26-H$25+1)*H$29,IF($A34=YEAR(H$25),(DATE(YEAR(H$25),12,31)-H$25+1)*H$29,IF($A34=YEAR(H$26),(H$26-DATE(YEAR(H$26),1,1))*H$29,0)))))</f>
        <v>0</v>
      </c>
      <c r="I34" s="70">
        <f>IF(I$26&gt;(I$25+365.25*I$106),IF(AND($A34&gt;YEAR(I$25),$A34&lt;YEAR(I$25+365.25*I$106)),(DATE($A34,12,31)-DATE($A34,1,0))*I$29,IF(AND($A34=YEAR(I$25),$A34=YEAR(I$25+365.25*I$106)),((I$25+365.25*I$106)-I$25+1)*I$29,IF($A34=YEAR(I$25),(DATE(YEAR(I$25),12,31)-I$25+1)*I$29,IF($A34=YEAR(I$25+365.25*I$106),(I$25+365.25*I$106-DATE(YEAR(I$25+365.25*I$106),1,1))*I$29,0)))),IF(AND($A34&gt;YEAR(I$25),$A34&lt;YEAR(I$26)),(DATE($A34,12,31)-DATE($A34,1,0))*I$29,IF(AND($A34=YEAR(I$25),$A34=YEAR(I$26)),(I$26-I$25+1)*I$29,IF($A34=YEAR(I$25),(DATE(YEAR(I$25),12,31)-I$25+1)*I$29,IF($A34=YEAR(I$26),(I$26-DATE(YEAR(I$26),1,1))*I$29,0)))))</f>
        <v>0</v>
      </c>
      <c r="J34" s="70">
        <f>IF(J$26&gt;(J$25+365.25*J$106),IF(AND($A34&gt;YEAR(J$25),$A34&lt;YEAR(J$25+365.25*J$106)),(DATE($A34,12,31)-DATE($A34,1,0))*J$29,IF(AND($A34=YEAR(J$25),$A34=YEAR(J$25+365.25*J$106)),((J$25+365.25*J$106)-J$25+1)*J$29,IF($A34=YEAR(J$25),(DATE(YEAR(J$25),12,31)-J$25+1)*J$29,IF($A34=YEAR(J$25+365.25*J$106),(J$25+365.25*J$106-DATE(YEAR(J$25+365.25*J$106),1,1))*J$29,0)))),IF(AND($A34&gt;YEAR(J$25),$A34&lt;YEAR(J$26)),(DATE($A34,12,31)-DATE($A34,1,0))*J$29,IF(AND($A34=YEAR(J$25),$A34=YEAR(J$26)),(J$26-J$25+1)*J$29,IF($A34=YEAR(J$25),(DATE(YEAR(J$25),12,31)-J$25+1)*J$29,IF($A34=YEAR(J$26),(J$26-DATE(YEAR(J$26),1,1))*J$29,0)))))</f>
        <v>0</v>
      </c>
      <c r="K34" s="70">
        <f>IF(K$26&gt;(K$25+365.25*K$106),IF(AND($A34&gt;YEAR(K$25),$A34&lt;YEAR(K$25+365.25*K$106)),(DATE($A34,12,31)-DATE($A34,1,0))*K$29,IF(AND($A34=YEAR(K$25),$A34=YEAR(K$25+365.25*K$106)),((K$25+365.25*K$106)-K$25+1)*K$29,IF($A34=YEAR(K$25),(DATE(YEAR(K$25),12,31)-K$25+1)*K$29,IF($A34=YEAR(K$25+365.25*K$106),(K$25+365.25*K$106-DATE(YEAR(K$25+365.25*K$106),1,1))*K$29,0)))),IF(AND($A34&gt;YEAR(K$25),$A34&lt;YEAR(K$26)),(DATE($A34,12,31)-DATE($A34,1,0))*K$29,IF(AND($A34=YEAR(K$25),$A34=YEAR(K$26)),(K$26-K$25+1)*K$29,IF($A34=YEAR(K$25),(DATE(YEAR(K$25),12,31)-K$25+1)*K$29,IF($A34=YEAR(K$26),(K$26-DATE(YEAR(K$26),1,1))*K$29,0)))))</f>
        <v>0</v>
      </c>
      <c r="L34" s="70">
        <f>IF(L$26&gt;(L$25+365.25*L$106),IF(AND($A34&gt;YEAR(L$25),$A34&lt;YEAR(L$25+365.25*L$106)),(DATE($A34,12,31)-DATE($A34,1,0))*L$29,IF(AND($A34=YEAR(L$25),$A34=YEAR(L$25+365.25*L$106)),((L$25+365.25*L$106)-L$25+1)*L$29,IF($A34=YEAR(L$25),(DATE(YEAR(L$25),12,31)-L$25+1)*L$29,IF($A34=YEAR(L$25+365.25*L$106),(L$25+365.25*L$106-DATE(YEAR(L$25+365.25*L$106),1,1))*L$29,0)))),IF(AND($A34&gt;YEAR(L$25),$A34&lt;YEAR(L$26)),(DATE($A34,12,31)-DATE($A34,1,0))*L$29,IF(AND($A34=YEAR(L$25),$A34=YEAR(L$26)),(L$26-L$25+1)*L$29,IF($A34=YEAR(L$25),(DATE(YEAR(L$25),12,31)-L$25+1)*L$29,IF($A34=YEAR(L$26),(L$26-DATE(YEAR(L$26),1,1))*L$29,0)))))</f>
        <v>0</v>
      </c>
      <c r="M34" s="70">
        <f>IF(M$26&gt;(M$25+365.25*M$106),IF(AND($A34&gt;YEAR(M$25),$A34&lt;YEAR(M$25+365.25*M$106)),(DATE($A34,12,31)-DATE($A34,1,0))*M$29,IF(AND($A34=YEAR(M$25),$A34=YEAR(M$25+365.25*M$106)),((M$25+365.25*M$106)-M$25+1)*M$29,IF($A34=YEAR(M$25),(DATE(YEAR(M$25),12,31)-M$25+1)*M$29,IF($A34=YEAR(M$25+365.25*M$106),(M$25+365.25*M$106-DATE(YEAR(M$25+365.25*M$106),1,1))*M$29,0)))),IF(AND($A34&gt;YEAR(M$25),$A34&lt;YEAR(M$26)),(DATE($A34,12,31)-DATE($A34,1,0))*M$29,IF(AND($A34=YEAR(M$25),$A34=YEAR(M$26)),(M$26-M$25+1)*M$29,IF($A34=YEAR(M$25),(DATE(YEAR(M$25),12,31)-M$25+1)*M$29,IF($A34=YEAR(M$26),(M$26-DATE(YEAR(M$26),1,1))*M$29,0)))))</f>
        <v>0</v>
      </c>
      <c r="N34" s="70">
        <f>IF(N$26&gt;(N$25+365.25*N$106),IF(AND($A34&gt;YEAR(N$25),$A34&lt;YEAR(N$25+365.25*N$106)),(DATE($A34,12,31)-DATE($A34,1,0))*N$29,IF(AND($A34=YEAR(N$25),$A34=YEAR(N$25+365.25*N$106)),((N$25+365.25*N$106)-N$25+1)*N$29,IF($A34=YEAR(N$25),(DATE(YEAR(N$25),12,31)-N$25+1)*N$29,IF($A34=YEAR(N$25+365.25*N$106),(N$25+365.25*N$106-DATE(YEAR(N$25+365.25*N$106),1,1))*N$29,0)))),IF(AND($A34&gt;YEAR(N$25),$A34&lt;YEAR(N$26)),(DATE($A34,12,31)-DATE($A34,1,0))*N$29,IF(AND($A34=YEAR(N$25),$A34=YEAR(N$26)),(N$26-N$25+1)*N$29,IF($A34=YEAR(N$25),(DATE(YEAR(N$25),12,31)-N$25+1)*N$29,IF($A34=YEAR(N$26),(N$26-DATE(YEAR(N$26),1,1))*N$29,0)))))</f>
        <v>0</v>
      </c>
      <c r="O34" s="70">
        <f>IF(O$26&gt;(O$25+365.25*O$106),IF(AND($A34&gt;YEAR(O$25),$A34&lt;YEAR(O$25+365.25*O$106)),(DATE($A34,12,31)-DATE($A34,1,0))*O$29,IF(AND($A34=YEAR(O$25),$A34=YEAR(O$25+365.25*O$106)),((O$25+365.25*O$106)-O$25+1)*O$29,IF($A34=YEAR(O$25),(DATE(YEAR(O$25),12,31)-O$25+1)*O$29,IF($A34=YEAR(O$25+365.25*O$106),(O$25+365.25*O$106-DATE(YEAR(O$25+365.25*O$106),1,1))*O$29,0)))),IF(AND($A34&gt;YEAR(O$25),$A34&lt;YEAR(O$26)),(DATE($A34,12,31)-DATE($A34,1,0))*O$29,IF(AND($A34=YEAR(O$25),$A34=YEAR(O$26)),(O$26-O$25+1)*O$29,IF($A34=YEAR(O$25),(DATE(YEAR(O$25),12,31)-O$25+1)*O$29,IF($A34=YEAR(O$26),(O$26-DATE(YEAR(O$26),1,1))*O$29,0)))))</f>
        <v>0</v>
      </c>
      <c r="P34" s="70">
        <f>IF(P$26&gt;(P$25+365.25*P$106),IF(AND($A34&gt;YEAR(P$25),$A34&lt;YEAR(P$25+365.25*P$106)),(DATE($A34,12,31)-DATE($A34,1,0))*P$29,IF(AND($A34=YEAR(P$25),$A34=YEAR(P$25+365.25*P$106)),((P$25+365.25*P$106)-P$25+1)*P$29,IF($A34=YEAR(P$25),(DATE(YEAR(P$25),12,31)-P$25+1)*P$29,IF($A34=YEAR(P$25+365.25*P$106),(P$25+365.25*P$106-DATE(YEAR(P$25+365.25*P$106),1,1))*P$29,0)))),IF(AND($A34&gt;YEAR(P$25),$A34&lt;YEAR(P$26)),(DATE($A34,12,31)-DATE($A34,1,0))*P$29,IF(AND($A34=YEAR(P$25),$A34=YEAR(P$26)),(P$26-P$25+1)*P$29,IF($A34=YEAR(P$25),(DATE(YEAR(P$25),12,31)-P$25+1)*P$29,IF($A34=YEAR(P$26),(P$26-DATE(YEAR(P$26),1,1))*P$29,0)))))</f>
        <v>0</v>
      </c>
      <c r="Q34" s="70">
        <f>IF(Q$26&gt;(Q$25+365.25*Q$106),IF(AND($A34&gt;YEAR(Q$25),$A34&lt;YEAR(Q$25+365.25*Q$106)),(DATE($A34,12,31)-DATE($A34,1,0))*Q$29,IF(AND($A34=YEAR(Q$25),$A34=YEAR(Q$25+365.25*Q$106)),((Q$25+365.25*Q$106)-Q$25+1)*Q$29,IF($A34=YEAR(Q$25),(DATE(YEAR(Q$25),12,31)-Q$25+1)*Q$29,IF($A34=YEAR(Q$25+365.25*Q$106),(Q$25+365.25*Q$106-DATE(YEAR(Q$25+365.25*Q$106),1,1))*Q$29,0)))),IF(AND($A34&gt;YEAR(Q$25),$A34&lt;YEAR(Q$26)),(DATE($A34,12,31)-DATE($A34,1,0))*Q$29,IF(AND($A34=YEAR(Q$25),$A34=YEAR(Q$26)),(Q$26-Q$25+1)*Q$29,IF($A34=YEAR(Q$25),(DATE(YEAR(Q$25),12,31)-Q$25+1)*Q$29,IF($A34=YEAR(Q$26),(Q$26-DATE(YEAR(Q$26),1,1))*Q$29,0)))))</f>
        <v>0</v>
      </c>
    </row>
    <row r="35" spans="1:17" ht="13" thickBot="1">
      <c r="A35" s="41">
        <v>2029</v>
      </c>
      <c r="B35" s="70">
        <f>IF(B$26&gt;(B$25+365.25*B$106),IF(AND($A35&gt;YEAR(B$25),$A35&lt;YEAR(B$25+365.25*B$106)),(DATE($A35,12,31)-DATE($A35,1,0))*B$29,IF(AND($A35=YEAR(B$25),$A35=YEAR(B$25+365.25*B$106)),((B$25+365.25*B$106)-B$25+1)*B$29,IF($A35=YEAR(B$25),(DATE(YEAR(B$25),12,31)-B$25+1)*B$29,IF($A35=YEAR(B$25+365.25*B$106),(B$25+365.25*B$106-DATE(YEAR(B$25+365.25*B$106),1,1))*B$29,0)))),IF(AND($A35&gt;YEAR(B$25),$A35&lt;YEAR(B$26)),(DATE($A35,12,31)-DATE($A35,1,0))*B$29,IF(AND($A35=YEAR(B$25),$A35=YEAR(B$26)),(B$26-B$25+1)*B$29,IF($A35=YEAR(B$25),(DATE(YEAR(B$25),12,31)-B$25+1)*B$29,IF($A35=YEAR(B$26),(B$26-DATE(YEAR(B$26),1,1))*B$29,0)))))</f>
        <v>0</v>
      </c>
      <c r="C35" s="70">
        <f>IF(C$26&gt;(C$25+365.25*C$106),IF(AND($A35&gt;YEAR(C$25),$A35&lt;YEAR(C$25+365.25*C$106)),(DATE($A35,12,31)-DATE($A35,1,0))*C$29,IF(AND($A35=YEAR(C$25),$A35=YEAR(C$25+365.25*C$106)),((C$25+365.25*C$106)-C$25+1)*C$29,IF($A35=YEAR(C$25),(DATE(YEAR(C$25),12,31)-C$25+1)*C$29,IF($A35=YEAR(C$25+365.25*C$106),(C$25+365.25*C$106-DATE(YEAR(C$25+365.25*C$106),1,1))*C$29,0)))),IF(AND($A35&gt;YEAR(C$25),$A35&lt;YEAR(C$26)),(DATE($A35,12,31)-DATE($A35,1,0))*C$29,IF(AND($A35=YEAR(C$25),$A35=YEAR(C$26)),(C$26-C$25+1)*C$29,IF($A35=YEAR(C$25),(DATE(YEAR(C$25),12,31)-C$25+1)*C$29,IF($A35=YEAR(C$26),(C$26-DATE(YEAR(C$26),1,1))*C$29,0)))))</f>
        <v>0</v>
      </c>
      <c r="D35" s="70">
        <f>IF(D$26&gt;(D$25+365.25*D$106),IF(AND($A35&gt;YEAR(D$25),$A35&lt;YEAR(D$25+365.25*D$106)),(DATE($A35,12,31)-DATE($A35,1,0))*D$29,IF(AND($A35=YEAR(D$25),$A35=YEAR(D$25+365.25*D$106)),((D$25+365.25*D$106)-D$25+1)*D$29,IF($A35=YEAR(D$25),(DATE(YEAR(D$25),12,31)-D$25+1)*D$29,IF($A35=YEAR(D$25+365.25*D$106),(D$25+365.25*D$106-DATE(YEAR(D$25+365.25*D$106),1,1))*D$29,0)))),IF(AND($A35&gt;YEAR(D$25),$A35&lt;YEAR(D$26)),(DATE($A35,12,31)-DATE($A35,1,0))*D$29,IF(AND($A35=YEAR(D$25),$A35=YEAR(D$26)),(D$26-D$25+1)*D$29,IF($A35=YEAR(D$25),(DATE(YEAR(D$25),12,31)-D$25+1)*D$29,IF($A35=YEAR(D$26),(D$26-DATE(YEAR(D$26),1,1))*D$29,0)))))</f>
        <v>0</v>
      </c>
      <c r="E35" s="70">
        <f>IF(E$26&gt;(E$25+365.25*E$106),IF(AND($A35&gt;YEAR(E$25),$A35&lt;YEAR(E$25+365.25*E$106)),(DATE($A35,12,31)-DATE($A35,1,0))*E$29,IF(AND($A35=YEAR(E$25),$A35=YEAR(E$25+365.25*E$106)),((E$25+365.25*E$106)-E$25+1)*E$29,IF($A35=YEAR(E$25),(DATE(YEAR(E$25),12,31)-E$25+1)*E$29,IF($A35=YEAR(E$25+365.25*E$106),(E$25+365.25*E$106-DATE(YEAR(E$25+365.25*E$106),1,1))*E$29,0)))),IF(AND($A35&gt;YEAR(E$25),$A35&lt;YEAR(E$26)),(DATE($A35,12,31)-DATE($A35,1,0))*E$29,IF(AND($A35=YEAR(E$25),$A35=YEAR(E$26)),(E$26-E$25+1)*E$29,IF($A35=YEAR(E$25),(DATE(YEAR(E$25),12,31)-E$25+1)*E$29,IF($A35=YEAR(E$26),(E$26-DATE(YEAR(E$26),1,1))*E$29,0)))))</f>
        <v>0</v>
      </c>
      <c r="F35" s="70">
        <f>IF(F$26&gt;(F$25+365.25*F$106),IF(AND($A35&gt;YEAR(F$25),$A35&lt;YEAR(F$25+365.25*F$106)),(DATE($A35,12,31)-DATE($A35,1,0))*F$29,IF(AND($A35=YEAR(F$25),$A35=YEAR(F$25+365.25*F$106)),((F$25+365.25*F$106)-F$25+1)*F$29,IF($A35=YEAR(F$25),(DATE(YEAR(F$25),12,31)-F$25+1)*F$29,IF($A35=YEAR(F$25+365.25*F$106),(F$25+365.25*F$106-DATE(YEAR(F$25+365.25*F$106),1,1))*F$29,0)))),IF(AND($A35&gt;YEAR(F$25),$A35&lt;YEAR(F$26)),(DATE($A35,12,31)-DATE($A35,1,0))*F$29,IF(AND($A35=YEAR(F$25),$A35=YEAR(F$26)),(F$26-F$25+1)*F$29,IF($A35=YEAR(F$25),(DATE(YEAR(F$25),12,31)-F$25+1)*F$29,IF($A35=YEAR(F$26),(F$26-DATE(YEAR(F$26),1,1))*F$29,0)))))</f>
        <v>0</v>
      </c>
      <c r="G35" s="70">
        <f>IF(G$26&gt;(G$25+365.25*G$106),IF(AND($A35&gt;YEAR(G$25),$A35&lt;YEAR(G$25+365.25*G$106)),(DATE($A35,12,31)-DATE($A35,1,0))*G$29,IF(AND($A35=YEAR(G$25),$A35=YEAR(G$25+365.25*G$106)),((G$25+365.25*G$106)-G$25+1)*G$29,IF($A35=YEAR(G$25),(DATE(YEAR(G$25),12,31)-G$25+1)*G$29,IF($A35=YEAR(G$25+365.25*G$106),(G$25+365.25*G$106-DATE(YEAR(G$25+365.25*G$106),1,1))*G$29,0)))),IF(AND($A35&gt;YEAR(G$25),$A35&lt;YEAR(G$26)),(DATE($A35,12,31)-DATE($A35,1,0))*G$29,IF(AND($A35=YEAR(G$25),$A35=YEAR(G$26)),(G$26-G$25+1)*G$29,IF($A35=YEAR(G$25),(DATE(YEAR(G$25),12,31)-G$25+1)*G$29,IF($A35=YEAR(G$26),(G$26-DATE(YEAR(G$26),1,1))*G$29,0)))))</f>
        <v>0</v>
      </c>
      <c r="H35" s="70">
        <f>IF(H$26&gt;(H$25+365.25*H$106),IF(AND($A35&gt;YEAR(H$25),$A35&lt;YEAR(H$25+365.25*H$106)),(DATE($A35,12,31)-DATE($A35,1,0))*H$29,IF(AND($A35=YEAR(H$25),$A35=YEAR(H$25+365.25*H$106)),((H$25+365.25*H$106)-H$25+1)*H$29,IF($A35=YEAR(H$25),(DATE(YEAR(H$25),12,31)-H$25+1)*H$29,IF($A35=YEAR(H$25+365.25*H$106),(H$25+365.25*H$106-DATE(YEAR(H$25+365.25*H$106),1,1))*H$29,0)))),IF(AND($A35&gt;YEAR(H$25),$A35&lt;YEAR(H$26)),(DATE($A35,12,31)-DATE($A35,1,0))*H$29,IF(AND($A35=YEAR(H$25),$A35=YEAR(H$26)),(H$26-H$25+1)*H$29,IF($A35=YEAR(H$25),(DATE(YEAR(H$25),12,31)-H$25+1)*H$29,IF($A35=YEAR(H$26),(H$26-DATE(YEAR(H$26),1,1))*H$29,0)))))</f>
        <v>0</v>
      </c>
      <c r="I35" s="70">
        <f>IF(I$26&gt;(I$25+365.25*I$106),IF(AND($A35&gt;YEAR(I$25),$A35&lt;YEAR(I$25+365.25*I$106)),(DATE($A35,12,31)-DATE($A35,1,0))*I$29,IF(AND($A35=YEAR(I$25),$A35=YEAR(I$25+365.25*I$106)),((I$25+365.25*I$106)-I$25+1)*I$29,IF($A35=YEAR(I$25),(DATE(YEAR(I$25),12,31)-I$25+1)*I$29,IF($A35=YEAR(I$25+365.25*I$106),(I$25+365.25*I$106-DATE(YEAR(I$25+365.25*I$106),1,1))*I$29,0)))),IF(AND($A35&gt;YEAR(I$25),$A35&lt;YEAR(I$26)),(DATE($A35,12,31)-DATE($A35,1,0))*I$29,IF(AND($A35=YEAR(I$25),$A35=YEAR(I$26)),(I$26-I$25+1)*I$29,IF($A35=YEAR(I$25),(DATE(YEAR(I$25),12,31)-I$25+1)*I$29,IF($A35=YEAR(I$26),(I$26-DATE(YEAR(I$26),1,1))*I$29,0)))))</f>
        <v>0</v>
      </c>
      <c r="J35" s="70">
        <f>IF(J$26&gt;(J$25+365.25*J$106),IF(AND($A35&gt;YEAR(J$25),$A35&lt;YEAR(J$25+365.25*J$106)),(DATE($A35,12,31)-DATE($A35,1,0))*J$29,IF(AND($A35=YEAR(J$25),$A35=YEAR(J$25+365.25*J$106)),((J$25+365.25*J$106)-J$25+1)*J$29,IF($A35=YEAR(J$25),(DATE(YEAR(J$25),12,31)-J$25+1)*J$29,IF($A35=YEAR(J$25+365.25*J$106),(J$25+365.25*J$106-DATE(YEAR(J$25+365.25*J$106),1,1))*J$29,0)))),IF(AND($A35&gt;YEAR(J$25),$A35&lt;YEAR(J$26)),(DATE($A35,12,31)-DATE($A35,1,0))*J$29,IF(AND($A35=YEAR(J$25),$A35=YEAR(J$26)),(J$26-J$25+1)*J$29,IF($A35=YEAR(J$25),(DATE(YEAR(J$25),12,31)-J$25+1)*J$29,IF($A35=YEAR(J$26),(J$26-DATE(YEAR(J$26),1,1))*J$29,0)))))</f>
        <v>0</v>
      </c>
      <c r="K35" s="70">
        <f>IF(K$26&gt;(K$25+365.25*K$106),IF(AND($A35&gt;YEAR(K$25),$A35&lt;YEAR(K$25+365.25*K$106)),(DATE($A35,12,31)-DATE($A35,1,0))*K$29,IF(AND($A35=YEAR(K$25),$A35=YEAR(K$25+365.25*K$106)),((K$25+365.25*K$106)-K$25+1)*K$29,IF($A35=YEAR(K$25),(DATE(YEAR(K$25),12,31)-K$25+1)*K$29,IF($A35=YEAR(K$25+365.25*K$106),(K$25+365.25*K$106-DATE(YEAR(K$25+365.25*K$106),1,1))*K$29,0)))),IF(AND($A35&gt;YEAR(K$25),$A35&lt;YEAR(K$26)),(DATE($A35,12,31)-DATE($A35,1,0))*K$29,IF(AND($A35=YEAR(K$25),$A35=YEAR(K$26)),(K$26-K$25+1)*K$29,IF($A35=YEAR(K$25),(DATE(YEAR(K$25),12,31)-K$25+1)*K$29,IF($A35=YEAR(K$26),(K$26-DATE(YEAR(K$26),1,1))*K$29,0)))))</f>
        <v>0</v>
      </c>
      <c r="L35" s="70">
        <f>IF(L$26&gt;(L$25+365.25*L$106),IF(AND($A35&gt;YEAR(L$25),$A35&lt;YEAR(L$25+365.25*L$106)),(DATE($A35,12,31)-DATE($A35,1,0))*L$29,IF(AND($A35=YEAR(L$25),$A35=YEAR(L$25+365.25*L$106)),((L$25+365.25*L$106)-L$25+1)*L$29,IF($A35=YEAR(L$25),(DATE(YEAR(L$25),12,31)-L$25+1)*L$29,IF($A35=YEAR(L$25+365.25*L$106),(L$25+365.25*L$106-DATE(YEAR(L$25+365.25*L$106),1,1))*L$29,0)))),IF(AND($A35&gt;YEAR(L$25),$A35&lt;YEAR(L$26)),(DATE($A35,12,31)-DATE($A35,1,0))*L$29,IF(AND($A35=YEAR(L$25),$A35=YEAR(L$26)),(L$26-L$25+1)*L$29,IF($A35=YEAR(L$25),(DATE(YEAR(L$25),12,31)-L$25+1)*L$29,IF($A35=YEAR(L$26),(L$26-DATE(YEAR(L$26),1,1))*L$29,0)))))</f>
        <v>0</v>
      </c>
      <c r="M35" s="70">
        <f>IF(M$26&gt;(M$25+365.25*M$106),IF(AND($A35&gt;YEAR(M$25),$A35&lt;YEAR(M$25+365.25*M$106)),(DATE($A35,12,31)-DATE($A35,1,0))*M$29,IF(AND($A35=YEAR(M$25),$A35=YEAR(M$25+365.25*M$106)),((M$25+365.25*M$106)-M$25+1)*M$29,IF($A35=YEAR(M$25),(DATE(YEAR(M$25),12,31)-M$25+1)*M$29,IF($A35=YEAR(M$25+365.25*M$106),(M$25+365.25*M$106-DATE(YEAR(M$25+365.25*M$106),1,1))*M$29,0)))),IF(AND($A35&gt;YEAR(M$25),$A35&lt;YEAR(M$26)),(DATE($A35,12,31)-DATE($A35,1,0))*M$29,IF(AND($A35=YEAR(M$25),$A35=YEAR(M$26)),(M$26-M$25+1)*M$29,IF($A35=YEAR(M$25),(DATE(YEAR(M$25),12,31)-M$25+1)*M$29,IF($A35=YEAR(M$26),(M$26-DATE(YEAR(M$26),1,1))*M$29,0)))))</f>
        <v>0</v>
      </c>
      <c r="N35" s="70">
        <f>IF(N$26&gt;(N$25+365.25*N$106),IF(AND($A35&gt;YEAR(N$25),$A35&lt;YEAR(N$25+365.25*N$106)),(DATE($A35,12,31)-DATE($A35,1,0))*N$29,IF(AND($A35=YEAR(N$25),$A35=YEAR(N$25+365.25*N$106)),((N$25+365.25*N$106)-N$25+1)*N$29,IF($A35=YEAR(N$25),(DATE(YEAR(N$25),12,31)-N$25+1)*N$29,IF($A35=YEAR(N$25+365.25*N$106),(N$25+365.25*N$106-DATE(YEAR(N$25+365.25*N$106),1,1))*N$29,0)))),IF(AND($A35&gt;YEAR(N$25),$A35&lt;YEAR(N$26)),(DATE($A35,12,31)-DATE($A35,1,0))*N$29,IF(AND($A35=YEAR(N$25),$A35=YEAR(N$26)),(N$26-N$25+1)*N$29,IF($A35=YEAR(N$25),(DATE(YEAR(N$25),12,31)-N$25+1)*N$29,IF($A35=YEAR(N$26),(N$26-DATE(YEAR(N$26),1,1))*N$29,0)))))</f>
        <v>0</v>
      </c>
      <c r="O35" s="70">
        <f>IF(O$26&gt;(O$25+365.25*O$106),IF(AND($A35&gt;YEAR(O$25),$A35&lt;YEAR(O$25+365.25*O$106)),(DATE($A35,12,31)-DATE($A35,1,0))*O$29,IF(AND($A35=YEAR(O$25),$A35=YEAR(O$25+365.25*O$106)),((O$25+365.25*O$106)-O$25+1)*O$29,IF($A35=YEAR(O$25),(DATE(YEAR(O$25),12,31)-O$25+1)*O$29,IF($A35=YEAR(O$25+365.25*O$106),(O$25+365.25*O$106-DATE(YEAR(O$25+365.25*O$106),1,1))*O$29,0)))),IF(AND($A35&gt;YEAR(O$25),$A35&lt;YEAR(O$26)),(DATE($A35,12,31)-DATE($A35,1,0))*O$29,IF(AND($A35=YEAR(O$25),$A35=YEAR(O$26)),(O$26-O$25+1)*O$29,IF($A35=YEAR(O$25),(DATE(YEAR(O$25),12,31)-O$25+1)*O$29,IF($A35=YEAR(O$26),(O$26-DATE(YEAR(O$26),1,1))*O$29,0)))))</f>
        <v>0</v>
      </c>
      <c r="P35" s="70">
        <f>IF(P$26&gt;(P$25+365.25*P$106),IF(AND($A35&gt;YEAR(P$25),$A35&lt;YEAR(P$25+365.25*P$106)),(DATE($A35,12,31)-DATE($A35,1,0))*P$29,IF(AND($A35=YEAR(P$25),$A35=YEAR(P$25+365.25*P$106)),((P$25+365.25*P$106)-P$25+1)*P$29,IF($A35=YEAR(P$25),(DATE(YEAR(P$25),12,31)-P$25+1)*P$29,IF($A35=YEAR(P$25+365.25*P$106),(P$25+365.25*P$106-DATE(YEAR(P$25+365.25*P$106),1,1))*P$29,0)))),IF(AND($A35&gt;YEAR(P$25),$A35&lt;YEAR(P$26)),(DATE($A35,12,31)-DATE($A35,1,0))*P$29,IF(AND($A35=YEAR(P$25),$A35=YEAR(P$26)),(P$26-P$25+1)*P$29,IF($A35=YEAR(P$25),(DATE(YEAR(P$25),12,31)-P$25+1)*P$29,IF($A35=YEAR(P$26),(P$26-DATE(YEAR(P$26),1,1))*P$29,0)))))</f>
        <v>0</v>
      </c>
      <c r="Q35" s="70">
        <f>IF(Q$26&gt;(Q$25+365.25*Q$106),IF(AND($A35&gt;YEAR(Q$25),$A35&lt;YEAR(Q$25+365.25*Q$106)),(DATE($A35,12,31)-DATE($A35,1,0))*Q$29,IF(AND($A35=YEAR(Q$25),$A35=YEAR(Q$25+365.25*Q$106)),((Q$25+365.25*Q$106)-Q$25+1)*Q$29,IF($A35=YEAR(Q$25),(DATE(YEAR(Q$25),12,31)-Q$25+1)*Q$29,IF($A35=YEAR(Q$25+365.25*Q$106),(Q$25+365.25*Q$106-DATE(YEAR(Q$25+365.25*Q$106),1,1))*Q$29,0)))),IF(AND($A35&gt;YEAR(Q$25),$A35&lt;YEAR(Q$26)),(DATE($A35,12,31)-DATE($A35,1,0))*Q$29,IF(AND($A35=YEAR(Q$25),$A35=YEAR(Q$26)),(Q$26-Q$25+1)*Q$29,IF($A35=YEAR(Q$25),(DATE(YEAR(Q$25),12,31)-Q$25+1)*Q$29,IF($A35=YEAR(Q$26),(Q$26-DATE(YEAR(Q$26),1,1))*Q$29,0)))))</f>
        <v>0</v>
      </c>
    </row>
    <row r="36" spans="1:17" ht="13" thickBot="1">
      <c r="A36" s="41">
        <v>2030</v>
      </c>
      <c r="B36" s="70">
        <f>IF(B$26&gt;(B$25+365.25*B$106),IF(AND($A36&gt;YEAR(B$25),$A36&lt;YEAR(B$25+365.25*B$106)),(DATE($A36,12,31)-DATE($A36,1,0))*B$29,IF(AND($A36=YEAR(B$25),$A36=YEAR(B$25+365.25*B$106)),((B$25+365.25*B$106)-B$25+1)*B$29,IF($A36=YEAR(B$25),(DATE(YEAR(B$25),12,31)-B$25+1)*B$29,IF($A36=YEAR(B$25+365.25*B$106),(B$25+365.25*B$106-DATE(YEAR(B$25+365.25*B$106),1,1))*B$29,0)))),IF(AND($A36&gt;YEAR(B$25),$A36&lt;YEAR(B$26)),(DATE($A36,12,31)-DATE($A36,1,0))*B$29,IF(AND($A36=YEAR(B$25),$A36=YEAR(B$26)),(B$26-B$25+1)*B$29,IF($A36=YEAR(B$25),(DATE(YEAR(B$25),12,31)-B$25+1)*B$29,IF($A36=YEAR(B$26),(B$26-DATE(YEAR(B$26),1,1))*B$29,0)))))</f>
        <v>0</v>
      </c>
      <c r="C36" s="70">
        <f>IF(C$26&gt;(C$25+365.25*C$106),IF(AND($A36&gt;YEAR(C$25),$A36&lt;YEAR(C$25+365.25*C$106)),(DATE($A36,12,31)-DATE($A36,1,0))*C$29,IF(AND($A36=YEAR(C$25),$A36=YEAR(C$25+365.25*C$106)),((C$25+365.25*C$106)-C$25+1)*C$29,IF($A36=YEAR(C$25),(DATE(YEAR(C$25),12,31)-C$25+1)*C$29,IF($A36=YEAR(C$25+365.25*C$106),(C$25+365.25*C$106-DATE(YEAR(C$25+365.25*C$106),1,1))*C$29,0)))),IF(AND($A36&gt;YEAR(C$25),$A36&lt;YEAR(C$26)),(DATE($A36,12,31)-DATE($A36,1,0))*C$29,IF(AND($A36=YEAR(C$25),$A36=YEAR(C$26)),(C$26-C$25+1)*C$29,IF($A36=YEAR(C$25),(DATE(YEAR(C$25),12,31)-C$25+1)*C$29,IF($A36=YEAR(C$26),(C$26-DATE(YEAR(C$26),1,1))*C$29,0)))))</f>
        <v>0</v>
      </c>
      <c r="D36" s="70">
        <f>IF(D$26&gt;(D$25+365.25*D$106),IF(AND($A36&gt;YEAR(D$25),$A36&lt;YEAR(D$25+365.25*D$106)),(DATE($A36,12,31)-DATE($A36,1,0))*D$29,IF(AND($A36=YEAR(D$25),$A36=YEAR(D$25+365.25*D$106)),((D$25+365.25*D$106)-D$25+1)*D$29,IF($A36=YEAR(D$25),(DATE(YEAR(D$25),12,31)-D$25+1)*D$29,IF($A36=YEAR(D$25+365.25*D$106),(D$25+365.25*D$106-DATE(YEAR(D$25+365.25*D$106),1,1))*D$29,0)))),IF(AND($A36&gt;YEAR(D$25),$A36&lt;YEAR(D$26)),(DATE($A36,12,31)-DATE($A36,1,0))*D$29,IF(AND($A36=YEAR(D$25),$A36=YEAR(D$26)),(D$26-D$25+1)*D$29,IF($A36=YEAR(D$25),(DATE(YEAR(D$25),12,31)-D$25+1)*D$29,IF($A36=YEAR(D$26),(D$26-DATE(YEAR(D$26),1,1))*D$29,0)))))</f>
        <v>0</v>
      </c>
      <c r="E36" s="70">
        <f>IF(E$26&gt;(E$25+365.25*E$106),IF(AND($A36&gt;YEAR(E$25),$A36&lt;YEAR(E$25+365.25*E$106)),(DATE($A36,12,31)-DATE($A36,1,0))*E$29,IF(AND($A36=YEAR(E$25),$A36=YEAR(E$25+365.25*E$106)),((E$25+365.25*E$106)-E$25+1)*E$29,IF($A36=YEAR(E$25),(DATE(YEAR(E$25),12,31)-E$25+1)*E$29,IF($A36=YEAR(E$25+365.25*E$106),(E$25+365.25*E$106-DATE(YEAR(E$25+365.25*E$106),1,1))*E$29,0)))),IF(AND($A36&gt;YEAR(E$25),$A36&lt;YEAR(E$26)),(DATE($A36,12,31)-DATE($A36,1,0))*E$29,IF(AND($A36=YEAR(E$25),$A36=YEAR(E$26)),(E$26-E$25+1)*E$29,IF($A36=YEAR(E$25),(DATE(YEAR(E$25),12,31)-E$25+1)*E$29,IF($A36=YEAR(E$26),(E$26-DATE(YEAR(E$26),1,1))*E$29,0)))))</f>
        <v>0</v>
      </c>
      <c r="F36" s="70">
        <f>IF(F$26&gt;(F$25+365.25*F$106),IF(AND($A36&gt;YEAR(F$25),$A36&lt;YEAR(F$25+365.25*F$106)),(DATE($A36,12,31)-DATE($A36,1,0))*F$29,IF(AND($A36=YEAR(F$25),$A36=YEAR(F$25+365.25*F$106)),((F$25+365.25*F$106)-F$25+1)*F$29,IF($A36=YEAR(F$25),(DATE(YEAR(F$25),12,31)-F$25+1)*F$29,IF($A36=YEAR(F$25+365.25*F$106),(F$25+365.25*F$106-DATE(YEAR(F$25+365.25*F$106),1,1))*F$29,0)))),IF(AND($A36&gt;YEAR(F$25),$A36&lt;YEAR(F$26)),(DATE($A36,12,31)-DATE($A36,1,0))*F$29,IF(AND($A36=YEAR(F$25),$A36=YEAR(F$26)),(F$26-F$25+1)*F$29,IF($A36=YEAR(F$25),(DATE(YEAR(F$25),12,31)-F$25+1)*F$29,IF($A36=YEAR(F$26),(F$26-DATE(YEAR(F$26),1,1))*F$29,0)))))</f>
        <v>0</v>
      </c>
      <c r="G36" s="70">
        <f>IF(G$26&gt;(G$25+365.25*G$106),IF(AND($A36&gt;YEAR(G$25),$A36&lt;YEAR(G$25+365.25*G$106)),(DATE($A36,12,31)-DATE($A36,1,0))*G$29,IF(AND($A36=YEAR(G$25),$A36=YEAR(G$25+365.25*G$106)),((G$25+365.25*G$106)-G$25+1)*G$29,IF($A36=YEAR(G$25),(DATE(YEAR(G$25),12,31)-G$25+1)*G$29,IF($A36=YEAR(G$25+365.25*G$106),(G$25+365.25*G$106-DATE(YEAR(G$25+365.25*G$106),1,1))*G$29,0)))),IF(AND($A36&gt;YEAR(G$25),$A36&lt;YEAR(G$26)),(DATE($A36,12,31)-DATE($A36,1,0))*G$29,IF(AND($A36=YEAR(G$25),$A36=YEAR(G$26)),(G$26-G$25+1)*G$29,IF($A36=YEAR(G$25),(DATE(YEAR(G$25),12,31)-G$25+1)*G$29,IF($A36=YEAR(G$26),(G$26-DATE(YEAR(G$26),1,1))*G$29,0)))))</f>
        <v>0</v>
      </c>
      <c r="H36" s="70">
        <f>IF(H$26&gt;(H$25+365.25*H$106),IF(AND($A36&gt;YEAR(H$25),$A36&lt;YEAR(H$25+365.25*H$106)),(DATE($A36,12,31)-DATE($A36,1,0))*H$29,IF(AND($A36=YEAR(H$25),$A36=YEAR(H$25+365.25*H$106)),((H$25+365.25*H$106)-H$25+1)*H$29,IF($A36=YEAR(H$25),(DATE(YEAR(H$25),12,31)-H$25+1)*H$29,IF($A36=YEAR(H$25+365.25*H$106),(H$25+365.25*H$106-DATE(YEAR(H$25+365.25*H$106),1,1))*H$29,0)))),IF(AND($A36&gt;YEAR(H$25),$A36&lt;YEAR(H$26)),(DATE($A36,12,31)-DATE($A36,1,0))*H$29,IF(AND($A36=YEAR(H$25),$A36=YEAR(H$26)),(H$26-H$25+1)*H$29,IF($A36=YEAR(H$25),(DATE(YEAR(H$25),12,31)-H$25+1)*H$29,IF($A36=YEAR(H$26),(H$26-DATE(YEAR(H$26),1,1))*H$29,0)))))</f>
        <v>0</v>
      </c>
      <c r="I36" s="70">
        <f>IF(I$26&gt;(I$25+365.25*I$106),IF(AND($A36&gt;YEAR(I$25),$A36&lt;YEAR(I$25+365.25*I$106)),(DATE($A36,12,31)-DATE($A36,1,0))*I$29,IF(AND($A36=YEAR(I$25),$A36=YEAR(I$25+365.25*I$106)),((I$25+365.25*I$106)-I$25+1)*I$29,IF($A36=YEAR(I$25),(DATE(YEAR(I$25),12,31)-I$25+1)*I$29,IF($A36=YEAR(I$25+365.25*I$106),(I$25+365.25*I$106-DATE(YEAR(I$25+365.25*I$106),1,1))*I$29,0)))),IF(AND($A36&gt;YEAR(I$25),$A36&lt;YEAR(I$26)),(DATE($A36,12,31)-DATE($A36,1,0))*I$29,IF(AND($A36=YEAR(I$25),$A36=YEAR(I$26)),(I$26-I$25+1)*I$29,IF($A36=YEAR(I$25),(DATE(YEAR(I$25),12,31)-I$25+1)*I$29,IF($A36=YEAR(I$26),(I$26-DATE(YEAR(I$26),1,1))*I$29,0)))))</f>
        <v>0</v>
      </c>
      <c r="J36" s="70">
        <f>IF(J$26&gt;(J$25+365.25*J$106),IF(AND($A36&gt;YEAR(J$25),$A36&lt;YEAR(J$25+365.25*J$106)),(DATE($A36,12,31)-DATE($A36,1,0))*J$29,IF(AND($A36=YEAR(J$25),$A36=YEAR(J$25+365.25*J$106)),((J$25+365.25*J$106)-J$25+1)*J$29,IF($A36=YEAR(J$25),(DATE(YEAR(J$25),12,31)-J$25+1)*J$29,IF($A36=YEAR(J$25+365.25*J$106),(J$25+365.25*J$106-DATE(YEAR(J$25+365.25*J$106),1,1))*J$29,0)))),IF(AND($A36&gt;YEAR(J$25),$A36&lt;YEAR(J$26)),(DATE($A36,12,31)-DATE($A36,1,0))*J$29,IF(AND($A36=YEAR(J$25),$A36=YEAR(J$26)),(J$26-J$25+1)*J$29,IF($A36=YEAR(J$25),(DATE(YEAR(J$25),12,31)-J$25+1)*J$29,IF($A36=YEAR(J$26),(J$26-DATE(YEAR(J$26),1,1))*J$29,0)))))</f>
        <v>0</v>
      </c>
      <c r="K36" s="70">
        <f>IF(K$26&gt;(K$25+365.25*K$106),IF(AND($A36&gt;YEAR(K$25),$A36&lt;YEAR(K$25+365.25*K$106)),(DATE($A36,12,31)-DATE($A36,1,0))*K$29,IF(AND($A36=YEAR(K$25),$A36=YEAR(K$25+365.25*K$106)),((K$25+365.25*K$106)-K$25+1)*K$29,IF($A36=YEAR(K$25),(DATE(YEAR(K$25),12,31)-K$25+1)*K$29,IF($A36=YEAR(K$25+365.25*K$106),(K$25+365.25*K$106-DATE(YEAR(K$25+365.25*K$106),1,1))*K$29,0)))),IF(AND($A36&gt;YEAR(K$25),$A36&lt;YEAR(K$26)),(DATE($A36,12,31)-DATE($A36,1,0))*K$29,IF(AND($A36=YEAR(K$25),$A36=YEAR(K$26)),(K$26-K$25+1)*K$29,IF($A36=YEAR(K$25),(DATE(YEAR(K$25),12,31)-K$25+1)*K$29,IF($A36=YEAR(K$26),(K$26-DATE(YEAR(K$26),1,1))*K$29,0)))))</f>
        <v>0</v>
      </c>
      <c r="L36" s="70">
        <f>IF(L$26&gt;(L$25+365.25*L$106),IF(AND($A36&gt;YEAR(L$25),$A36&lt;YEAR(L$25+365.25*L$106)),(DATE($A36,12,31)-DATE($A36,1,0))*L$29,IF(AND($A36=YEAR(L$25),$A36=YEAR(L$25+365.25*L$106)),((L$25+365.25*L$106)-L$25+1)*L$29,IF($A36=YEAR(L$25),(DATE(YEAR(L$25),12,31)-L$25+1)*L$29,IF($A36=YEAR(L$25+365.25*L$106),(L$25+365.25*L$106-DATE(YEAR(L$25+365.25*L$106),1,1))*L$29,0)))),IF(AND($A36&gt;YEAR(L$25),$A36&lt;YEAR(L$26)),(DATE($A36,12,31)-DATE($A36,1,0))*L$29,IF(AND($A36=YEAR(L$25),$A36=YEAR(L$26)),(L$26-L$25+1)*L$29,IF($A36=YEAR(L$25),(DATE(YEAR(L$25),12,31)-L$25+1)*L$29,IF($A36=YEAR(L$26),(L$26-DATE(YEAR(L$26),1,1))*L$29,0)))))</f>
        <v>0</v>
      </c>
      <c r="M36" s="70">
        <f>IF(M$26&gt;(M$25+365.25*M$106),IF(AND($A36&gt;YEAR(M$25),$A36&lt;YEAR(M$25+365.25*M$106)),(DATE($A36,12,31)-DATE($A36,1,0))*M$29,IF(AND($A36=YEAR(M$25),$A36=YEAR(M$25+365.25*M$106)),((M$25+365.25*M$106)-M$25+1)*M$29,IF($A36=YEAR(M$25),(DATE(YEAR(M$25),12,31)-M$25+1)*M$29,IF($A36=YEAR(M$25+365.25*M$106),(M$25+365.25*M$106-DATE(YEAR(M$25+365.25*M$106),1,1))*M$29,0)))),IF(AND($A36&gt;YEAR(M$25),$A36&lt;YEAR(M$26)),(DATE($A36,12,31)-DATE($A36,1,0))*M$29,IF(AND($A36=YEAR(M$25),$A36=YEAR(M$26)),(M$26-M$25+1)*M$29,IF($A36=YEAR(M$25),(DATE(YEAR(M$25),12,31)-M$25+1)*M$29,IF($A36=YEAR(M$26),(M$26-DATE(YEAR(M$26),1,1))*M$29,0)))))</f>
        <v>0</v>
      </c>
      <c r="N36" s="70">
        <f>IF(N$26&gt;(N$25+365.25*N$106),IF(AND($A36&gt;YEAR(N$25),$A36&lt;YEAR(N$25+365.25*N$106)),(DATE($A36,12,31)-DATE($A36,1,0))*N$29,IF(AND($A36=YEAR(N$25),$A36=YEAR(N$25+365.25*N$106)),((N$25+365.25*N$106)-N$25+1)*N$29,IF($A36=YEAR(N$25),(DATE(YEAR(N$25),12,31)-N$25+1)*N$29,IF($A36=YEAR(N$25+365.25*N$106),(N$25+365.25*N$106-DATE(YEAR(N$25+365.25*N$106),1,1))*N$29,0)))),IF(AND($A36&gt;YEAR(N$25),$A36&lt;YEAR(N$26)),(DATE($A36,12,31)-DATE($A36,1,0))*N$29,IF(AND($A36=YEAR(N$25),$A36=YEAR(N$26)),(N$26-N$25+1)*N$29,IF($A36=YEAR(N$25),(DATE(YEAR(N$25),12,31)-N$25+1)*N$29,IF($A36=YEAR(N$26),(N$26-DATE(YEAR(N$26),1,1))*N$29,0)))))</f>
        <v>0</v>
      </c>
      <c r="O36" s="70">
        <f>IF(O$26&gt;(O$25+365.25*O$106),IF(AND($A36&gt;YEAR(O$25),$A36&lt;YEAR(O$25+365.25*O$106)),(DATE($A36,12,31)-DATE($A36,1,0))*O$29,IF(AND($A36=YEAR(O$25),$A36=YEAR(O$25+365.25*O$106)),((O$25+365.25*O$106)-O$25+1)*O$29,IF($A36=YEAR(O$25),(DATE(YEAR(O$25),12,31)-O$25+1)*O$29,IF($A36=YEAR(O$25+365.25*O$106),(O$25+365.25*O$106-DATE(YEAR(O$25+365.25*O$106),1,1))*O$29,0)))),IF(AND($A36&gt;YEAR(O$25),$A36&lt;YEAR(O$26)),(DATE($A36,12,31)-DATE($A36,1,0))*O$29,IF(AND($A36=YEAR(O$25),$A36=YEAR(O$26)),(O$26-O$25+1)*O$29,IF($A36=YEAR(O$25),(DATE(YEAR(O$25),12,31)-O$25+1)*O$29,IF($A36=YEAR(O$26),(O$26-DATE(YEAR(O$26),1,1))*O$29,0)))))</f>
        <v>0</v>
      </c>
      <c r="P36" s="70">
        <f>IF(P$26&gt;(P$25+365.25*P$106),IF(AND($A36&gt;YEAR(P$25),$A36&lt;YEAR(P$25+365.25*P$106)),(DATE($A36,12,31)-DATE($A36,1,0))*P$29,IF(AND($A36=YEAR(P$25),$A36=YEAR(P$25+365.25*P$106)),((P$25+365.25*P$106)-P$25+1)*P$29,IF($A36=YEAR(P$25),(DATE(YEAR(P$25),12,31)-P$25+1)*P$29,IF($A36=YEAR(P$25+365.25*P$106),(P$25+365.25*P$106-DATE(YEAR(P$25+365.25*P$106),1,1))*P$29,0)))),IF(AND($A36&gt;YEAR(P$25),$A36&lt;YEAR(P$26)),(DATE($A36,12,31)-DATE($A36,1,0))*P$29,IF(AND($A36=YEAR(P$25),$A36=YEAR(P$26)),(P$26-P$25+1)*P$29,IF($A36=YEAR(P$25),(DATE(YEAR(P$25),12,31)-P$25+1)*P$29,IF($A36=YEAR(P$26),(P$26-DATE(YEAR(P$26),1,1))*P$29,0)))))</f>
        <v>0</v>
      </c>
      <c r="Q36" s="70">
        <f>IF(Q$26&gt;(Q$25+365.25*Q$106),IF(AND($A36&gt;YEAR(Q$25),$A36&lt;YEAR(Q$25+365.25*Q$106)),(DATE($A36,12,31)-DATE($A36,1,0))*Q$29,IF(AND($A36=YEAR(Q$25),$A36=YEAR(Q$25+365.25*Q$106)),((Q$25+365.25*Q$106)-Q$25+1)*Q$29,IF($A36=YEAR(Q$25),(DATE(YEAR(Q$25),12,31)-Q$25+1)*Q$29,IF($A36=YEAR(Q$25+365.25*Q$106),(Q$25+365.25*Q$106-DATE(YEAR(Q$25+365.25*Q$106),1,1))*Q$29,0)))),IF(AND($A36&gt;YEAR(Q$25),$A36&lt;YEAR(Q$26)),(DATE($A36,12,31)-DATE($A36,1,0))*Q$29,IF(AND($A36=YEAR(Q$25),$A36=YEAR(Q$26)),(Q$26-Q$25+1)*Q$29,IF($A36=YEAR(Q$25),(DATE(YEAR(Q$25),12,31)-Q$25+1)*Q$29,IF($A36=YEAR(Q$26),(Q$26-DATE(YEAR(Q$26),1,1))*Q$29,0)))))</f>
        <v>0</v>
      </c>
    </row>
    <row r="37" spans="1:17" ht="13" thickBot="1">
      <c r="A37" s="41">
        <v>2031</v>
      </c>
      <c r="B37" s="70">
        <f>IF(B$26&gt;(B$25+365.25*B$106),IF(AND($A37&gt;YEAR(B$25),$A37&lt;YEAR(B$25+365.25*B$106)),(DATE($A37,12,31)-DATE($A37,1,0))*B$29,IF(AND($A37=YEAR(B$25),$A37=YEAR(B$25+365.25*B$106)),((B$25+365.25*B$106)-B$25+1)*B$29,IF($A37=YEAR(B$25),(DATE(YEAR(B$25),12,31)-B$25+1)*B$29,IF($A37=YEAR(B$25+365.25*B$106),(B$25+365.25*B$106-DATE(YEAR(B$25+365.25*B$106),1,1))*B$29,0)))),IF(AND($A37&gt;YEAR(B$25),$A37&lt;YEAR(B$26)),(DATE($A37,12,31)-DATE($A37,1,0))*B$29,IF(AND($A37=YEAR(B$25),$A37=YEAR(B$26)),(B$26-B$25+1)*B$29,IF($A37=YEAR(B$25),(DATE(YEAR(B$25),12,31)-B$25+1)*B$29,IF($A37=YEAR(B$26),(B$26-DATE(YEAR(B$26),1,1))*B$29,0)))))</f>
        <v>0</v>
      </c>
      <c r="C37" s="70">
        <f>IF(C$26&gt;(C$25+365.25*C$106),IF(AND($A37&gt;YEAR(C$25),$A37&lt;YEAR(C$25+365.25*C$106)),(DATE($A37,12,31)-DATE($A37,1,0))*C$29,IF(AND($A37=YEAR(C$25),$A37=YEAR(C$25+365.25*C$106)),((C$25+365.25*C$106)-C$25+1)*C$29,IF($A37=YEAR(C$25),(DATE(YEAR(C$25),12,31)-C$25+1)*C$29,IF($A37=YEAR(C$25+365.25*C$106),(C$25+365.25*C$106-DATE(YEAR(C$25+365.25*C$106),1,1))*C$29,0)))),IF(AND($A37&gt;YEAR(C$25),$A37&lt;YEAR(C$26)),(DATE($A37,12,31)-DATE($A37,1,0))*C$29,IF(AND($A37=YEAR(C$25),$A37=YEAR(C$26)),(C$26-C$25+1)*C$29,IF($A37=YEAR(C$25),(DATE(YEAR(C$25),12,31)-C$25+1)*C$29,IF($A37=YEAR(C$26),(C$26-DATE(YEAR(C$26),1,1))*C$29,0)))))</f>
        <v>0</v>
      </c>
      <c r="D37" s="70">
        <f>IF(D$26&gt;(D$25+365.25*D$106),IF(AND($A37&gt;YEAR(D$25),$A37&lt;YEAR(D$25+365.25*D$106)),(DATE($A37,12,31)-DATE($A37,1,0))*D$29,IF(AND($A37=YEAR(D$25),$A37=YEAR(D$25+365.25*D$106)),((D$25+365.25*D$106)-D$25+1)*D$29,IF($A37=YEAR(D$25),(DATE(YEAR(D$25),12,31)-D$25+1)*D$29,IF($A37=YEAR(D$25+365.25*D$106),(D$25+365.25*D$106-DATE(YEAR(D$25+365.25*D$106),1,1))*D$29,0)))),IF(AND($A37&gt;YEAR(D$25),$A37&lt;YEAR(D$26)),(DATE($A37,12,31)-DATE($A37,1,0))*D$29,IF(AND($A37=YEAR(D$25),$A37=YEAR(D$26)),(D$26-D$25+1)*D$29,IF($A37=YEAR(D$25),(DATE(YEAR(D$25),12,31)-D$25+1)*D$29,IF($A37=YEAR(D$26),(D$26-DATE(YEAR(D$26),1,1))*D$29,0)))))</f>
        <v>0</v>
      </c>
      <c r="E37" s="70">
        <f>IF(E$26&gt;(E$25+365.25*E$106),IF(AND($A37&gt;YEAR(E$25),$A37&lt;YEAR(E$25+365.25*E$106)),(DATE($A37,12,31)-DATE($A37,1,0))*E$29,IF(AND($A37=YEAR(E$25),$A37=YEAR(E$25+365.25*E$106)),((E$25+365.25*E$106)-E$25+1)*E$29,IF($A37=YEAR(E$25),(DATE(YEAR(E$25),12,31)-E$25+1)*E$29,IF($A37=YEAR(E$25+365.25*E$106),(E$25+365.25*E$106-DATE(YEAR(E$25+365.25*E$106),1,1))*E$29,0)))),IF(AND($A37&gt;YEAR(E$25),$A37&lt;YEAR(E$26)),(DATE($A37,12,31)-DATE($A37,1,0))*E$29,IF(AND($A37=YEAR(E$25),$A37=YEAR(E$26)),(E$26-E$25+1)*E$29,IF($A37=YEAR(E$25),(DATE(YEAR(E$25),12,31)-E$25+1)*E$29,IF($A37=YEAR(E$26),(E$26-DATE(YEAR(E$26),1,1))*E$29,0)))))</f>
        <v>0</v>
      </c>
      <c r="F37" s="70">
        <f>IF(F$26&gt;(F$25+365.25*F$106),IF(AND($A37&gt;YEAR(F$25),$A37&lt;YEAR(F$25+365.25*F$106)),(DATE($A37,12,31)-DATE($A37,1,0))*F$29,IF(AND($A37=YEAR(F$25),$A37=YEAR(F$25+365.25*F$106)),((F$25+365.25*F$106)-F$25+1)*F$29,IF($A37=YEAR(F$25),(DATE(YEAR(F$25),12,31)-F$25+1)*F$29,IF($A37=YEAR(F$25+365.25*F$106),(F$25+365.25*F$106-DATE(YEAR(F$25+365.25*F$106),1,1))*F$29,0)))),IF(AND($A37&gt;YEAR(F$25),$A37&lt;YEAR(F$26)),(DATE($A37,12,31)-DATE($A37,1,0))*F$29,IF(AND($A37=YEAR(F$25),$A37=YEAR(F$26)),(F$26-F$25+1)*F$29,IF($A37=YEAR(F$25),(DATE(YEAR(F$25),12,31)-F$25+1)*F$29,IF($A37=YEAR(F$26),(F$26-DATE(YEAR(F$26),1,1))*F$29,0)))))</f>
        <v>0</v>
      </c>
      <c r="G37" s="70">
        <f>IF(G$26&gt;(G$25+365.25*G$106),IF(AND($A37&gt;YEAR(G$25),$A37&lt;YEAR(G$25+365.25*G$106)),(DATE($A37,12,31)-DATE($A37,1,0))*G$29,IF(AND($A37=YEAR(G$25),$A37=YEAR(G$25+365.25*G$106)),((G$25+365.25*G$106)-G$25+1)*G$29,IF($A37=YEAR(G$25),(DATE(YEAR(G$25),12,31)-G$25+1)*G$29,IF($A37=YEAR(G$25+365.25*G$106),(G$25+365.25*G$106-DATE(YEAR(G$25+365.25*G$106),1,1))*G$29,0)))),IF(AND($A37&gt;YEAR(G$25),$A37&lt;YEAR(G$26)),(DATE($A37,12,31)-DATE($A37,1,0))*G$29,IF(AND($A37=YEAR(G$25),$A37=YEAR(G$26)),(G$26-G$25+1)*G$29,IF($A37=YEAR(G$25),(DATE(YEAR(G$25),12,31)-G$25+1)*G$29,IF($A37=YEAR(G$26),(G$26-DATE(YEAR(G$26),1,1))*G$29,0)))))</f>
        <v>0</v>
      </c>
      <c r="H37" s="70">
        <f>IF(H$26&gt;(H$25+365.25*H$106),IF(AND($A37&gt;YEAR(H$25),$A37&lt;YEAR(H$25+365.25*H$106)),(DATE($A37,12,31)-DATE($A37,1,0))*H$29,IF(AND($A37=YEAR(H$25),$A37=YEAR(H$25+365.25*H$106)),((H$25+365.25*H$106)-H$25+1)*H$29,IF($A37=YEAR(H$25),(DATE(YEAR(H$25),12,31)-H$25+1)*H$29,IF($A37=YEAR(H$25+365.25*H$106),(H$25+365.25*H$106-DATE(YEAR(H$25+365.25*H$106),1,1))*H$29,0)))),IF(AND($A37&gt;YEAR(H$25),$A37&lt;YEAR(H$26)),(DATE($A37,12,31)-DATE($A37,1,0))*H$29,IF(AND($A37=YEAR(H$25),$A37=YEAR(H$26)),(H$26-H$25+1)*H$29,IF($A37=YEAR(H$25),(DATE(YEAR(H$25),12,31)-H$25+1)*H$29,IF($A37=YEAR(H$26),(H$26-DATE(YEAR(H$26),1,1))*H$29,0)))))</f>
        <v>0</v>
      </c>
      <c r="I37" s="70">
        <f>IF(I$26&gt;(I$25+365.25*I$106),IF(AND($A37&gt;YEAR(I$25),$A37&lt;YEAR(I$25+365.25*I$106)),(DATE($A37,12,31)-DATE($A37,1,0))*I$29,IF(AND($A37=YEAR(I$25),$A37=YEAR(I$25+365.25*I$106)),((I$25+365.25*I$106)-I$25+1)*I$29,IF($A37=YEAR(I$25),(DATE(YEAR(I$25),12,31)-I$25+1)*I$29,IF($A37=YEAR(I$25+365.25*I$106),(I$25+365.25*I$106-DATE(YEAR(I$25+365.25*I$106),1,1))*I$29,0)))),IF(AND($A37&gt;YEAR(I$25),$A37&lt;YEAR(I$26)),(DATE($A37,12,31)-DATE($A37,1,0))*I$29,IF(AND($A37=YEAR(I$25),$A37=YEAR(I$26)),(I$26-I$25+1)*I$29,IF($A37=YEAR(I$25),(DATE(YEAR(I$25),12,31)-I$25+1)*I$29,IF($A37=YEAR(I$26),(I$26-DATE(YEAR(I$26),1,1))*I$29,0)))))</f>
        <v>0</v>
      </c>
      <c r="J37" s="70">
        <f>IF(J$26&gt;(J$25+365.25*J$106),IF(AND($A37&gt;YEAR(J$25),$A37&lt;YEAR(J$25+365.25*J$106)),(DATE($A37,12,31)-DATE($A37,1,0))*J$29,IF(AND($A37=YEAR(J$25),$A37=YEAR(J$25+365.25*J$106)),((J$25+365.25*J$106)-J$25+1)*J$29,IF($A37=YEAR(J$25),(DATE(YEAR(J$25),12,31)-J$25+1)*J$29,IF($A37=YEAR(J$25+365.25*J$106),(J$25+365.25*J$106-DATE(YEAR(J$25+365.25*J$106),1,1))*J$29,0)))),IF(AND($A37&gt;YEAR(J$25),$A37&lt;YEAR(J$26)),(DATE($A37,12,31)-DATE($A37,1,0))*J$29,IF(AND($A37=YEAR(J$25),$A37=YEAR(J$26)),(J$26-J$25+1)*J$29,IF($A37=YEAR(J$25),(DATE(YEAR(J$25),12,31)-J$25+1)*J$29,IF($A37=YEAR(J$26),(J$26-DATE(YEAR(J$26),1,1))*J$29,0)))))</f>
        <v>0</v>
      </c>
      <c r="K37" s="70">
        <f>IF(K$26&gt;(K$25+365.25*K$106),IF(AND($A37&gt;YEAR(K$25),$A37&lt;YEAR(K$25+365.25*K$106)),(DATE($A37,12,31)-DATE($A37,1,0))*K$29,IF(AND($A37=YEAR(K$25),$A37=YEAR(K$25+365.25*K$106)),((K$25+365.25*K$106)-K$25+1)*K$29,IF($A37=YEAR(K$25),(DATE(YEAR(K$25),12,31)-K$25+1)*K$29,IF($A37=YEAR(K$25+365.25*K$106),(K$25+365.25*K$106-DATE(YEAR(K$25+365.25*K$106),1,1))*K$29,0)))),IF(AND($A37&gt;YEAR(K$25),$A37&lt;YEAR(K$26)),(DATE($A37,12,31)-DATE($A37,1,0))*K$29,IF(AND($A37=YEAR(K$25),$A37=YEAR(K$26)),(K$26-K$25+1)*K$29,IF($A37=YEAR(K$25),(DATE(YEAR(K$25),12,31)-K$25+1)*K$29,IF($A37=YEAR(K$26),(K$26-DATE(YEAR(K$26),1,1))*K$29,0)))))</f>
        <v>0</v>
      </c>
      <c r="L37" s="70">
        <f>IF(L$26&gt;(L$25+365.25*L$106),IF(AND($A37&gt;YEAR(L$25),$A37&lt;YEAR(L$25+365.25*L$106)),(DATE($A37,12,31)-DATE($A37,1,0))*L$29,IF(AND($A37=YEAR(L$25),$A37=YEAR(L$25+365.25*L$106)),((L$25+365.25*L$106)-L$25+1)*L$29,IF($A37=YEAR(L$25),(DATE(YEAR(L$25),12,31)-L$25+1)*L$29,IF($A37=YEAR(L$25+365.25*L$106),(L$25+365.25*L$106-DATE(YEAR(L$25+365.25*L$106),1,1))*L$29,0)))),IF(AND($A37&gt;YEAR(L$25),$A37&lt;YEAR(L$26)),(DATE($A37,12,31)-DATE($A37,1,0))*L$29,IF(AND($A37=YEAR(L$25),$A37=YEAR(L$26)),(L$26-L$25+1)*L$29,IF($A37=YEAR(L$25),(DATE(YEAR(L$25),12,31)-L$25+1)*L$29,IF($A37=YEAR(L$26),(L$26-DATE(YEAR(L$26),1,1))*L$29,0)))))</f>
        <v>0</v>
      </c>
      <c r="M37" s="70">
        <f>IF(M$26&gt;(M$25+365.25*M$106),IF(AND($A37&gt;YEAR(M$25),$A37&lt;YEAR(M$25+365.25*M$106)),(DATE($A37,12,31)-DATE($A37,1,0))*M$29,IF(AND($A37=YEAR(M$25),$A37=YEAR(M$25+365.25*M$106)),((M$25+365.25*M$106)-M$25+1)*M$29,IF($A37=YEAR(M$25),(DATE(YEAR(M$25),12,31)-M$25+1)*M$29,IF($A37=YEAR(M$25+365.25*M$106),(M$25+365.25*M$106-DATE(YEAR(M$25+365.25*M$106),1,1))*M$29,0)))),IF(AND($A37&gt;YEAR(M$25),$A37&lt;YEAR(M$26)),(DATE($A37,12,31)-DATE($A37,1,0))*M$29,IF(AND($A37=YEAR(M$25),$A37=YEAR(M$26)),(M$26-M$25+1)*M$29,IF($A37=YEAR(M$25),(DATE(YEAR(M$25),12,31)-M$25+1)*M$29,IF($A37=YEAR(M$26),(M$26-DATE(YEAR(M$26),1,1))*M$29,0)))))</f>
        <v>0</v>
      </c>
      <c r="N37" s="70">
        <f>IF(N$26&gt;(N$25+365.25*N$106),IF(AND($A37&gt;YEAR(N$25),$A37&lt;YEAR(N$25+365.25*N$106)),(DATE($A37,12,31)-DATE($A37,1,0))*N$29,IF(AND($A37=YEAR(N$25),$A37=YEAR(N$25+365.25*N$106)),((N$25+365.25*N$106)-N$25+1)*N$29,IF($A37=YEAR(N$25),(DATE(YEAR(N$25),12,31)-N$25+1)*N$29,IF($A37=YEAR(N$25+365.25*N$106),(N$25+365.25*N$106-DATE(YEAR(N$25+365.25*N$106),1,1))*N$29,0)))),IF(AND($A37&gt;YEAR(N$25),$A37&lt;YEAR(N$26)),(DATE($A37,12,31)-DATE($A37,1,0))*N$29,IF(AND($A37=YEAR(N$25),$A37=YEAR(N$26)),(N$26-N$25+1)*N$29,IF($A37=YEAR(N$25),(DATE(YEAR(N$25),12,31)-N$25+1)*N$29,IF($A37=YEAR(N$26),(N$26-DATE(YEAR(N$26),1,1))*N$29,0)))))</f>
        <v>0</v>
      </c>
      <c r="O37" s="70">
        <f>IF(O$26&gt;(O$25+365.25*O$106),IF(AND($A37&gt;YEAR(O$25),$A37&lt;YEAR(O$25+365.25*O$106)),(DATE($A37,12,31)-DATE($A37,1,0))*O$29,IF(AND($A37=YEAR(O$25),$A37=YEAR(O$25+365.25*O$106)),((O$25+365.25*O$106)-O$25+1)*O$29,IF($A37=YEAR(O$25),(DATE(YEAR(O$25),12,31)-O$25+1)*O$29,IF($A37=YEAR(O$25+365.25*O$106),(O$25+365.25*O$106-DATE(YEAR(O$25+365.25*O$106),1,1))*O$29,0)))),IF(AND($A37&gt;YEAR(O$25),$A37&lt;YEAR(O$26)),(DATE($A37,12,31)-DATE($A37,1,0))*O$29,IF(AND($A37=YEAR(O$25),$A37=YEAR(O$26)),(O$26-O$25+1)*O$29,IF($A37=YEAR(O$25),(DATE(YEAR(O$25),12,31)-O$25+1)*O$29,IF($A37=YEAR(O$26),(O$26-DATE(YEAR(O$26),1,1))*O$29,0)))))</f>
        <v>0</v>
      </c>
      <c r="P37" s="70">
        <f>IF(P$26&gt;(P$25+365.25*P$106),IF(AND($A37&gt;YEAR(P$25),$A37&lt;YEAR(P$25+365.25*P$106)),(DATE($A37,12,31)-DATE($A37,1,0))*P$29,IF(AND($A37=YEAR(P$25),$A37=YEAR(P$25+365.25*P$106)),((P$25+365.25*P$106)-P$25+1)*P$29,IF($A37=YEAR(P$25),(DATE(YEAR(P$25),12,31)-P$25+1)*P$29,IF($A37=YEAR(P$25+365.25*P$106),(P$25+365.25*P$106-DATE(YEAR(P$25+365.25*P$106),1,1))*P$29,0)))),IF(AND($A37&gt;YEAR(P$25),$A37&lt;YEAR(P$26)),(DATE($A37,12,31)-DATE($A37,1,0))*P$29,IF(AND($A37=YEAR(P$25),$A37=YEAR(P$26)),(P$26-P$25+1)*P$29,IF($A37=YEAR(P$25),(DATE(YEAR(P$25),12,31)-P$25+1)*P$29,IF($A37=YEAR(P$26),(P$26-DATE(YEAR(P$26),1,1))*P$29,0)))))</f>
        <v>0</v>
      </c>
      <c r="Q37" s="70">
        <f>IF(Q$26&gt;(Q$25+365.25*Q$106),IF(AND($A37&gt;YEAR(Q$25),$A37&lt;YEAR(Q$25+365.25*Q$106)),(DATE($A37,12,31)-DATE($A37,1,0))*Q$29,IF(AND($A37=YEAR(Q$25),$A37=YEAR(Q$25+365.25*Q$106)),((Q$25+365.25*Q$106)-Q$25+1)*Q$29,IF($A37=YEAR(Q$25),(DATE(YEAR(Q$25),12,31)-Q$25+1)*Q$29,IF($A37=YEAR(Q$25+365.25*Q$106),(Q$25+365.25*Q$106-DATE(YEAR(Q$25+365.25*Q$106),1,1))*Q$29,0)))),IF(AND($A37&gt;YEAR(Q$25),$A37&lt;YEAR(Q$26)),(DATE($A37,12,31)-DATE($A37,1,0))*Q$29,IF(AND($A37=YEAR(Q$25),$A37=YEAR(Q$26)),(Q$26-Q$25+1)*Q$29,IF($A37=YEAR(Q$25),(DATE(YEAR(Q$25),12,31)-Q$25+1)*Q$29,IF($A37=YEAR(Q$26),(Q$26-DATE(YEAR(Q$26),1,1))*Q$29,0)))))</f>
        <v>0</v>
      </c>
    </row>
    <row r="38" spans="1:17" ht="13" thickBot="1">
      <c r="A38" s="41">
        <v>2032</v>
      </c>
      <c r="B38" s="70">
        <f>IF(B$26&gt;(B$25+365.25*B$106),IF(AND($A38&gt;YEAR(B$25),$A38&lt;YEAR(B$25+365.25*B$106)),(DATE($A38,12,31)-DATE($A38,1,0))*B$29,IF(AND($A38=YEAR(B$25),$A38=YEAR(B$25+365.25*B$106)),((B$25+365.25*B$106)-B$25+1)*B$29,IF($A38=YEAR(B$25),(DATE(YEAR(B$25),12,31)-B$25+1)*B$29,IF($A38=YEAR(B$25+365.25*B$106),(B$25+365.25*B$106-DATE(YEAR(B$25+365.25*B$106),1,1))*B$29,0)))),IF(AND($A38&gt;YEAR(B$25),$A38&lt;YEAR(B$26)),(DATE($A38,12,31)-DATE($A38,1,0))*B$29,IF(AND($A38=YEAR(B$25),$A38=YEAR(B$26)),(B$26-B$25+1)*B$29,IF($A38=YEAR(B$25),(DATE(YEAR(B$25),12,31)-B$25+1)*B$29,IF($A38=YEAR(B$26),(B$26-DATE(YEAR(B$26),1,1))*B$29,0)))))</f>
        <v>0</v>
      </c>
      <c r="C38" s="70">
        <f>IF(C$26&gt;(C$25+365.25*C$106),IF(AND($A38&gt;YEAR(C$25),$A38&lt;YEAR(C$25+365.25*C$106)),(DATE($A38,12,31)-DATE($A38,1,0))*C$29,IF(AND($A38=YEAR(C$25),$A38=YEAR(C$25+365.25*C$106)),((C$25+365.25*C$106)-C$25+1)*C$29,IF($A38=YEAR(C$25),(DATE(YEAR(C$25),12,31)-C$25+1)*C$29,IF($A38=YEAR(C$25+365.25*C$106),(C$25+365.25*C$106-DATE(YEAR(C$25+365.25*C$106),1,1))*C$29,0)))),IF(AND($A38&gt;YEAR(C$25),$A38&lt;YEAR(C$26)),(DATE($A38,12,31)-DATE($A38,1,0))*C$29,IF(AND($A38=YEAR(C$25),$A38=YEAR(C$26)),(C$26-C$25+1)*C$29,IF($A38=YEAR(C$25),(DATE(YEAR(C$25),12,31)-C$25+1)*C$29,IF($A38=YEAR(C$26),(C$26-DATE(YEAR(C$26),1,1))*C$29,0)))))</f>
        <v>0</v>
      </c>
      <c r="D38" s="70">
        <f>IF(D$26&gt;(D$25+365.25*D$106),IF(AND($A38&gt;YEAR(D$25),$A38&lt;YEAR(D$25+365.25*D$106)),(DATE($A38,12,31)-DATE($A38,1,0))*D$29,IF(AND($A38=YEAR(D$25),$A38=YEAR(D$25+365.25*D$106)),((D$25+365.25*D$106)-D$25+1)*D$29,IF($A38=YEAR(D$25),(DATE(YEAR(D$25),12,31)-D$25+1)*D$29,IF($A38=YEAR(D$25+365.25*D$106),(D$25+365.25*D$106-DATE(YEAR(D$25+365.25*D$106),1,1))*D$29,0)))),IF(AND($A38&gt;YEAR(D$25),$A38&lt;YEAR(D$26)),(DATE($A38,12,31)-DATE($A38,1,0))*D$29,IF(AND($A38=YEAR(D$25),$A38=YEAR(D$26)),(D$26-D$25+1)*D$29,IF($A38=YEAR(D$25),(DATE(YEAR(D$25),12,31)-D$25+1)*D$29,IF($A38=YEAR(D$26),(D$26-DATE(YEAR(D$26),1,1))*D$29,0)))))</f>
        <v>0</v>
      </c>
      <c r="E38" s="70">
        <f>IF(E$26&gt;(E$25+365.25*E$106),IF(AND($A38&gt;YEAR(E$25),$A38&lt;YEAR(E$25+365.25*E$106)),(DATE($A38,12,31)-DATE($A38,1,0))*E$29,IF(AND($A38=YEAR(E$25),$A38=YEAR(E$25+365.25*E$106)),((E$25+365.25*E$106)-E$25+1)*E$29,IF($A38=YEAR(E$25),(DATE(YEAR(E$25),12,31)-E$25+1)*E$29,IF($A38=YEAR(E$25+365.25*E$106),(E$25+365.25*E$106-DATE(YEAR(E$25+365.25*E$106),1,1))*E$29,0)))),IF(AND($A38&gt;YEAR(E$25),$A38&lt;YEAR(E$26)),(DATE($A38,12,31)-DATE($A38,1,0))*E$29,IF(AND($A38=YEAR(E$25),$A38=YEAR(E$26)),(E$26-E$25+1)*E$29,IF($A38=YEAR(E$25),(DATE(YEAR(E$25),12,31)-E$25+1)*E$29,IF($A38=YEAR(E$26),(E$26-DATE(YEAR(E$26),1,1))*E$29,0)))))</f>
        <v>0</v>
      </c>
      <c r="F38" s="70">
        <f>IF(F$26&gt;(F$25+365.25*F$106),IF(AND($A38&gt;YEAR(F$25),$A38&lt;YEAR(F$25+365.25*F$106)),(DATE($A38,12,31)-DATE($A38,1,0))*F$29,IF(AND($A38=YEAR(F$25),$A38=YEAR(F$25+365.25*F$106)),((F$25+365.25*F$106)-F$25+1)*F$29,IF($A38=YEAR(F$25),(DATE(YEAR(F$25),12,31)-F$25+1)*F$29,IF($A38=YEAR(F$25+365.25*F$106),(F$25+365.25*F$106-DATE(YEAR(F$25+365.25*F$106),1,1))*F$29,0)))),IF(AND($A38&gt;YEAR(F$25),$A38&lt;YEAR(F$26)),(DATE($A38,12,31)-DATE($A38,1,0))*F$29,IF(AND($A38=YEAR(F$25),$A38=YEAR(F$26)),(F$26-F$25+1)*F$29,IF($A38=YEAR(F$25),(DATE(YEAR(F$25),12,31)-F$25+1)*F$29,IF($A38=YEAR(F$26),(F$26-DATE(YEAR(F$26),1,1))*F$29,0)))))</f>
        <v>0</v>
      </c>
      <c r="G38" s="70">
        <f>IF(G$26&gt;(G$25+365.25*G$106),IF(AND($A38&gt;YEAR(G$25),$A38&lt;YEAR(G$25+365.25*G$106)),(DATE($A38,12,31)-DATE($A38,1,0))*G$29,IF(AND($A38=YEAR(G$25),$A38=YEAR(G$25+365.25*G$106)),((G$25+365.25*G$106)-G$25+1)*G$29,IF($A38=YEAR(G$25),(DATE(YEAR(G$25),12,31)-G$25+1)*G$29,IF($A38=YEAR(G$25+365.25*G$106),(G$25+365.25*G$106-DATE(YEAR(G$25+365.25*G$106),1,1))*G$29,0)))),IF(AND($A38&gt;YEAR(G$25),$A38&lt;YEAR(G$26)),(DATE($A38,12,31)-DATE($A38,1,0))*G$29,IF(AND($A38=YEAR(G$25),$A38=YEAR(G$26)),(G$26-G$25+1)*G$29,IF($A38=YEAR(G$25),(DATE(YEAR(G$25),12,31)-G$25+1)*G$29,IF($A38=YEAR(G$26),(G$26-DATE(YEAR(G$26),1,1))*G$29,0)))))</f>
        <v>0</v>
      </c>
      <c r="H38" s="70">
        <f>IF(H$26&gt;(H$25+365.25*H$106),IF(AND($A38&gt;YEAR(H$25),$A38&lt;YEAR(H$25+365.25*H$106)),(DATE($A38,12,31)-DATE($A38,1,0))*H$29,IF(AND($A38=YEAR(H$25),$A38=YEAR(H$25+365.25*H$106)),((H$25+365.25*H$106)-H$25+1)*H$29,IF($A38=YEAR(H$25),(DATE(YEAR(H$25),12,31)-H$25+1)*H$29,IF($A38=YEAR(H$25+365.25*H$106),(H$25+365.25*H$106-DATE(YEAR(H$25+365.25*H$106),1,1))*H$29,0)))),IF(AND($A38&gt;YEAR(H$25),$A38&lt;YEAR(H$26)),(DATE($A38,12,31)-DATE($A38,1,0))*H$29,IF(AND($A38=YEAR(H$25),$A38=YEAR(H$26)),(H$26-H$25+1)*H$29,IF($A38=YEAR(H$25),(DATE(YEAR(H$25),12,31)-H$25+1)*H$29,IF($A38=YEAR(H$26),(H$26-DATE(YEAR(H$26),1,1))*H$29,0)))))</f>
        <v>0</v>
      </c>
      <c r="I38" s="70">
        <f>IF(I$26&gt;(I$25+365.25*I$106),IF(AND($A38&gt;YEAR(I$25),$A38&lt;YEAR(I$25+365.25*I$106)),(DATE($A38,12,31)-DATE($A38,1,0))*I$29,IF(AND($A38=YEAR(I$25),$A38=YEAR(I$25+365.25*I$106)),((I$25+365.25*I$106)-I$25+1)*I$29,IF($A38=YEAR(I$25),(DATE(YEAR(I$25),12,31)-I$25+1)*I$29,IF($A38=YEAR(I$25+365.25*I$106),(I$25+365.25*I$106-DATE(YEAR(I$25+365.25*I$106),1,1))*I$29,0)))),IF(AND($A38&gt;YEAR(I$25),$A38&lt;YEAR(I$26)),(DATE($A38,12,31)-DATE($A38,1,0))*I$29,IF(AND($A38=YEAR(I$25),$A38=YEAR(I$26)),(I$26-I$25+1)*I$29,IF($A38=YEAR(I$25),(DATE(YEAR(I$25),12,31)-I$25+1)*I$29,IF($A38=YEAR(I$26),(I$26-DATE(YEAR(I$26),1,1))*I$29,0)))))</f>
        <v>0</v>
      </c>
      <c r="J38" s="70">
        <f>IF(J$26&gt;(J$25+365.25*J$106),IF(AND($A38&gt;YEAR(J$25),$A38&lt;YEAR(J$25+365.25*J$106)),(DATE($A38,12,31)-DATE($A38,1,0))*J$29,IF(AND($A38=YEAR(J$25),$A38=YEAR(J$25+365.25*J$106)),((J$25+365.25*J$106)-J$25+1)*J$29,IF($A38=YEAR(J$25),(DATE(YEAR(J$25),12,31)-J$25+1)*J$29,IF($A38=YEAR(J$25+365.25*J$106),(J$25+365.25*J$106-DATE(YEAR(J$25+365.25*J$106),1,1))*J$29,0)))),IF(AND($A38&gt;YEAR(J$25),$A38&lt;YEAR(J$26)),(DATE($A38,12,31)-DATE($A38,1,0))*J$29,IF(AND($A38=YEAR(J$25),$A38=YEAR(J$26)),(J$26-J$25+1)*J$29,IF($A38=YEAR(J$25),(DATE(YEAR(J$25),12,31)-J$25+1)*J$29,IF($A38=YEAR(J$26),(J$26-DATE(YEAR(J$26),1,1))*J$29,0)))))</f>
        <v>0</v>
      </c>
      <c r="K38" s="70">
        <f>IF(K$26&gt;(K$25+365.25*K$106),IF(AND($A38&gt;YEAR(K$25),$A38&lt;YEAR(K$25+365.25*K$106)),(DATE($A38,12,31)-DATE($A38,1,0))*K$29,IF(AND($A38=YEAR(K$25),$A38=YEAR(K$25+365.25*K$106)),((K$25+365.25*K$106)-K$25+1)*K$29,IF($A38=YEAR(K$25),(DATE(YEAR(K$25),12,31)-K$25+1)*K$29,IF($A38=YEAR(K$25+365.25*K$106),(K$25+365.25*K$106-DATE(YEAR(K$25+365.25*K$106),1,1))*K$29,0)))),IF(AND($A38&gt;YEAR(K$25),$A38&lt;YEAR(K$26)),(DATE($A38,12,31)-DATE($A38,1,0))*K$29,IF(AND($A38=YEAR(K$25),$A38=YEAR(K$26)),(K$26-K$25+1)*K$29,IF($A38=YEAR(K$25),(DATE(YEAR(K$25),12,31)-K$25+1)*K$29,IF($A38=YEAR(K$26),(K$26-DATE(YEAR(K$26),1,1))*K$29,0)))))</f>
        <v>0</v>
      </c>
      <c r="L38" s="70">
        <f>IF(L$26&gt;(L$25+365.25*L$106),IF(AND($A38&gt;YEAR(L$25),$A38&lt;YEAR(L$25+365.25*L$106)),(DATE($A38,12,31)-DATE($A38,1,0))*L$29,IF(AND($A38=YEAR(L$25),$A38=YEAR(L$25+365.25*L$106)),((L$25+365.25*L$106)-L$25+1)*L$29,IF($A38=YEAR(L$25),(DATE(YEAR(L$25),12,31)-L$25+1)*L$29,IF($A38=YEAR(L$25+365.25*L$106),(L$25+365.25*L$106-DATE(YEAR(L$25+365.25*L$106),1,1))*L$29,0)))),IF(AND($A38&gt;YEAR(L$25),$A38&lt;YEAR(L$26)),(DATE($A38,12,31)-DATE($A38,1,0))*L$29,IF(AND($A38=YEAR(L$25),$A38=YEAR(L$26)),(L$26-L$25+1)*L$29,IF($A38=YEAR(L$25),(DATE(YEAR(L$25),12,31)-L$25+1)*L$29,IF($A38=YEAR(L$26),(L$26-DATE(YEAR(L$26),1,1))*L$29,0)))))</f>
        <v>0</v>
      </c>
      <c r="M38" s="70">
        <f>IF(M$26&gt;(M$25+365.25*M$106),IF(AND($A38&gt;YEAR(M$25),$A38&lt;YEAR(M$25+365.25*M$106)),(DATE($A38,12,31)-DATE($A38,1,0))*M$29,IF(AND($A38=YEAR(M$25),$A38=YEAR(M$25+365.25*M$106)),((M$25+365.25*M$106)-M$25+1)*M$29,IF($A38=YEAR(M$25),(DATE(YEAR(M$25),12,31)-M$25+1)*M$29,IF($A38=YEAR(M$25+365.25*M$106),(M$25+365.25*M$106-DATE(YEAR(M$25+365.25*M$106),1,1))*M$29,0)))),IF(AND($A38&gt;YEAR(M$25),$A38&lt;YEAR(M$26)),(DATE($A38,12,31)-DATE($A38,1,0))*M$29,IF(AND($A38=YEAR(M$25),$A38=YEAR(M$26)),(M$26-M$25+1)*M$29,IF($A38=YEAR(M$25),(DATE(YEAR(M$25),12,31)-M$25+1)*M$29,IF($A38=YEAR(M$26),(M$26-DATE(YEAR(M$26),1,1))*M$29,0)))))</f>
        <v>0</v>
      </c>
      <c r="N38" s="70">
        <f>IF(N$26&gt;(N$25+365.25*N$106),IF(AND($A38&gt;YEAR(N$25),$A38&lt;YEAR(N$25+365.25*N$106)),(DATE($A38,12,31)-DATE($A38,1,0))*N$29,IF(AND($A38=YEAR(N$25),$A38=YEAR(N$25+365.25*N$106)),((N$25+365.25*N$106)-N$25+1)*N$29,IF($A38=YEAR(N$25),(DATE(YEAR(N$25),12,31)-N$25+1)*N$29,IF($A38=YEAR(N$25+365.25*N$106),(N$25+365.25*N$106-DATE(YEAR(N$25+365.25*N$106),1,1))*N$29,0)))),IF(AND($A38&gt;YEAR(N$25),$A38&lt;YEAR(N$26)),(DATE($A38,12,31)-DATE($A38,1,0))*N$29,IF(AND($A38=YEAR(N$25),$A38=YEAR(N$26)),(N$26-N$25+1)*N$29,IF($A38=YEAR(N$25),(DATE(YEAR(N$25),12,31)-N$25+1)*N$29,IF($A38=YEAR(N$26),(N$26-DATE(YEAR(N$26),1,1))*N$29,0)))))</f>
        <v>0</v>
      </c>
      <c r="O38" s="70">
        <f>IF(O$26&gt;(O$25+365.25*O$106),IF(AND($A38&gt;YEAR(O$25),$A38&lt;YEAR(O$25+365.25*O$106)),(DATE($A38,12,31)-DATE($A38,1,0))*O$29,IF(AND($A38=YEAR(O$25),$A38=YEAR(O$25+365.25*O$106)),((O$25+365.25*O$106)-O$25+1)*O$29,IF($A38=YEAR(O$25),(DATE(YEAR(O$25),12,31)-O$25+1)*O$29,IF($A38=YEAR(O$25+365.25*O$106),(O$25+365.25*O$106-DATE(YEAR(O$25+365.25*O$106),1,1))*O$29,0)))),IF(AND($A38&gt;YEAR(O$25),$A38&lt;YEAR(O$26)),(DATE($A38,12,31)-DATE($A38,1,0))*O$29,IF(AND($A38=YEAR(O$25),$A38=YEAR(O$26)),(O$26-O$25+1)*O$29,IF($A38=YEAR(O$25),(DATE(YEAR(O$25),12,31)-O$25+1)*O$29,IF($A38=YEAR(O$26),(O$26-DATE(YEAR(O$26),1,1))*O$29,0)))))</f>
        <v>0</v>
      </c>
      <c r="P38" s="70">
        <f>IF(P$26&gt;(P$25+365.25*P$106),IF(AND($A38&gt;YEAR(P$25),$A38&lt;YEAR(P$25+365.25*P$106)),(DATE($A38,12,31)-DATE($A38,1,0))*P$29,IF(AND($A38=YEAR(P$25),$A38=YEAR(P$25+365.25*P$106)),((P$25+365.25*P$106)-P$25+1)*P$29,IF($A38=YEAR(P$25),(DATE(YEAR(P$25),12,31)-P$25+1)*P$29,IF($A38=YEAR(P$25+365.25*P$106),(P$25+365.25*P$106-DATE(YEAR(P$25+365.25*P$106),1,1))*P$29,0)))),IF(AND($A38&gt;YEAR(P$25),$A38&lt;YEAR(P$26)),(DATE($A38,12,31)-DATE($A38,1,0))*P$29,IF(AND($A38=YEAR(P$25),$A38=YEAR(P$26)),(P$26-P$25+1)*P$29,IF($A38=YEAR(P$25),(DATE(YEAR(P$25),12,31)-P$25+1)*P$29,IF($A38=YEAR(P$26),(P$26-DATE(YEAR(P$26),1,1))*P$29,0)))))</f>
        <v>0</v>
      </c>
      <c r="Q38" s="70">
        <f>IF(Q$26&gt;(Q$25+365.25*Q$106),IF(AND($A38&gt;YEAR(Q$25),$A38&lt;YEAR(Q$25+365.25*Q$106)),(DATE($A38,12,31)-DATE($A38,1,0))*Q$29,IF(AND($A38=YEAR(Q$25),$A38=YEAR(Q$25+365.25*Q$106)),((Q$25+365.25*Q$106)-Q$25+1)*Q$29,IF($A38=YEAR(Q$25),(DATE(YEAR(Q$25),12,31)-Q$25+1)*Q$29,IF($A38=YEAR(Q$25+365.25*Q$106),(Q$25+365.25*Q$106-DATE(YEAR(Q$25+365.25*Q$106),1,1))*Q$29,0)))),IF(AND($A38&gt;YEAR(Q$25),$A38&lt;YEAR(Q$26)),(DATE($A38,12,31)-DATE($A38,1,0))*Q$29,IF(AND($A38=YEAR(Q$25),$A38=YEAR(Q$26)),(Q$26-Q$25+1)*Q$29,IF($A38=YEAR(Q$25),(DATE(YEAR(Q$25),12,31)-Q$25+1)*Q$29,IF($A38=YEAR(Q$26),(Q$26-DATE(YEAR(Q$26),1,1))*Q$29,0)))))</f>
        <v>0</v>
      </c>
    </row>
    <row r="39" spans="1:17" ht="13" thickBot="1">
      <c r="A39" s="41">
        <v>2033</v>
      </c>
      <c r="B39" s="70">
        <f>IF(B$26&gt;(B$25+365.25*B$106),IF(AND($A39&gt;YEAR(B$25),$A39&lt;YEAR(B$25+365.25*B$106)),(DATE($A39,12,31)-DATE($A39,1,0))*B$29,IF(AND($A39=YEAR(B$25),$A39=YEAR(B$25+365.25*B$106)),((B$25+365.25*B$106)-B$25+1)*B$29,IF($A39=YEAR(B$25),(DATE(YEAR(B$25),12,31)-B$25+1)*B$29,IF($A39=YEAR(B$25+365.25*B$106),(B$25+365.25*B$106-DATE(YEAR(B$25+365.25*B$106),1,1))*B$29,0)))),IF(AND($A39&gt;YEAR(B$25),$A39&lt;YEAR(B$26)),(DATE($A39,12,31)-DATE($A39,1,0))*B$29,IF(AND($A39=YEAR(B$25),$A39=YEAR(B$26)),(B$26-B$25+1)*B$29,IF($A39=YEAR(B$25),(DATE(YEAR(B$25),12,31)-B$25+1)*B$29,IF($A39=YEAR(B$26),(B$26-DATE(YEAR(B$26),1,1))*B$29,0)))))</f>
        <v>0</v>
      </c>
      <c r="C39" s="70">
        <f>IF(C$26&gt;(C$25+365.25*C$106),IF(AND($A39&gt;YEAR(C$25),$A39&lt;YEAR(C$25+365.25*C$106)),(DATE($A39,12,31)-DATE($A39,1,0))*C$29,IF(AND($A39=YEAR(C$25),$A39=YEAR(C$25+365.25*C$106)),((C$25+365.25*C$106)-C$25+1)*C$29,IF($A39=YEAR(C$25),(DATE(YEAR(C$25),12,31)-C$25+1)*C$29,IF($A39=YEAR(C$25+365.25*C$106),(C$25+365.25*C$106-DATE(YEAR(C$25+365.25*C$106),1,1))*C$29,0)))),IF(AND($A39&gt;YEAR(C$25),$A39&lt;YEAR(C$26)),(DATE($A39,12,31)-DATE($A39,1,0))*C$29,IF(AND($A39=YEAR(C$25),$A39=YEAR(C$26)),(C$26-C$25+1)*C$29,IF($A39=YEAR(C$25),(DATE(YEAR(C$25),12,31)-C$25+1)*C$29,IF($A39=YEAR(C$26),(C$26-DATE(YEAR(C$26),1,1))*C$29,0)))))</f>
        <v>0</v>
      </c>
      <c r="D39" s="70">
        <f>IF(D$26&gt;(D$25+365.25*D$106),IF(AND($A39&gt;YEAR(D$25),$A39&lt;YEAR(D$25+365.25*D$106)),(DATE($A39,12,31)-DATE($A39,1,0))*D$29,IF(AND($A39=YEAR(D$25),$A39=YEAR(D$25+365.25*D$106)),((D$25+365.25*D$106)-D$25+1)*D$29,IF($A39=YEAR(D$25),(DATE(YEAR(D$25),12,31)-D$25+1)*D$29,IF($A39=YEAR(D$25+365.25*D$106),(D$25+365.25*D$106-DATE(YEAR(D$25+365.25*D$106),1,1))*D$29,0)))),IF(AND($A39&gt;YEAR(D$25),$A39&lt;YEAR(D$26)),(DATE($A39,12,31)-DATE($A39,1,0))*D$29,IF(AND($A39=YEAR(D$25),$A39=YEAR(D$26)),(D$26-D$25+1)*D$29,IF($A39=YEAR(D$25),(DATE(YEAR(D$25),12,31)-D$25+1)*D$29,IF($A39=YEAR(D$26),(D$26-DATE(YEAR(D$26),1,1))*D$29,0)))))</f>
        <v>0</v>
      </c>
      <c r="E39" s="70">
        <f>IF(E$26&gt;(E$25+365.25*E$106),IF(AND($A39&gt;YEAR(E$25),$A39&lt;YEAR(E$25+365.25*E$106)),(DATE($A39,12,31)-DATE($A39,1,0))*E$29,IF(AND($A39=YEAR(E$25),$A39=YEAR(E$25+365.25*E$106)),((E$25+365.25*E$106)-E$25+1)*E$29,IF($A39=YEAR(E$25),(DATE(YEAR(E$25),12,31)-E$25+1)*E$29,IF($A39=YEAR(E$25+365.25*E$106),(E$25+365.25*E$106-DATE(YEAR(E$25+365.25*E$106),1,1))*E$29,0)))),IF(AND($A39&gt;YEAR(E$25),$A39&lt;YEAR(E$26)),(DATE($A39,12,31)-DATE($A39,1,0))*E$29,IF(AND($A39=YEAR(E$25),$A39=YEAR(E$26)),(E$26-E$25+1)*E$29,IF($A39=YEAR(E$25),(DATE(YEAR(E$25),12,31)-E$25+1)*E$29,IF($A39=YEAR(E$26),(E$26-DATE(YEAR(E$26),1,1))*E$29,0)))))</f>
        <v>0</v>
      </c>
      <c r="F39" s="70">
        <f>IF(F$26&gt;(F$25+365.25*F$106),IF(AND($A39&gt;YEAR(F$25),$A39&lt;YEAR(F$25+365.25*F$106)),(DATE($A39,12,31)-DATE($A39,1,0))*F$29,IF(AND($A39=YEAR(F$25),$A39=YEAR(F$25+365.25*F$106)),((F$25+365.25*F$106)-F$25+1)*F$29,IF($A39=YEAR(F$25),(DATE(YEAR(F$25),12,31)-F$25+1)*F$29,IF($A39=YEAR(F$25+365.25*F$106),(F$25+365.25*F$106-DATE(YEAR(F$25+365.25*F$106),1,1))*F$29,0)))),IF(AND($A39&gt;YEAR(F$25),$A39&lt;YEAR(F$26)),(DATE($A39,12,31)-DATE($A39,1,0))*F$29,IF(AND($A39=YEAR(F$25),$A39=YEAR(F$26)),(F$26-F$25+1)*F$29,IF($A39=YEAR(F$25),(DATE(YEAR(F$25),12,31)-F$25+1)*F$29,IF($A39=YEAR(F$26),(F$26-DATE(YEAR(F$26),1,1))*F$29,0)))))</f>
        <v>0</v>
      </c>
      <c r="G39" s="70">
        <f>IF(G$26&gt;(G$25+365.25*G$106),IF(AND($A39&gt;YEAR(G$25),$A39&lt;YEAR(G$25+365.25*G$106)),(DATE($A39,12,31)-DATE($A39,1,0))*G$29,IF(AND($A39=YEAR(G$25),$A39=YEAR(G$25+365.25*G$106)),((G$25+365.25*G$106)-G$25+1)*G$29,IF($A39=YEAR(G$25),(DATE(YEAR(G$25),12,31)-G$25+1)*G$29,IF($A39=YEAR(G$25+365.25*G$106),(G$25+365.25*G$106-DATE(YEAR(G$25+365.25*G$106),1,1))*G$29,0)))),IF(AND($A39&gt;YEAR(G$25),$A39&lt;YEAR(G$26)),(DATE($A39,12,31)-DATE($A39,1,0))*G$29,IF(AND($A39=YEAR(G$25),$A39=YEAR(G$26)),(G$26-G$25+1)*G$29,IF($A39=YEAR(G$25),(DATE(YEAR(G$25),12,31)-G$25+1)*G$29,IF($A39=YEAR(G$26),(G$26-DATE(YEAR(G$26),1,1))*G$29,0)))))</f>
        <v>0</v>
      </c>
      <c r="H39" s="70">
        <f>IF(H$26&gt;(H$25+365.25*H$106),IF(AND($A39&gt;YEAR(H$25),$A39&lt;YEAR(H$25+365.25*H$106)),(DATE($A39,12,31)-DATE($A39,1,0))*H$29,IF(AND($A39=YEAR(H$25),$A39=YEAR(H$25+365.25*H$106)),((H$25+365.25*H$106)-H$25+1)*H$29,IF($A39=YEAR(H$25),(DATE(YEAR(H$25),12,31)-H$25+1)*H$29,IF($A39=YEAR(H$25+365.25*H$106),(H$25+365.25*H$106-DATE(YEAR(H$25+365.25*H$106),1,1))*H$29,0)))),IF(AND($A39&gt;YEAR(H$25),$A39&lt;YEAR(H$26)),(DATE($A39,12,31)-DATE($A39,1,0))*H$29,IF(AND($A39=YEAR(H$25),$A39=YEAR(H$26)),(H$26-H$25+1)*H$29,IF($A39=YEAR(H$25),(DATE(YEAR(H$25),12,31)-H$25+1)*H$29,IF($A39=YEAR(H$26),(H$26-DATE(YEAR(H$26),1,1))*H$29,0)))))</f>
        <v>0</v>
      </c>
      <c r="I39" s="70">
        <f>IF(I$26&gt;(I$25+365.25*I$106),IF(AND($A39&gt;YEAR(I$25),$A39&lt;YEAR(I$25+365.25*I$106)),(DATE($A39,12,31)-DATE($A39,1,0))*I$29,IF(AND($A39=YEAR(I$25),$A39=YEAR(I$25+365.25*I$106)),((I$25+365.25*I$106)-I$25+1)*I$29,IF($A39=YEAR(I$25),(DATE(YEAR(I$25),12,31)-I$25+1)*I$29,IF($A39=YEAR(I$25+365.25*I$106),(I$25+365.25*I$106-DATE(YEAR(I$25+365.25*I$106),1,1))*I$29,0)))),IF(AND($A39&gt;YEAR(I$25),$A39&lt;YEAR(I$26)),(DATE($A39,12,31)-DATE($A39,1,0))*I$29,IF(AND($A39=YEAR(I$25),$A39=YEAR(I$26)),(I$26-I$25+1)*I$29,IF($A39=YEAR(I$25),(DATE(YEAR(I$25),12,31)-I$25+1)*I$29,IF($A39=YEAR(I$26),(I$26-DATE(YEAR(I$26),1,1))*I$29,0)))))</f>
        <v>0</v>
      </c>
      <c r="J39" s="70">
        <f>IF(J$26&gt;(J$25+365.25*J$106),IF(AND($A39&gt;YEAR(J$25),$A39&lt;YEAR(J$25+365.25*J$106)),(DATE($A39,12,31)-DATE($A39,1,0))*J$29,IF(AND($A39=YEAR(J$25),$A39=YEAR(J$25+365.25*J$106)),((J$25+365.25*J$106)-J$25+1)*J$29,IF($A39=YEAR(J$25),(DATE(YEAR(J$25),12,31)-J$25+1)*J$29,IF($A39=YEAR(J$25+365.25*J$106),(J$25+365.25*J$106-DATE(YEAR(J$25+365.25*J$106),1,1))*J$29,0)))),IF(AND($A39&gt;YEAR(J$25),$A39&lt;YEAR(J$26)),(DATE($A39,12,31)-DATE($A39,1,0))*J$29,IF(AND($A39=YEAR(J$25),$A39=YEAR(J$26)),(J$26-J$25+1)*J$29,IF($A39=YEAR(J$25),(DATE(YEAR(J$25),12,31)-J$25+1)*J$29,IF($A39=YEAR(J$26),(J$26-DATE(YEAR(J$26),1,1))*J$29,0)))))</f>
        <v>0</v>
      </c>
      <c r="K39" s="70">
        <f>IF(K$26&gt;(K$25+365.25*K$106),IF(AND($A39&gt;YEAR(K$25),$A39&lt;YEAR(K$25+365.25*K$106)),(DATE($A39,12,31)-DATE($A39,1,0))*K$29,IF(AND($A39=YEAR(K$25),$A39=YEAR(K$25+365.25*K$106)),((K$25+365.25*K$106)-K$25+1)*K$29,IF($A39=YEAR(K$25),(DATE(YEAR(K$25),12,31)-K$25+1)*K$29,IF($A39=YEAR(K$25+365.25*K$106),(K$25+365.25*K$106-DATE(YEAR(K$25+365.25*K$106),1,1))*K$29,0)))),IF(AND($A39&gt;YEAR(K$25),$A39&lt;YEAR(K$26)),(DATE($A39,12,31)-DATE($A39,1,0))*K$29,IF(AND($A39=YEAR(K$25),$A39=YEAR(K$26)),(K$26-K$25+1)*K$29,IF($A39=YEAR(K$25),(DATE(YEAR(K$25),12,31)-K$25+1)*K$29,IF($A39=YEAR(K$26),(K$26-DATE(YEAR(K$26),1,1))*K$29,0)))))</f>
        <v>0</v>
      </c>
      <c r="L39" s="70">
        <f>IF(L$26&gt;(L$25+365.25*L$106),IF(AND($A39&gt;YEAR(L$25),$A39&lt;YEAR(L$25+365.25*L$106)),(DATE($A39,12,31)-DATE($A39,1,0))*L$29,IF(AND($A39=YEAR(L$25),$A39=YEAR(L$25+365.25*L$106)),((L$25+365.25*L$106)-L$25+1)*L$29,IF($A39=YEAR(L$25),(DATE(YEAR(L$25),12,31)-L$25+1)*L$29,IF($A39=YEAR(L$25+365.25*L$106),(L$25+365.25*L$106-DATE(YEAR(L$25+365.25*L$106),1,1))*L$29,0)))),IF(AND($A39&gt;YEAR(L$25),$A39&lt;YEAR(L$26)),(DATE($A39,12,31)-DATE($A39,1,0))*L$29,IF(AND($A39=YEAR(L$25),$A39=YEAR(L$26)),(L$26-L$25+1)*L$29,IF($A39=YEAR(L$25),(DATE(YEAR(L$25),12,31)-L$25+1)*L$29,IF($A39=YEAR(L$26),(L$26-DATE(YEAR(L$26),1,1))*L$29,0)))))</f>
        <v>0</v>
      </c>
      <c r="M39" s="70">
        <f>IF(M$26&gt;(M$25+365.25*M$106),IF(AND($A39&gt;YEAR(M$25),$A39&lt;YEAR(M$25+365.25*M$106)),(DATE($A39,12,31)-DATE($A39,1,0))*M$29,IF(AND($A39=YEAR(M$25),$A39=YEAR(M$25+365.25*M$106)),((M$25+365.25*M$106)-M$25+1)*M$29,IF($A39=YEAR(M$25),(DATE(YEAR(M$25),12,31)-M$25+1)*M$29,IF($A39=YEAR(M$25+365.25*M$106),(M$25+365.25*M$106-DATE(YEAR(M$25+365.25*M$106),1,1))*M$29,0)))),IF(AND($A39&gt;YEAR(M$25),$A39&lt;YEAR(M$26)),(DATE($A39,12,31)-DATE($A39,1,0))*M$29,IF(AND($A39=YEAR(M$25),$A39=YEAR(M$26)),(M$26-M$25+1)*M$29,IF($A39=YEAR(M$25),(DATE(YEAR(M$25),12,31)-M$25+1)*M$29,IF($A39=YEAR(M$26),(M$26-DATE(YEAR(M$26),1,1))*M$29,0)))))</f>
        <v>0</v>
      </c>
      <c r="N39" s="70">
        <f>IF(N$26&gt;(N$25+365.25*N$106),IF(AND($A39&gt;YEAR(N$25),$A39&lt;YEAR(N$25+365.25*N$106)),(DATE($A39,12,31)-DATE($A39,1,0))*N$29,IF(AND($A39=YEAR(N$25),$A39=YEAR(N$25+365.25*N$106)),((N$25+365.25*N$106)-N$25+1)*N$29,IF($A39=YEAR(N$25),(DATE(YEAR(N$25),12,31)-N$25+1)*N$29,IF($A39=YEAR(N$25+365.25*N$106),(N$25+365.25*N$106-DATE(YEAR(N$25+365.25*N$106),1,1))*N$29,0)))),IF(AND($A39&gt;YEAR(N$25),$A39&lt;YEAR(N$26)),(DATE($A39,12,31)-DATE($A39,1,0))*N$29,IF(AND($A39=YEAR(N$25),$A39=YEAR(N$26)),(N$26-N$25+1)*N$29,IF($A39=YEAR(N$25),(DATE(YEAR(N$25),12,31)-N$25+1)*N$29,IF($A39=YEAR(N$26),(N$26-DATE(YEAR(N$26),1,1))*N$29,0)))))</f>
        <v>0</v>
      </c>
      <c r="O39" s="70">
        <f>IF(O$26&gt;(O$25+365.25*O$106),IF(AND($A39&gt;YEAR(O$25),$A39&lt;YEAR(O$25+365.25*O$106)),(DATE($A39,12,31)-DATE($A39,1,0))*O$29,IF(AND($A39=YEAR(O$25),$A39=YEAR(O$25+365.25*O$106)),((O$25+365.25*O$106)-O$25+1)*O$29,IF($A39=YEAR(O$25),(DATE(YEAR(O$25),12,31)-O$25+1)*O$29,IF($A39=YEAR(O$25+365.25*O$106),(O$25+365.25*O$106-DATE(YEAR(O$25+365.25*O$106),1,1))*O$29,0)))),IF(AND($A39&gt;YEAR(O$25),$A39&lt;YEAR(O$26)),(DATE($A39,12,31)-DATE($A39,1,0))*O$29,IF(AND($A39=YEAR(O$25),$A39=YEAR(O$26)),(O$26-O$25+1)*O$29,IF($A39=YEAR(O$25),(DATE(YEAR(O$25),12,31)-O$25+1)*O$29,IF($A39=YEAR(O$26),(O$26-DATE(YEAR(O$26),1,1))*O$29,0)))))</f>
        <v>0</v>
      </c>
      <c r="P39" s="70">
        <f>IF(P$26&gt;(P$25+365.25*P$106),IF(AND($A39&gt;YEAR(P$25),$A39&lt;YEAR(P$25+365.25*P$106)),(DATE($A39,12,31)-DATE($A39,1,0))*P$29,IF(AND($A39=YEAR(P$25),$A39=YEAR(P$25+365.25*P$106)),((P$25+365.25*P$106)-P$25+1)*P$29,IF($A39=YEAR(P$25),(DATE(YEAR(P$25),12,31)-P$25+1)*P$29,IF($A39=YEAR(P$25+365.25*P$106),(P$25+365.25*P$106-DATE(YEAR(P$25+365.25*P$106),1,1))*P$29,0)))),IF(AND($A39&gt;YEAR(P$25),$A39&lt;YEAR(P$26)),(DATE($A39,12,31)-DATE($A39,1,0))*P$29,IF(AND($A39=YEAR(P$25),$A39=YEAR(P$26)),(P$26-P$25+1)*P$29,IF($A39=YEAR(P$25),(DATE(YEAR(P$25),12,31)-P$25+1)*P$29,IF($A39=YEAR(P$26),(P$26-DATE(YEAR(P$26),1,1))*P$29,0)))))</f>
        <v>0</v>
      </c>
      <c r="Q39" s="70">
        <f>IF(Q$26&gt;(Q$25+365.25*Q$106),IF(AND($A39&gt;YEAR(Q$25),$A39&lt;YEAR(Q$25+365.25*Q$106)),(DATE($A39,12,31)-DATE($A39,1,0))*Q$29,IF(AND($A39=YEAR(Q$25),$A39=YEAR(Q$25+365.25*Q$106)),((Q$25+365.25*Q$106)-Q$25+1)*Q$29,IF($A39=YEAR(Q$25),(DATE(YEAR(Q$25),12,31)-Q$25+1)*Q$29,IF($A39=YEAR(Q$25+365.25*Q$106),(Q$25+365.25*Q$106-DATE(YEAR(Q$25+365.25*Q$106),1,1))*Q$29,0)))),IF(AND($A39&gt;YEAR(Q$25),$A39&lt;YEAR(Q$26)),(DATE($A39,12,31)-DATE($A39,1,0))*Q$29,IF(AND($A39=YEAR(Q$25),$A39=YEAR(Q$26)),(Q$26-Q$25+1)*Q$29,IF($A39=YEAR(Q$25),(DATE(YEAR(Q$25),12,31)-Q$25+1)*Q$29,IF($A39=YEAR(Q$26),(Q$26-DATE(YEAR(Q$26),1,1))*Q$29,0)))))</f>
        <v>0</v>
      </c>
    </row>
    <row r="40" spans="1:17" ht="13" thickBot="1">
      <c r="A40" s="41">
        <v>2034</v>
      </c>
      <c r="B40" s="70">
        <f>IF(B$26&gt;(B$25+365.25*B$106),IF(AND($A40&gt;YEAR(B$25),$A40&lt;YEAR(B$25+365.25*B$106)),(DATE($A40,12,31)-DATE($A40,1,0))*B$29,IF(AND($A40=YEAR(B$25),$A40=YEAR(B$25+365.25*B$106)),((B$25+365.25*B$106)-B$25+1)*B$29,IF($A40=YEAR(B$25),(DATE(YEAR(B$25),12,31)-B$25+1)*B$29,IF($A40=YEAR(B$25+365.25*B$106),(B$25+365.25*B$106-DATE(YEAR(B$25+365.25*B$106),1,1))*B$29,0)))),IF(AND($A40&gt;YEAR(B$25),$A40&lt;YEAR(B$26)),(DATE($A40,12,31)-DATE($A40,1,0))*B$29,IF(AND($A40=YEAR(B$25),$A40=YEAR(B$26)),(B$26-B$25+1)*B$29,IF($A40=YEAR(B$25),(DATE(YEAR(B$25),12,31)-B$25+1)*B$29,IF($A40=YEAR(B$26),(B$26-DATE(YEAR(B$26),1,1))*B$29,0)))))</f>
        <v>0</v>
      </c>
      <c r="C40" s="70">
        <f>IF(C$26&gt;(C$25+365.25*C$106),IF(AND($A40&gt;YEAR(C$25),$A40&lt;YEAR(C$25+365.25*C$106)),(DATE($A40,12,31)-DATE($A40,1,0))*C$29,IF(AND($A40=YEAR(C$25),$A40=YEAR(C$25+365.25*C$106)),((C$25+365.25*C$106)-C$25+1)*C$29,IF($A40=YEAR(C$25),(DATE(YEAR(C$25),12,31)-C$25+1)*C$29,IF($A40=YEAR(C$25+365.25*C$106),(C$25+365.25*C$106-DATE(YEAR(C$25+365.25*C$106),1,1))*C$29,0)))),IF(AND($A40&gt;YEAR(C$25),$A40&lt;YEAR(C$26)),(DATE($A40,12,31)-DATE($A40,1,0))*C$29,IF(AND($A40=YEAR(C$25),$A40=YEAR(C$26)),(C$26-C$25+1)*C$29,IF($A40=YEAR(C$25),(DATE(YEAR(C$25),12,31)-C$25+1)*C$29,IF($A40=YEAR(C$26),(C$26-DATE(YEAR(C$26),1,1))*C$29,0)))))</f>
        <v>0</v>
      </c>
      <c r="D40" s="70">
        <f>IF(D$26&gt;(D$25+365.25*D$106),IF(AND($A40&gt;YEAR(D$25),$A40&lt;YEAR(D$25+365.25*D$106)),(DATE($A40,12,31)-DATE($A40,1,0))*D$29,IF(AND($A40=YEAR(D$25),$A40=YEAR(D$25+365.25*D$106)),((D$25+365.25*D$106)-D$25+1)*D$29,IF($A40=YEAR(D$25),(DATE(YEAR(D$25),12,31)-D$25+1)*D$29,IF($A40=YEAR(D$25+365.25*D$106),(D$25+365.25*D$106-DATE(YEAR(D$25+365.25*D$106),1,1))*D$29,0)))),IF(AND($A40&gt;YEAR(D$25),$A40&lt;YEAR(D$26)),(DATE($A40,12,31)-DATE($A40,1,0))*D$29,IF(AND($A40=YEAR(D$25),$A40=YEAR(D$26)),(D$26-D$25+1)*D$29,IF($A40=YEAR(D$25),(DATE(YEAR(D$25),12,31)-D$25+1)*D$29,IF($A40=YEAR(D$26),(D$26-DATE(YEAR(D$26),1,1))*D$29,0)))))</f>
        <v>0</v>
      </c>
      <c r="E40" s="70">
        <f>IF(E$26&gt;(E$25+365.25*E$106),IF(AND($A40&gt;YEAR(E$25),$A40&lt;YEAR(E$25+365.25*E$106)),(DATE($A40,12,31)-DATE($A40,1,0))*E$29,IF(AND($A40=YEAR(E$25),$A40=YEAR(E$25+365.25*E$106)),((E$25+365.25*E$106)-E$25+1)*E$29,IF($A40=YEAR(E$25),(DATE(YEAR(E$25),12,31)-E$25+1)*E$29,IF($A40=YEAR(E$25+365.25*E$106),(E$25+365.25*E$106-DATE(YEAR(E$25+365.25*E$106),1,1))*E$29,0)))),IF(AND($A40&gt;YEAR(E$25),$A40&lt;YEAR(E$26)),(DATE($A40,12,31)-DATE($A40,1,0))*E$29,IF(AND($A40=YEAR(E$25),$A40=YEAR(E$26)),(E$26-E$25+1)*E$29,IF($A40=YEAR(E$25),(DATE(YEAR(E$25),12,31)-E$25+1)*E$29,IF($A40=YEAR(E$26),(E$26-DATE(YEAR(E$26),1,1))*E$29,0)))))</f>
        <v>0</v>
      </c>
      <c r="F40" s="70">
        <f>IF(F$26&gt;(F$25+365.25*F$106),IF(AND($A40&gt;YEAR(F$25),$A40&lt;YEAR(F$25+365.25*F$106)),(DATE($A40,12,31)-DATE($A40,1,0))*F$29,IF(AND($A40=YEAR(F$25),$A40=YEAR(F$25+365.25*F$106)),((F$25+365.25*F$106)-F$25+1)*F$29,IF($A40=YEAR(F$25),(DATE(YEAR(F$25),12,31)-F$25+1)*F$29,IF($A40=YEAR(F$25+365.25*F$106),(F$25+365.25*F$106-DATE(YEAR(F$25+365.25*F$106),1,1))*F$29,0)))),IF(AND($A40&gt;YEAR(F$25),$A40&lt;YEAR(F$26)),(DATE($A40,12,31)-DATE($A40,1,0))*F$29,IF(AND($A40=YEAR(F$25),$A40=YEAR(F$26)),(F$26-F$25+1)*F$29,IF($A40=YEAR(F$25),(DATE(YEAR(F$25),12,31)-F$25+1)*F$29,IF($A40=YEAR(F$26),(F$26-DATE(YEAR(F$26),1,1))*F$29,0)))))</f>
        <v>0</v>
      </c>
      <c r="G40" s="70">
        <f>IF(G$26&gt;(G$25+365.25*G$106),IF(AND($A40&gt;YEAR(G$25),$A40&lt;YEAR(G$25+365.25*G$106)),(DATE($A40,12,31)-DATE($A40,1,0))*G$29,IF(AND($A40=YEAR(G$25),$A40=YEAR(G$25+365.25*G$106)),((G$25+365.25*G$106)-G$25+1)*G$29,IF($A40=YEAR(G$25),(DATE(YEAR(G$25),12,31)-G$25+1)*G$29,IF($A40=YEAR(G$25+365.25*G$106),(G$25+365.25*G$106-DATE(YEAR(G$25+365.25*G$106),1,1))*G$29,0)))),IF(AND($A40&gt;YEAR(G$25),$A40&lt;YEAR(G$26)),(DATE($A40,12,31)-DATE($A40,1,0))*G$29,IF(AND($A40=YEAR(G$25),$A40=YEAR(G$26)),(G$26-G$25+1)*G$29,IF($A40=YEAR(G$25),(DATE(YEAR(G$25),12,31)-G$25+1)*G$29,IF($A40=YEAR(G$26),(G$26-DATE(YEAR(G$26),1,1))*G$29,0)))))</f>
        <v>0</v>
      </c>
      <c r="H40" s="70">
        <f>IF(H$26&gt;(H$25+365.25*H$106),IF(AND($A40&gt;YEAR(H$25),$A40&lt;YEAR(H$25+365.25*H$106)),(DATE($A40,12,31)-DATE($A40,1,0))*H$29,IF(AND($A40=YEAR(H$25),$A40=YEAR(H$25+365.25*H$106)),((H$25+365.25*H$106)-H$25+1)*H$29,IF($A40=YEAR(H$25),(DATE(YEAR(H$25),12,31)-H$25+1)*H$29,IF($A40=YEAR(H$25+365.25*H$106),(H$25+365.25*H$106-DATE(YEAR(H$25+365.25*H$106),1,1))*H$29,0)))),IF(AND($A40&gt;YEAR(H$25),$A40&lt;YEAR(H$26)),(DATE($A40,12,31)-DATE($A40,1,0))*H$29,IF(AND($A40=YEAR(H$25),$A40=YEAR(H$26)),(H$26-H$25+1)*H$29,IF($A40=YEAR(H$25),(DATE(YEAR(H$25),12,31)-H$25+1)*H$29,IF($A40=YEAR(H$26),(H$26-DATE(YEAR(H$26),1,1))*H$29,0)))))</f>
        <v>0</v>
      </c>
      <c r="I40" s="70">
        <f>IF(I$26&gt;(I$25+365.25*I$106),IF(AND($A40&gt;YEAR(I$25),$A40&lt;YEAR(I$25+365.25*I$106)),(DATE($A40,12,31)-DATE($A40,1,0))*I$29,IF(AND($A40=YEAR(I$25),$A40=YEAR(I$25+365.25*I$106)),((I$25+365.25*I$106)-I$25+1)*I$29,IF($A40=YEAR(I$25),(DATE(YEAR(I$25),12,31)-I$25+1)*I$29,IF($A40=YEAR(I$25+365.25*I$106),(I$25+365.25*I$106-DATE(YEAR(I$25+365.25*I$106),1,1))*I$29,0)))),IF(AND($A40&gt;YEAR(I$25),$A40&lt;YEAR(I$26)),(DATE($A40,12,31)-DATE($A40,1,0))*I$29,IF(AND($A40=YEAR(I$25),$A40=YEAR(I$26)),(I$26-I$25+1)*I$29,IF($A40=YEAR(I$25),(DATE(YEAR(I$25),12,31)-I$25+1)*I$29,IF($A40=YEAR(I$26),(I$26-DATE(YEAR(I$26),1,1))*I$29,0)))))</f>
        <v>0</v>
      </c>
      <c r="J40" s="70">
        <f>IF(J$26&gt;(J$25+365.25*J$106),IF(AND($A40&gt;YEAR(J$25),$A40&lt;YEAR(J$25+365.25*J$106)),(DATE($A40,12,31)-DATE($A40,1,0))*J$29,IF(AND($A40=YEAR(J$25),$A40=YEAR(J$25+365.25*J$106)),((J$25+365.25*J$106)-J$25+1)*J$29,IF($A40=YEAR(J$25),(DATE(YEAR(J$25),12,31)-J$25+1)*J$29,IF($A40=YEAR(J$25+365.25*J$106),(J$25+365.25*J$106-DATE(YEAR(J$25+365.25*J$106),1,1))*J$29,0)))),IF(AND($A40&gt;YEAR(J$25),$A40&lt;YEAR(J$26)),(DATE($A40,12,31)-DATE($A40,1,0))*J$29,IF(AND($A40=YEAR(J$25),$A40=YEAR(J$26)),(J$26-J$25+1)*J$29,IF($A40=YEAR(J$25),(DATE(YEAR(J$25),12,31)-J$25+1)*J$29,IF($A40=YEAR(J$26),(J$26-DATE(YEAR(J$26),1,1))*J$29,0)))))</f>
        <v>0</v>
      </c>
      <c r="K40" s="70">
        <f>IF(K$26&gt;(K$25+365.25*K$106),IF(AND($A40&gt;YEAR(K$25),$A40&lt;YEAR(K$25+365.25*K$106)),(DATE($A40,12,31)-DATE($A40,1,0))*K$29,IF(AND($A40=YEAR(K$25),$A40=YEAR(K$25+365.25*K$106)),((K$25+365.25*K$106)-K$25+1)*K$29,IF($A40=YEAR(K$25),(DATE(YEAR(K$25),12,31)-K$25+1)*K$29,IF($A40=YEAR(K$25+365.25*K$106),(K$25+365.25*K$106-DATE(YEAR(K$25+365.25*K$106),1,1))*K$29,0)))),IF(AND($A40&gt;YEAR(K$25),$A40&lt;YEAR(K$26)),(DATE($A40,12,31)-DATE($A40,1,0))*K$29,IF(AND($A40=YEAR(K$25),$A40=YEAR(K$26)),(K$26-K$25+1)*K$29,IF($A40=YEAR(K$25),(DATE(YEAR(K$25),12,31)-K$25+1)*K$29,IF($A40=YEAR(K$26),(K$26-DATE(YEAR(K$26),1,1))*K$29,0)))))</f>
        <v>0</v>
      </c>
      <c r="L40" s="70">
        <f>IF(L$26&gt;(L$25+365.25*L$106),IF(AND($A40&gt;YEAR(L$25),$A40&lt;YEAR(L$25+365.25*L$106)),(DATE($A40,12,31)-DATE($A40,1,0))*L$29,IF(AND($A40=YEAR(L$25),$A40=YEAR(L$25+365.25*L$106)),((L$25+365.25*L$106)-L$25+1)*L$29,IF($A40=YEAR(L$25),(DATE(YEAR(L$25),12,31)-L$25+1)*L$29,IF($A40=YEAR(L$25+365.25*L$106),(L$25+365.25*L$106-DATE(YEAR(L$25+365.25*L$106),1,1))*L$29,0)))),IF(AND($A40&gt;YEAR(L$25),$A40&lt;YEAR(L$26)),(DATE($A40,12,31)-DATE($A40,1,0))*L$29,IF(AND($A40=YEAR(L$25),$A40=YEAR(L$26)),(L$26-L$25+1)*L$29,IF($A40=YEAR(L$25),(DATE(YEAR(L$25),12,31)-L$25+1)*L$29,IF($A40=YEAR(L$26),(L$26-DATE(YEAR(L$26),1,1))*L$29,0)))))</f>
        <v>0</v>
      </c>
      <c r="M40" s="70">
        <f>IF(M$26&gt;(M$25+365.25*M$106),IF(AND($A40&gt;YEAR(M$25),$A40&lt;YEAR(M$25+365.25*M$106)),(DATE($A40,12,31)-DATE($A40,1,0))*M$29,IF(AND($A40=YEAR(M$25),$A40=YEAR(M$25+365.25*M$106)),((M$25+365.25*M$106)-M$25+1)*M$29,IF($A40=YEAR(M$25),(DATE(YEAR(M$25),12,31)-M$25+1)*M$29,IF($A40=YEAR(M$25+365.25*M$106),(M$25+365.25*M$106-DATE(YEAR(M$25+365.25*M$106),1,1))*M$29,0)))),IF(AND($A40&gt;YEAR(M$25),$A40&lt;YEAR(M$26)),(DATE($A40,12,31)-DATE($A40,1,0))*M$29,IF(AND($A40=YEAR(M$25),$A40=YEAR(M$26)),(M$26-M$25+1)*M$29,IF($A40=YEAR(M$25),(DATE(YEAR(M$25),12,31)-M$25+1)*M$29,IF($A40=YEAR(M$26),(M$26-DATE(YEAR(M$26),1,1))*M$29,0)))))</f>
        <v>0</v>
      </c>
      <c r="N40" s="70">
        <f>IF(N$26&gt;(N$25+365.25*N$106),IF(AND($A40&gt;YEAR(N$25),$A40&lt;YEAR(N$25+365.25*N$106)),(DATE($A40,12,31)-DATE($A40,1,0))*N$29,IF(AND($A40=YEAR(N$25),$A40=YEAR(N$25+365.25*N$106)),((N$25+365.25*N$106)-N$25+1)*N$29,IF($A40=YEAR(N$25),(DATE(YEAR(N$25),12,31)-N$25+1)*N$29,IF($A40=YEAR(N$25+365.25*N$106),(N$25+365.25*N$106-DATE(YEAR(N$25+365.25*N$106),1,1))*N$29,0)))),IF(AND($A40&gt;YEAR(N$25),$A40&lt;YEAR(N$26)),(DATE($A40,12,31)-DATE($A40,1,0))*N$29,IF(AND($A40=YEAR(N$25),$A40=YEAR(N$26)),(N$26-N$25+1)*N$29,IF($A40=YEAR(N$25),(DATE(YEAR(N$25),12,31)-N$25+1)*N$29,IF($A40=YEAR(N$26),(N$26-DATE(YEAR(N$26),1,1))*N$29,0)))))</f>
        <v>0</v>
      </c>
      <c r="O40" s="70">
        <f>IF(O$26&gt;(O$25+365.25*O$106),IF(AND($A40&gt;YEAR(O$25),$A40&lt;YEAR(O$25+365.25*O$106)),(DATE($A40,12,31)-DATE($A40,1,0))*O$29,IF(AND($A40=YEAR(O$25),$A40=YEAR(O$25+365.25*O$106)),((O$25+365.25*O$106)-O$25+1)*O$29,IF($A40=YEAR(O$25),(DATE(YEAR(O$25),12,31)-O$25+1)*O$29,IF($A40=YEAR(O$25+365.25*O$106),(O$25+365.25*O$106-DATE(YEAR(O$25+365.25*O$106),1,1))*O$29,0)))),IF(AND($A40&gt;YEAR(O$25),$A40&lt;YEAR(O$26)),(DATE($A40,12,31)-DATE($A40,1,0))*O$29,IF(AND($A40=YEAR(O$25),$A40=YEAR(O$26)),(O$26-O$25+1)*O$29,IF($A40=YEAR(O$25),(DATE(YEAR(O$25),12,31)-O$25+1)*O$29,IF($A40=YEAR(O$26),(O$26-DATE(YEAR(O$26),1,1))*O$29,0)))))</f>
        <v>0</v>
      </c>
      <c r="P40" s="70">
        <f>IF(P$26&gt;(P$25+365.25*P$106),IF(AND($A40&gt;YEAR(P$25),$A40&lt;YEAR(P$25+365.25*P$106)),(DATE($A40,12,31)-DATE($A40,1,0))*P$29,IF(AND($A40=YEAR(P$25),$A40=YEAR(P$25+365.25*P$106)),((P$25+365.25*P$106)-P$25+1)*P$29,IF($A40=YEAR(P$25),(DATE(YEAR(P$25),12,31)-P$25+1)*P$29,IF($A40=YEAR(P$25+365.25*P$106),(P$25+365.25*P$106-DATE(YEAR(P$25+365.25*P$106),1,1))*P$29,0)))),IF(AND($A40&gt;YEAR(P$25),$A40&lt;YEAR(P$26)),(DATE($A40,12,31)-DATE($A40,1,0))*P$29,IF(AND($A40=YEAR(P$25),$A40=YEAR(P$26)),(P$26-P$25+1)*P$29,IF($A40=YEAR(P$25),(DATE(YEAR(P$25),12,31)-P$25+1)*P$29,IF($A40=YEAR(P$26),(P$26-DATE(YEAR(P$26),1,1))*P$29,0)))))</f>
        <v>0</v>
      </c>
      <c r="Q40" s="70">
        <f>IF(Q$26&gt;(Q$25+365.25*Q$106),IF(AND($A40&gt;YEAR(Q$25),$A40&lt;YEAR(Q$25+365.25*Q$106)),(DATE($A40,12,31)-DATE($A40,1,0))*Q$29,IF(AND($A40=YEAR(Q$25),$A40=YEAR(Q$25+365.25*Q$106)),((Q$25+365.25*Q$106)-Q$25+1)*Q$29,IF($A40=YEAR(Q$25),(DATE(YEAR(Q$25),12,31)-Q$25+1)*Q$29,IF($A40=YEAR(Q$25+365.25*Q$106),(Q$25+365.25*Q$106-DATE(YEAR(Q$25+365.25*Q$106),1,1))*Q$29,0)))),IF(AND($A40&gt;YEAR(Q$25),$A40&lt;YEAR(Q$26)),(DATE($A40,12,31)-DATE($A40,1,0))*Q$29,IF(AND($A40=YEAR(Q$25),$A40=YEAR(Q$26)),(Q$26-Q$25+1)*Q$29,IF($A40=YEAR(Q$25),(DATE(YEAR(Q$25),12,31)-Q$25+1)*Q$29,IF($A40=YEAR(Q$26),(Q$26-DATE(YEAR(Q$26),1,1))*Q$29,0)))))</f>
        <v>0</v>
      </c>
    </row>
    <row r="41" spans="1:17" ht="13" thickBot="1">
      <c r="A41" s="41">
        <v>2035</v>
      </c>
      <c r="B41" s="70">
        <f>IF(B$26&gt;(B$25+365.25*B$106),IF(AND($A41&gt;YEAR(B$25),$A41&lt;YEAR(B$25+365.25*B$106)),(DATE($A41,12,31)-DATE($A41,1,0))*B$29,IF(AND($A41=YEAR(B$25),$A41=YEAR(B$25+365.25*B$106)),((B$25+365.25*B$106)-B$25+1)*B$29,IF($A41=YEAR(B$25),(DATE(YEAR(B$25),12,31)-B$25+1)*B$29,IF($A41=YEAR(B$25+365.25*B$106),(B$25+365.25*B$106-DATE(YEAR(B$25+365.25*B$106),1,1))*B$29,0)))),IF(AND($A41&gt;YEAR(B$25),$A41&lt;YEAR(B$26)),(DATE($A41,12,31)-DATE($A41,1,0))*B$29,IF(AND($A41=YEAR(B$25),$A41=YEAR(B$26)),(B$26-B$25+1)*B$29,IF($A41=YEAR(B$25),(DATE(YEAR(B$25),12,31)-B$25+1)*B$29,IF($A41=YEAR(B$26),(B$26-DATE(YEAR(B$26),1,1))*B$29,0)))))</f>
        <v>0</v>
      </c>
      <c r="C41" s="70">
        <f>IF(C$26&gt;(C$25+365.25*C$106),IF(AND($A41&gt;YEAR(C$25),$A41&lt;YEAR(C$25+365.25*C$106)),(DATE($A41,12,31)-DATE($A41,1,0))*C$29,IF(AND($A41=YEAR(C$25),$A41=YEAR(C$25+365.25*C$106)),((C$25+365.25*C$106)-C$25+1)*C$29,IF($A41=YEAR(C$25),(DATE(YEAR(C$25),12,31)-C$25+1)*C$29,IF($A41=YEAR(C$25+365.25*C$106),(C$25+365.25*C$106-DATE(YEAR(C$25+365.25*C$106),1,1))*C$29,0)))),IF(AND($A41&gt;YEAR(C$25),$A41&lt;YEAR(C$26)),(DATE($A41,12,31)-DATE($A41,1,0))*C$29,IF(AND($A41=YEAR(C$25),$A41=YEAR(C$26)),(C$26-C$25+1)*C$29,IF($A41=YEAR(C$25),(DATE(YEAR(C$25),12,31)-C$25+1)*C$29,IF($A41=YEAR(C$26),(C$26-DATE(YEAR(C$26),1,1))*C$29,0)))))</f>
        <v>0</v>
      </c>
      <c r="D41" s="70">
        <f>IF(D$26&gt;(D$25+365.25*D$106),IF(AND($A41&gt;YEAR(D$25),$A41&lt;YEAR(D$25+365.25*D$106)),(DATE($A41,12,31)-DATE($A41,1,0))*D$29,IF(AND($A41=YEAR(D$25),$A41=YEAR(D$25+365.25*D$106)),((D$25+365.25*D$106)-D$25+1)*D$29,IF($A41=YEAR(D$25),(DATE(YEAR(D$25),12,31)-D$25+1)*D$29,IF($A41=YEAR(D$25+365.25*D$106),(D$25+365.25*D$106-DATE(YEAR(D$25+365.25*D$106),1,1))*D$29,0)))),IF(AND($A41&gt;YEAR(D$25),$A41&lt;YEAR(D$26)),(DATE($A41,12,31)-DATE($A41,1,0))*D$29,IF(AND($A41=YEAR(D$25),$A41=YEAR(D$26)),(D$26-D$25+1)*D$29,IF($A41=YEAR(D$25),(DATE(YEAR(D$25),12,31)-D$25+1)*D$29,IF($A41=YEAR(D$26),(D$26-DATE(YEAR(D$26),1,1))*D$29,0)))))</f>
        <v>0</v>
      </c>
      <c r="E41" s="70">
        <f>IF(E$26&gt;(E$25+365.25*E$106),IF(AND($A41&gt;YEAR(E$25),$A41&lt;YEAR(E$25+365.25*E$106)),(DATE($A41,12,31)-DATE($A41,1,0))*E$29,IF(AND($A41=YEAR(E$25),$A41=YEAR(E$25+365.25*E$106)),((E$25+365.25*E$106)-E$25+1)*E$29,IF($A41=YEAR(E$25),(DATE(YEAR(E$25),12,31)-E$25+1)*E$29,IF($A41=YEAR(E$25+365.25*E$106),(E$25+365.25*E$106-DATE(YEAR(E$25+365.25*E$106),1,1))*E$29,0)))),IF(AND($A41&gt;YEAR(E$25),$A41&lt;YEAR(E$26)),(DATE($A41,12,31)-DATE($A41,1,0))*E$29,IF(AND($A41=YEAR(E$25),$A41=YEAR(E$26)),(E$26-E$25+1)*E$29,IF($A41=YEAR(E$25),(DATE(YEAR(E$25),12,31)-E$25+1)*E$29,IF($A41=YEAR(E$26),(E$26-DATE(YEAR(E$26),1,1))*E$29,0)))))</f>
        <v>0</v>
      </c>
      <c r="F41" s="70">
        <f>IF(F$26&gt;(F$25+365.25*F$106),IF(AND($A41&gt;YEAR(F$25),$A41&lt;YEAR(F$25+365.25*F$106)),(DATE($A41,12,31)-DATE($A41,1,0))*F$29,IF(AND($A41=YEAR(F$25),$A41=YEAR(F$25+365.25*F$106)),((F$25+365.25*F$106)-F$25+1)*F$29,IF($A41=YEAR(F$25),(DATE(YEAR(F$25),12,31)-F$25+1)*F$29,IF($A41=YEAR(F$25+365.25*F$106),(F$25+365.25*F$106-DATE(YEAR(F$25+365.25*F$106),1,1))*F$29,0)))),IF(AND($A41&gt;YEAR(F$25),$A41&lt;YEAR(F$26)),(DATE($A41,12,31)-DATE($A41,1,0))*F$29,IF(AND($A41=YEAR(F$25),$A41=YEAR(F$26)),(F$26-F$25+1)*F$29,IF($A41=YEAR(F$25),(DATE(YEAR(F$25),12,31)-F$25+1)*F$29,IF($A41=YEAR(F$26),(F$26-DATE(YEAR(F$26),1,1))*F$29,0)))))</f>
        <v>0</v>
      </c>
      <c r="G41" s="70">
        <f>IF(G$26&gt;(G$25+365.25*G$106),IF(AND($A41&gt;YEAR(G$25),$A41&lt;YEAR(G$25+365.25*G$106)),(DATE($A41,12,31)-DATE($A41,1,0))*G$29,IF(AND($A41=YEAR(G$25),$A41=YEAR(G$25+365.25*G$106)),((G$25+365.25*G$106)-G$25+1)*G$29,IF($A41=YEAR(G$25),(DATE(YEAR(G$25),12,31)-G$25+1)*G$29,IF($A41=YEAR(G$25+365.25*G$106),(G$25+365.25*G$106-DATE(YEAR(G$25+365.25*G$106),1,1))*G$29,0)))),IF(AND($A41&gt;YEAR(G$25),$A41&lt;YEAR(G$26)),(DATE($A41,12,31)-DATE($A41,1,0))*G$29,IF(AND($A41=YEAR(G$25),$A41=YEAR(G$26)),(G$26-G$25+1)*G$29,IF($A41=YEAR(G$25),(DATE(YEAR(G$25),12,31)-G$25+1)*G$29,IF($A41=YEAR(G$26),(G$26-DATE(YEAR(G$26),1,1))*G$29,0)))))</f>
        <v>0</v>
      </c>
      <c r="H41" s="70">
        <f>IF(H$26&gt;(H$25+365.25*H$106),IF(AND($A41&gt;YEAR(H$25),$A41&lt;YEAR(H$25+365.25*H$106)),(DATE($A41,12,31)-DATE($A41,1,0))*H$29,IF(AND($A41=YEAR(H$25),$A41=YEAR(H$25+365.25*H$106)),((H$25+365.25*H$106)-H$25+1)*H$29,IF($A41=YEAR(H$25),(DATE(YEAR(H$25),12,31)-H$25+1)*H$29,IF($A41=YEAR(H$25+365.25*H$106),(H$25+365.25*H$106-DATE(YEAR(H$25+365.25*H$106),1,1))*H$29,0)))),IF(AND($A41&gt;YEAR(H$25),$A41&lt;YEAR(H$26)),(DATE($A41,12,31)-DATE($A41,1,0))*H$29,IF(AND($A41=YEAR(H$25),$A41=YEAR(H$26)),(H$26-H$25+1)*H$29,IF($A41=YEAR(H$25),(DATE(YEAR(H$25),12,31)-H$25+1)*H$29,IF($A41=YEAR(H$26),(H$26-DATE(YEAR(H$26),1,1))*H$29,0)))))</f>
        <v>0</v>
      </c>
      <c r="I41" s="70">
        <f>IF(I$26&gt;(I$25+365.25*I$106),IF(AND($A41&gt;YEAR(I$25),$A41&lt;YEAR(I$25+365.25*I$106)),(DATE($A41,12,31)-DATE($A41,1,0))*I$29,IF(AND($A41=YEAR(I$25),$A41=YEAR(I$25+365.25*I$106)),((I$25+365.25*I$106)-I$25+1)*I$29,IF($A41=YEAR(I$25),(DATE(YEAR(I$25),12,31)-I$25+1)*I$29,IF($A41=YEAR(I$25+365.25*I$106),(I$25+365.25*I$106-DATE(YEAR(I$25+365.25*I$106),1,1))*I$29,0)))),IF(AND($A41&gt;YEAR(I$25),$A41&lt;YEAR(I$26)),(DATE($A41,12,31)-DATE($A41,1,0))*I$29,IF(AND($A41=YEAR(I$25),$A41=YEAR(I$26)),(I$26-I$25+1)*I$29,IF($A41=YEAR(I$25),(DATE(YEAR(I$25),12,31)-I$25+1)*I$29,IF($A41=YEAR(I$26),(I$26-DATE(YEAR(I$26),1,1))*I$29,0)))))</f>
        <v>0</v>
      </c>
      <c r="J41" s="70">
        <f>IF(J$26&gt;(J$25+365.25*J$106),IF(AND($A41&gt;YEAR(J$25),$A41&lt;YEAR(J$25+365.25*J$106)),(DATE($A41,12,31)-DATE($A41,1,0))*J$29,IF(AND($A41=YEAR(J$25),$A41=YEAR(J$25+365.25*J$106)),((J$25+365.25*J$106)-J$25+1)*J$29,IF($A41=YEAR(J$25),(DATE(YEAR(J$25),12,31)-J$25+1)*J$29,IF($A41=YEAR(J$25+365.25*J$106),(J$25+365.25*J$106-DATE(YEAR(J$25+365.25*J$106),1,1))*J$29,0)))),IF(AND($A41&gt;YEAR(J$25),$A41&lt;YEAR(J$26)),(DATE($A41,12,31)-DATE($A41,1,0))*J$29,IF(AND($A41=YEAR(J$25),$A41=YEAR(J$26)),(J$26-J$25+1)*J$29,IF($A41=YEAR(J$25),(DATE(YEAR(J$25),12,31)-J$25+1)*J$29,IF($A41=YEAR(J$26),(J$26-DATE(YEAR(J$26),1,1))*J$29,0)))))</f>
        <v>0</v>
      </c>
      <c r="K41" s="70">
        <f>IF(K$26&gt;(K$25+365.25*K$106),IF(AND($A41&gt;YEAR(K$25),$A41&lt;YEAR(K$25+365.25*K$106)),(DATE($A41,12,31)-DATE($A41,1,0))*K$29,IF(AND($A41=YEAR(K$25),$A41=YEAR(K$25+365.25*K$106)),((K$25+365.25*K$106)-K$25+1)*K$29,IF($A41=YEAR(K$25),(DATE(YEAR(K$25),12,31)-K$25+1)*K$29,IF($A41=YEAR(K$25+365.25*K$106),(K$25+365.25*K$106-DATE(YEAR(K$25+365.25*K$106),1,1))*K$29,0)))),IF(AND($A41&gt;YEAR(K$25),$A41&lt;YEAR(K$26)),(DATE($A41,12,31)-DATE($A41,1,0))*K$29,IF(AND($A41=YEAR(K$25),$A41=YEAR(K$26)),(K$26-K$25+1)*K$29,IF($A41=YEAR(K$25),(DATE(YEAR(K$25),12,31)-K$25+1)*K$29,IF($A41=YEAR(K$26),(K$26-DATE(YEAR(K$26),1,1))*K$29,0)))))</f>
        <v>0</v>
      </c>
      <c r="L41" s="70">
        <f>IF(L$26&gt;(L$25+365.25*L$106),IF(AND($A41&gt;YEAR(L$25),$A41&lt;YEAR(L$25+365.25*L$106)),(DATE($A41,12,31)-DATE($A41,1,0))*L$29,IF(AND($A41=YEAR(L$25),$A41=YEAR(L$25+365.25*L$106)),((L$25+365.25*L$106)-L$25+1)*L$29,IF($A41=YEAR(L$25),(DATE(YEAR(L$25),12,31)-L$25+1)*L$29,IF($A41=YEAR(L$25+365.25*L$106),(L$25+365.25*L$106-DATE(YEAR(L$25+365.25*L$106),1,1))*L$29,0)))),IF(AND($A41&gt;YEAR(L$25),$A41&lt;YEAR(L$26)),(DATE($A41,12,31)-DATE($A41,1,0))*L$29,IF(AND($A41=YEAR(L$25),$A41=YEAR(L$26)),(L$26-L$25+1)*L$29,IF($A41=YEAR(L$25),(DATE(YEAR(L$25),12,31)-L$25+1)*L$29,IF($A41=YEAR(L$26),(L$26-DATE(YEAR(L$26),1,1))*L$29,0)))))</f>
        <v>0</v>
      </c>
      <c r="M41" s="70">
        <f>IF(M$26&gt;(M$25+365.25*M$106),IF(AND($A41&gt;YEAR(M$25),$A41&lt;YEAR(M$25+365.25*M$106)),(DATE($A41,12,31)-DATE($A41,1,0))*M$29,IF(AND($A41=YEAR(M$25),$A41=YEAR(M$25+365.25*M$106)),((M$25+365.25*M$106)-M$25+1)*M$29,IF($A41=YEAR(M$25),(DATE(YEAR(M$25),12,31)-M$25+1)*M$29,IF($A41=YEAR(M$25+365.25*M$106),(M$25+365.25*M$106-DATE(YEAR(M$25+365.25*M$106),1,1))*M$29,0)))),IF(AND($A41&gt;YEAR(M$25),$A41&lt;YEAR(M$26)),(DATE($A41,12,31)-DATE($A41,1,0))*M$29,IF(AND($A41=YEAR(M$25),$A41=YEAR(M$26)),(M$26-M$25+1)*M$29,IF($A41=YEAR(M$25),(DATE(YEAR(M$25),12,31)-M$25+1)*M$29,IF($A41=YEAR(M$26),(M$26-DATE(YEAR(M$26),1,1))*M$29,0)))))</f>
        <v>0</v>
      </c>
      <c r="N41" s="70">
        <f>IF(N$26&gt;(N$25+365.25*N$106),IF(AND($A41&gt;YEAR(N$25),$A41&lt;YEAR(N$25+365.25*N$106)),(DATE($A41,12,31)-DATE($A41,1,0))*N$29,IF(AND($A41=YEAR(N$25),$A41=YEAR(N$25+365.25*N$106)),((N$25+365.25*N$106)-N$25+1)*N$29,IF($A41=YEAR(N$25),(DATE(YEAR(N$25),12,31)-N$25+1)*N$29,IF($A41=YEAR(N$25+365.25*N$106),(N$25+365.25*N$106-DATE(YEAR(N$25+365.25*N$106),1,1))*N$29,0)))),IF(AND($A41&gt;YEAR(N$25),$A41&lt;YEAR(N$26)),(DATE($A41,12,31)-DATE($A41,1,0))*N$29,IF(AND($A41=YEAR(N$25),$A41=YEAR(N$26)),(N$26-N$25+1)*N$29,IF($A41=YEAR(N$25),(DATE(YEAR(N$25),12,31)-N$25+1)*N$29,IF($A41=YEAR(N$26),(N$26-DATE(YEAR(N$26),1,1))*N$29,0)))))</f>
        <v>0</v>
      </c>
      <c r="O41" s="70">
        <f>IF(O$26&gt;(O$25+365.25*O$106),IF(AND($A41&gt;YEAR(O$25),$A41&lt;YEAR(O$25+365.25*O$106)),(DATE($A41,12,31)-DATE($A41,1,0))*O$29,IF(AND($A41=YEAR(O$25),$A41=YEAR(O$25+365.25*O$106)),((O$25+365.25*O$106)-O$25+1)*O$29,IF($A41=YEAR(O$25),(DATE(YEAR(O$25),12,31)-O$25+1)*O$29,IF($A41=YEAR(O$25+365.25*O$106),(O$25+365.25*O$106-DATE(YEAR(O$25+365.25*O$106),1,1))*O$29,0)))),IF(AND($A41&gt;YEAR(O$25),$A41&lt;YEAR(O$26)),(DATE($A41,12,31)-DATE($A41,1,0))*O$29,IF(AND($A41=YEAR(O$25),$A41=YEAR(O$26)),(O$26-O$25+1)*O$29,IF($A41=YEAR(O$25),(DATE(YEAR(O$25),12,31)-O$25+1)*O$29,IF($A41=YEAR(O$26),(O$26-DATE(YEAR(O$26),1,1))*O$29,0)))))</f>
        <v>0</v>
      </c>
      <c r="P41" s="70">
        <f>IF(P$26&gt;(P$25+365.25*P$106),IF(AND($A41&gt;YEAR(P$25),$A41&lt;YEAR(P$25+365.25*P$106)),(DATE($A41,12,31)-DATE($A41,1,0))*P$29,IF(AND($A41=YEAR(P$25),$A41=YEAR(P$25+365.25*P$106)),((P$25+365.25*P$106)-P$25+1)*P$29,IF($A41=YEAR(P$25),(DATE(YEAR(P$25),12,31)-P$25+1)*P$29,IF($A41=YEAR(P$25+365.25*P$106),(P$25+365.25*P$106-DATE(YEAR(P$25+365.25*P$106),1,1))*P$29,0)))),IF(AND($A41&gt;YEAR(P$25),$A41&lt;YEAR(P$26)),(DATE($A41,12,31)-DATE($A41,1,0))*P$29,IF(AND($A41=YEAR(P$25),$A41=YEAR(P$26)),(P$26-P$25+1)*P$29,IF($A41=YEAR(P$25),(DATE(YEAR(P$25),12,31)-P$25+1)*P$29,IF($A41=YEAR(P$26),(P$26-DATE(YEAR(P$26),1,1))*P$29,0)))))</f>
        <v>0</v>
      </c>
      <c r="Q41" s="70">
        <f>IF(Q$26&gt;(Q$25+365.25*Q$106),IF(AND($A41&gt;YEAR(Q$25),$A41&lt;YEAR(Q$25+365.25*Q$106)),(DATE($A41,12,31)-DATE($A41,1,0))*Q$29,IF(AND($A41=YEAR(Q$25),$A41=YEAR(Q$25+365.25*Q$106)),((Q$25+365.25*Q$106)-Q$25+1)*Q$29,IF($A41=YEAR(Q$25),(DATE(YEAR(Q$25),12,31)-Q$25+1)*Q$29,IF($A41=YEAR(Q$25+365.25*Q$106),(Q$25+365.25*Q$106-DATE(YEAR(Q$25+365.25*Q$106),1,1))*Q$29,0)))),IF(AND($A41&gt;YEAR(Q$25),$A41&lt;YEAR(Q$26)),(DATE($A41,12,31)-DATE($A41,1,0))*Q$29,IF(AND($A41=YEAR(Q$25),$A41=YEAR(Q$26)),(Q$26-Q$25+1)*Q$29,IF($A41=YEAR(Q$25),(DATE(YEAR(Q$25),12,31)-Q$25+1)*Q$29,IF($A41=YEAR(Q$26),(Q$26-DATE(YEAR(Q$26),1,1))*Q$29,0)))))</f>
        <v>0</v>
      </c>
    </row>
    <row r="42" spans="1:17" ht="13" thickBot="1">
      <c r="A42" s="41">
        <v>2036</v>
      </c>
      <c r="B42" s="70">
        <f>IF(B$26&gt;(B$25+365.25*B$106),IF(AND($A42&gt;YEAR(B$25),$A42&lt;YEAR(B$25+365.25*B$106)),(DATE($A42,12,31)-DATE($A42,1,0))*B$29,IF(AND($A42=YEAR(B$25),$A42=YEAR(B$25+365.25*B$106)),((B$25+365.25*B$106)-B$25+1)*B$29,IF($A42=YEAR(B$25),(DATE(YEAR(B$25),12,31)-B$25+1)*B$29,IF($A42=YEAR(B$25+365.25*B$106),(B$25+365.25*B$106-DATE(YEAR(B$25+365.25*B$106),1,1))*B$29,0)))),IF(AND($A42&gt;YEAR(B$25),$A42&lt;YEAR(B$26)),(DATE($A42,12,31)-DATE($A42,1,0))*B$29,IF(AND($A42=YEAR(B$25),$A42=YEAR(B$26)),(B$26-B$25+1)*B$29,IF($A42=YEAR(B$25),(DATE(YEAR(B$25),12,31)-B$25+1)*B$29,IF($A42=YEAR(B$26),(B$26-DATE(YEAR(B$26),1,1))*B$29,0)))))</f>
        <v>0</v>
      </c>
      <c r="C42" s="70">
        <f>IF(C$26&gt;(C$25+365.25*C$106),IF(AND($A42&gt;YEAR(C$25),$A42&lt;YEAR(C$25+365.25*C$106)),(DATE($A42,12,31)-DATE($A42,1,0))*C$29,IF(AND($A42=YEAR(C$25),$A42=YEAR(C$25+365.25*C$106)),((C$25+365.25*C$106)-C$25+1)*C$29,IF($A42=YEAR(C$25),(DATE(YEAR(C$25),12,31)-C$25+1)*C$29,IF($A42=YEAR(C$25+365.25*C$106),(C$25+365.25*C$106-DATE(YEAR(C$25+365.25*C$106),1,1))*C$29,0)))),IF(AND($A42&gt;YEAR(C$25),$A42&lt;YEAR(C$26)),(DATE($A42,12,31)-DATE($A42,1,0))*C$29,IF(AND($A42=YEAR(C$25),$A42=YEAR(C$26)),(C$26-C$25+1)*C$29,IF($A42=YEAR(C$25),(DATE(YEAR(C$25),12,31)-C$25+1)*C$29,IF($A42=YEAR(C$26),(C$26-DATE(YEAR(C$26),1,1))*C$29,0)))))</f>
        <v>0</v>
      </c>
      <c r="D42" s="70">
        <f>IF(D$26&gt;(D$25+365.25*D$106),IF(AND($A42&gt;YEAR(D$25),$A42&lt;YEAR(D$25+365.25*D$106)),(DATE($A42,12,31)-DATE($A42,1,0))*D$29,IF(AND($A42=YEAR(D$25),$A42=YEAR(D$25+365.25*D$106)),((D$25+365.25*D$106)-D$25+1)*D$29,IF($A42=YEAR(D$25),(DATE(YEAR(D$25),12,31)-D$25+1)*D$29,IF($A42=YEAR(D$25+365.25*D$106),(D$25+365.25*D$106-DATE(YEAR(D$25+365.25*D$106),1,1))*D$29,0)))),IF(AND($A42&gt;YEAR(D$25),$A42&lt;YEAR(D$26)),(DATE($A42,12,31)-DATE($A42,1,0))*D$29,IF(AND($A42=YEAR(D$25),$A42=YEAR(D$26)),(D$26-D$25+1)*D$29,IF($A42=YEAR(D$25),(DATE(YEAR(D$25),12,31)-D$25+1)*D$29,IF($A42=YEAR(D$26),(D$26-DATE(YEAR(D$26),1,1))*D$29,0)))))</f>
        <v>0</v>
      </c>
      <c r="E42" s="70">
        <f>IF(E$26&gt;(E$25+365.25*E$106),IF(AND($A42&gt;YEAR(E$25),$A42&lt;YEAR(E$25+365.25*E$106)),(DATE($A42,12,31)-DATE($A42,1,0))*E$29,IF(AND($A42=YEAR(E$25),$A42=YEAR(E$25+365.25*E$106)),((E$25+365.25*E$106)-E$25+1)*E$29,IF($A42=YEAR(E$25),(DATE(YEAR(E$25),12,31)-E$25+1)*E$29,IF($A42=YEAR(E$25+365.25*E$106),(E$25+365.25*E$106-DATE(YEAR(E$25+365.25*E$106),1,1))*E$29,0)))),IF(AND($A42&gt;YEAR(E$25),$A42&lt;YEAR(E$26)),(DATE($A42,12,31)-DATE($A42,1,0))*E$29,IF(AND($A42=YEAR(E$25),$A42=YEAR(E$26)),(E$26-E$25+1)*E$29,IF($A42=YEAR(E$25),(DATE(YEAR(E$25),12,31)-E$25+1)*E$29,IF($A42=YEAR(E$26),(E$26-DATE(YEAR(E$26),1,1))*E$29,0)))))</f>
        <v>0</v>
      </c>
      <c r="F42" s="70">
        <f>IF(F$26&gt;(F$25+365.25*F$106),IF(AND($A42&gt;YEAR(F$25),$A42&lt;YEAR(F$25+365.25*F$106)),(DATE($A42,12,31)-DATE($A42,1,0))*F$29,IF(AND($A42=YEAR(F$25),$A42=YEAR(F$25+365.25*F$106)),((F$25+365.25*F$106)-F$25+1)*F$29,IF($A42=YEAR(F$25),(DATE(YEAR(F$25),12,31)-F$25+1)*F$29,IF($A42=YEAR(F$25+365.25*F$106),(F$25+365.25*F$106-DATE(YEAR(F$25+365.25*F$106),1,1))*F$29,0)))),IF(AND($A42&gt;YEAR(F$25),$A42&lt;YEAR(F$26)),(DATE($A42,12,31)-DATE($A42,1,0))*F$29,IF(AND($A42=YEAR(F$25),$A42=YEAR(F$26)),(F$26-F$25+1)*F$29,IF($A42=YEAR(F$25),(DATE(YEAR(F$25),12,31)-F$25+1)*F$29,IF($A42=YEAR(F$26),(F$26-DATE(YEAR(F$26),1,1))*F$29,0)))))</f>
        <v>0</v>
      </c>
      <c r="G42" s="70">
        <f>IF(G$26&gt;(G$25+365.25*G$106),IF(AND($A42&gt;YEAR(G$25),$A42&lt;YEAR(G$25+365.25*G$106)),(DATE($A42,12,31)-DATE($A42,1,0))*G$29,IF(AND($A42=YEAR(G$25),$A42=YEAR(G$25+365.25*G$106)),((G$25+365.25*G$106)-G$25+1)*G$29,IF($A42=YEAR(G$25),(DATE(YEAR(G$25),12,31)-G$25+1)*G$29,IF($A42=YEAR(G$25+365.25*G$106),(G$25+365.25*G$106-DATE(YEAR(G$25+365.25*G$106),1,1))*G$29,0)))),IF(AND($A42&gt;YEAR(G$25),$A42&lt;YEAR(G$26)),(DATE($A42,12,31)-DATE($A42,1,0))*G$29,IF(AND($A42=YEAR(G$25),$A42=YEAR(G$26)),(G$26-G$25+1)*G$29,IF($A42=YEAR(G$25),(DATE(YEAR(G$25),12,31)-G$25+1)*G$29,IF($A42=YEAR(G$26),(G$26-DATE(YEAR(G$26),1,1))*G$29,0)))))</f>
        <v>0</v>
      </c>
      <c r="H42" s="70">
        <f>IF(H$26&gt;(H$25+365.25*H$106),IF(AND($A42&gt;YEAR(H$25),$A42&lt;YEAR(H$25+365.25*H$106)),(DATE($A42,12,31)-DATE($A42,1,0))*H$29,IF(AND($A42=YEAR(H$25),$A42=YEAR(H$25+365.25*H$106)),((H$25+365.25*H$106)-H$25+1)*H$29,IF($A42=YEAR(H$25),(DATE(YEAR(H$25),12,31)-H$25+1)*H$29,IF($A42=YEAR(H$25+365.25*H$106),(H$25+365.25*H$106-DATE(YEAR(H$25+365.25*H$106),1,1))*H$29,0)))),IF(AND($A42&gt;YEAR(H$25),$A42&lt;YEAR(H$26)),(DATE($A42,12,31)-DATE($A42,1,0))*H$29,IF(AND($A42=YEAR(H$25),$A42=YEAR(H$26)),(H$26-H$25+1)*H$29,IF($A42=YEAR(H$25),(DATE(YEAR(H$25),12,31)-H$25+1)*H$29,IF($A42=YEAR(H$26),(H$26-DATE(YEAR(H$26),1,1))*H$29,0)))))</f>
        <v>0</v>
      </c>
      <c r="I42" s="70">
        <f>IF(I$26&gt;(I$25+365.25*I$106),IF(AND($A42&gt;YEAR(I$25),$A42&lt;YEAR(I$25+365.25*I$106)),(DATE($A42,12,31)-DATE($A42,1,0))*I$29,IF(AND($A42=YEAR(I$25),$A42=YEAR(I$25+365.25*I$106)),((I$25+365.25*I$106)-I$25+1)*I$29,IF($A42=YEAR(I$25),(DATE(YEAR(I$25),12,31)-I$25+1)*I$29,IF($A42=YEAR(I$25+365.25*I$106),(I$25+365.25*I$106-DATE(YEAR(I$25+365.25*I$106),1,1))*I$29,0)))),IF(AND($A42&gt;YEAR(I$25),$A42&lt;YEAR(I$26)),(DATE($A42,12,31)-DATE($A42,1,0))*I$29,IF(AND($A42=YEAR(I$25),$A42=YEAR(I$26)),(I$26-I$25+1)*I$29,IF($A42=YEAR(I$25),(DATE(YEAR(I$25),12,31)-I$25+1)*I$29,IF($A42=YEAR(I$26),(I$26-DATE(YEAR(I$26),1,1))*I$29,0)))))</f>
        <v>0</v>
      </c>
      <c r="J42" s="70">
        <f>IF(J$26&gt;(J$25+365.25*J$106),IF(AND($A42&gt;YEAR(J$25),$A42&lt;YEAR(J$25+365.25*J$106)),(DATE($A42,12,31)-DATE($A42,1,0))*J$29,IF(AND($A42=YEAR(J$25),$A42=YEAR(J$25+365.25*J$106)),((J$25+365.25*J$106)-J$25+1)*J$29,IF($A42=YEAR(J$25),(DATE(YEAR(J$25),12,31)-J$25+1)*J$29,IF($A42=YEAR(J$25+365.25*J$106),(J$25+365.25*J$106-DATE(YEAR(J$25+365.25*J$106),1,1))*J$29,0)))),IF(AND($A42&gt;YEAR(J$25),$A42&lt;YEAR(J$26)),(DATE($A42,12,31)-DATE($A42,1,0))*J$29,IF(AND($A42=YEAR(J$25),$A42=YEAR(J$26)),(J$26-J$25+1)*J$29,IF($A42=YEAR(J$25),(DATE(YEAR(J$25),12,31)-J$25+1)*J$29,IF($A42=YEAR(J$26),(J$26-DATE(YEAR(J$26),1,1))*J$29,0)))))</f>
        <v>0</v>
      </c>
      <c r="K42" s="70">
        <f>IF(K$26&gt;(K$25+365.25*K$106),IF(AND($A42&gt;YEAR(K$25),$A42&lt;YEAR(K$25+365.25*K$106)),(DATE($A42,12,31)-DATE($A42,1,0))*K$29,IF(AND($A42=YEAR(K$25),$A42=YEAR(K$25+365.25*K$106)),((K$25+365.25*K$106)-K$25+1)*K$29,IF($A42=YEAR(K$25),(DATE(YEAR(K$25),12,31)-K$25+1)*K$29,IF($A42=YEAR(K$25+365.25*K$106),(K$25+365.25*K$106-DATE(YEAR(K$25+365.25*K$106),1,1))*K$29,0)))),IF(AND($A42&gt;YEAR(K$25),$A42&lt;YEAR(K$26)),(DATE($A42,12,31)-DATE($A42,1,0))*K$29,IF(AND($A42=YEAR(K$25),$A42=YEAR(K$26)),(K$26-K$25+1)*K$29,IF($A42=YEAR(K$25),(DATE(YEAR(K$25),12,31)-K$25+1)*K$29,IF($A42=YEAR(K$26),(K$26-DATE(YEAR(K$26),1,1))*K$29,0)))))</f>
        <v>0</v>
      </c>
      <c r="L42" s="70">
        <f>IF(L$26&gt;(L$25+365.25*L$106),IF(AND($A42&gt;YEAR(L$25),$A42&lt;YEAR(L$25+365.25*L$106)),(DATE($A42,12,31)-DATE($A42,1,0))*L$29,IF(AND($A42=YEAR(L$25),$A42=YEAR(L$25+365.25*L$106)),((L$25+365.25*L$106)-L$25+1)*L$29,IF($A42=YEAR(L$25),(DATE(YEAR(L$25),12,31)-L$25+1)*L$29,IF($A42=YEAR(L$25+365.25*L$106),(L$25+365.25*L$106-DATE(YEAR(L$25+365.25*L$106),1,1))*L$29,0)))),IF(AND($A42&gt;YEAR(L$25),$A42&lt;YEAR(L$26)),(DATE($A42,12,31)-DATE($A42,1,0))*L$29,IF(AND($A42=YEAR(L$25),$A42=YEAR(L$26)),(L$26-L$25+1)*L$29,IF($A42=YEAR(L$25),(DATE(YEAR(L$25),12,31)-L$25+1)*L$29,IF($A42=YEAR(L$26),(L$26-DATE(YEAR(L$26),1,1))*L$29,0)))))</f>
        <v>0</v>
      </c>
      <c r="M42" s="70">
        <f>IF(M$26&gt;(M$25+365.25*M$106),IF(AND($A42&gt;YEAR(M$25),$A42&lt;YEAR(M$25+365.25*M$106)),(DATE($A42,12,31)-DATE($A42,1,0))*M$29,IF(AND($A42=YEAR(M$25),$A42=YEAR(M$25+365.25*M$106)),((M$25+365.25*M$106)-M$25+1)*M$29,IF($A42=YEAR(M$25),(DATE(YEAR(M$25),12,31)-M$25+1)*M$29,IF($A42=YEAR(M$25+365.25*M$106),(M$25+365.25*M$106-DATE(YEAR(M$25+365.25*M$106),1,1))*M$29,0)))),IF(AND($A42&gt;YEAR(M$25),$A42&lt;YEAR(M$26)),(DATE($A42,12,31)-DATE($A42,1,0))*M$29,IF(AND($A42=YEAR(M$25),$A42=YEAR(M$26)),(M$26-M$25+1)*M$29,IF($A42=YEAR(M$25),(DATE(YEAR(M$25),12,31)-M$25+1)*M$29,IF($A42=YEAR(M$26),(M$26-DATE(YEAR(M$26),1,1))*M$29,0)))))</f>
        <v>0</v>
      </c>
      <c r="N42" s="70">
        <f>IF(N$26&gt;(N$25+365.25*N$106),IF(AND($A42&gt;YEAR(N$25),$A42&lt;YEAR(N$25+365.25*N$106)),(DATE($A42,12,31)-DATE($A42,1,0))*N$29,IF(AND($A42=YEAR(N$25),$A42=YEAR(N$25+365.25*N$106)),((N$25+365.25*N$106)-N$25+1)*N$29,IF($A42=YEAR(N$25),(DATE(YEAR(N$25),12,31)-N$25+1)*N$29,IF($A42=YEAR(N$25+365.25*N$106),(N$25+365.25*N$106-DATE(YEAR(N$25+365.25*N$106),1,1))*N$29,0)))),IF(AND($A42&gt;YEAR(N$25),$A42&lt;YEAR(N$26)),(DATE($A42,12,31)-DATE($A42,1,0))*N$29,IF(AND($A42=YEAR(N$25),$A42=YEAR(N$26)),(N$26-N$25+1)*N$29,IF($A42=YEAR(N$25),(DATE(YEAR(N$25),12,31)-N$25+1)*N$29,IF($A42=YEAR(N$26),(N$26-DATE(YEAR(N$26),1,1))*N$29,0)))))</f>
        <v>0</v>
      </c>
      <c r="O42" s="70">
        <f>IF(O$26&gt;(O$25+365.25*O$106),IF(AND($A42&gt;YEAR(O$25),$A42&lt;YEAR(O$25+365.25*O$106)),(DATE($A42,12,31)-DATE($A42,1,0))*O$29,IF(AND($A42=YEAR(O$25),$A42=YEAR(O$25+365.25*O$106)),((O$25+365.25*O$106)-O$25+1)*O$29,IF($A42=YEAR(O$25),(DATE(YEAR(O$25),12,31)-O$25+1)*O$29,IF($A42=YEAR(O$25+365.25*O$106),(O$25+365.25*O$106-DATE(YEAR(O$25+365.25*O$106),1,1))*O$29,0)))),IF(AND($A42&gt;YEAR(O$25),$A42&lt;YEAR(O$26)),(DATE($A42,12,31)-DATE($A42,1,0))*O$29,IF(AND($A42=YEAR(O$25),$A42=YEAR(O$26)),(O$26-O$25+1)*O$29,IF($A42=YEAR(O$25),(DATE(YEAR(O$25),12,31)-O$25+1)*O$29,IF($A42=YEAR(O$26),(O$26-DATE(YEAR(O$26),1,1))*O$29,0)))))</f>
        <v>0</v>
      </c>
      <c r="P42" s="70">
        <f>IF(P$26&gt;(P$25+365.25*P$106),IF(AND($A42&gt;YEAR(P$25),$A42&lt;YEAR(P$25+365.25*P$106)),(DATE($A42,12,31)-DATE($A42,1,0))*P$29,IF(AND($A42=YEAR(P$25),$A42=YEAR(P$25+365.25*P$106)),((P$25+365.25*P$106)-P$25+1)*P$29,IF($A42=YEAR(P$25),(DATE(YEAR(P$25),12,31)-P$25+1)*P$29,IF($A42=YEAR(P$25+365.25*P$106),(P$25+365.25*P$106-DATE(YEAR(P$25+365.25*P$106),1,1))*P$29,0)))),IF(AND($A42&gt;YEAR(P$25),$A42&lt;YEAR(P$26)),(DATE($A42,12,31)-DATE($A42,1,0))*P$29,IF(AND($A42=YEAR(P$25),$A42=YEAR(P$26)),(P$26-P$25+1)*P$29,IF($A42=YEAR(P$25),(DATE(YEAR(P$25),12,31)-P$25+1)*P$29,IF($A42=YEAR(P$26),(P$26-DATE(YEAR(P$26),1,1))*P$29,0)))))</f>
        <v>0</v>
      </c>
      <c r="Q42" s="70">
        <f>IF(Q$26&gt;(Q$25+365.25*Q$106),IF(AND($A42&gt;YEAR(Q$25),$A42&lt;YEAR(Q$25+365.25*Q$106)),(DATE($A42,12,31)-DATE($A42,1,0))*Q$29,IF(AND($A42=YEAR(Q$25),$A42=YEAR(Q$25+365.25*Q$106)),((Q$25+365.25*Q$106)-Q$25+1)*Q$29,IF($A42=YEAR(Q$25),(DATE(YEAR(Q$25),12,31)-Q$25+1)*Q$29,IF($A42=YEAR(Q$25+365.25*Q$106),(Q$25+365.25*Q$106-DATE(YEAR(Q$25+365.25*Q$106),1,1))*Q$29,0)))),IF(AND($A42&gt;YEAR(Q$25),$A42&lt;YEAR(Q$26)),(DATE($A42,12,31)-DATE($A42,1,0))*Q$29,IF(AND($A42=YEAR(Q$25),$A42=YEAR(Q$26)),(Q$26-Q$25+1)*Q$29,IF($A42=YEAR(Q$25),(DATE(YEAR(Q$25),12,31)-Q$25+1)*Q$29,IF($A42=YEAR(Q$26),(Q$26-DATE(YEAR(Q$26),1,1))*Q$29,0)))))</f>
        <v>0</v>
      </c>
    </row>
    <row r="43" spans="1:17" ht="13" thickBot="1">
      <c r="A43" s="41">
        <v>2037</v>
      </c>
      <c r="B43" s="70">
        <f>IF(B$26&gt;(B$25+365.25*B$106),IF(AND($A43&gt;YEAR(B$25),$A43&lt;YEAR(B$25+365.25*B$106)),(DATE($A43,12,31)-DATE($A43,1,0))*B$29,IF(AND($A43=YEAR(B$25),$A43=YEAR(B$25+365.25*B$106)),((B$25+365.25*B$106)-B$25+1)*B$29,IF($A43=YEAR(B$25),(DATE(YEAR(B$25),12,31)-B$25+1)*B$29,IF($A43=YEAR(B$25+365.25*B$106),(B$25+365.25*B$106-DATE(YEAR(B$25+365.25*B$106),1,1))*B$29,0)))),IF(AND($A43&gt;YEAR(B$25),$A43&lt;YEAR(B$26)),(DATE($A43,12,31)-DATE($A43,1,0))*B$29,IF(AND($A43=YEAR(B$25),$A43=YEAR(B$26)),(B$26-B$25+1)*B$29,IF($A43=YEAR(B$25),(DATE(YEAR(B$25),12,31)-B$25+1)*B$29,IF($A43=YEAR(B$26),(B$26-DATE(YEAR(B$26),1,1))*B$29,0)))))</f>
        <v>0</v>
      </c>
      <c r="C43" s="70">
        <f>IF(C$26&gt;(C$25+365.25*C$106),IF(AND($A43&gt;YEAR(C$25),$A43&lt;YEAR(C$25+365.25*C$106)),(DATE($A43,12,31)-DATE($A43,1,0))*C$29,IF(AND($A43=YEAR(C$25),$A43=YEAR(C$25+365.25*C$106)),((C$25+365.25*C$106)-C$25+1)*C$29,IF($A43=YEAR(C$25),(DATE(YEAR(C$25),12,31)-C$25+1)*C$29,IF($A43=YEAR(C$25+365.25*C$106),(C$25+365.25*C$106-DATE(YEAR(C$25+365.25*C$106),1,1))*C$29,0)))),IF(AND($A43&gt;YEAR(C$25),$A43&lt;YEAR(C$26)),(DATE($A43,12,31)-DATE($A43,1,0))*C$29,IF(AND($A43=YEAR(C$25),$A43=YEAR(C$26)),(C$26-C$25+1)*C$29,IF($A43=YEAR(C$25),(DATE(YEAR(C$25),12,31)-C$25+1)*C$29,IF($A43=YEAR(C$26),(C$26-DATE(YEAR(C$26),1,1))*C$29,0)))))</f>
        <v>0</v>
      </c>
      <c r="D43" s="70">
        <f>IF(D$26&gt;(D$25+365.25*D$106),IF(AND($A43&gt;YEAR(D$25),$A43&lt;YEAR(D$25+365.25*D$106)),(DATE($A43,12,31)-DATE($A43,1,0))*D$29,IF(AND($A43=YEAR(D$25),$A43=YEAR(D$25+365.25*D$106)),((D$25+365.25*D$106)-D$25+1)*D$29,IF($A43=YEAR(D$25),(DATE(YEAR(D$25),12,31)-D$25+1)*D$29,IF($A43=YEAR(D$25+365.25*D$106),(D$25+365.25*D$106-DATE(YEAR(D$25+365.25*D$106),1,1))*D$29,0)))),IF(AND($A43&gt;YEAR(D$25),$A43&lt;YEAR(D$26)),(DATE($A43,12,31)-DATE($A43,1,0))*D$29,IF(AND($A43=YEAR(D$25),$A43=YEAR(D$26)),(D$26-D$25+1)*D$29,IF($A43=YEAR(D$25),(DATE(YEAR(D$25),12,31)-D$25+1)*D$29,IF($A43=YEAR(D$26),(D$26-DATE(YEAR(D$26),1,1))*D$29,0)))))</f>
        <v>0</v>
      </c>
      <c r="E43" s="70">
        <f>IF(E$26&gt;(E$25+365.25*E$106),IF(AND($A43&gt;YEAR(E$25),$A43&lt;YEAR(E$25+365.25*E$106)),(DATE($A43,12,31)-DATE($A43,1,0))*E$29,IF(AND($A43=YEAR(E$25),$A43=YEAR(E$25+365.25*E$106)),((E$25+365.25*E$106)-E$25+1)*E$29,IF($A43=YEAR(E$25),(DATE(YEAR(E$25),12,31)-E$25+1)*E$29,IF($A43=YEAR(E$25+365.25*E$106),(E$25+365.25*E$106-DATE(YEAR(E$25+365.25*E$106),1,1))*E$29,0)))),IF(AND($A43&gt;YEAR(E$25),$A43&lt;YEAR(E$26)),(DATE($A43,12,31)-DATE($A43,1,0))*E$29,IF(AND($A43=YEAR(E$25),$A43=YEAR(E$26)),(E$26-E$25+1)*E$29,IF($A43=YEAR(E$25),(DATE(YEAR(E$25),12,31)-E$25+1)*E$29,IF($A43=YEAR(E$26),(E$26-DATE(YEAR(E$26),1,1))*E$29,0)))))</f>
        <v>0</v>
      </c>
      <c r="F43" s="70">
        <f>IF(F$26&gt;(F$25+365.25*F$106),IF(AND($A43&gt;YEAR(F$25),$A43&lt;YEAR(F$25+365.25*F$106)),(DATE($A43,12,31)-DATE($A43,1,0))*F$29,IF(AND($A43=YEAR(F$25),$A43=YEAR(F$25+365.25*F$106)),((F$25+365.25*F$106)-F$25+1)*F$29,IF($A43=YEAR(F$25),(DATE(YEAR(F$25),12,31)-F$25+1)*F$29,IF($A43=YEAR(F$25+365.25*F$106),(F$25+365.25*F$106-DATE(YEAR(F$25+365.25*F$106),1,1))*F$29,0)))),IF(AND($A43&gt;YEAR(F$25),$A43&lt;YEAR(F$26)),(DATE($A43,12,31)-DATE($A43,1,0))*F$29,IF(AND($A43=YEAR(F$25),$A43=YEAR(F$26)),(F$26-F$25+1)*F$29,IF($A43=YEAR(F$25),(DATE(YEAR(F$25),12,31)-F$25+1)*F$29,IF($A43=YEAR(F$26),(F$26-DATE(YEAR(F$26),1,1))*F$29,0)))))</f>
        <v>0</v>
      </c>
      <c r="G43" s="70">
        <f>IF(G$26&gt;(G$25+365.25*G$106),IF(AND($A43&gt;YEAR(G$25),$A43&lt;YEAR(G$25+365.25*G$106)),(DATE($A43,12,31)-DATE($A43,1,0))*G$29,IF(AND($A43=YEAR(G$25),$A43=YEAR(G$25+365.25*G$106)),((G$25+365.25*G$106)-G$25+1)*G$29,IF($A43=YEAR(G$25),(DATE(YEAR(G$25),12,31)-G$25+1)*G$29,IF($A43=YEAR(G$25+365.25*G$106),(G$25+365.25*G$106-DATE(YEAR(G$25+365.25*G$106),1,1))*G$29,0)))),IF(AND($A43&gt;YEAR(G$25),$A43&lt;YEAR(G$26)),(DATE($A43,12,31)-DATE($A43,1,0))*G$29,IF(AND($A43=YEAR(G$25),$A43=YEAR(G$26)),(G$26-G$25+1)*G$29,IF($A43=YEAR(G$25),(DATE(YEAR(G$25),12,31)-G$25+1)*G$29,IF($A43=YEAR(G$26),(G$26-DATE(YEAR(G$26),1,1))*G$29,0)))))</f>
        <v>0</v>
      </c>
      <c r="H43" s="70">
        <f>IF(H$26&gt;(H$25+365.25*H$106),IF(AND($A43&gt;YEAR(H$25),$A43&lt;YEAR(H$25+365.25*H$106)),(DATE($A43,12,31)-DATE($A43,1,0))*H$29,IF(AND($A43=YEAR(H$25),$A43=YEAR(H$25+365.25*H$106)),((H$25+365.25*H$106)-H$25+1)*H$29,IF($A43=YEAR(H$25),(DATE(YEAR(H$25),12,31)-H$25+1)*H$29,IF($A43=YEAR(H$25+365.25*H$106),(H$25+365.25*H$106-DATE(YEAR(H$25+365.25*H$106),1,1))*H$29,0)))),IF(AND($A43&gt;YEAR(H$25),$A43&lt;YEAR(H$26)),(DATE($A43,12,31)-DATE($A43,1,0))*H$29,IF(AND($A43=YEAR(H$25),$A43=YEAR(H$26)),(H$26-H$25+1)*H$29,IF($A43=YEAR(H$25),(DATE(YEAR(H$25),12,31)-H$25+1)*H$29,IF($A43=YEAR(H$26),(H$26-DATE(YEAR(H$26),1,1))*H$29,0)))))</f>
        <v>0</v>
      </c>
      <c r="I43" s="70">
        <f>IF(I$26&gt;(I$25+365.25*I$106),IF(AND($A43&gt;YEAR(I$25),$A43&lt;YEAR(I$25+365.25*I$106)),(DATE($A43,12,31)-DATE($A43,1,0))*I$29,IF(AND($A43=YEAR(I$25),$A43=YEAR(I$25+365.25*I$106)),((I$25+365.25*I$106)-I$25+1)*I$29,IF($A43=YEAR(I$25),(DATE(YEAR(I$25),12,31)-I$25+1)*I$29,IF($A43=YEAR(I$25+365.25*I$106),(I$25+365.25*I$106-DATE(YEAR(I$25+365.25*I$106),1,1))*I$29,0)))),IF(AND($A43&gt;YEAR(I$25),$A43&lt;YEAR(I$26)),(DATE($A43,12,31)-DATE($A43,1,0))*I$29,IF(AND($A43=YEAR(I$25),$A43=YEAR(I$26)),(I$26-I$25+1)*I$29,IF($A43=YEAR(I$25),(DATE(YEAR(I$25),12,31)-I$25+1)*I$29,IF($A43=YEAR(I$26),(I$26-DATE(YEAR(I$26),1,1))*I$29,0)))))</f>
        <v>0</v>
      </c>
      <c r="J43" s="70">
        <f>IF(J$26&gt;(J$25+365.25*J$106),IF(AND($A43&gt;YEAR(J$25),$A43&lt;YEAR(J$25+365.25*J$106)),(DATE($A43,12,31)-DATE($A43,1,0))*J$29,IF(AND($A43=YEAR(J$25),$A43=YEAR(J$25+365.25*J$106)),((J$25+365.25*J$106)-J$25+1)*J$29,IF($A43=YEAR(J$25),(DATE(YEAR(J$25),12,31)-J$25+1)*J$29,IF($A43=YEAR(J$25+365.25*J$106),(J$25+365.25*J$106-DATE(YEAR(J$25+365.25*J$106),1,1))*J$29,0)))),IF(AND($A43&gt;YEAR(J$25),$A43&lt;YEAR(J$26)),(DATE($A43,12,31)-DATE($A43,1,0))*J$29,IF(AND($A43=YEAR(J$25),$A43=YEAR(J$26)),(J$26-J$25+1)*J$29,IF($A43=YEAR(J$25),(DATE(YEAR(J$25),12,31)-J$25+1)*J$29,IF($A43=YEAR(J$26),(J$26-DATE(YEAR(J$26),1,1))*J$29,0)))))</f>
        <v>0</v>
      </c>
      <c r="K43" s="70">
        <f>IF(K$26&gt;(K$25+365.25*K$106),IF(AND($A43&gt;YEAR(K$25),$A43&lt;YEAR(K$25+365.25*K$106)),(DATE($A43,12,31)-DATE($A43,1,0))*K$29,IF(AND($A43=YEAR(K$25),$A43=YEAR(K$25+365.25*K$106)),((K$25+365.25*K$106)-K$25+1)*K$29,IF($A43=YEAR(K$25),(DATE(YEAR(K$25),12,31)-K$25+1)*K$29,IF($A43=YEAR(K$25+365.25*K$106),(K$25+365.25*K$106-DATE(YEAR(K$25+365.25*K$106),1,1))*K$29,0)))),IF(AND($A43&gt;YEAR(K$25),$A43&lt;YEAR(K$26)),(DATE($A43,12,31)-DATE($A43,1,0))*K$29,IF(AND($A43=YEAR(K$25),$A43=YEAR(K$26)),(K$26-K$25+1)*K$29,IF($A43=YEAR(K$25),(DATE(YEAR(K$25),12,31)-K$25+1)*K$29,IF($A43=YEAR(K$26),(K$26-DATE(YEAR(K$26),1,1))*K$29,0)))))</f>
        <v>0</v>
      </c>
      <c r="L43" s="70">
        <f>IF(L$26&gt;(L$25+365.25*L$106),IF(AND($A43&gt;YEAR(L$25),$A43&lt;YEAR(L$25+365.25*L$106)),(DATE($A43,12,31)-DATE($A43,1,0))*L$29,IF(AND($A43=YEAR(L$25),$A43=YEAR(L$25+365.25*L$106)),((L$25+365.25*L$106)-L$25+1)*L$29,IF($A43=YEAR(L$25),(DATE(YEAR(L$25),12,31)-L$25+1)*L$29,IF($A43=YEAR(L$25+365.25*L$106),(L$25+365.25*L$106-DATE(YEAR(L$25+365.25*L$106),1,1))*L$29,0)))),IF(AND($A43&gt;YEAR(L$25),$A43&lt;YEAR(L$26)),(DATE($A43,12,31)-DATE($A43,1,0))*L$29,IF(AND($A43=YEAR(L$25),$A43=YEAR(L$26)),(L$26-L$25+1)*L$29,IF($A43=YEAR(L$25),(DATE(YEAR(L$25),12,31)-L$25+1)*L$29,IF($A43=YEAR(L$26),(L$26-DATE(YEAR(L$26),1,1))*L$29,0)))))</f>
        <v>0</v>
      </c>
      <c r="M43" s="70">
        <f>IF(M$26&gt;(M$25+365.25*M$106),IF(AND($A43&gt;YEAR(M$25),$A43&lt;YEAR(M$25+365.25*M$106)),(DATE($A43,12,31)-DATE($A43,1,0))*M$29,IF(AND($A43=YEAR(M$25),$A43=YEAR(M$25+365.25*M$106)),((M$25+365.25*M$106)-M$25+1)*M$29,IF($A43=YEAR(M$25),(DATE(YEAR(M$25),12,31)-M$25+1)*M$29,IF($A43=YEAR(M$25+365.25*M$106),(M$25+365.25*M$106-DATE(YEAR(M$25+365.25*M$106),1,1))*M$29,0)))),IF(AND($A43&gt;YEAR(M$25),$A43&lt;YEAR(M$26)),(DATE($A43,12,31)-DATE($A43,1,0))*M$29,IF(AND($A43=YEAR(M$25),$A43=YEAR(M$26)),(M$26-M$25+1)*M$29,IF($A43=YEAR(M$25),(DATE(YEAR(M$25),12,31)-M$25+1)*M$29,IF($A43=YEAR(M$26),(M$26-DATE(YEAR(M$26),1,1))*M$29,0)))))</f>
        <v>0</v>
      </c>
      <c r="N43" s="70">
        <f>IF(N$26&gt;(N$25+365.25*N$106),IF(AND($A43&gt;YEAR(N$25),$A43&lt;YEAR(N$25+365.25*N$106)),(DATE($A43,12,31)-DATE($A43,1,0))*N$29,IF(AND($A43=YEAR(N$25),$A43=YEAR(N$25+365.25*N$106)),((N$25+365.25*N$106)-N$25+1)*N$29,IF($A43=YEAR(N$25),(DATE(YEAR(N$25),12,31)-N$25+1)*N$29,IF($A43=YEAR(N$25+365.25*N$106),(N$25+365.25*N$106-DATE(YEAR(N$25+365.25*N$106),1,1))*N$29,0)))),IF(AND($A43&gt;YEAR(N$25),$A43&lt;YEAR(N$26)),(DATE($A43,12,31)-DATE($A43,1,0))*N$29,IF(AND($A43=YEAR(N$25),$A43=YEAR(N$26)),(N$26-N$25+1)*N$29,IF($A43=YEAR(N$25),(DATE(YEAR(N$25),12,31)-N$25+1)*N$29,IF($A43=YEAR(N$26),(N$26-DATE(YEAR(N$26),1,1))*N$29,0)))))</f>
        <v>0</v>
      </c>
      <c r="O43" s="70">
        <f>IF(O$26&gt;(O$25+365.25*O$106),IF(AND($A43&gt;YEAR(O$25),$A43&lt;YEAR(O$25+365.25*O$106)),(DATE($A43,12,31)-DATE($A43,1,0))*O$29,IF(AND($A43=YEAR(O$25),$A43=YEAR(O$25+365.25*O$106)),((O$25+365.25*O$106)-O$25+1)*O$29,IF($A43=YEAR(O$25),(DATE(YEAR(O$25),12,31)-O$25+1)*O$29,IF($A43=YEAR(O$25+365.25*O$106),(O$25+365.25*O$106-DATE(YEAR(O$25+365.25*O$106),1,1))*O$29,0)))),IF(AND($A43&gt;YEAR(O$25),$A43&lt;YEAR(O$26)),(DATE($A43,12,31)-DATE($A43,1,0))*O$29,IF(AND($A43=YEAR(O$25),$A43=YEAR(O$26)),(O$26-O$25+1)*O$29,IF($A43=YEAR(O$25),(DATE(YEAR(O$25),12,31)-O$25+1)*O$29,IF($A43=YEAR(O$26),(O$26-DATE(YEAR(O$26),1,1))*O$29,0)))))</f>
        <v>0</v>
      </c>
      <c r="P43" s="70">
        <f>IF(P$26&gt;(P$25+365.25*P$106),IF(AND($A43&gt;YEAR(P$25),$A43&lt;YEAR(P$25+365.25*P$106)),(DATE($A43,12,31)-DATE($A43,1,0))*P$29,IF(AND($A43=YEAR(P$25),$A43=YEAR(P$25+365.25*P$106)),((P$25+365.25*P$106)-P$25+1)*P$29,IF($A43=YEAR(P$25),(DATE(YEAR(P$25),12,31)-P$25+1)*P$29,IF($A43=YEAR(P$25+365.25*P$106),(P$25+365.25*P$106-DATE(YEAR(P$25+365.25*P$106),1,1))*P$29,0)))),IF(AND($A43&gt;YEAR(P$25),$A43&lt;YEAR(P$26)),(DATE($A43,12,31)-DATE($A43,1,0))*P$29,IF(AND($A43=YEAR(P$25),$A43=YEAR(P$26)),(P$26-P$25+1)*P$29,IF($A43=YEAR(P$25),(DATE(YEAR(P$25),12,31)-P$25+1)*P$29,IF($A43=YEAR(P$26),(P$26-DATE(YEAR(P$26),1,1))*P$29,0)))))</f>
        <v>0</v>
      </c>
      <c r="Q43" s="70">
        <f>IF(Q$26&gt;(Q$25+365.25*Q$106),IF(AND($A43&gt;YEAR(Q$25),$A43&lt;YEAR(Q$25+365.25*Q$106)),(DATE($A43,12,31)-DATE($A43,1,0))*Q$29,IF(AND($A43=YEAR(Q$25),$A43=YEAR(Q$25+365.25*Q$106)),((Q$25+365.25*Q$106)-Q$25+1)*Q$29,IF($A43=YEAR(Q$25),(DATE(YEAR(Q$25),12,31)-Q$25+1)*Q$29,IF($A43=YEAR(Q$25+365.25*Q$106),(Q$25+365.25*Q$106-DATE(YEAR(Q$25+365.25*Q$106),1,1))*Q$29,0)))),IF(AND($A43&gt;YEAR(Q$25),$A43&lt;YEAR(Q$26)),(DATE($A43,12,31)-DATE($A43,1,0))*Q$29,IF(AND($A43=YEAR(Q$25),$A43=YEAR(Q$26)),(Q$26-Q$25+1)*Q$29,IF($A43=YEAR(Q$25),(DATE(YEAR(Q$25),12,31)-Q$25+1)*Q$29,IF($A43=YEAR(Q$26),(Q$26-DATE(YEAR(Q$26),1,1))*Q$29,0)))))</f>
        <v>0</v>
      </c>
    </row>
    <row r="44" spans="1:17" ht="13" thickBot="1">
      <c r="A44" s="68"/>
      <c r="B44" s="68"/>
      <c r="C44" s="68"/>
      <c r="D44" s="68"/>
      <c r="E44" s="68"/>
      <c r="F44" s="68"/>
      <c r="G44" s="68"/>
      <c r="H44" s="68"/>
      <c r="I44" s="68"/>
      <c r="J44" s="68"/>
      <c r="K44" s="68"/>
      <c r="L44" s="68"/>
      <c r="M44" s="68"/>
      <c r="N44" s="68"/>
      <c r="O44" s="68"/>
      <c r="P44" s="68"/>
      <c r="Q44" s="68"/>
    </row>
    <row r="45" spans="1:17" ht="13.5" thickBot="1">
      <c r="A45" s="153" t="s">
        <v>119</v>
      </c>
      <c r="B45" s="154">
        <f>SUM(B33:B43)</f>
        <v>0</v>
      </c>
      <c r="C45" s="154">
        <f t="shared" ref="C45:Q45" si="4">SUM(C33:C43)</f>
        <v>0</v>
      </c>
      <c r="D45" s="154">
        <f t="shared" si="4"/>
        <v>0</v>
      </c>
      <c r="E45" s="154">
        <f t="shared" si="4"/>
        <v>0</v>
      </c>
      <c r="F45" s="154">
        <f t="shared" si="4"/>
        <v>0</v>
      </c>
      <c r="G45" s="154">
        <f t="shared" si="4"/>
        <v>0</v>
      </c>
      <c r="H45" s="154">
        <f t="shared" si="4"/>
        <v>0</v>
      </c>
      <c r="I45" s="154">
        <f t="shared" si="4"/>
        <v>0</v>
      </c>
      <c r="J45" s="154">
        <f t="shared" si="4"/>
        <v>0</v>
      </c>
      <c r="K45" s="154">
        <f t="shared" si="4"/>
        <v>0</v>
      </c>
      <c r="L45" s="154">
        <f t="shared" si="4"/>
        <v>0</v>
      </c>
      <c r="M45" s="154">
        <f t="shared" si="4"/>
        <v>0</v>
      </c>
      <c r="N45" s="154">
        <f t="shared" si="4"/>
        <v>0</v>
      </c>
      <c r="O45" s="154">
        <f t="shared" si="4"/>
        <v>0</v>
      </c>
      <c r="P45" s="154">
        <f t="shared" si="4"/>
        <v>0</v>
      </c>
      <c r="Q45" s="154">
        <f t="shared" si="4"/>
        <v>0</v>
      </c>
    </row>
    <row r="46" spans="1:17" ht="13.5" thickBot="1">
      <c r="A46" s="111"/>
      <c r="B46" s="112"/>
      <c r="C46" s="112"/>
      <c r="D46" s="112"/>
      <c r="E46" s="112"/>
      <c r="F46" s="112"/>
      <c r="G46" s="112"/>
      <c r="H46" s="112"/>
      <c r="I46" s="112"/>
      <c r="J46" s="112"/>
      <c r="K46" s="112"/>
      <c r="L46" s="112"/>
      <c r="M46" s="68"/>
      <c r="N46" s="68"/>
      <c r="O46" s="68"/>
      <c r="P46" s="68"/>
      <c r="Q46" s="68"/>
    </row>
    <row r="47" spans="1:17" ht="26.5" thickBot="1">
      <c r="A47" s="80" t="s">
        <v>202</v>
      </c>
      <c r="B47" s="113">
        <f>B21-B45</f>
        <v>0</v>
      </c>
      <c r="C47" s="113">
        <f>C21-C45</f>
        <v>0</v>
      </c>
      <c r="D47" s="113">
        <f>D21-D45</f>
        <v>0</v>
      </c>
      <c r="E47" s="113">
        <f>E21-E45</f>
        <v>0</v>
      </c>
      <c r="F47" s="113">
        <f>F21-F45</f>
        <v>0</v>
      </c>
      <c r="G47" s="113">
        <f>G21-G45</f>
        <v>0</v>
      </c>
      <c r="H47" s="113">
        <f>H21-H45</f>
        <v>0</v>
      </c>
      <c r="I47" s="113">
        <f>I21-I45</f>
        <v>0</v>
      </c>
      <c r="J47" s="113">
        <f>J21-J45</f>
        <v>0</v>
      </c>
      <c r="K47" s="113">
        <f>K21-K45</f>
        <v>0</v>
      </c>
      <c r="L47" s="113">
        <f>L21-L45</f>
        <v>0</v>
      </c>
      <c r="M47" s="113">
        <f>M21-M45</f>
        <v>0</v>
      </c>
      <c r="N47" s="113">
        <f>N21-N45</f>
        <v>0</v>
      </c>
      <c r="O47" s="113">
        <f>O21-O45</f>
        <v>0</v>
      </c>
      <c r="P47" s="113">
        <f>P21-P45</f>
        <v>0</v>
      </c>
      <c r="Q47" s="113">
        <f>Q21-Q45</f>
        <v>0</v>
      </c>
    </row>
    <row r="48" spans="1:17" ht="13">
      <c r="A48" s="111"/>
      <c r="B48" s="112"/>
      <c r="C48" s="112"/>
      <c r="D48" s="112"/>
      <c r="E48" s="112"/>
      <c r="F48" s="112"/>
      <c r="G48" s="112"/>
      <c r="H48" s="112"/>
      <c r="I48" s="112"/>
      <c r="J48" s="112"/>
      <c r="K48" s="112"/>
      <c r="L48" s="112"/>
      <c r="M48" s="112"/>
      <c r="N48" s="112"/>
      <c r="O48" s="112"/>
      <c r="P48" s="112"/>
      <c r="Q48" s="112"/>
    </row>
    <row r="49" spans="1:17" ht="13.5" thickBot="1">
      <c r="A49" s="160" t="s">
        <v>179</v>
      </c>
      <c r="B49" s="161"/>
      <c r="C49" s="161"/>
      <c r="D49" s="161"/>
      <c r="E49" s="161"/>
      <c r="F49" s="161"/>
      <c r="G49" s="161"/>
      <c r="H49" s="161"/>
      <c r="I49" s="161"/>
      <c r="J49" s="161"/>
      <c r="K49" s="161"/>
      <c r="L49" s="161"/>
      <c r="M49" s="161"/>
      <c r="N49" s="161"/>
      <c r="O49" s="161"/>
      <c r="P49" s="161"/>
      <c r="Q49" s="161"/>
    </row>
    <row r="50" spans="1:17" ht="13" thickBot="1">
      <c r="A50" s="305" t="s">
        <v>104</v>
      </c>
      <c r="B50" s="315"/>
      <c r="C50" s="315"/>
      <c r="D50" s="315"/>
      <c r="E50" s="315"/>
      <c r="F50" s="315"/>
      <c r="G50" s="315"/>
      <c r="H50" s="315"/>
      <c r="I50" s="315"/>
      <c r="J50" s="315"/>
      <c r="K50" s="315"/>
      <c r="L50" s="315"/>
      <c r="M50" s="315"/>
      <c r="N50" s="315"/>
      <c r="O50" s="315"/>
      <c r="P50" s="315"/>
      <c r="Q50" s="315"/>
    </row>
    <row r="51" spans="1:17" ht="13" thickBot="1">
      <c r="A51" s="26" t="s">
        <v>180</v>
      </c>
      <c r="B51" s="114"/>
      <c r="C51" s="114"/>
      <c r="D51" s="114"/>
      <c r="E51" s="114"/>
      <c r="F51" s="114"/>
      <c r="G51" s="114"/>
      <c r="H51" s="114"/>
      <c r="I51" s="114"/>
      <c r="J51" s="114"/>
      <c r="K51" s="114"/>
      <c r="L51" s="114"/>
      <c r="M51" s="114"/>
      <c r="N51" s="114"/>
      <c r="O51" s="114"/>
      <c r="P51" s="114"/>
      <c r="Q51" s="114"/>
    </row>
    <row r="52" spans="1:17">
      <c r="A52" s="100" t="s">
        <v>181</v>
      </c>
      <c r="B52" s="107"/>
      <c r="C52" s="107"/>
      <c r="D52" s="107"/>
      <c r="E52" s="107"/>
      <c r="F52" s="107"/>
      <c r="G52" s="107"/>
      <c r="H52" s="107"/>
      <c r="I52" s="107"/>
      <c r="J52" s="107"/>
      <c r="K52" s="107"/>
      <c r="L52" s="107"/>
      <c r="M52" s="107"/>
      <c r="N52" s="107"/>
      <c r="O52" s="107"/>
      <c r="P52" s="107"/>
      <c r="Q52" s="107"/>
    </row>
    <row r="53" spans="1:17">
      <c r="A53" s="100" t="s">
        <v>182</v>
      </c>
      <c r="B53" s="107"/>
      <c r="C53" s="107"/>
      <c r="D53" s="107"/>
      <c r="E53" s="107"/>
      <c r="F53" s="107"/>
      <c r="G53" s="107"/>
      <c r="H53" s="107"/>
      <c r="I53" s="107"/>
      <c r="J53" s="107"/>
      <c r="K53" s="107"/>
      <c r="L53" s="107"/>
      <c r="M53" s="107"/>
      <c r="N53" s="107"/>
      <c r="O53" s="107"/>
      <c r="P53" s="107"/>
      <c r="Q53" s="107"/>
    </row>
    <row r="54" spans="1:17">
      <c r="A54" s="100" t="s">
        <v>183</v>
      </c>
      <c r="B54" s="107"/>
      <c r="C54" s="107"/>
      <c r="D54" s="107"/>
      <c r="E54" s="107"/>
      <c r="F54" s="107"/>
      <c r="G54" s="107"/>
      <c r="H54" s="107"/>
      <c r="I54" s="107"/>
      <c r="J54" s="107"/>
      <c r="K54" s="107"/>
      <c r="L54" s="107"/>
      <c r="M54" s="107"/>
      <c r="N54" s="107"/>
      <c r="O54" s="107"/>
      <c r="P54" s="107"/>
      <c r="Q54" s="107"/>
    </row>
    <row r="55" spans="1:17">
      <c r="A55" s="100" t="s">
        <v>184</v>
      </c>
      <c r="B55" s="107"/>
      <c r="C55" s="107"/>
      <c r="D55" s="107"/>
      <c r="E55" s="107"/>
      <c r="F55" s="107"/>
      <c r="G55" s="107"/>
      <c r="H55" s="107"/>
      <c r="I55" s="107"/>
      <c r="J55" s="107"/>
      <c r="K55" s="107"/>
      <c r="L55" s="107"/>
      <c r="M55" s="107"/>
      <c r="N55" s="107"/>
      <c r="O55" s="107"/>
      <c r="P55" s="107"/>
      <c r="Q55" s="107"/>
    </row>
    <row r="56" spans="1:17">
      <c r="A56" s="100" t="s">
        <v>185</v>
      </c>
      <c r="B56" s="107"/>
      <c r="C56" s="107"/>
      <c r="D56" s="107"/>
      <c r="E56" s="107"/>
      <c r="F56" s="107"/>
      <c r="G56" s="107"/>
      <c r="H56" s="107"/>
      <c r="I56" s="107"/>
      <c r="J56" s="107"/>
      <c r="K56" s="107"/>
      <c r="L56" s="107"/>
      <c r="M56" s="107"/>
      <c r="N56" s="107"/>
      <c r="O56" s="107"/>
      <c r="P56" s="107"/>
      <c r="Q56" s="107"/>
    </row>
    <row r="57" spans="1:17">
      <c r="A57" s="100" t="s">
        <v>186</v>
      </c>
      <c r="B57" s="107"/>
      <c r="C57" s="107"/>
      <c r="D57" s="107"/>
      <c r="E57" s="107"/>
      <c r="F57" s="107"/>
      <c r="G57" s="107"/>
      <c r="H57" s="107"/>
      <c r="I57" s="107"/>
      <c r="J57" s="107"/>
      <c r="K57" s="107"/>
      <c r="L57" s="107"/>
      <c r="M57" s="107"/>
      <c r="N57" s="107"/>
      <c r="O57" s="107"/>
      <c r="P57" s="107"/>
      <c r="Q57" s="107"/>
    </row>
    <row r="58" spans="1:17" ht="13.5" thickBot="1">
      <c r="A58" s="115" t="s">
        <v>171</v>
      </c>
      <c r="B58" s="107"/>
      <c r="C58" s="107"/>
      <c r="D58" s="107"/>
      <c r="E58" s="107"/>
      <c r="F58" s="107"/>
      <c r="G58" s="107"/>
      <c r="H58" s="107"/>
      <c r="I58" s="107"/>
      <c r="J58" s="107"/>
      <c r="K58" s="107"/>
      <c r="L58" s="107"/>
      <c r="M58" s="107"/>
      <c r="N58" s="107"/>
      <c r="O58" s="107"/>
      <c r="P58" s="107"/>
      <c r="Q58" s="107"/>
    </row>
    <row r="59" spans="1:17" ht="13.5" thickBot="1">
      <c r="A59" s="115" t="s">
        <v>171</v>
      </c>
      <c r="B59" s="107"/>
      <c r="C59" s="107"/>
      <c r="D59" s="107"/>
      <c r="E59" s="107"/>
      <c r="F59" s="107"/>
      <c r="G59" s="107"/>
      <c r="H59" s="107"/>
      <c r="I59" s="107"/>
      <c r="J59" s="107"/>
      <c r="K59" s="107"/>
      <c r="L59" s="107"/>
      <c r="M59" s="107"/>
      <c r="N59" s="107"/>
      <c r="O59" s="107"/>
      <c r="P59" s="107"/>
      <c r="Q59" s="107"/>
    </row>
    <row r="60" spans="1:17" ht="13.5" thickBot="1">
      <c r="A60" s="115" t="s">
        <v>171</v>
      </c>
      <c r="B60" s="107"/>
      <c r="C60" s="107"/>
      <c r="D60" s="107"/>
      <c r="E60" s="107"/>
      <c r="F60" s="107"/>
      <c r="G60" s="107"/>
      <c r="H60" s="107"/>
      <c r="I60" s="107"/>
      <c r="J60" s="107"/>
      <c r="K60" s="107"/>
      <c r="L60" s="107"/>
      <c r="M60" s="107"/>
      <c r="N60" s="107"/>
      <c r="O60" s="107"/>
      <c r="P60" s="107"/>
      <c r="Q60" s="107"/>
    </row>
    <row r="61" spans="1:17" ht="26.5" thickBot="1">
      <c r="A61" s="116" t="s">
        <v>187</v>
      </c>
      <c r="B61" s="116">
        <f>SUM(B52:B60)</f>
        <v>0</v>
      </c>
      <c r="C61" s="116">
        <f t="shared" ref="C61:Q61" si="5">SUM(C52:C60)</f>
        <v>0</v>
      </c>
      <c r="D61" s="116">
        <f t="shared" si="5"/>
        <v>0</v>
      </c>
      <c r="E61" s="116">
        <f t="shared" si="5"/>
        <v>0</v>
      </c>
      <c r="F61" s="116">
        <f t="shared" si="5"/>
        <v>0</v>
      </c>
      <c r="G61" s="116">
        <f t="shared" si="5"/>
        <v>0</v>
      </c>
      <c r="H61" s="116">
        <f t="shared" si="5"/>
        <v>0</v>
      </c>
      <c r="I61" s="116">
        <f t="shared" si="5"/>
        <v>0</v>
      </c>
      <c r="J61" s="116">
        <f t="shared" si="5"/>
        <v>0</v>
      </c>
      <c r="K61" s="116">
        <f t="shared" si="5"/>
        <v>0</v>
      </c>
      <c r="L61" s="116">
        <f t="shared" si="5"/>
        <v>0</v>
      </c>
      <c r="M61" s="116">
        <f t="shared" si="5"/>
        <v>0</v>
      </c>
      <c r="N61" s="116">
        <f t="shared" si="5"/>
        <v>0</v>
      </c>
      <c r="O61" s="116">
        <f t="shared" si="5"/>
        <v>0</v>
      </c>
      <c r="P61" s="116">
        <f t="shared" si="5"/>
        <v>0</v>
      </c>
      <c r="Q61" s="116">
        <f t="shared" si="5"/>
        <v>0</v>
      </c>
    </row>
    <row r="62" spans="1:17" ht="13">
      <c r="A62" s="117" t="s">
        <v>188</v>
      </c>
      <c r="B62" s="107"/>
      <c r="C62" s="107"/>
      <c r="D62" s="107"/>
      <c r="E62" s="107"/>
      <c r="F62" s="107"/>
      <c r="G62" s="107"/>
      <c r="H62" s="107"/>
      <c r="I62" s="107"/>
      <c r="J62" s="107"/>
      <c r="K62" s="107"/>
      <c r="L62" s="107"/>
      <c r="M62" s="107"/>
      <c r="N62" s="107"/>
      <c r="O62" s="107"/>
      <c r="P62" s="107"/>
      <c r="Q62" s="107"/>
    </row>
    <row r="63" spans="1:17" ht="13">
      <c r="A63" s="117" t="s">
        <v>189</v>
      </c>
      <c r="B63" s="107"/>
      <c r="C63" s="107"/>
      <c r="D63" s="107"/>
      <c r="E63" s="107"/>
      <c r="F63" s="107"/>
      <c r="G63" s="107"/>
      <c r="H63" s="107"/>
      <c r="I63" s="107"/>
      <c r="J63" s="107"/>
      <c r="K63" s="107"/>
      <c r="L63" s="107"/>
      <c r="M63" s="107"/>
      <c r="N63" s="107"/>
      <c r="O63" s="107"/>
      <c r="P63" s="107"/>
      <c r="Q63" s="107"/>
    </row>
    <row r="64" spans="1:17" ht="13.5" thickBot="1">
      <c r="A64" s="117" t="s">
        <v>190</v>
      </c>
      <c r="B64" s="107"/>
      <c r="C64" s="107"/>
      <c r="D64" s="107"/>
      <c r="E64" s="107"/>
      <c r="F64" s="107"/>
      <c r="G64" s="107"/>
      <c r="H64" s="107"/>
      <c r="I64" s="107"/>
      <c r="J64" s="107"/>
      <c r="K64" s="107"/>
      <c r="L64" s="107"/>
      <c r="M64" s="107"/>
      <c r="N64" s="107"/>
      <c r="O64" s="107"/>
      <c r="P64" s="107"/>
      <c r="Q64" s="107"/>
    </row>
    <row r="65" spans="1:17" ht="13.5" thickBot="1">
      <c r="A65" s="162" t="s">
        <v>191</v>
      </c>
      <c r="B65" s="165">
        <f>B61-SUM(B62:B64)</f>
        <v>0</v>
      </c>
      <c r="C65" s="165">
        <f t="shared" ref="C65:Q65" si="6">C61-SUM(C62:C64)</f>
        <v>0</v>
      </c>
      <c r="D65" s="165">
        <f t="shared" si="6"/>
        <v>0</v>
      </c>
      <c r="E65" s="165">
        <f t="shared" si="6"/>
        <v>0</v>
      </c>
      <c r="F65" s="165">
        <f t="shared" si="6"/>
        <v>0</v>
      </c>
      <c r="G65" s="165">
        <f t="shared" si="6"/>
        <v>0</v>
      </c>
      <c r="H65" s="165">
        <f t="shared" si="6"/>
        <v>0</v>
      </c>
      <c r="I65" s="165">
        <f t="shared" si="6"/>
        <v>0</v>
      </c>
      <c r="J65" s="165">
        <f t="shared" si="6"/>
        <v>0</v>
      </c>
      <c r="K65" s="165">
        <f t="shared" si="6"/>
        <v>0</v>
      </c>
      <c r="L65" s="165">
        <f t="shared" si="6"/>
        <v>0</v>
      </c>
      <c r="M65" s="165">
        <f t="shared" si="6"/>
        <v>0</v>
      </c>
      <c r="N65" s="165">
        <f t="shared" si="6"/>
        <v>0</v>
      </c>
      <c r="O65" s="165">
        <f t="shared" si="6"/>
        <v>0</v>
      </c>
      <c r="P65" s="165">
        <f t="shared" si="6"/>
        <v>0</v>
      </c>
      <c r="Q65" s="165">
        <f t="shared" si="6"/>
        <v>0</v>
      </c>
    </row>
    <row r="66" spans="1:17" ht="25.5" thickBot="1">
      <c r="A66" s="305" t="s">
        <v>207</v>
      </c>
      <c r="B66" s="329">
        <v>0</v>
      </c>
      <c r="C66" s="329">
        <v>0</v>
      </c>
      <c r="D66" s="329">
        <v>0</v>
      </c>
      <c r="E66" s="329">
        <v>0</v>
      </c>
      <c r="F66" s="329">
        <v>0</v>
      </c>
      <c r="G66" s="329">
        <v>0</v>
      </c>
      <c r="H66" s="329">
        <v>0</v>
      </c>
      <c r="I66" s="329">
        <v>0</v>
      </c>
      <c r="J66" s="329">
        <v>0</v>
      </c>
      <c r="K66" s="329">
        <v>0</v>
      </c>
      <c r="L66" s="329">
        <v>0</v>
      </c>
      <c r="M66" s="329">
        <v>0</v>
      </c>
      <c r="N66" s="329">
        <v>0</v>
      </c>
      <c r="O66" s="329">
        <v>0</v>
      </c>
      <c r="P66" s="329">
        <v>0</v>
      </c>
      <c r="Q66" s="329">
        <v>0</v>
      </c>
    </row>
    <row r="67" spans="1:17" ht="13.5" thickBot="1">
      <c r="A67" s="162" t="s">
        <v>205</v>
      </c>
      <c r="B67" s="163">
        <f>B65-B66</f>
        <v>0</v>
      </c>
      <c r="C67" s="163">
        <f>C65-C66</f>
        <v>0</v>
      </c>
      <c r="D67" s="163">
        <f>D65-D66</f>
        <v>0</v>
      </c>
      <c r="E67" s="163">
        <f>E65-E66</f>
        <v>0</v>
      </c>
      <c r="F67" s="163">
        <f>F65-F66</f>
        <v>0</v>
      </c>
      <c r="G67" s="163">
        <f>G65-G66</f>
        <v>0</v>
      </c>
      <c r="H67" s="163">
        <f>H65-H66</f>
        <v>0</v>
      </c>
      <c r="I67" s="163">
        <f>I65-I66</f>
        <v>0</v>
      </c>
      <c r="J67" s="163">
        <f>J65-J66</f>
        <v>0</v>
      </c>
      <c r="K67" s="163">
        <f>K65-K66</f>
        <v>0</v>
      </c>
      <c r="L67" s="163">
        <f>L65-L66</f>
        <v>0</v>
      </c>
      <c r="M67" s="163">
        <f>M65-M66</f>
        <v>0</v>
      </c>
      <c r="N67" s="163">
        <f>N65-N66</f>
        <v>0</v>
      </c>
      <c r="O67" s="163">
        <f>O65-O66</f>
        <v>0</v>
      </c>
      <c r="P67" s="163">
        <f>P65-P66</f>
        <v>0</v>
      </c>
      <c r="Q67" s="163">
        <f>Q65-Q66</f>
        <v>0</v>
      </c>
    </row>
    <row r="68" spans="1:17" ht="13" thickBot="1">
      <c r="A68" s="91" t="s">
        <v>192</v>
      </c>
      <c r="B68" s="118"/>
      <c r="C68" s="118"/>
      <c r="D68" s="118"/>
      <c r="E68" s="118"/>
      <c r="F68" s="118"/>
      <c r="G68" s="118"/>
      <c r="H68" s="118"/>
      <c r="I68" s="118"/>
      <c r="J68" s="118"/>
      <c r="K68" s="118"/>
      <c r="L68" s="118"/>
      <c r="M68" s="118"/>
      <c r="N68" s="118"/>
      <c r="O68" s="118"/>
      <c r="P68" s="118"/>
      <c r="Q68" s="118"/>
    </row>
    <row r="69" spans="1:17">
      <c r="A69" s="91" t="s">
        <v>193</v>
      </c>
      <c r="B69" s="118"/>
      <c r="C69" s="118"/>
      <c r="D69" s="118"/>
      <c r="E69" s="118"/>
      <c r="F69" s="118"/>
      <c r="G69" s="118"/>
      <c r="H69" s="118"/>
      <c r="I69" s="118"/>
      <c r="J69" s="118"/>
      <c r="K69" s="118"/>
      <c r="L69" s="118"/>
      <c r="M69" s="118"/>
      <c r="N69" s="118"/>
      <c r="O69" s="118"/>
      <c r="P69" s="118"/>
      <c r="Q69" s="118"/>
    </row>
    <row r="70" spans="1:17" ht="13" thickBot="1">
      <c r="A70" s="91" t="s">
        <v>194</v>
      </c>
      <c r="B70" s="64">
        <f>B69-B68</f>
        <v>0</v>
      </c>
      <c r="C70" s="64">
        <f t="shared" ref="B70:Q70" si="7">C69-C68</f>
        <v>0</v>
      </c>
      <c r="D70" s="64">
        <f t="shared" si="7"/>
        <v>0</v>
      </c>
      <c r="E70" s="64">
        <f t="shared" si="7"/>
        <v>0</v>
      </c>
      <c r="F70" s="64">
        <f t="shared" si="7"/>
        <v>0</v>
      </c>
      <c r="G70" s="64">
        <f t="shared" si="7"/>
        <v>0</v>
      </c>
      <c r="H70" s="64">
        <f t="shared" si="7"/>
        <v>0</v>
      </c>
      <c r="I70" s="64">
        <f t="shared" si="7"/>
        <v>0</v>
      </c>
      <c r="J70" s="64">
        <f t="shared" si="7"/>
        <v>0</v>
      </c>
      <c r="K70" s="64">
        <f t="shared" si="7"/>
        <v>0</v>
      </c>
      <c r="L70" s="64">
        <f t="shared" si="7"/>
        <v>0</v>
      </c>
      <c r="M70" s="64">
        <f t="shared" si="7"/>
        <v>0</v>
      </c>
      <c r="N70" s="64">
        <f t="shared" si="7"/>
        <v>0</v>
      </c>
      <c r="O70" s="64">
        <f t="shared" si="7"/>
        <v>0</v>
      </c>
      <c r="P70" s="64">
        <f t="shared" si="7"/>
        <v>0</v>
      </c>
      <c r="Q70" s="64">
        <f t="shared" si="7"/>
        <v>0</v>
      </c>
    </row>
    <row r="71" spans="1:17" ht="13" thickBot="1">
      <c r="A71" s="91" t="s">
        <v>115</v>
      </c>
      <c r="B71" s="79">
        <f>B50*365.25</f>
        <v>0</v>
      </c>
      <c r="C71" s="79">
        <f>C50*365.25</f>
        <v>0</v>
      </c>
      <c r="D71" s="79">
        <f>D50*365.25</f>
        <v>0</v>
      </c>
      <c r="E71" s="79">
        <f>E50*365.25</f>
        <v>0</v>
      </c>
      <c r="F71" s="79">
        <f>F50*365.25</f>
        <v>0</v>
      </c>
      <c r="G71" s="79">
        <f>G50*365.25</f>
        <v>0</v>
      </c>
      <c r="H71" s="79">
        <f>H50*365.25</f>
        <v>0</v>
      </c>
      <c r="I71" s="79">
        <f>I50*365.25</f>
        <v>0</v>
      </c>
      <c r="J71" s="79">
        <f>J50*365.25</f>
        <v>0</v>
      </c>
      <c r="K71" s="79">
        <f>K50*365.25</f>
        <v>0</v>
      </c>
      <c r="L71" s="79">
        <f>L50*365.25</f>
        <v>0</v>
      </c>
      <c r="M71" s="79">
        <f>M50*365.25</f>
        <v>0</v>
      </c>
      <c r="N71" s="79">
        <f>N50*365.25</f>
        <v>0</v>
      </c>
      <c r="O71" s="79">
        <f>O50*365.25</f>
        <v>0</v>
      </c>
      <c r="P71" s="79">
        <f>P50*365.25</f>
        <v>0</v>
      </c>
      <c r="Q71" s="79">
        <f>Q50*365.25</f>
        <v>0</v>
      </c>
    </row>
    <row r="72" spans="1:17" ht="13" thickBot="1">
      <c r="A72" s="91" t="s">
        <v>178</v>
      </c>
      <c r="B72" s="110">
        <f>IFERROR(B67/B71,0)</f>
        <v>0</v>
      </c>
      <c r="C72" s="110">
        <f>IFERROR(C67/C71,0)</f>
        <v>0</v>
      </c>
      <c r="D72" s="110">
        <f>IFERROR(D67/D71,0)</f>
        <v>0</v>
      </c>
      <c r="E72" s="110">
        <f>IFERROR(E67/E71,0)</f>
        <v>0</v>
      </c>
      <c r="F72" s="110">
        <f>IFERROR(F67/F71,0)</f>
        <v>0</v>
      </c>
      <c r="G72" s="110">
        <f>IFERROR(G67/G71,0)</f>
        <v>0</v>
      </c>
      <c r="H72" s="110">
        <f>IFERROR(H67/H71,0)</f>
        <v>0</v>
      </c>
      <c r="I72" s="110">
        <f>IFERROR(I67/I71,0)</f>
        <v>0</v>
      </c>
      <c r="J72" s="110">
        <f>IFERROR(J67/J71,0)</f>
        <v>0</v>
      </c>
      <c r="K72" s="110">
        <f>IFERROR(K67/K71,0)</f>
        <v>0</v>
      </c>
      <c r="L72" s="110">
        <f>IFERROR(L67/L71,0)</f>
        <v>0</v>
      </c>
      <c r="M72" s="110">
        <f>IFERROR(M67/M71,0)</f>
        <v>0</v>
      </c>
      <c r="N72" s="110">
        <f>IFERROR(N67/N71,0)</f>
        <v>0</v>
      </c>
      <c r="O72" s="110">
        <f>IFERROR(O67/O71,0)</f>
        <v>0</v>
      </c>
      <c r="P72" s="110">
        <f>IFERROR(P67/P71,0)</f>
        <v>0</v>
      </c>
      <c r="Q72" s="110">
        <f>IFERROR(Q67/Q71,0)</f>
        <v>0</v>
      </c>
    </row>
    <row r="73" spans="1:17">
      <c r="A73" s="119"/>
    </row>
    <row r="75" spans="1:17" ht="13.5" thickBot="1">
      <c r="A75" s="152" t="s">
        <v>118</v>
      </c>
    </row>
    <row r="76" spans="1:17" ht="13" thickBot="1">
      <c r="A76" s="41">
        <v>2027</v>
      </c>
      <c r="B76" s="70">
        <f>IF(B$69&gt;(B$68+365.25*B$107),IF(AND($A76&gt;YEAR(B$68),$A76&lt;YEAR(B$68+365.25*B$107)),(DATE($A76,12,31)-DATE($A76,1,0))*B$72,IF(AND($A76=YEAR(B$68),$A76=YEAR(B$68+365.25*B$107)),((B$68+365.25*B$107)-B$68+1)*B$72,IF($A76=YEAR(B$68),(DATE(YEAR(B$68),12,31)-B$68+1)*B$72,IF($A76=YEAR(B$68+365.25*B$107),(B$68+365.25*B$107-DATE(YEAR(B$68+365.25*B$107),1,1))*B$72,0)))),IF(AND($A76&gt;YEAR(B$68),$A76&lt;YEAR(B$69)),(DATE($A76,12,31)-DATE($A76,1,0))*B$72,IF(AND($A76=YEAR(B$68),$A76=YEAR(B$69)),(B$69-B$68+1)*B$72,IF($A76=YEAR(B$68),(DATE(YEAR(B$68),12,31)-B$68+1)*B$72,IF($A76=YEAR(B$69),(B$69-DATE(YEAR(B$69),1,1))*B$72,0)))))</f>
        <v>0</v>
      </c>
      <c r="C76" s="70">
        <f>IF(C$69&gt;(C$68+365.25*C$107),IF(AND($A76&gt;YEAR(C$68),$A76&lt;YEAR(C$68+365.25*C$107)),(DATE($A76,12,31)-DATE($A76,1,0))*C$72,IF(AND($A76=YEAR(C$68),$A76=YEAR(C$68+365.25*C$107)),((C$68+365.25*C$107)-C$68+1)*C$72,IF($A76=YEAR(C$68),(DATE(YEAR(C$68),12,31)-C$68+1)*C$72,IF($A76=YEAR(C$68+365.25*C$107),(C$68+365.25*C$107-DATE(YEAR(C$68+365.25*C$107),1,1))*C$72,0)))),IF(AND($A76&gt;YEAR(C$68),$A76&lt;YEAR(C$69)),(DATE($A76,12,31)-DATE($A76,1,0))*C$72,IF(AND($A76=YEAR(C$68),$A76=YEAR(C$69)),(C$69-C$68+1)*C$72,IF($A76=YEAR(C$68),(DATE(YEAR(C$68),12,31)-C$68+1)*C$72,IF($A76=YEAR(C$69),(C$69-DATE(YEAR(C$69),1,1))*C$72,0)))))</f>
        <v>0</v>
      </c>
      <c r="D76" s="70">
        <f>IF(D$69&gt;(D$68+365.25*D$107),IF(AND($A76&gt;YEAR(D$68),$A76&lt;YEAR(D$68+365.25*D$107)),(DATE($A76,12,31)-DATE($A76,1,0))*D$72,IF(AND($A76=YEAR(D$68),$A76=YEAR(D$68+365.25*D$107)),((D$68+365.25*D$107)-D$68+1)*D$72,IF($A76=YEAR(D$68),(DATE(YEAR(D$68),12,31)-D$68+1)*D$72,IF($A76=YEAR(D$68+365.25*D$107),(D$68+365.25*D$107-DATE(YEAR(D$68+365.25*D$107),1,1))*D$72,0)))),IF(AND($A76&gt;YEAR(D$68),$A76&lt;YEAR(D$69)),(DATE($A76,12,31)-DATE($A76,1,0))*D$72,IF(AND($A76=YEAR(D$68),$A76=YEAR(D$69)),(D$69-D$68+1)*D$72,IF($A76=YEAR(D$68),(DATE(YEAR(D$68),12,31)-D$68+1)*D$72,IF($A76=YEAR(D$69),(D$69-DATE(YEAR(D$69),1,1))*D$72,0)))))</f>
        <v>0</v>
      </c>
      <c r="E76" s="70">
        <f>IF(E$69&gt;(E$68+365.25*E$107),IF(AND($A76&gt;YEAR(E$68),$A76&lt;YEAR(E$68+365.25*E$107)),(DATE($A76,12,31)-DATE($A76,1,0))*E$72,IF(AND($A76=YEAR(E$68),$A76=YEAR(E$68+365.25*E$107)),((E$68+365.25*E$107)-E$68+1)*E$72,IF($A76=YEAR(E$68),(DATE(YEAR(E$68),12,31)-E$68+1)*E$72,IF($A76=YEAR(E$68+365.25*E$107),(E$68+365.25*E$107-DATE(YEAR(E$68+365.25*E$107),1,1))*E$72,0)))),IF(AND($A76&gt;YEAR(E$68),$A76&lt;YEAR(E$69)),(DATE($A76,12,31)-DATE($A76,1,0))*E$72,IF(AND($A76=YEAR(E$68),$A76=YEAR(E$69)),(E$69-E$68+1)*E$72,IF($A76=YEAR(E$68),(DATE(YEAR(E$68),12,31)-E$68+1)*E$72,IF($A76=YEAR(E$69),(E$69-DATE(YEAR(E$69),1,1))*E$72,0)))))</f>
        <v>0</v>
      </c>
      <c r="F76" s="70">
        <f>IF(F$69&gt;(F$68+365.25*F$107),IF(AND($A76&gt;YEAR(F$68),$A76&lt;YEAR(F$68+365.25*F$107)),(DATE($A76,12,31)-DATE($A76,1,0))*F$72,IF(AND($A76=YEAR(F$68),$A76=YEAR(F$68+365.25*F$107)),((F$68+365.25*F$107)-F$68+1)*F$72,IF($A76=YEAR(F$68),(DATE(YEAR(F$68),12,31)-F$68+1)*F$72,IF($A76=YEAR(F$68+365.25*F$107),(F$68+365.25*F$107-DATE(YEAR(F$68+365.25*F$107),1,1))*F$72,0)))),IF(AND($A76&gt;YEAR(F$68),$A76&lt;YEAR(F$69)),(DATE($A76,12,31)-DATE($A76,1,0))*F$72,IF(AND($A76=YEAR(F$68),$A76=YEAR(F$69)),(F$69-F$68+1)*F$72,IF($A76=YEAR(F$68),(DATE(YEAR(F$68),12,31)-F$68+1)*F$72,IF($A76=YEAR(F$69),(F$69-DATE(YEAR(F$69),1,1))*F$72,0)))))</f>
        <v>0</v>
      </c>
      <c r="G76" s="70">
        <f>IF(G$69&gt;(G$68+365.25*G$107),IF(AND($A76&gt;YEAR(G$68),$A76&lt;YEAR(G$68+365.25*G$107)),(DATE($A76,12,31)-DATE($A76,1,0))*G$72,IF(AND($A76=YEAR(G$68),$A76=YEAR(G$68+365.25*G$107)),((G$68+365.25*G$107)-G$68+1)*G$72,IF($A76=YEAR(G$68),(DATE(YEAR(G$68),12,31)-G$68+1)*G$72,IF($A76=YEAR(G$68+365.25*G$107),(G$68+365.25*G$107-DATE(YEAR(G$68+365.25*G$107),1,1))*G$72,0)))),IF(AND($A76&gt;YEAR(G$68),$A76&lt;YEAR(G$69)),(DATE($A76,12,31)-DATE($A76,1,0))*G$72,IF(AND($A76=YEAR(G$68),$A76=YEAR(G$69)),(G$69-G$68+1)*G$72,IF($A76=YEAR(G$68),(DATE(YEAR(G$68),12,31)-G$68+1)*G$72,IF($A76=YEAR(G$69),(G$69-DATE(YEAR(G$69),1,1))*G$72,0)))))</f>
        <v>0</v>
      </c>
      <c r="H76" s="70">
        <f>IF(H$69&gt;(H$68+365.25*H$107),IF(AND($A76&gt;YEAR(H$68),$A76&lt;YEAR(H$68+365.25*H$107)),(DATE($A76,12,31)-DATE($A76,1,0))*H$72,IF(AND($A76=YEAR(H$68),$A76=YEAR(H$68+365.25*H$107)),((H$68+365.25*H$107)-H$68+1)*H$72,IF($A76=YEAR(H$68),(DATE(YEAR(H$68),12,31)-H$68+1)*H$72,IF($A76=YEAR(H$68+365.25*H$107),(H$68+365.25*H$107-DATE(YEAR(H$68+365.25*H$107),1,1))*H$72,0)))),IF(AND($A76&gt;YEAR(H$68),$A76&lt;YEAR(H$69)),(DATE($A76,12,31)-DATE($A76,1,0))*H$72,IF(AND($A76=YEAR(H$68),$A76=YEAR(H$69)),(H$69-H$68+1)*H$72,IF($A76=YEAR(H$68),(DATE(YEAR(H$68),12,31)-H$68+1)*H$72,IF($A76=YEAR(H$69),(H$69-DATE(YEAR(H$69),1,1))*H$72,0)))))</f>
        <v>0</v>
      </c>
      <c r="I76" s="70">
        <f>IF(I$69&gt;(I$68+365.25*I$107),IF(AND($A76&gt;YEAR(I$68),$A76&lt;YEAR(I$68+365.25*I$107)),(DATE($A76,12,31)-DATE($A76,1,0))*I$72,IF(AND($A76=YEAR(I$68),$A76=YEAR(I$68+365.25*I$107)),((I$68+365.25*I$107)-I$68+1)*I$72,IF($A76=YEAR(I$68),(DATE(YEAR(I$68),12,31)-I$68+1)*I$72,IF($A76=YEAR(I$68+365.25*I$107),(I$68+365.25*I$107-DATE(YEAR(I$68+365.25*I$107),1,1))*I$72,0)))),IF(AND($A76&gt;YEAR(I$68),$A76&lt;YEAR(I$69)),(DATE($A76,12,31)-DATE($A76,1,0))*I$72,IF(AND($A76=YEAR(I$68),$A76=YEAR(I$69)),(I$69-I$68+1)*I$72,IF($A76=YEAR(I$68),(DATE(YEAR(I$68),12,31)-I$68+1)*I$72,IF($A76=YEAR(I$69),(I$69-DATE(YEAR(I$69),1,1))*I$72,0)))))</f>
        <v>0</v>
      </c>
      <c r="J76" s="70">
        <f>IF(J$69&gt;(J$68+365.25*J$107),IF(AND($A76&gt;YEAR(J$68),$A76&lt;YEAR(J$68+365.25*J$107)),(DATE($A76,12,31)-DATE($A76,1,0))*J$72,IF(AND($A76=YEAR(J$68),$A76=YEAR(J$68+365.25*J$107)),((J$68+365.25*J$107)-J$68+1)*J$72,IF($A76=YEAR(J$68),(DATE(YEAR(J$68),12,31)-J$68+1)*J$72,IF($A76=YEAR(J$68+365.25*J$107),(J$68+365.25*J$107-DATE(YEAR(J$68+365.25*J$107),1,1))*J$72,0)))),IF(AND($A76&gt;YEAR(J$68),$A76&lt;YEAR(J$69)),(DATE($A76,12,31)-DATE($A76,1,0))*J$72,IF(AND($A76=YEAR(J$68),$A76=YEAR(J$69)),(J$69-J$68+1)*J$72,IF($A76=YEAR(J$68),(DATE(YEAR(J$68),12,31)-J$68+1)*J$72,IF($A76=YEAR(J$69),(J$69-DATE(YEAR(J$69),1,1))*J$72,0)))))</f>
        <v>0</v>
      </c>
      <c r="K76" s="70">
        <f>IF(K$69&gt;(K$68+365.25*K$107),IF(AND($A76&gt;YEAR(K$68),$A76&lt;YEAR(K$68+365.25*K$107)),(DATE($A76,12,31)-DATE($A76,1,0))*K$72,IF(AND($A76=YEAR(K$68),$A76=YEAR(K$68+365.25*K$107)),((K$68+365.25*K$107)-K$68+1)*K$72,IF($A76=YEAR(K$68),(DATE(YEAR(K$68),12,31)-K$68+1)*K$72,IF($A76=YEAR(K$68+365.25*K$107),(K$68+365.25*K$107-DATE(YEAR(K$68+365.25*K$107),1,1))*K$72,0)))),IF(AND($A76&gt;YEAR(K$68),$A76&lt;YEAR(K$69)),(DATE($A76,12,31)-DATE($A76,1,0))*K$72,IF(AND($A76=YEAR(K$68),$A76=YEAR(K$69)),(K$69-K$68+1)*K$72,IF($A76=YEAR(K$68),(DATE(YEAR(K$68),12,31)-K$68+1)*K$72,IF($A76=YEAR(K$69),(K$69-DATE(YEAR(K$69),1,1))*K$72,0)))))</f>
        <v>0</v>
      </c>
      <c r="L76" s="70">
        <f>IF(L$69&gt;(L$68+365.25*L$107),IF(AND($A76&gt;YEAR(L$68),$A76&lt;YEAR(L$68+365.25*L$107)),(DATE($A76,12,31)-DATE($A76,1,0))*L$72,IF(AND($A76=YEAR(L$68),$A76=YEAR(L$68+365.25*L$107)),((L$68+365.25*L$107)-L$68+1)*L$72,IF($A76=YEAR(L$68),(DATE(YEAR(L$68),12,31)-L$68+1)*L$72,IF($A76=YEAR(L$68+365.25*L$107),(L$68+365.25*L$107-DATE(YEAR(L$68+365.25*L$107),1,1))*L$72,0)))),IF(AND($A76&gt;YEAR(L$68),$A76&lt;YEAR(L$69)),(DATE($A76,12,31)-DATE($A76,1,0))*L$72,IF(AND($A76=YEAR(L$68),$A76=YEAR(L$69)),(L$69-L$68+1)*L$72,IF($A76=YEAR(L$68),(DATE(YEAR(L$68),12,31)-L$68+1)*L$72,IF($A76=YEAR(L$69),(L$69-DATE(YEAR(L$69),1,1))*L$72,0)))))</f>
        <v>0</v>
      </c>
      <c r="M76" s="70">
        <f>IF(M$69&gt;(M$68+365.25*M$107),IF(AND($A76&gt;YEAR(M$68),$A76&lt;YEAR(M$68+365.25*M$107)),(DATE($A76,12,31)-DATE($A76,1,0))*M$72,IF(AND($A76=YEAR(M$68),$A76=YEAR(M$68+365.25*M$107)),((M$68+365.25*M$107)-M$68+1)*M$72,IF($A76=YEAR(M$68),(DATE(YEAR(M$68),12,31)-M$68+1)*M$72,IF($A76=YEAR(M$68+365.25*M$107),(M$68+365.25*M$107-DATE(YEAR(M$68+365.25*M$107),1,1))*M$72,0)))),IF(AND($A76&gt;YEAR(M$68),$A76&lt;YEAR(M$69)),(DATE($A76,12,31)-DATE($A76,1,0))*M$72,IF(AND($A76=YEAR(M$68),$A76=YEAR(M$69)),(M$69-M$68+1)*M$72,IF($A76=YEAR(M$68),(DATE(YEAR(M$68),12,31)-M$68+1)*M$72,IF($A76=YEAR(M$69),(M$69-DATE(YEAR(M$69),1,1))*M$72,0)))))</f>
        <v>0</v>
      </c>
      <c r="N76" s="70">
        <f>IF(N$69&gt;(N$68+365.25*N$107),IF(AND($A76&gt;YEAR(N$68),$A76&lt;YEAR(N$68+365.25*N$107)),(DATE($A76,12,31)-DATE($A76,1,0))*N$72,IF(AND($A76=YEAR(N$68),$A76=YEAR(N$68+365.25*N$107)),((N$68+365.25*N$107)-N$68+1)*N$72,IF($A76=YEAR(N$68),(DATE(YEAR(N$68),12,31)-N$68+1)*N$72,IF($A76=YEAR(N$68+365.25*N$107),(N$68+365.25*N$107-DATE(YEAR(N$68+365.25*N$107),1,1))*N$72,0)))),IF(AND($A76&gt;YEAR(N$68),$A76&lt;YEAR(N$69)),(DATE($A76,12,31)-DATE($A76,1,0))*N$72,IF(AND($A76=YEAR(N$68),$A76=YEAR(N$69)),(N$69-N$68+1)*N$72,IF($A76=YEAR(N$68),(DATE(YEAR(N$68),12,31)-N$68+1)*N$72,IF($A76=YEAR(N$69),(N$69-DATE(YEAR(N$69),1,1))*N$72,0)))))</f>
        <v>0</v>
      </c>
      <c r="O76" s="70">
        <f>IF(O$69&gt;(O$68+365.25*O$107),IF(AND($A76&gt;YEAR(O$68),$A76&lt;YEAR(O$68+365.25*O$107)),(DATE($A76,12,31)-DATE($A76,1,0))*O$72,IF(AND($A76=YEAR(O$68),$A76=YEAR(O$68+365.25*O$107)),((O$68+365.25*O$107)-O$68+1)*O$72,IF($A76=YEAR(O$68),(DATE(YEAR(O$68),12,31)-O$68+1)*O$72,IF($A76=YEAR(O$68+365.25*O$107),(O$68+365.25*O$107-DATE(YEAR(O$68+365.25*O$107),1,1))*O$72,0)))),IF(AND($A76&gt;YEAR(O$68),$A76&lt;YEAR(O$69)),(DATE($A76,12,31)-DATE($A76,1,0))*O$72,IF(AND($A76=YEAR(O$68),$A76=YEAR(O$69)),(O$69-O$68+1)*O$72,IF($A76=YEAR(O$68),(DATE(YEAR(O$68),12,31)-O$68+1)*O$72,IF($A76=YEAR(O$69),(O$69-DATE(YEAR(O$69),1,1))*O$72,0)))))</f>
        <v>0</v>
      </c>
      <c r="P76" s="70">
        <f>IF(P$69&gt;(P$68+365.25*P$107),IF(AND($A76&gt;YEAR(P$68),$A76&lt;YEAR(P$68+365.25*P$107)),(DATE($A76,12,31)-DATE($A76,1,0))*P$72,IF(AND($A76=YEAR(P$68),$A76=YEAR(P$68+365.25*P$107)),((P$68+365.25*P$107)-P$68+1)*P$72,IF($A76=YEAR(P$68),(DATE(YEAR(P$68),12,31)-P$68+1)*P$72,IF($A76=YEAR(P$68+365.25*P$107),(P$68+365.25*P$107-DATE(YEAR(P$68+365.25*P$107),1,1))*P$72,0)))),IF(AND($A76&gt;YEAR(P$68),$A76&lt;YEAR(P$69)),(DATE($A76,12,31)-DATE($A76,1,0))*P$72,IF(AND($A76=YEAR(P$68),$A76=YEAR(P$69)),(P$69-P$68+1)*P$72,IF($A76=YEAR(P$68),(DATE(YEAR(P$68),12,31)-P$68+1)*P$72,IF($A76=YEAR(P$69),(P$69-DATE(YEAR(P$69),1,1))*P$72,0)))))</f>
        <v>0</v>
      </c>
      <c r="Q76" s="70">
        <f>IF(Q$69&gt;(Q$68+365.25*Q$107),IF(AND($A76&gt;YEAR(Q$68),$A76&lt;YEAR(Q$68+365.25*Q$107)),(DATE($A76,12,31)-DATE($A76,1,0))*Q$72,IF(AND($A76=YEAR(Q$68),$A76=YEAR(Q$68+365.25*Q$107)),((Q$68+365.25*Q$107)-Q$68+1)*Q$72,IF($A76=YEAR(Q$68),(DATE(YEAR(Q$68),12,31)-Q$68+1)*Q$72,IF($A76=YEAR(Q$68+365.25*Q$107),(Q$68+365.25*Q$107-DATE(YEAR(Q$68+365.25*Q$107),1,1))*Q$72,0)))),IF(AND($A76&gt;YEAR(Q$68),$A76&lt;YEAR(Q$69)),(DATE($A76,12,31)-DATE($A76,1,0))*Q$72,IF(AND($A76=YEAR(Q$68),$A76=YEAR(Q$69)),(Q$69-Q$68+1)*Q$72,IF($A76=YEAR(Q$68),(DATE(YEAR(Q$68),12,31)-Q$68+1)*Q$72,IF($A76=YEAR(Q$69),(Q$69-DATE(YEAR(Q$69),1,1))*Q$72,0)))))</f>
        <v>0</v>
      </c>
    </row>
    <row r="77" spans="1:17" ht="13" thickBot="1">
      <c r="A77" s="41">
        <v>2028</v>
      </c>
      <c r="B77" s="70">
        <f>IF(B$69&gt;(B$68+365.25*B$107),IF(AND($A77&gt;YEAR(B$68),$A77&lt;YEAR(B$68+365.25*B$107)),(DATE($A77,12,31)-DATE($A77,1,0))*B$72,IF(AND($A77=YEAR(B$68),$A77=YEAR(B$68+365.25*B$107)),((B$68+365.25*B$107)-B$68+1)*B$72,IF($A77=YEAR(B$68),(DATE(YEAR(B$68),12,31)-B$68+1)*B$72,IF($A77=YEAR(B$68+365.25*B$107),(B$68+365.25*B$107-DATE(YEAR(B$68+365.25*B$107),1,1))*B$72,0)))),IF(AND($A77&gt;YEAR(B$68),$A77&lt;YEAR(B$69)),(DATE($A77,12,31)-DATE($A77,1,0))*B$72,IF(AND($A77=YEAR(B$68),$A77=YEAR(B$69)),(B$69-B$68+1)*B$72,IF($A77=YEAR(B$68),(DATE(YEAR(B$68),12,31)-B$68+1)*B$72,IF($A77=YEAR(B$69),(B$69-DATE(YEAR(B$69),1,1))*B$72,0)))))</f>
        <v>0</v>
      </c>
      <c r="C77" s="70">
        <f>IF(C$69&gt;(C$68+365.25*C$107),IF(AND($A77&gt;YEAR(C$68),$A77&lt;YEAR(C$68+365.25*C$107)),(DATE($A77,12,31)-DATE($A77,1,0))*C$72,IF(AND($A77=YEAR(C$68),$A77=YEAR(C$68+365.25*C$107)),((C$68+365.25*C$107)-C$68+1)*C$72,IF($A77=YEAR(C$68),(DATE(YEAR(C$68),12,31)-C$68+1)*C$72,IF($A77=YEAR(C$68+365.25*C$107),(C$68+365.25*C$107-DATE(YEAR(C$68+365.25*C$107),1,1))*C$72,0)))),IF(AND($A77&gt;YEAR(C$68),$A77&lt;YEAR(C$69)),(DATE($A77,12,31)-DATE($A77,1,0))*C$72,IF(AND($A77=YEAR(C$68),$A77=YEAR(C$69)),(C$69-C$68+1)*C$72,IF($A77=YEAR(C$68),(DATE(YEAR(C$68),12,31)-C$68+1)*C$72,IF($A77=YEAR(C$69),(C$69-DATE(YEAR(C$69),1,1))*C$72,0)))))</f>
        <v>0</v>
      </c>
      <c r="D77" s="70">
        <f>IF(D$69&gt;(D$68+365.25*D$107),IF(AND($A77&gt;YEAR(D$68),$A77&lt;YEAR(D$68+365.25*D$107)),(DATE($A77,12,31)-DATE($A77,1,0))*D$72,IF(AND($A77=YEAR(D$68),$A77=YEAR(D$68+365.25*D$107)),((D$68+365.25*D$107)-D$68+1)*D$72,IF($A77=YEAR(D$68),(DATE(YEAR(D$68),12,31)-D$68+1)*D$72,IF($A77=YEAR(D$68+365.25*D$107),(D$68+365.25*D$107-DATE(YEAR(D$68+365.25*D$107),1,1))*D$72,0)))),IF(AND($A77&gt;YEAR(D$68),$A77&lt;YEAR(D$69)),(DATE($A77,12,31)-DATE($A77,1,0))*D$72,IF(AND($A77=YEAR(D$68),$A77=YEAR(D$69)),(D$69-D$68+1)*D$72,IF($A77=YEAR(D$68),(DATE(YEAR(D$68),12,31)-D$68+1)*D$72,IF($A77=YEAR(D$69),(D$69-DATE(YEAR(D$69),1,1))*D$72,0)))))</f>
        <v>0</v>
      </c>
      <c r="E77" s="70">
        <f>IF(E$69&gt;(E$68+365.25*E$107),IF(AND($A77&gt;YEAR(E$68),$A77&lt;YEAR(E$68+365.25*E$107)),(DATE($A77,12,31)-DATE($A77,1,0))*E$72,IF(AND($A77=YEAR(E$68),$A77=YEAR(E$68+365.25*E$107)),((E$68+365.25*E$107)-E$68+1)*E$72,IF($A77=YEAR(E$68),(DATE(YEAR(E$68),12,31)-E$68+1)*E$72,IF($A77=YEAR(E$68+365.25*E$107),(E$68+365.25*E$107-DATE(YEAR(E$68+365.25*E$107),1,1))*E$72,0)))),IF(AND($A77&gt;YEAR(E$68),$A77&lt;YEAR(E$69)),(DATE($A77,12,31)-DATE($A77,1,0))*E$72,IF(AND($A77=YEAR(E$68),$A77=YEAR(E$69)),(E$69-E$68+1)*E$72,IF($A77=YEAR(E$68),(DATE(YEAR(E$68),12,31)-E$68+1)*E$72,IF($A77=YEAR(E$69),(E$69-DATE(YEAR(E$69),1,1))*E$72,0)))))</f>
        <v>0</v>
      </c>
      <c r="F77" s="70">
        <f>IF(F$69&gt;(F$68+365.25*F$107),IF(AND($A77&gt;YEAR(F$68),$A77&lt;YEAR(F$68+365.25*F$107)),(DATE($A77,12,31)-DATE($A77,1,0))*F$72,IF(AND($A77=YEAR(F$68),$A77=YEAR(F$68+365.25*F$107)),((F$68+365.25*F$107)-F$68+1)*F$72,IF($A77=YEAR(F$68),(DATE(YEAR(F$68),12,31)-F$68+1)*F$72,IF($A77=YEAR(F$68+365.25*F$107),(F$68+365.25*F$107-DATE(YEAR(F$68+365.25*F$107),1,1))*F$72,0)))),IF(AND($A77&gt;YEAR(F$68),$A77&lt;YEAR(F$69)),(DATE($A77,12,31)-DATE($A77,1,0))*F$72,IF(AND($A77=YEAR(F$68),$A77=YEAR(F$69)),(F$69-F$68+1)*F$72,IF($A77=YEAR(F$68),(DATE(YEAR(F$68),12,31)-F$68+1)*F$72,IF($A77=YEAR(F$69),(F$69-DATE(YEAR(F$69),1,1))*F$72,0)))))</f>
        <v>0</v>
      </c>
      <c r="G77" s="70">
        <f>IF(G$69&gt;(G$68+365.25*G$107),IF(AND($A77&gt;YEAR(G$68),$A77&lt;YEAR(G$68+365.25*G$107)),(DATE($A77,12,31)-DATE($A77,1,0))*G$72,IF(AND($A77=YEAR(G$68),$A77=YEAR(G$68+365.25*G$107)),((G$68+365.25*G$107)-G$68+1)*G$72,IF($A77=YEAR(G$68),(DATE(YEAR(G$68),12,31)-G$68+1)*G$72,IF($A77=YEAR(G$68+365.25*G$107),(G$68+365.25*G$107-DATE(YEAR(G$68+365.25*G$107),1,1))*G$72,0)))),IF(AND($A77&gt;YEAR(G$68),$A77&lt;YEAR(G$69)),(DATE($A77,12,31)-DATE($A77,1,0))*G$72,IF(AND($A77=YEAR(G$68),$A77=YEAR(G$69)),(G$69-G$68+1)*G$72,IF($A77=YEAR(G$68),(DATE(YEAR(G$68),12,31)-G$68+1)*G$72,IF($A77=YEAR(G$69),(G$69-DATE(YEAR(G$69),1,1))*G$72,0)))))</f>
        <v>0</v>
      </c>
      <c r="H77" s="70">
        <f>IF(H$69&gt;(H$68+365.25*H$107),IF(AND($A77&gt;YEAR(H$68),$A77&lt;YEAR(H$68+365.25*H$107)),(DATE($A77,12,31)-DATE($A77,1,0))*H$72,IF(AND($A77=YEAR(H$68),$A77=YEAR(H$68+365.25*H$107)),((H$68+365.25*H$107)-H$68+1)*H$72,IF($A77=YEAR(H$68),(DATE(YEAR(H$68),12,31)-H$68+1)*H$72,IF($A77=YEAR(H$68+365.25*H$107),(H$68+365.25*H$107-DATE(YEAR(H$68+365.25*H$107),1,1))*H$72,0)))),IF(AND($A77&gt;YEAR(H$68),$A77&lt;YEAR(H$69)),(DATE($A77,12,31)-DATE($A77,1,0))*H$72,IF(AND($A77=YEAR(H$68),$A77=YEAR(H$69)),(H$69-H$68+1)*H$72,IF($A77=YEAR(H$68),(DATE(YEAR(H$68),12,31)-H$68+1)*H$72,IF($A77=YEAR(H$69),(H$69-DATE(YEAR(H$69),1,1))*H$72,0)))))</f>
        <v>0</v>
      </c>
      <c r="I77" s="70">
        <f>IF(I$69&gt;(I$68+365.25*I$107),IF(AND($A77&gt;YEAR(I$68),$A77&lt;YEAR(I$68+365.25*I$107)),(DATE($A77,12,31)-DATE($A77,1,0))*I$72,IF(AND($A77=YEAR(I$68),$A77=YEAR(I$68+365.25*I$107)),((I$68+365.25*I$107)-I$68+1)*I$72,IF($A77=YEAR(I$68),(DATE(YEAR(I$68),12,31)-I$68+1)*I$72,IF($A77=YEAR(I$68+365.25*I$107),(I$68+365.25*I$107-DATE(YEAR(I$68+365.25*I$107),1,1))*I$72,0)))),IF(AND($A77&gt;YEAR(I$68),$A77&lt;YEAR(I$69)),(DATE($A77,12,31)-DATE($A77,1,0))*I$72,IF(AND($A77=YEAR(I$68),$A77=YEAR(I$69)),(I$69-I$68+1)*I$72,IF($A77=YEAR(I$68),(DATE(YEAR(I$68),12,31)-I$68+1)*I$72,IF($A77=YEAR(I$69),(I$69-DATE(YEAR(I$69),1,1))*I$72,0)))))</f>
        <v>0</v>
      </c>
      <c r="J77" s="70">
        <f>IF(J$69&gt;(J$68+365.25*J$107),IF(AND($A77&gt;YEAR(J$68),$A77&lt;YEAR(J$68+365.25*J$107)),(DATE($A77,12,31)-DATE($A77,1,0))*J$72,IF(AND($A77=YEAR(J$68),$A77=YEAR(J$68+365.25*J$107)),((J$68+365.25*J$107)-J$68+1)*J$72,IF($A77=YEAR(J$68),(DATE(YEAR(J$68),12,31)-J$68+1)*J$72,IF($A77=YEAR(J$68+365.25*J$107),(J$68+365.25*J$107-DATE(YEAR(J$68+365.25*J$107),1,1))*J$72,0)))),IF(AND($A77&gt;YEAR(J$68),$A77&lt;YEAR(J$69)),(DATE($A77,12,31)-DATE($A77,1,0))*J$72,IF(AND($A77=YEAR(J$68),$A77=YEAR(J$69)),(J$69-J$68+1)*J$72,IF($A77=YEAR(J$68),(DATE(YEAR(J$68),12,31)-J$68+1)*J$72,IF($A77=YEAR(J$69),(J$69-DATE(YEAR(J$69),1,1))*J$72,0)))))</f>
        <v>0</v>
      </c>
      <c r="K77" s="70">
        <f>IF(K$69&gt;(K$68+365.25*K$107),IF(AND($A77&gt;YEAR(K$68),$A77&lt;YEAR(K$68+365.25*K$107)),(DATE($A77,12,31)-DATE($A77,1,0))*K$72,IF(AND($A77=YEAR(K$68),$A77=YEAR(K$68+365.25*K$107)),((K$68+365.25*K$107)-K$68+1)*K$72,IF($A77=YEAR(K$68),(DATE(YEAR(K$68),12,31)-K$68+1)*K$72,IF($A77=YEAR(K$68+365.25*K$107),(K$68+365.25*K$107-DATE(YEAR(K$68+365.25*K$107),1,1))*K$72,0)))),IF(AND($A77&gt;YEAR(K$68),$A77&lt;YEAR(K$69)),(DATE($A77,12,31)-DATE($A77,1,0))*K$72,IF(AND($A77=YEAR(K$68),$A77=YEAR(K$69)),(K$69-K$68+1)*K$72,IF($A77=YEAR(K$68),(DATE(YEAR(K$68),12,31)-K$68+1)*K$72,IF($A77=YEAR(K$69),(K$69-DATE(YEAR(K$69),1,1))*K$72,0)))))</f>
        <v>0</v>
      </c>
      <c r="L77" s="70">
        <f>IF(L$69&gt;(L$68+365.25*L$107),IF(AND($A77&gt;YEAR(L$68),$A77&lt;YEAR(L$68+365.25*L$107)),(DATE($A77,12,31)-DATE($A77,1,0))*L$72,IF(AND($A77=YEAR(L$68),$A77=YEAR(L$68+365.25*L$107)),((L$68+365.25*L$107)-L$68+1)*L$72,IF($A77=YEAR(L$68),(DATE(YEAR(L$68),12,31)-L$68+1)*L$72,IF($A77=YEAR(L$68+365.25*L$107),(L$68+365.25*L$107-DATE(YEAR(L$68+365.25*L$107),1,1))*L$72,0)))),IF(AND($A77&gt;YEAR(L$68),$A77&lt;YEAR(L$69)),(DATE($A77,12,31)-DATE($A77,1,0))*L$72,IF(AND($A77=YEAR(L$68),$A77=YEAR(L$69)),(L$69-L$68+1)*L$72,IF($A77=YEAR(L$68),(DATE(YEAR(L$68),12,31)-L$68+1)*L$72,IF($A77=YEAR(L$69),(L$69-DATE(YEAR(L$69),1,1))*L$72,0)))))</f>
        <v>0</v>
      </c>
      <c r="M77" s="70">
        <f>IF(M$69&gt;(M$68+365.25*M$107),IF(AND($A77&gt;YEAR(M$68),$A77&lt;YEAR(M$68+365.25*M$107)),(DATE($A77,12,31)-DATE($A77,1,0))*M$72,IF(AND($A77=YEAR(M$68),$A77=YEAR(M$68+365.25*M$107)),((M$68+365.25*M$107)-M$68+1)*M$72,IF($A77=YEAR(M$68),(DATE(YEAR(M$68),12,31)-M$68+1)*M$72,IF($A77=YEAR(M$68+365.25*M$107),(M$68+365.25*M$107-DATE(YEAR(M$68+365.25*M$107),1,1))*M$72,0)))),IF(AND($A77&gt;YEAR(M$68),$A77&lt;YEAR(M$69)),(DATE($A77,12,31)-DATE($A77,1,0))*M$72,IF(AND($A77=YEAR(M$68),$A77=YEAR(M$69)),(M$69-M$68+1)*M$72,IF($A77=YEAR(M$68),(DATE(YEAR(M$68),12,31)-M$68+1)*M$72,IF($A77=YEAR(M$69),(M$69-DATE(YEAR(M$69),1,1))*M$72,0)))))</f>
        <v>0</v>
      </c>
      <c r="N77" s="70">
        <f>IF(N$69&gt;(N$68+365.25*N$107),IF(AND($A77&gt;YEAR(N$68),$A77&lt;YEAR(N$68+365.25*N$107)),(DATE($A77,12,31)-DATE($A77,1,0))*N$72,IF(AND($A77=YEAR(N$68),$A77=YEAR(N$68+365.25*N$107)),((N$68+365.25*N$107)-N$68+1)*N$72,IF($A77=YEAR(N$68),(DATE(YEAR(N$68),12,31)-N$68+1)*N$72,IF($A77=YEAR(N$68+365.25*N$107),(N$68+365.25*N$107-DATE(YEAR(N$68+365.25*N$107),1,1))*N$72,0)))),IF(AND($A77&gt;YEAR(N$68),$A77&lt;YEAR(N$69)),(DATE($A77,12,31)-DATE($A77,1,0))*N$72,IF(AND($A77=YEAR(N$68),$A77=YEAR(N$69)),(N$69-N$68+1)*N$72,IF($A77=YEAR(N$68),(DATE(YEAR(N$68),12,31)-N$68+1)*N$72,IF($A77=YEAR(N$69),(N$69-DATE(YEAR(N$69),1,1))*N$72,0)))))</f>
        <v>0</v>
      </c>
      <c r="O77" s="70">
        <f>IF(O$69&gt;(O$68+365.25*O$107),IF(AND($A77&gt;YEAR(O$68),$A77&lt;YEAR(O$68+365.25*O$107)),(DATE($A77,12,31)-DATE($A77,1,0))*O$72,IF(AND($A77=YEAR(O$68),$A77=YEAR(O$68+365.25*O$107)),((O$68+365.25*O$107)-O$68+1)*O$72,IF($A77=YEAR(O$68),(DATE(YEAR(O$68),12,31)-O$68+1)*O$72,IF($A77=YEAR(O$68+365.25*O$107),(O$68+365.25*O$107-DATE(YEAR(O$68+365.25*O$107),1,1))*O$72,0)))),IF(AND($A77&gt;YEAR(O$68),$A77&lt;YEAR(O$69)),(DATE($A77,12,31)-DATE($A77,1,0))*O$72,IF(AND($A77=YEAR(O$68),$A77=YEAR(O$69)),(O$69-O$68+1)*O$72,IF($A77=YEAR(O$68),(DATE(YEAR(O$68),12,31)-O$68+1)*O$72,IF($A77=YEAR(O$69),(O$69-DATE(YEAR(O$69),1,1))*O$72,0)))))</f>
        <v>0</v>
      </c>
      <c r="P77" s="70">
        <f>IF(P$69&gt;(P$68+365.25*P$107),IF(AND($A77&gt;YEAR(P$68),$A77&lt;YEAR(P$68+365.25*P$107)),(DATE($A77,12,31)-DATE($A77,1,0))*P$72,IF(AND($A77=YEAR(P$68),$A77=YEAR(P$68+365.25*P$107)),((P$68+365.25*P$107)-P$68+1)*P$72,IF($A77=YEAR(P$68),(DATE(YEAR(P$68),12,31)-P$68+1)*P$72,IF($A77=YEAR(P$68+365.25*P$107),(P$68+365.25*P$107-DATE(YEAR(P$68+365.25*P$107),1,1))*P$72,0)))),IF(AND($A77&gt;YEAR(P$68),$A77&lt;YEAR(P$69)),(DATE($A77,12,31)-DATE($A77,1,0))*P$72,IF(AND($A77=YEAR(P$68),$A77=YEAR(P$69)),(P$69-P$68+1)*P$72,IF($A77=YEAR(P$68),(DATE(YEAR(P$68),12,31)-P$68+1)*P$72,IF($A77=YEAR(P$69),(P$69-DATE(YEAR(P$69),1,1))*P$72,0)))))</f>
        <v>0</v>
      </c>
      <c r="Q77" s="70">
        <f>IF(Q$69&gt;(Q$68+365.25*Q$107),IF(AND($A77&gt;YEAR(Q$68),$A77&lt;YEAR(Q$68+365.25*Q$107)),(DATE($A77,12,31)-DATE($A77,1,0))*Q$72,IF(AND($A77=YEAR(Q$68),$A77=YEAR(Q$68+365.25*Q$107)),((Q$68+365.25*Q$107)-Q$68+1)*Q$72,IF($A77=YEAR(Q$68),(DATE(YEAR(Q$68),12,31)-Q$68+1)*Q$72,IF($A77=YEAR(Q$68+365.25*Q$107),(Q$68+365.25*Q$107-DATE(YEAR(Q$68+365.25*Q$107),1,1))*Q$72,0)))),IF(AND($A77&gt;YEAR(Q$68),$A77&lt;YEAR(Q$69)),(DATE($A77,12,31)-DATE($A77,1,0))*Q$72,IF(AND($A77=YEAR(Q$68),$A77=YEAR(Q$69)),(Q$69-Q$68+1)*Q$72,IF($A77=YEAR(Q$68),(DATE(YEAR(Q$68),12,31)-Q$68+1)*Q$72,IF($A77=YEAR(Q$69),(Q$69-DATE(YEAR(Q$69),1,1))*Q$72,0)))))</f>
        <v>0</v>
      </c>
    </row>
    <row r="78" spans="1:17" ht="13" thickBot="1">
      <c r="A78" s="41">
        <v>2029</v>
      </c>
      <c r="B78" s="70">
        <f>IF(B$69&gt;(B$68+365.25*B$107),IF(AND($A78&gt;YEAR(B$68),$A78&lt;YEAR(B$68+365.25*B$107)),(DATE($A78,12,31)-DATE($A78,1,0))*B$72,IF(AND($A78=YEAR(B$68),$A78=YEAR(B$68+365.25*B$107)),((B$68+365.25*B$107)-B$68+1)*B$72,IF($A78=YEAR(B$68),(DATE(YEAR(B$68),12,31)-B$68+1)*B$72,IF($A78=YEAR(B$68+365.25*B$107),(B$68+365.25*B$107-DATE(YEAR(B$68+365.25*B$107),1,1))*B$72,0)))),IF(AND($A78&gt;YEAR(B$68),$A78&lt;YEAR(B$69)),(DATE($A78,12,31)-DATE($A78,1,0))*B$72,IF(AND($A78=YEAR(B$68),$A78=YEAR(B$69)),(B$69-B$68+1)*B$72,IF($A78=YEAR(B$68),(DATE(YEAR(B$68),12,31)-B$68+1)*B$72,IF($A78=YEAR(B$69),(B$69-DATE(YEAR(B$69),1,1))*B$72,0)))))</f>
        <v>0</v>
      </c>
      <c r="C78" s="70">
        <f>IF(C$69&gt;(C$68+365.25*C$107),IF(AND($A78&gt;YEAR(C$68),$A78&lt;YEAR(C$68+365.25*C$107)),(DATE($A78,12,31)-DATE($A78,1,0))*C$72,IF(AND($A78=YEAR(C$68),$A78=YEAR(C$68+365.25*C$107)),((C$68+365.25*C$107)-C$68+1)*C$72,IF($A78=YEAR(C$68),(DATE(YEAR(C$68),12,31)-C$68+1)*C$72,IF($A78=YEAR(C$68+365.25*C$107),(C$68+365.25*C$107-DATE(YEAR(C$68+365.25*C$107),1,1))*C$72,0)))),IF(AND($A78&gt;YEAR(C$68),$A78&lt;YEAR(C$69)),(DATE($A78,12,31)-DATE($A78,1,0))*C$72,IF(AND($A78=YEAR(C$68),$A78=YEAR(C$69)),(C$69-C$68+1)*C$72,IF($A78=YEAR(C$68),(DATE(YEAR(C$68),12,31)-C$68+1)*C$72,IF($A78=YEAR(C$69),(C$69-DATE(YEAR(C$69),1,1))*C$72,0)))))</f>
        <v>0</v>
      </c>
      <c r="D78" s="70">
        <f>IF(D$69&gt;(D$68+365.25*D$107),IF(AND($A78&gt;YEAR(D$68),$A78&lt;YEAR(D$68+365.25*D$107)),(DATE($A78,12,31)-DATE($A78,1,0))*D$72,IF(AND($A78=YEAR(D$68),$A78=YEAR(D$68+365.25*D$107)),((D$68+365.25*D$107)-D$68+1)*D$72,IF($A78=YEAR(D$68),(DATE(YEAR(D$68),12,31)-D$68+1)*D$72,IF($A78=YEAR(D$68+365.25*D$107),(D$68+365.25*D$107-DATE(YEAR(D$68+365.25*D$107),1,1))*D$72,0)))),IF(AND($A78&gt;YEAR(D$68),$A78&lt;YEAR(D$69)),(DATE($A78,12,31)-DATE($A78,1,0))*D$72,IF(AND($A78=YEAR(D$68),$A78=YEAR(D$69)),(D$69-D$68+1)*D$72,IF($A78=YEAR(D$68),(DATE(YEAR(D$68),12,31)-D$68+1)*D$72,IF($A78=YEAR(D$69),(D$69-DATE(YEAR(D$69),1,1))*D$72,0)))))</f>
        <v>0</v>
      </c>
      <c r="E78" s="70">
        <f>IF(E$69&gt;(E$68+365.25*E$107),IF(AND($A78&gt;YEAR(E$68),$A78&lt;YEAR(E$68+365.25*E$107)),(DATE($A78,12,31)-DATE($A78,1,0))*E$72,IF(AND($A78=YEAR(E$68),$A78=YEAR(E$68+365.25*E$107)),((E$68+365.25*E$107)-E$68+1)*E$72,IF($A78=YEAR(E$68),(DATE(YEAR(E$68),12,31)-E$68+1)*E$72,IF($A78=YEAR(E$68+365.25*E$107),(E$68+365.25*E$107-DATE(YEAR(E$68+365.25*E$107),1,1))*E$72,0)))),IF(AND($A78&gt;YEAR(E$68),$A78&lt;YEAR(E$69)),(DATE($A78,12,31)-DATE($A78,1,0))*E$72,IF(AND($A78=YEAR(E$68),$A78=YEAR(E$69)),(E$69-E$68+1)*E$72,IF($A78=YEAR(E$68),(DATE(YEAR(E$68),12,31)-E$68+1)*E$72,IF($A78=YEAR(E$69),(E$69-DATE(YEAR(E$69),1,1))*E$72,0)))))</f>
        <v>0</v>
      </c>
      <c r="F78" s="70">
        <f>IF(F$69&gt;(F$68+365.25*F$107),IF(AND($A78&gt;YEAR(F$68),$A78&lt;YEAR(F$68+365.25*F$107)),(DATE($A78,12,31)-DATE($A78,1,0))*F$72,IF(AND($A78=YEAR(F$68),$A78=YEAR(F$68+365.25*F$107)),((F$68+365.25*F$107)-F$68+1)*F$72,IF($A78=YEAR(F$68),(DATE(YEAR(F$68),12,31)-F$68+1)*F$72,IF($A78=YEAR(F$68+365.25*F$107),(F$68+365.25*F$107-DATE(YEAR(F$68+365.25*F$107),1,1))*F$72,0)))),IF(AND($A78&gt;YEAR(F$68),$A78&lt;YEAR(F$69)),(DATE($A78,12,31)-DATE($A78,1,0))*F$72,IF(AND($A78=YEAR(F$68),$A78=YEAR(F$69)),(F$69-F$68+1)*F$72,IF($A78=YEAR(F$68),(DATE(YEAR(F$68),12,31)-F$68+1)*F$72,IF($A78=YEAR(F$69),(F$69-DATE(YEAR(F$69),1,1))*F$72,0)))))</f>
        <v>0</v>
      </c>
      <c r="G78" s="70">
        <f>IF(G$69&gt;(G$68+365.25*G$107),IF(AND($A78&gt;YEAR(G$68),$A78&lt;YEAR(G$68+365.25*G$107)),(DATE($A78,12,31)-DATE($A78,1,0))*G$72,IF(AND($A78=YEAR(G$68),$A78=YEAR(G$68+365.25*G$107)),((G$68+365.25*G$107)-G$68+1)*G$72,IF($A78=YEAR(G$68),(DATE(YEAR(G$68),12,31)-G$68+1)*G$72,IF($A78=YEAR(G$68+365.25*G$107),(G$68+365.25*G$107-DATE(YEAR(G$68+365.25*G$107),1,1))*G$72,0)))),IF(AND($A78&gt;YEAR(G$68),$A78&lt;YEAR(G$69)),(DATE($A78,12,31)-DATE($A78,1,0))*G$72,IF(AND($A78=YEAR(G$68),$A78=YEAR(G$69)),(G$69-G$68+1)*G$72,IF($A78=YEAR(G$68),(DATE(YEAR(G$68),12,31)-G$68+1)*G$72,IF($A78=YEAR(G$69),(G$69-DATE(YEAR(G$69),1,1))*G$72,0)))))</f>
        <v>0</v>
      </c>
      <c r="H78" s="70">
        <f>IF(H$69&gt;(H$68+365.25*H$107),IF(AND($A78&gt;YEAR(H$68),$A78&lt;YEAR(H$68+365.25*H$107)),(DATE($A78,12,31)-DATE($A78,1,0))*H$72,IF(AND($A78=YEAR(H$68),$A78=YEAR(H$68+365.25*H$107)),((H$68+365.25*H$107)-H$68+1)*H$72,IF($A78=YEAR(H$68),(DATE(YEAR(H$68),12,31)-H$68+1)*H$72,IF($A78=YEAR(H$68+365.25*H$107),(H$68+365.25*H$107-DATE(YEAR(H$68+365.25*H$107),1,1))*H$72,0)))),IF(AND($A78&gt;YEAR(H$68),$A78&lt;YEAR(H$69)),(DATE($A78,12,31)-DATE($A78,1,0))*H$72,IF(AND($A78=YEAR(H$68),$A78=YEAR(H$69)),(H$69-H$68+1)*H$72,IF($A78=YEAR(H$68),(DATE(YEAR(H$68),12,31)-H$68+1)*H$72,IF($A78=YEAR(H$69),(H$69-DATE(YEAR(H$69),1,1))*H$72,0)))))</f>
        <v>0</v>
      </c>
      <c r="I78" s="70">
        <f>IF(I$69&gt;(I$68+365.25*I$107),IF(AND($A78&gt;YEAR(I$68),$A78&lt;YEAR(I$68+365.25*I$107)),(DATE($A78,12,31)-DATE($A78,1,0))*I$72,IF(AND($A78=YEAR(I$68),$A78=YEAR(I$68+365.25*I$107)),((I$68+365.25*I$107)-I$68+1)*I$72,IF($A78=YEAR(I$68),(DATE(YEAR(I$68),12,31)-I$68+1)*I$72,IF($A78=YEAR(I$68+365.25*I$107),(I$68+365.25*I$107-DATE(YEAR(I$68+365.25*I$107),1,1))*I$72,0)))),IF(AND($A78&gt;YEAR(I$68),$A78&lt;YEAR(I$69)),(DATE($A78,12,31)-DATE($A78,1,0))*I$72,IF(AND($A78=YEAR(I$68),$A78=YEAR(I$69)),(I$69-I$68+1)*I$72,IF($A78=YEAR(I$68),(DATE(YEAR(I$68),12,31)-I$68+1)*I$72,IF($A78=YEAR(I$69),(I$69-DATE(YEAR(I$69),1,1))*I$72,0)))))</f>
        <v>0</v>
      </c>
      <c r="J78" s="70">
        <f>IF(J$69&gt;(J$68+365.25*J$107),IF(AND($A78&gt;YEAR(J$68),$A78&lt;YEAR(J$68+365.25*J$107)),(DATE($A78,12,31)-DATE($A78,1,0))*J$72,IF(AND($A78=YEAR(J$68),$A78=YEAR(J$68+365.25*J$107)),((J$68+365.25*J$107)-J$68+1)*J$72,IF($A78=YEAR(J$68),(DATE(YEAR(J$68),12,31)-J$68+1)*J$72,IF($A78=YEAR(J$68+365.25*J$107),(J$68+365.25*J$107-DATE(YEAR(J$68+365.25*J$107),1,1))*J$72,0)))),IF(AND($A78&gt;YEAR(J$68),$A78&lt;YEAR(J$69)),(DATE($A78,12,31)-DATE($A78,1,0))*J$72,IF(AND($A78=YEAR(J$68),$A78=YEAR(J$69)),(J$69-J$68+1)*J$72,IF($A78=YEAR(J$68),(DATE(YEAR(J$68),12,31)-J$68+1)*J$72,IF($A78=YEAR(J$69),(J$69-DATE(YEAR(J$69),1,1))*J$72,0)))))</f>
        <v>0</v>
      </c>
      <c r="K78" s="70">
        <f>IF(K$69&gt;(K$68+365.25*K$107),IF(AND($A78&gt;YEAR(K$68),$A78&lt;YEAR(K$68+365.25*K$107)),(DATE($A78,12,31)-DATE($A78,1,0))*K$72,IF(AND($A78=YEAR(K$68),$A78=YEAR(K$68+365.25*K$107)),((K$68+365.25*K$107)-K$68+1)*K$72,IF($A78=YEAR(K$68),(DATE(YEAR(K$68),12,31)-K$68+1)*K$72,IF($A78=YEAR(K$68+365.25*K$107),(K$68+365.25*K$107-DATE(YEAR(K$68+365.25*K$107),1,1))*K$72,0)))),IF(AND($A78&gt;YEAR(K$68),$A78&lt;YEAR(K$69)),(DATE($A78,12,31)-DATE($A78,1,0))*K$72,IF(AND($A78=YEAR(K$68),$A78=YEAR(K$69)),(K$69-K$68+1)*K$72,IF($A78=YEAR(K$68),(DATE(YEAR(K$68),12,31)-K$68+1)*K$72,IF($A78=YEAR(K$69),(K$69-DATE(YEAR(K$69),1,1))*K$72,0)))))</f>
        <v>0</v>
      </c>
      <c r="L78" s="70">
        <f>IF(L$69&gt;(L$68+365.25*L$107),IF(AND($A78&gt;YEAR(L$68),$A78&lt;YEAR(L$68+365.25*L$107)),(DATE($A78,12,31)-DATE($A78,1,0))*L$72,IF(AND($A78=YEAR(L$68),$A78=YEAR(L$68+365.25*L$107)),((L$68+365.25*L$107)-L$68+1)*L$72,IF($A78=YEAR(L$68),(DATE(YEAR(L$68),12,31)-L$68+1)*L$72,IF($A78=YEAR(L$68+365.25*L$107),(L$68+365.25*L$107-DATE(YEAR(L$68+365.25*L$107),1,1))*L$72,0)))),IF(AND($A78&gt;YEAR(L$68),$A78&lt;YEAR(L$69)),(DATE($A78,12,31)-DATE($A78,1,0))*L$72,IF(AND($A78=YEAR(L$68),$A78=YEAR(L$69)),(L$69-L$68+1)*L$72,IF($A78=YEAR(L$68),(DATE(YEAR(L$68),12,31)-L$68+1)*L$72,IF($A78=YEAR(L$69),(L$69-DATE(YEAR(L$69),1,1))*L$72,0)))))</f>
        <v>0</v>
      </c>
      <c r="M78" s="70">
        <f>IF(M$69&gt;(M$68+365.25*M$107),IF(AND($A78&gt;YEAR(M$68),$A78&lt;YEAR(M$68+365.25*M$107)),(DATE($A78,12,31)-DATE($A78,1,0))*M$72,IF(AND($A78=YEAR(M$68),$A78=YEAR(M$68+365.25*M$107)),((M$68+365.25*M$107)-M$68+1)*M$72,IF($A78=YEAR(M$68),(DATE(YEAR(M$68),12,31)-M$68+1)*M$72,IF($A78=YEAR(M$68+365.25*M$107),(M$68+365.25*M$107-DATE(YEAR(M$68+365.25*M$107),1,1))*M$72,0)))),IF(AND($A78&gt;YEAR(M$68),$A78&lt;YEAR(M$69)),(DATE($A78,12,31)-DATE($A78,1,0))*M$72,IF(AND($A78=YEAR(M$68),$A78=YEAR(M$69)),(M$69-M$68+1)*M$72,IF($A78=YEAR(M$68),(DATE(YEAR(M$68),12,31)-M$68+1)*M$72,IF($A78=YEAR(M$69),(M$69-DATE(YEAR(M$69),1,1))*M$72,0)))))</f>
        <v>0</v>
      </c>
      <c r="N78" s="70">
        <f>IF(N$69&gt;(N$68+365.25*N$107),IF(AND($A78&gt;YEAR(N$68),$A78&lt;YEAR(N$68+365.25*N$107)),(DATE($A78,12,31)-DATE($A78,1,0))*N$72,IF(AND($A78=YEAR(N$68),$A78=YEAR(N$68+365.25*N$107)),((N$68+365.25*N$107)-N$68+1)*N$72,IF($A78=YEAR(N$68),(DATE(YEAR(N$68),12,31)-N$68+1)*N$72,IF($A78=YEAR(N$68+365.25*N$107),(N$68+365.25*N$107-DATE(YEAR(N$68+365.25*N$107),1,1))*N$72,0)))),IF(AND($A78&gt;YEAR(N$68),$A78&lt;YEAR(N$69)),(DATE($A78,12,31)-DATE($A78,1,0))*N$72,IF(AND($A78=YEAR(N$68),$A78=YEAR(N$69)),(N$69-N$68+1)*N$72,IF($A78=YEAR(N$68),(DATE(YEAR(N$68),12,31)-N$68+1)*N$72,IF($A78=YEAR(N$69),(N$69-DATE(YEAR(N$69),1,1))*N$72,0)))))</f>
        <v>0</v>
      </c>
      <c r="O78" s="70">
        <f>IF(O$69&gt;(O$68+365.25*O$107),IF(AND($A78&gt;YEAR(O$68),$A78&lt;YEAR(O$68+365.25*O$107)),(DATE($A78,12,31)-DATE($A78,1,0))*O$72,IF(AND($A78=YEAR(O$68),$A78=YEAR(O$68+365.25*O$107)),((O$68+365.25*O$107)-O$68+1)*O$72,IF($A78=YEAR(O$68),(DATE(YEAR(O$68),12,31)-O$68+1)*O$72,IF($A78=YEAR(O$68+365.25*O$107),(O$68+365.25*O$107-DATE(YEAR(O$68+365.25*O$107),1,1))*O$72,0)))),IF(AND($A78&gt;YEAR(O$68),$A78&lt;YEAR(O$69)),(DATE($A78,12,31)-DATE($A78,1,0))*O$72,IF(AND($A78=YEAR(O$68),$A78=YEAR(O$69)),(O$69-O$68+1)*O$72,IF($A78=YEAR(O$68),(DATE(YEAR(O$68),12,31)-O$68+1)*O$72,IF($A78=YEAR(O$69),(O$69-DATE(YEAR(O$69),1,1))*O$72,0)))))</f>
        <v>0</v>
      </c>
      <c r="P78" s="70">
        <f>IF(P$69&gt;(P$68+365.25*P$107),IF(AND($A78&gt;YEAR(P$68),$A78&lt;YEAR(P$68+365.25*P$107)),(DATE($A78,12,31)-DATE($A78,1,0))*P$72,IF(AND($A78=YEAR(P$68),$A78=YEAR(P$68+365.25*P$107)),((P$68+365.25*P$107)-P$68+1)*P$72,IF($A78=YEAR(P$68),(DATE(YEAR(P$68),12,31)-P$68+1)*P$72,IF($A78=YEAR(P$68+365.25*P$107),(P$68+365.25*P$107-DATE(YEAR(P$68+365.25*P$107),1,1))*P$72,0)))),IF(AND($A78&gt;YEAR(P$68),$A78&lt;YEAR(P$69)),(DATE($A78,12,31)-DATE($A78,1,0))*P$72,IF(AND($A78=YEAR(P$68),$A78=YEAR(P$69)),(P$69-P$68+1)*P$72,IF($A78=YEAR(P$68),(DATE(YEAR(P$68),12,31)-P$68+1)*P$72,IF($A78=YEAR(P$69),(P$69-DATE(YEAR(P$69),1,1))*P$72,0)))))</f>
        <v>0</v>
      </c>
      <c r="Q78" s="70">
        <f>IF(Q$69&gt;(Q$68+365.25*Q$107),IF(AND($A78&gt;YEAR(Q$68),$A78&lt;YEAR(Q$68+365.25*Q$107)),(DATE($A78,12,31)-DATE($A78,1,0))*Q$72,IF(AND($A78=YEAR(Q$68),$A78=YEAR(Q$68+365.25*Q$107)),((Q$68+365.25*Q$107)-Q$68+1)*Q$72,IF($A78=YEAR(Q$68),(DATE(YEAR(Q$68),12,31)-Q$68+1)*Q$72,IF($A78=YEAR(Q$68+365.25*Q$107),(Q$68+365.25*Q$107-DATE(YEAR(Q$68+365.25*Q$107),1,1))*Q$72,0)))),IF(AND($A78&gt;YEAR(Q$68),$A78&lt;YEAR(Q$69)),(DATE($A78,12,31)-DATE($A78,1,0))*Q$72,IF(AND($A78=YEAR(Q$68),$A78=YEAR(Q$69)),(Q$69-Q$68+1)*Q$72,IF($A78=YEAR(Q$68),(DATE(YEAR(Q$68),12,31)-Q$68+1)*Q$72,IF($A78=YEAR(Q$69),(Q$69-DATE(YEAR(Q$69),1,1))*Q$72,0)))))</f>
        <v>0</v>
      </c>
    </row>
    <row r="79" spans="1:17" ht="13" thickBot="1">
      <c r="A79" s="41">
        <v>2030</v>
      </c>
      <c r="B79" s="70">
        <f>IF(B$69&gt;(B$68+365.25*B$107),IF(AND($A79&gt;YEAR(B$68),$A79&lt;YEAR(B$68+365.25*B$107)),(DATE($A79,12,31)-DATE($A79,1,0))*B$72,IF(AND($A79=YEAR(B$68),$A79=YEAR(B$68+365.25*B$107)),((B$68+365.25*B$107)-B$68+1)*B$72,IF($A79=YEAR(B$68),(DATE(YEAR(B$68),12,31)-B$68+1)*B$72,IF($A79=YEAR(B$68+365.25*B$107),(B$68+365.25*B$107-DATE(YEAR(B$68+365.25*B$107),1,1))*B$72,0)))),IF(AND($A79&gt;YEAR(B$68),$A79&lt;YEAR(B$69)),(DATE($A79,12,31)-DATE($A79,1,0))*B$72,IF(AND($A79=YEAR(B$68),$A79=YEAR(B$69)),(B$69-B$68+1)*B$72,IF($A79=YEAR(B$68),(DATE(YEAR(B$68),12,31)-B$68+1)*B$72,IF($A79=YEAR(B$69),(B$69-DATE(YEAR(B$69),1,1))*B$72,0)))))</f>
        <v>0</v>
      </c>
      <c r="C79" s="70">
        <f>IF(C$69&gt;(C$68+365.25*C$107),IF(AND($A79&gt;YEAR(C$68),$A79&lt;YEAR(C$68+365.25*C$107)),(DATE($A79,12,31)-DATE($A79,1,0))*C$72,IF(AND($A79=YEAR(C$68),$A79=YEAR(C$68+365.25*C$107)),((C$68+365.25*C$107)-C$68+1)*C$72,IF($A79=YEAR(C$68),(DATE(YEAR(C$68),12,31)-C$68+1)*C$72,IF($A79=YEAR(C$68+365.25*C$107),(C$68+365.25*C$107-DATE(YEAR(C$68+365.25*C$107),1,1))*C$72,0)))),IF(AND($A79&gt;YEAR(C$68),$A79&lt;YEAR(C$69)),(DATE($A79,12,31)-DATE($A79,1,0))*C$72,IF(AND($A79=YEAR(C$68),$A79=YEAR(C$69)),(C$69-C$68+1)*C$72,IF($A79=YEAR(C$68),(DATE(YEAR(C$68),12,31)-C$68+1)*C$72,IF($A79=YEAR(C$69),(C$69-DATE(YEAR(C$69),1,1))*C$72,0)))))</f>
        <v>0</v>
      </c>
      <c r="D79" s="70">
        <f>IF(D$69&gt;(D$68+365.25*D$107),IF(AND($A79&gt;YEAR(D$68),$A79&lt;YEAR(D$68+365.25*D$107)),(DATE($A79,12,31)-DATE($A79,1,0))*D$72,IF(AND($A79=YEAR(D$68),$A79=YEAR(D$68+365.25*D$107)),((D$68+365.25*D$107)-D$68+1)*D$72,IF($A79=YEAR(D$68),(DATE(YEAR(D$68),12,31)-D$68+1)*D$72,IF($A79=YEAR(D$68+365.25*D$107),(D$68+365.25*D$107-DATE(YEAR(D$68+365.25*D$107),1,1))*D$72,0)))),IF(AND($A79&gt;YEAR(D$68),$A79&lt;YEAR(D$69)),(DATE($A79,12,31)-DATE($A79,1,0))*D$72,IF(AND($A79=YEAR(D$68),$A79=YEAR(D$69)),(D$69-D$68+1)*D$72,IF($A79=YEAR(D$68),(DATE(YEAR(D$68),12,31)-D$68+1)*D$72,IF($A79=YEAR(D$69),(D$69-DATE(YEAR(D$69),1,1))*D$72,0)))))</f>
        <v>0</v>
      </c>
      <c r="E79" s="70">
        <f>IF(E$69&gt;(E$68+365.25*E$107),IF(AND($A79&gt;YEAR(E$68),$A79&lt;YEAR(E$68+365.25*E$107)),(DATE($A79,12,31)-DATE($A79,1,0))*E$72,IF(AND($A79=YEAR(E$68),$A79=YEAR(E$68+365.25*E$107)),((E$68+365.25*E$107)-E$68+1)*E$72,IF($A79=YEAR(E$68),(DATE(YEAR(E$68),12,31)-E$68+1)*E$72,IF($A79=YEAR(E$68+365.25*E$107),(E$68+365.25*E$107-DATE(YEAR(E$68+365.25*E$107),1,1))*E$72,0)))),IF(AND($A79&gt;YEAR(E$68),$A79&lt;YEAR(E$69)),(DATE($A79,12,31)-DATE($A79,1,0))*E$72,IF(AND($A79=YEAR(E$68),$A79=YEAR(E$69)),(E$69-E$68+1)*E$72,IF($A79=YEAR(E$68),(DATE(YEAR(E$68),12,31)-E$68+1)*E$72,IF($A79=YEAR(E$69),(E$69-DATE(YEAR(E$69),1,1))*E$72,0)))))</f>
        <v>0</v>
      </c>
      <c r="F79" s="70">
        <f>IF(F$69&gt;(F$68+365.25*F$107),IF(AND($A79&gt;YEAR(F$68),$A79&lt;YEAR(F$68+365.25*F$107)),(DATE($A79,12,31)-DATE($A79,1,0))*F$72,IF(AND($A79=YEAR(F$68),$A79=YEAR(F$68+365.25*F$107)),((F$68+365.25*F$107)-F$68+1)*F$72,IF($A79=YEAR(F$68),(DATE(YEAR(F$68),12,31)-F$68+1)*F$72,IF($A79=YEAR(F$68+365.25*F$107),(F$68+365.25*F$107-DATE(YEAR(F$68+365.25*F$107),1,1))*F$72,0)))),IF(AND($A79&gt;YEAR(F$68),$A79&lt;YEAR(F$69)),(DATE($A79,12,31)-DATE($A79,1,0))*F$72,IF(AND($A79=YEAR(F$68),$A79=YEAR(F$69)),(F$69-F$68+1)*F$72,IF($A79=YEAR(F$68),(DATE(YEAR(F$68),12,31)-F$68+1)*F$72,IF($A79=YEAR(F$69),(F$69-DATE(YEAR(F$69),1,1))*F$72,0)))))</f>
        <v>0</v>
      </c>
      <c r="G79" s="70">
        <f>IF(G$69&gt;(G$68+365.25*G$107),IF(AND($A79&gt;YEAR(G$68),$A79&lt;YEAR(G$68+365.25*G$107)),(DATE($A79,12,31)-DATE($A79,1,0))*G$72,IF(AND($A79=YEAR(G$68),$A79=YEAR(G$68+365.25*G$107)),((G$68+365.25*G$107)-G$68+1)*G$72,IF($A79=YEAR(G$68),(DATE(YEAR(G$68),12,31)-G$68+1)*G$72,IF($A79=YEAR(G$68+365.25*G$107),(G$68+365.25*G$107-DATE(YEAR(G$68+365.25*G$107),1,1))*G$72,0)))),IF(AND($A79&gt;YEAR(G$68),$A79&lt;YEAR(G$69)),(DATE($A79,12,31)-DATE($A79,1,0))*G$72,IF(AND($A79=YEAR(G$68),$A79=YEAR(G$69)),(G$69-G$68+1)*G$72,IF($A79=YEAR(G$68),(DATE(YEAR(G$68),12,31)-G$68+1)*G$72,IF($A79=YEAR(G$69),(G$69-DATE(YEAR(G$69),1,1))*G$72,0)))))</f>
        <v>0</v>
      </c>
      <c r="H79" s="70">
        <f>IF(H$69&gt;(H$68+365.25*H$107),IF(AND($A79&gt;YEAR(H$68),$A79&lt;YEAR(H$68+365.25*H$107)),(DATE($A79,12,31)-DATE($A79,1,0))*H$72,IF(AND($A79=YEAR(H$68),$A79=YEAR(H$68+365.25*H$107)),((H$68+365.25*H$107)-H$68+1)*H$72,IF($A79=YEAR(H$68),(DATE(YEAR(H$68),12,31)-H$68+1)*H$72,IF($A79=YEAR(H$68+365.25*H$107),(H$68+365.25*H$107-DATE(YEAR(H$68+365.25*H$107),1,1))*H$72,0)))),IF(AND($A79&gt;YEAR(H$68),$A79&lt;YEAR(H$69)),(DATE($A79,12,31)-DATE($A79,1,0))*H$72,IF(AND($A79=YEAR(H$68),$A79=YEAR(H$69)),(H$69-H$68+1)*H$72,IF($A79=YEAR(H$68),(DATE(YEAR(H$68),12,31)-H$68+1)*H$72,IF($A79=YEAR(H$69),(H$69-DATE(YEAR(H$69),1,1))*H$72,0)))))</f>
        <v>0</v>
      </c>
      <c r="I79" s="70">
        <f>IF(I$69&gt;(I$68+365.25*I$107),IF(AND($A79&gt;YEAR(I$68),$A79&lt;YEAR(I$68+365.25*I$107)),(DATE($A79,12,31)-DATE($A79,1,0))*I$72,IF(AND($A79=YEAR(I$68),$A79=YEAR(I$68+365.25*I$107)),((I$68+365.25*I$107)-I$68+1)*I$72,IF($A79=YEAR(I$68),(DATE(YEAR(I$68),12,31)-I$68+1)*I$72,IF($A79=YEAR(I$68+365.25*I$107),(I$68+365.25*I$107-DATE(YEAR(I$68+365.25*I$107),1,1))*I$72,0)))),IF(AND($A79&gt;YEAR(I$68),$A79&lt;YEAR(I$69)),(DATE($A79,12,31)-DATE($A79,1,0))*I$72,IF(AND($A79=YEAR(I$68),$A79=YEAR(I$69)),(I$69-I$68+1)*I$72,IF($A79=YEAR(I$68),(DATE(YEAR(I$68),12,31)-I$68+1)*I$72,IF($A79=YEAR(I$69),(I$69-DATE(YEAR(I$69),1,1))*I$72,0)))))</f>
        <v>0</v>
      </c>
      <c r="J79" s="70">
        <f>IF(J$69&gt;(J$68+365.25*J$107),IF(AND($A79&gt;YEAR(J$68),$A79&lt;YEAR(J$68+365.25*J$107)),(DATE($A79,12,31)-DATE($A79,1,0))*J$72,IF(AND($A79=YEAR(J$68),$A79=YEAR(J$68+365.25*J$107)),((J$68+365.25*J$107)-J$68+1)*J$72,IF($A79=YEAR(J$68),(DATE(YEAR(J$68),12,31)-J$68+1)*J$72,IF($A79=YEAR(J$68+365.25*J$107),(J$68+365.25*J$107-DATE(YEAR(J$68+365.25*J$107),1,1))*J$72,0)))),IF(AND($A79&gt;YEAR(J$68),$A79&lt;YEAR(J$69)),(DATE($A79,12,31)-DATE($A79,1,0))*J$72,IF(AND($A79=YEAR(J$68),$A79=YEAR(J$69)),(J$69-J$68+1)*J$72,IF($A79=YEAR(J$68),(DATE(YEAR(J$68),12,31)-J$68+1)*J$72,IF($A79=YEAR(J$69),(J$69-DATE(YEAR(J$69),1,1))*J$72,0)))))</f>
        <v>0</v>
      </c>
      <c r="K79" s="70">
        <f>IF(K$69&gt;(K$68+365.25*K$107),IF(AND($A79&gt;YEAR(K$68),$A79&lt;YEAR(K$68+365.25*K$107)),(DATE($A79,12,31)-DATE($A79,1,0))*K$72,IF(AND($A79=YEAR(K$68),$A79=YEAR(K$68+365.25*K$107)),((K$68+365.25*K$107)-K$68+1)*K$72,IF($A79=YEAR(K$68),(DATE(YEAR(K$68),12,31)-K$68+1)*K$72,IF($A79=YEAR(K$68+365.25*K$107),(K$68+365.25*K$107-DATE(YEAR(K$68+365.25*K$107),1,1))*K$72,0)))),IF(AND($A79&gt;YEAR(K$68),$A79&lt;YEAR(K$69)),(DATE($A79,12,31)-DATE($A79,1,0))*K$72,IF(AND($A79=YEAR(K$68),$A79=YEAR(K$69)),(K$69-K$68+1)*K$72,IF($A79=YEAR(K$68),(DATE(YEAR(K$68),12,31)-K$68+1)*K$72,IF($A79=YEAR(K$69),(K$69-DATE(YEAR(K$69),1,1))*K$72,0)))))</f>
        <v>0</v>
      </c>
      <c r="L79" s="70">
        <f>IF(L$69&gt;(L$68+365.25*L$107),IF(AND($A79&gt;YEAR(L$68),$A79&lt;YEAR(L$68+365.25*L$107)),(DATE($A79,12,31)-DATE($A79,1,0))*L$72,IF(AND($A79=YEAR(L$68),$A79=YEAR(L$68+365.25*L$107)),((L$68+365.25*L$107)-L$68+1)*L$72,IF($A79=YEAR(L$68),(DATE(YEAR(L$68),12,31)-L$68+1)*L$72,IF($A79=YEAR(L$68+365.25*L$107),(L$68+365.25*L$107-DATE(YEAR(L$68+365.25*L$107),1,1))*L$72,0)))),IF(AND($A79&gt;YEAR(L$68),$A79&lt;YEAR(L$69)),(DATE($A79,12,31)-DATE($A79,1,0))*L$72,IF(AND($A79=YEAR(L$68),$A79=YEAR(L$69)),(L$69-L$68+1)*L$72,IF($A79=YEAR(L$68),(DATE(YEAR(L$68),12,31)-L$68+1)*L$72,IF($A79=YEAR(L$69),(L$69-DATE(YEAR(L$69),1,1))*L$72,0)))))</f>
        <v>0</v>
      </c>
      <c r="M79" s="70">
        <f>IF(M$69&gt;(M$68+365.25*M$107),IF(AND($A79&gt;YEAR(M$68),$A79&lt;YEAR(M$68+365.25*M$107)),(DATE($A79,12,31)-DATE($A79,1,0))*M$72,IF(AND($A79=YEAR(M$68),$A79=YEAR(M$68+365.25*M$107)),((M$68+365.25*M$107)-M$68+1)*M$72,IF($A79=YEAR(M$68),(DATE(YEAR(M$68),12,31)-M$68+1)*M$72,IF($A79=YEAR(M$68+365.25*M$107),(M$68+365.25*M$107-DATE(YEAR(M$68+365.25*M$107),1,1))*M$72,0)))),IF(AND($A79&gt;YEAR(M$68),$A79&lt;YEAR(M$69)),(DATE($A79,12,31)-DATE($A79,1,0))*M$72,IF(AND($A79=YEAR(M$68),$A79=YEAR(M$69)),(M$69-M$68+1)*M$72,IF($A79=YEAR(M$68),(DATE(YEAR(M$68),12,31)-M$68+1)*M$72,IF($A79=YEAR(M$69),(M$69-DATE(YEAR(M$69),1,1))*M$72,0)))))</f>
        <v>0</v>
      </c>
      <c r="N79" s="70">
        <f>IF(N$69&gt;(N$68+365.25*N$107),IF(AND($A79&gt;YEAR(N$68),$A79&lt;YEAR(N$68+365.25*N$107)),(DATE($A79,12,31)-DATE($A79,1,0))*N$72,IF(AND($A79=YEAR(N$68),$A79=YEAR(N$68+365.25*N$107)),((N$68+365.25*N$107)-N$68+1)*N$72,IF($A79=YEAR(N$68),(DATE(YEAR(N$68),12,31)-N$68+1)*N$72,IF($A79=YEAR(N$68+365.25*N$107),(N$68+365.25*N$107-DATE(YEAR(N$68+365.25*N$107),1,1))*N$72,0)))),IF(AND($A79&gt;YEAR(N$68),$A79&lt;YEAR(N$69)),(DATE($A79,12,31)-DATE($A79,1,0))*N$72,IF(AND($A79=YEAR(N$68),$A79=YEAR(N$69)),(N$69-N$68+1)*N$72,IF($A79=YEAR(N$68),(DATE(YEAR(N$68),12,31)-N$68+1)*N$72,IF($A79=YEAR(N$69),(N$69-DATE(YEAR(N$69),1,1))*N$72,0)))))</f>
        <v>0</v>
      </c>
      <c r="O79" s="70">
        <f>IF(O$69&gt;(O$68+365.25*O$107),IF(AND($A79&gt;YEAR(O$68),$A79&lt;YEAR(O$68+365.25*O$107)),(DATE($A79,12,31)-DATE($A79,1,0))*O$72,IF(AND($A79=YEAR(O$68),$A79=YEAR(O$68+365.25*O$107)),((O$68+365.25*O$107)-O$68+1)*O$72,IF($A79=YEAR(O$68),(DATE(YEAR(O$68),12,31)-O$68+1)*O$72,IF($A79=YEAR(O$68+365.25*O$107),(O$68+365.25*O$107-DATE(YEAR(O$68+365.25*O$107),1,1))*O$72,0)))),IF(AND($A79&gt;YEAR(O$68),$A79&lt;YEAR(O$69)),(DATE($A79,12,31)-DATE($A79,1,0))*O$72,IF(AND($A79=YEAR(O$68),$A79=YEAR(O$69)),(O$69-O$68+1)*O$72,IF($A79=YEAR(O$68),(DATE(YEAR(O$68),12,31)-O$68+1)*O$72,IF($A79=YEAR(O$69),(O$69-DATE(YEAR(O$69),1,1))*O$72,0)))))</f>
        <v>0</v>
      </c>
      <c r="P79" s="70">
        <f>IF(P$69&gt;(P$68+365.25*P$107),IF(AND($A79&gt;YEAR(P$68),$A79&lt;YEAR(P$68+365.25*P$107)),(DATE($A79,12,31)-DATE($A79,1,0))*P$72,IF(AND($A79=YEAR(P$68),$A79=YEAR(P$68+365.25*P$107)),((P$68+365.25*P$107)-P$68+1)*P$72,IF($A79=YEAR(P$68),(DATE(YEAR(P$68),12,31)-P$68+1)*P$72,IF($A79=YEAR(P$68+365.25*P$107),(P$68+365.25*P$107-DATE(YEAR(P$68+365.25*P$107),1,1))*P$72,0)))),IF(AND($A79&gt;YEAR(P$68),$A79&lt;YEAR(P$69)),(DATE($A79,12,31)-DATE($A79,1,0))*P$72,IF(AND($A79=YEAR(P$68),$A79=YEAR(P$69)),(P$69-P$68+1)*P$72,IF($A79=YEAR(P$68),(DATE(YEAR(P$68),12,31)-P$68+1)*P$72,IF($A79=YEAR(P$69),(P$69-DATE(YEAR(P$69),1,1))*P$72,0)))))</f>
        <v>0</v>
      </c>
      <c r="Q79" s="70">
        <f>IF(Q$69&gt;(Q$68+365.25*Q$107),IF(AND($A79&gt;YEAR(Q$68),$A79&lt;YEAR(Q$68+365.25*Q$107)),(DATE($A79,12,31)-DATE($A79,1,0))*Q$72,IF(AND($A79=YEAR(Q$68),$A79=YEAR(Q$68+365.25*Q$107)),((Q$68+365.25*Q$107)-Q$68+1)*Q$72,IF($A79=YEAR(Q$68),(DATE(YEAR(Q$68),12,31)-Q$68+1)*Q$72,IF($A79=YEAR(Q$68+365.25*Q$107),(Q$68+365.25*Q$107-DATE(YEAR(Q$68+365.25*Q$107),1,1))*Q$72,0)))),IF(AND($A79&gt;YEAR(Q$68),$A79&lt;YEAR(Q$69)),(DATE($A79,12,31)-DATE($A79,1,0))*Q$72,IF(AND($A79=YEAR(Q$68),$A79=YEAR(Q$69)),(Q$69-Q$68+1)*Q$72,IF($A79=YEAR(Q$68),(DATE(YEAR(Q$68),12,31)-Q$68+1)*Q$72,IF($A79=YEAR(Q$69),(Q$69-DATE(YEAR(Q$69),1,1))*Q$72,0)))))</f>
        <v>0</v>
      </c>
    </row>
    <row r="80" spans="1:17" ht="13" thickBot="1">
      <c r="A80" s="41">
        <v>2031</v>
      </c>
      <c r="B80" s="70">
        <f>IF(B$69&gt;(B$68+365.25*B$107),IF(AND($A80&gt;YEAR(B$68),$A80&lt;YEAR(B$68+365.25*B$107)),(DATE($A80,12,31)-DATE($A80,1,0))*B$72,IF(AND($A80=YEAR(B$68),$A80=YEAR(B$68+365.25*B$107)),((B$68+365.25*B$107)-B$68+1)*B$72,IF($A80=YEAR(B$68),(DATE(YEAR(B$68),12,31)-B$68+1)*B$72,IF($A80=YEAR(B$68+365.25*B$107),(B$68+365.25*B$107-DATE(YEAR(B$68+365.25*B$107),1,1))*B$72,0)))),IF(AND($A80&gt;YEAR(B$68),$A80&lt;YEAR(B$69)),(DATE($A80,12,31)-DATE($A80,1,0))*B$72,IF(AND($A80=YEAR(B$68),$A80=YEAR(B$69)),(B$69-B$68+1)*B$72,IF($A80=YEAR(B$68),(DATE(YEAR(B$68),12,31)-B$68+1)*B$72,IF($A80=YEAR(B$69),(B$69-DATE(YEAR(B$69),1,1))*B$72,0)))))</f>
        <v>0</v>
      </c>
      <c r="C80" s="70">
        <f>IF(C$69&gt;(C$68+365.25*C$107),IF(AND($A80&gt;YEAR(C$68),$A80&lt;YEAR(C$68+365.25*C$107)),(DATE($A80,12,31)-DATE($A80,1,0))*C$72,IF(AND($A80=YEAR(C$68),$A80=YEAR(C$68+365.25*C$107)),((C$68+365.25*C$107)-C$68+1)*C$72,IF($A80=YEAR(C$68),(DATE(YEAR(C$68),12,31)-C$68+1)*C$72,IF($A80=YEAR(C$68+365.25*C$107),(C$68+365.25*C$107-DATE(YEAR(C$68+365.25*C$107),1,1))*C$72,0)))),IF(AND($A80&gt;YEAR(C$68),$A80&lt;YEAR(C$69)),(DATE($A80,12,31)-DATE($A80,1,0))*C$72,IF(AND($A80=YEAR(C$68),$A80=YEAR(C$69)),(C$69-C$68+1)*C$72,IF($A80=YEAR(C$68),(DATE(YEAR(C$68),12,31)-C$68+1)*C$72,IF($A80=YEAR(C$69),(C$69-DATE(YEAR(C$69),1,1))*C$72,0)))))</f>
        <v>0</v>
      </c>
      <c r="D80" s="70">
        <f>IF(D$69&gt;(D$68+365.25*D$107),IF(AND($A80&gt;YEAR(D$68),$A80&lt;YEAR(D$68+365.25*D$107)),(DATE($A80,12,31)-DATE($A80,1,0))*D$72,IF(AND($A80=YEAR(D$68),$A80=YEAR(D$68+365.25*D$107)),((D$68+365.25*D$107)-D$68+1)*D$72,IF($A80=YEAR(D$68),(DATE(YEAR(D$68),12,31)-D$68+1)*D$72,IF($A80=YEAR(D$68+365.25*D$107),(D$68+365.25*D$107-DATE(YEAR(D$68+365.25*D$107),1,1))*D$72,0)))),IF(AND($A80&gt;YEAR(D$68),$A80&lt;YEAR(D$69)),(DATE($A80,12,31)-DATE($A80,1,0))*D$72,IF(AND($A80=YEAR(D$68),$A80=YEAR(D$69)),(D$69-D$68+1)*D$72,IF($A80=YEAR(D$68),(DATE(YEAR(D$68),12,31)-D$68+1)*D$72,IF($A80=YEAR(D$69),(D$69-DATE(YEAR(D$69),1,1))*D$72,0)))))</f>
        <v>0</v>
      </c>
      <c r="E80" s="70">
        <f>IF(E$69&gt;(E$68+365.25*E$107),IF(AND($A80&gt;YEAR(E$68),$A80&lt;YEAR(E$68+365.25*E$107)),(DATE($A80,12,31)-DATE($A80,1,0))*E$72,IF(AND($A80=YEAR(E$68),$A80=YEAR(E$68+365.25*E$107)),((E$68+365.25*E$107)-E$68+1)*E$72,IF($A80=YEAR(E$68),(DATE(YEAR(E$68),12,31)-E$68+1)*E$72,IF($A80=YEAR(E$68+365.25*E$107),(E$68+365.25*E$107-DATE(YEAR(E$68+365.25*E$107),1,1))*E$72,0)))),IF(AND($A80&gt;YEAR(E$68),$A80&lt;YEAR(E$69)),(DATE($A80,12,31)-DATE($A80,1,0))*E$72,IF(AND($A80=YEAR(E$68),$A80=YEAR(E$69)),(E$69-E$68+1)*E$72,IF($A80=YEAR(E$68),(DATE(YEAR(E$68),12,31)-E$68+1)*E$72,IF($A80=YEAR(E$69),(E$69-DATE(YEAR(E$69),1,1))*E$72,0)))))</f>
        <v>0</v>
      </c>
      <c r="F80" s="70">
        <f>IF(F$69&gt;(F$68+365.25*F$107),IF(AND($A80&gt;YEAR(F$68),$A80&lt;YEAR(F$68+365.25*F$107)),(DATE($A80,12,31)-DATE($A80,1,0))*F$72,IF(AND($A80=YEAR(F$68),$A80=YEAR(F$68+365.25*F$107)),((F$68+365.25*F$107)-F$68+1)*F$72,IF($A80=YEAR(F$68),(DATE(YEAR(F$68),12,31)-F$68+1)*F$72,IF($A80=YEAR(F$68+365.25*F$107),(F$68+365.25*F$107-DATE(YEAR(F$68+365.25*F$107),1,1))*F$72,0)))),IF(AND($A80&gt;YEAR(F$68),$A80&lt;YEAR(F$69)),(DATE($A80,12,31)-DATE($A80,1,0))*F$72,IF(AND($A80=YEAR(F$68),$A80=YEAR(F$69)),(F$69-F$68+1)*F$72,IF($A80=YEAR(F$68),(DATE(YEAR(F$68),12,31)-F$68+1)*F$72,IF($A80=YEAR(F$69),(F$69-DATE(YEAR(F$69),1,1))*F$72,0)))))</f>
        <v>0</v>
      </c>
      <c r="G80" s="70">
        <f>IF(G$69&gt;(G$68+365.25*G$107),IF(AND($A80&gt;YEAR(G$68),$A80&lt;YEAR(G$68+365.25*G$107)),(DATE($A80,12,31)-DATE($A80,1,0))*G$72,IF(AND($A80=YEAR(G$68),$A80=YEAR(G$68+365.25*G$107)),((G$68+365.25*G$107)-G$68+1)*G$72,IF($A80=YEAR(G$68),(DATE(YEAR(G$68),12,31)-G$68+1)*G$72,IF($A80=YEAR(G$68+365.25*G$107),(G$68+365.25*G$107-DATE(YEAR(G$68+365.25*G$107),1,1))*G$72,0)))),IF(AND($A80&gt;YEAR(G$68),$A80&lt;YEAR(G$69)),(DATE($A80,12,31)-DATE($A80,1,0))*G$72,IF(AND($A80=YEAR(G$68),$A80=YEAR(G$69)),(G$69-G$68+1)*G$72,IF($A80=YEAR(G$68),(DATE(YEAR(G$68),12,31)-G$68+1)*G$72,IF($A80=YEAR(G$69),(G$69-DATE(YEAR(G$69),1,1))*G$72,0)))))</f>
        <v>0</v>
      </c>
      <c r="H80" s="70">
        <f>IF(H$69&gt;(H$68+365.25*H$107),IF(AND($A80&gt;YEAR(H$68),$A80&lt;YEAR(H$68+365.25*H$107)),(DATE($A80,12,31)-DATE($A80,1,0))*H$72,IF(AND($A80=YEAR(H$68),$A80=YEAR(H$68+365.25*H$107)),((H$68+365.25*H$107)-H$68+1)*H$72,IF($A80=YEAR(H$68),(DATE(YEAR(H$68),12,31)-H$68+1)*H$72,IF($A80=YEAR(H$68+365.25*H$107),(H$68+365.25*H$107-DATE(YEAR(H$68+365.25*H$107),1,1))*H$72,0)))),IF(AND($A80&gt;YEAR(H$68),$A80&lt;YEAR(H$69)),(DATE($A80,12,31)-DATE($A80,1,0))*H$72,IF(AND($A80=YEAR(H$68),$A80=YEAR(H$69)),(H$69-H$68+1)*H$72,IF($A80=YEAR(H$68),(DATE(YEAR(H$68),12,31)-H$68+1)*H$72,IF($A80=YEAR(H$69),(H$69-DATE(YEAR(H$69),1,1))*H$72,0)))))</f>
        <v>0</v>
      </c>
      <c r="I80" s="70">
        <f>IF(I$69&gt;(I$68+365.25*I$107),IF(AND($A80&gt;YEAR(I$68),$A80&lt;YEAR(I$68+365.25*I$107)),(DATE($A80,12,31)-DATE($A80,1,0))*I$72,IF(AND($A80=YEAR(I$68),$A80=YEAR(I$68+365.25*I$107)),((I$68+365.25*I$107)-I$68+1)*I$72,IF($A80=YEAR(I$68),(DATE(YEAR(I$68),12,31)-I$68+1)*I$72,IF($A80=YEAR(I$68+365.25*I$107),(I$68+365.25*I$107-DATE(YEAR(I$68+365.25*I$107),1,1))*I$72,0)))),IF(AND($A80&gt;YEAR(I$68),$A80&lt;YEAR(I$69)),(DATE($A80,12,31)-DATE($A80,1,0))*I$72,IF(AND($A80=YEAR(I$68),$A80=YEAR(I$69)),(I$69-I$68+1)*I$72,IF($A80=YEAR(I$68),(DATE(YEAR(I$68),12,31)-I$68+1)*I$72,IF($A80=YEAR(I$69),(I$69-DATE(YEAR(I$69),1,1))*I$72,0)))))</f>
        <v>0</v>
      </c>
      <c r="J80" s="70">
        <f>IF(J$69&gt;(J$68+365.25*J$107),IF(AND($A80&gt;YEAR(J$68),$A80&lt;YEAR(J$68+365.25*J$107)),(DATE($A80,12,31)-DATE($A80,1,0))*J$72,IF(AND($A80=YEAR(J$68),$A80=YEAR(J$68+365.25*J$107)),((J$68+365.25*J$107)-J$68+1)*J$72,IF($A80=YEAR(J$68),(DATE(YEAR(J$68),12,31)-J$68+1)*J$72,IF($A80=YEAR(J$68+365.25*J$107),(J$68+365.25*J$107-DATE(YEAR(J$68+365.25*J$107),1,1))*J$72,0)))),IF(AND($A80&gt;YEAR(J$68),$A80&lt;YEAR(J$69)),(DATE($A80,12,31)-DATE($A80,1,0))*J$72,IF(AND($A80=YEAR(J$68),$A80=YEAR(J$69)),(J$69-J$68+1)*J$72,IF($A80=YEAR(J$68),(DATE(YEAR(J$68),12,31)-J$68+1)*J$72,IF($A80=YEAR(J$69),(J$69-DATE(YEAR(J$69),1,1))*J$72,0)))))</f>
        <v>0</v>
      </c>
      <c r="K80" s="70">
        <f>IF(K$69&gt;(K$68+365.25*K$107),IF(AND($A80&gt;YEAR(K$68),$A80&lt;YEAR(K$68+365.25*K$107)),(DATE($A80,12,31)-DATE($A80,1,0))*K$72,IF(AND($A80=YEAR(K$68),$A80=YEAR(K$68+365.25*K$107)),((K$68+365.25*K$107)-K$68+1)*K$72,IF($A80=YEAR(K$68),(DATE(YEAR(K$68),12,31)-K$68+1)*K$72,IF($A80=YEAR(K$68+365.25*K$107),(K$68+365.25*K$107-DATE(YEAR(K$68+365.25*K$107),1,1))*K$72,0)))),IF(AND($A80&gt;YEAR(K$68),$A80&lt;YEAR(K$69)),(DATE($A80,12,31)-DATE($A80,1,0))*K$72,IF(AND($A80=YEAR(K$68),$A80=YEAR(K$69)),(K$69-K$68+1)*K$72,IF($A80=YEAR(K$68),(DATE(YEAR(K$68),12,31)-K$68+1)*K$72,IF($A80=YEAR(K$69),(K$69-DATE(YEAR(K$69),1,1))*K$72,0)))))</f>
        <v>0</v>
      </c>
      <c r="L80" s="70">
        <f>IF(L$69&gt;(L$68+365.25*L$107),IF(AND($A80&gt;YEAR(L$68),$A80&lt;YEAR(L$68+365.25*L$107)),(DATE($A80,12,31)-DATE($A80,1,0))*L$72,IF(AND($A80=YEAR(L$68),$A80=YEAR(L$68+365.25*L$107)),((L$68+365.25*L$107)-L$68+1)*L$72,IF($A80=YEAR(L$68),(DATE(YEAR(L$68),12,31)-L$68+1)*L$72,IF($A80=YEAR(L$68+365.25*L$107),(L$68+365.25*L$107-DATE(YEAR(L$68+365.25*L$107),1,1))*L$72,0)))),IF(AND($A80&gt;YEAR(L$68),$A80&lt;YEAR(L$69)),(DATE($A80,12,31)-DATE($A80,1,0))*L$72,IF(AND($A80=YEAR(L$68),$A80=YEAR(L$69)),(L$69-L$68+1)*L$72,IF($A80=YEAR(L$68),(DATE(YEAR(L$68),12,31)-L$68+1)*L$72,IF($A80=YEAR(L$69),(L$69-DATE(YEAR(L$69),1,1))*L$72,0)))))</f>
        <v>0</v>
      </c>
      <c r="M80" s="70">
        <f>IF(M$69&gt;(M$68+365.25*M$107),IF(AND($A80&gt;YEAR(M$68),$A80&lt;YEAR(M$68+365.25*M$107)),(DATE($A80,12,31)-DATE($A80,1,0))*M$72,IF(AND($A80=YEAR(M$68),$A80=YEAR(M$68+365.25*M$107)),((M$68+365.25*M$107)-M$68+1)*M$72,IF($A80=YEAR(M$68),(DATE(YEAR(M$68),12,31)-M$68+1)*M$72,IF($A80=YEAR(M$68+365.25*M$107),(M$68+365.25*M$107-DATE(YEAR(M$68+365.25*M$107),1,1))*M$72,0)))),IF(AND($A80&gt;YEAR(M$68),$A80&lt;YEAR(M$69)),(DATE($A80,12,31)-DATE($A80,1,0))*M$72,IF(AND($A80=YEAR(M$68),$A80=YEAR(M$69)),(M$69-M$68+1)*M$72,IF($A80=YEAR(M$68),(DATE(YEAR(M$68),12,31)-M$68+1)*M$72,IF($A80=YEAR(M$69),(M$69-DATE(YEAR(M$69),1,1))*M$72,0)))))</f>
        <v>0</v>
      </c>
      <c r="N80" s="70">
        <f>IF(N$69&gt;(N$68+365.25*N$107),IF(AND($A80&gt;YEAR(N$68),$A80&lt;YEAR(N$68+365.25*N$107)),(DATE($A80,12,31)-DATE($A80,1,0))*N$72,IF(AND($A80=YEAR(N$68),$A80=YEAR(N$68+365.25*N$107)),((N$68+365.25*N$107)-N$68+1)*N$72,IF($A80=YEAR(N$68),(DATE(YEAR(N$68),12,31)-N$68+1)*N$72,IF($A80=YEAR(N$68+365.25*N$107),(N$68+365.25*N$107-DATE(YEAR(N$68+365.25*N$107),1,1))*N$72,0)))),IF(AND($A80&gt;YEAR(N$68),$A80&lt;YEAR(N$69)),(DATE($A80,12,31)-DATE($A80,1,0))*N$72,IF(AND($A80=YEAR(N$68),$A80=YEAR(N$69)),(N$69-N$68+1)*N$72,IF($A80=YEAR(N$68),(DATE(YEAR(N$68),12,31)-N$68+1)*N$72,IF($A80=YEAR(N$69),(N$69-DATE(YEAR(N$69),1,1))*N$72,0)))))</f>
        <v>0</v>
      </c>
      <c r="O80" s="70">
        <f>IF(O$69&gt;(O$68+365.25*O$107),IF(AND($A80&gt;YEAR(O$68),$A80&lt;YEAR(O$68+365.25*O$107)),(DATE($A80,12,31)-DATE($A80,1,0))*O$72,IF(AND($A80=YEAR(O$68),$A80=YEAR(O$68+365.25*O$107)),((O$68+365.25*O$107)-O$68+1)*O$72,IF($A80=YEAR(O$68),(DATE(YEAR(O$68),12,31)-O$68+1)*O$72,IF($A80=YEAR(O$68+365.25*O$107),(O$68+365.25*O$107-DATE(YEAR(O$68+365.25*O$107),1,1))*O$72,0)))),IF(AND($A80&gt;YEAR(O$68),$A80&lt;YEAR(O$69)),(DATE($A80,12,31)-DATE($A80,1,0))*O$72,IF(AND($A80=YEAR(O$68),$A80=YEAR(O$69)),(O$69-O$68+1)*O$72,IF($A80=YEAR(O$68),(DATE(YEAR(O$68),12,31)-O$68+1)*O$72,IF($A80=YEAR(O$69),(O$69-DATE(YEAR(O$69),1,1))*O$72,0)))))</f>
        <v>0</v>
      </c>
      <c r="P80" s="70">
        <f>IF(P$69&gt;(P$68+365.25*P$107),IF(AND($A80&gt;YEAR(P$68),$A80&lt;YEAR(P$68+365.25*P$107)),(DATE($A80,12,31)-DATE($A80,1,0))*P$72,IF(AND($A80=YEAR(P$68),$A80=YEAR(P$68+365.25*P$107)),((P$68+365.25*P$107)-P$68+1)*P$72,IF($A80=YEAR(P$68),(DATE(YEAR(P$68),12,31)-P$68+1)*P$72,IF($A80=YEAR(P$68+365.25*P$107),(P$68+365.25*P$107-DATE(YEAR(P$68+365.25*P$107),1,1))*P$72,0)))),IF(AND($A80&gt;YEAR(P$68),$A80&lt;YEAR(P$69)),(DATE($A80,12,31)-DATE($A80,1,0))*P$72,IF(AND($A80=YEAR(P$68),$A80=YEAR(P$69)),(P$69-P$68+1)*P$72,IF($A80=YEAR(P$68),(DATE(YEAR(P$68),12,31)-P$68+1)*P$72,IF($A80=YEAR(P$69),(P$69-DATE(YEAR(P$69),1,1))*P$72,0)))))</f>
        <v>0</v>
      </c>
      <c r="Q80" s="70">
        <f>IF(Q$69&gt;(Q$68+365.25*Q$107),IF(AND($A80&gt;YEAR(Q$68),$A80&lt;YEAR(Q$68+365.25*Q$107)),(DATE($A80,12,31)-DATE($A80,1,0))*Q$72,IF(AND($A80=YEAR(Q$68),$A80=YEAR(Q$68+365.25*Q$107)),((Q$68+365.25*Q$107)-Q$68+1)*Q$72,IF($A80=YEAR(Q$68),(DATE(YEAR(Q$68),12,31)-Q$68+1)*Q$72,IF($A80=YEAR(Q$68+365.25*Q$107),(Q$68+365.25*Q$107-DATE(YEAR(Q$68+365.25*Q$107),1,1))*Q$72,0)))),IF(AND($A80&gt;YEAR(Q$68),$A80&lt;YEAR(Q$69)),(DATE($A80,12,31)-DATE($A80,1,0))*Q$72,IF(AND($A80=YEAR(Q$68),$A80=YEAR(Q$69)),(Q$69-Q$68+1)*Q$72,IF($A80=YEAR(Q$68),(DATE(YEAR(Q$68),12,31)-Q$68+1)*Q$72,IF($A80=YEAR(Q$69),(Q$69-DATE(YEAR(Q$69),1,1))*Q$72,0)))))</f>
        <v>0</v>
      </c>
    </row>
    <row r="81" spans="1:17" ht="13" thickBot="1">
      <c r="A81" s="41">
        <v>2032</v>
      </c>
      <c r="B81" s="70">
        <f>IF(B$69&gt;(B$68+365.25*B$107),IF(AND($A81&gt;YEAR(B$68),$A81&lt;YEAR(B$68+365.25*B$107)),(DATE($A81,12,31)-DATE($A81,1,0))*B$72,IF(AND($A81=YEAR(B$68),$A81=YEAR(B$68+365.25*B$107)),((B$68+365.25*B$107)-B$68+1)*B$72,IF($A81=YEAR(B$68),(DATE(YEAR(B$68),12,31)-B$68+1)*B$72,IF($A81=YEAR(B$68+365.25*B$107),(B$68+365.25*B$107-DATE(YEAR(B$68+365.25*B$107),1,1))*B$72,0)))),IF(AND($A81&gt;YEAR(B$68),$A81&lt;YEAR(B$69)),(DATE($A81,12,31)-DATE($A81,1,0))*B$72,IF(AND($A81=YEAR(B$68),$A81=YEAR(B$69)),(B$69-B$68+1)*B$72,IF($A81=YEAR(B$68),(DATE(YEAR(B$68),12,31)-B$68+1)*B$72,IF($A81=YEAR(B$69),(B$69-DATE(YEAR(B$69),1,1))*B$72,0)))))</f>
        <v>0</v>
      </c>
      <c r="C81" s="70">
        <f>IF(C$69&gt;(C$68+365.25*C$107),IF(AND($A81&gt;YEAR(C$68),$A81&lt;YEAR(C$68+365.25*C$107)),(DATE($A81,12,31)-DATE($A81,1,0))*C$72,IF(AND($A81=YEAR(C$68),$A81=YEAR(C$68+365.25*C$107)),((C$68+365.25*C$107)-C$68+1)*C$72,IF($A81=YEAR(C$68),(DATE(YEAR(C$68),12,31)-C$68+1)*C$72,IF($A81=YEAR(C$68+365.25*C$107),(C$68+365.25*C$107-DATE(YEAR(C$68+365.25*C$107),1,1))*C$72,0)))),IF(AND($A81&gt;YEAR(C$68),$A81&lt;YEAR(C$69)),(DATE($A81,12,31)-DATE($A81,1,0))*C$72,IF(AND($A81=YEAR(C$68),$A81=YEAR(C$69)),(C$69-C$68+1)*C$72,IF($A81=YEAR(C$68),(DATE(YEAR(C$68),12,31)-C$68+1)*C$72,IF($A81=YEAR(C$69),(C$69-DATE(YEAR(C$69),1,1))*C$72,0)))))</f>
        <v>0</v>
      </c>
      <c r="D81" s="70">
        <f>IF(D$69&gt;(D$68+365.25*D$107),IF(AND($A81&gt;YEAR(D$68),$A81&lt;YEAR(D$68+365.25*D$107)),(DATE($A81,12,31)-DATE($A81,1,0))*D$72,IF(AND($A81=YEAR(D$68),$A81=YEAR(D$68+365.25*D$107)),((D$68+365.25*D$107)-D$68+1)*D$72,IF($A81=YEAR(D$68),(DATE(YEAR(D$68),12,31)-D$68+1)*D$72,IF($A81=YEAR(D$68+365.25*D$107),(D$68+365.25*D$107-DATE(YEAR(D$68+365.25*D$107),1,1))*D$72,0)))),IF(AND($A81&gt;YEAR(D$68),$A81&lt;YEAR(D$69)),(DATE($A81,12,31)-DATE($A81,1,0))*D$72,IF(AND($A81=YEAR(D$68),$A81=YEAR(D$69)),(D$69-D$68+1)*D$72,IF($A81=YEAR(D$68),(DATE(YEAR(D$68),12,31)-D$68+1)*D$72,IF($A81=YEAR(D$69),(D$69-DATE(YEAR(D$69),1,1))*D$72,0)))))</f>
        <v>0</v>
      </c>
      <c r="E81" s="70">
        <f>IF(E$69&gt;(E$68+365.25*E$107),IF(AND($A81&gt;YEAR(E$68),$A81&lt;YEAR(E$68+365.25*E$107)),(DATE($A81,12,31)-DATE($A81,1,0))*E$72,IF(AND($A81=YEAR(E$68),$A81=YEAR(E$68+365.25*E$107)),((E$68+365.25*E$107)-E$68+1)*E$72,IF($A81=YEAR(E$68),(DATE(YEAR(E$68),12,31)-E$68+1)*E$72,IF($A81=YEAR(E$68+365.25*E$107),(E$68+365.25*E$107-DATE(YEAR(E$68+365.25*E$107),1,1))*E$72,0)))),IF(AND($A81&gt;YEAR(E$68),$A81&lt;YEAR(E$69)),(DATE($A81,12,31)-DATE($A81,1,0))*E$72,IF(AND($A81=YEAR(E$68),$A81=YEAR(E$69)),(E$69-E$68+1)*E$72,IF($A81=YEAR(E$68),(DATE(YEAR(E$68),12,31)-E$68+1)*E$72,IF($A81=YEAR(E$69),(E$69-DATE(YEAR(E$69),1,1))*E$72,0)))))</f>
        <v>0</v>
      </c>
      <c r="F81" s="70">
        <f>IF(F$69&gt;(F$68+365.25*F$107),IF(AND($A81&gt;YEAR(F$68),$A81&lt;YEAR(F$68+365.25*F$107)),(DATE($A81,12,31)-DATE($A81,1,0))*F$72,IF(AND($A81=YEAR(F$68),$A81=YEAR(F$68+365.25*F$107)),((F$68+365.25*F$107)-F$68+1)*F$72,IF($A81=YEAR(F$68),(DATE(YEAR(F$68),12,31)-F$68+1)*F$72,IF($A81=YEAR(F$68+365.25*F$107),(F$68+365.25*F$107-DATE(YEAR(F$68+365.25*F$107),1,1))*F$72,0)))),IF(AND($A81&gt;YEAR(F$68),$A81&lt;YEAR(F$69)),(DATE($A81,12,31)-DATE($A81,1,0))*F$72,IF(AND($A81=YEAR(F$68),$A81=YEAR(F$69)),(F$69-F$68+1)*F$72,IF($A81=YEAR(F$68),(DATE(YEAR(F$68),12,31)-F$68+1)*F$72,IF($A81=YEAR(F$69),(F$69-DATE(YEAR(F$69),1,1))*F$72,0)))))</f>
        <v>0</v>
      </c>
      <c r="G81" s="70">
        <f>IF(G$69&gt;(G$68+365.25*G$107),IF(AND($A81&gt;YEAR(G$68),$A81&lt;YEAR(G$68+365.25*G$107)),(DATE($A81,12,31)-DATE($A81,1,0))*G$72,IF(AND($A81=YEAR(G$68),$A81=YEAR(G$68+365.25*G$107)),((G$68+365.25*G$107)-G$68+1)*G$72,IF($A81=YEAR(G$68),(DATE(YEAR(G$68),12,31)-G$68+1)*G$72,IF($A81=YEAR(G$68+365.25*G$107),(G$68+365.25*G$107-DATE(YEAR(G$68+365.25*G$107),1,1))*G$72,0)))),IF(AND($A81&gt;YEAR(G$68),$A81&lt;YEAR(G$69)),(DATE($A81,12,31)-DATE($A81,1,0))*G$72,IF(AND($A81=YEAR(G$68),$A81=YEAR(G$69)),(G$69-G$68+1)*G$72,IF($A81=YEAR(G$68),(DATE(YEAR(G$68),12,31)-G$68+1)*G$72,IF($A81=YEAR(G$69),(G$69-DATE(YEAR(G$69),1,1))*G$72,0)))))</f>
        <v>0</v>
      </c>
      <c r="H81" s="70">
        <f>IF(H$69&gt;(H$68+365.25*H$107),IF(AND($A81&gt;YEAR(H$68),$A81&lt;YEAR(H$68+365.25*H$107)),(DATE($A81,12,31)-DATE($A81,1,0))*H$72,IF(AND($A81=YEAR(H$68),$A81=YEAR(H$68+365.25*H$107)),((H$68+365.25*H$107)-H$68+1)*H$72,IF($A81=YEAR(H$68),(DATE(YEAR(H$68),12,31)-H$68+1)*H$72,IF($A81=YEAR(H$68+365.25*H$107),(H$68+365.25*H$107-DATE(YEAR(H$68+365.25*H$107),1,1))*H$72,0)))),IF(AND($A81&gt;YEAR(H$68),$A81&lt;YEAR(H$69)),(DATE($A81,12,31)-DATE($A81,1,0))*H$72,IF(AND($A81=YEAR(H$68),$A81=YEAR(H$69)),(H$69-H$68+1)*H$72,IF($A81=YEAR(H$68),(DATE(YEAR(H$68),12,31)-H$68+1)*H$72,IF($A81=YEAR(H$69),(H$69-DATE(YEAR(H$69),1,1))*H$72,0)))))</f>
        <v>0</v>
      </c>
      <c r="I81" s="70">
        <f>IF(I$69&gt;(I$68+365.25*I$107),IF(AND($A81&gt;YEAR(I$68),$A81&lt;YEAR(I$68+365.25*I$107)),(DATE($A81,12,31)-DATE($A81,1,0))*I$72,IF(AND($A81=YEAR(I$68),$A81=YEAR(I$68+365.25*I$107)),((I$68+365.25*I$107)-I$68+1)*I$72,IF($A81=YEAR(I$68),(DATE(YEAR(I$68),12,31)-I$68+1)*I$72,IF($A81=YEAR(I$68+365.25*I$107),(I$68+365.25*I$107-DATE(YEAR(I$68+365.25*I$107),1,1))*I$72,0)))),IF(AND($A81&gt;YEAR(I$68),$A81&lt;YEAR(I$69)),(DATE($A81,12,31)-DATE($A81,1,0))*I$72,IF(AND($A81=YEAR(I$68),$A81=YEAR(I$69)),(I$69-I$68+1)*I$72,IF($A81=YEAR(I$68),(DATE(YEAR(I$68),12,31)-I$68+1)*I$72,IF($A81=YEAR(I$69),(I$69-DATE(YEAR(I$69),1,1))*I$72,0)))))</f>
        <v>0</v>
      </c>
      <c r="J81" s="70">
        <f>IF(J$69&gt;(J$68+365.25*J$107),IF(AND($A81&gt;YEAR(J$68),$A81&lt;YEAR(J$68+365.25*J$107)),(DATE($A81,12,31)-DATE($A81,1,0))*J$72,IF(AND($A81=YEAR(J$68),$A81=YEAR(J$68+365.25*J$107)),((J$68+365.25*J$107)-J$68+1)*J$72,IF($A81=YEAR(J$68),(DATE(YEAR(J$68),12,31)-J$68+1)*J$72,IF($A81=YEAR(J$68+365.25*J$107),(J$68+365.25*J$107-DATE(YEAR(J$68+365.25*J$107),1,1))*J$72,0)))),IF(AND($A81&gt;YEAR(J$68),$A81&lt;YEAR(J$69)),(DATE($A81,12,31)-DATE($A81,1,0))*J$72,IF(AND($A81=YEAR(J$68),$A81=YEAR(J$69)),(J$69-J$68+1)*J$72,IF($A81=YEAR(J$68),(DATE(YEAR(J$68),12,31)-J$68+1)*J$72,IF($A81=YEAR(J$69),(J$69-DATE(YEAR(J$69),1,1))*J$72,0)))))</f>
        <v>0</v>
      </c>
      <c r="K81" s="70">
        <f>IF(K$69&gt;(K$68+365.25*K$107),IF(AND($A81&gt;YEAR(K$68),$A81&lt;YEAR(K$68+365.25*K$107)),(DATE($A81,12,31)-DATE($A81,1,0))*K$72,IF(AND($A81=YEAR(K$68),$A81=YEAR(K$68+365.25*K$107)),((K$68+365.25*K$107)-K$68+1)*K$72,IF($A81=YEAR(K$68),(DATE(YEAR(K$68),12,31)-K$68+1)*K$72,IF($A81=YEAR(K$68+365.25*K$107),(K$68+365.25*K$107-DATE(YEAR(K$68+365.25*K$107),1,1))*K$72,0)))),IF(AND($A81&gt;YEAR(K$68),$A81&lt;YEAR(K$69)),(DATE($A81,12,31)-DATE($A81,1,0))*K$72,IF(AND($A81=YEAR(K$68),$A81=YEAR(K$69)),(K$69-K$68+1)*K$72,IF($A81=YEAR(K$68),(DATE(YEAR(K$68),12,31)-K$68+1)*K$72,IF($A81=YEAR(K$69),(K$69-DATE(YEAR(K$69),1,1))*K$72,0)))))</f>
        <v>0</v>
      </c>
      <c r="L81" s="70">
        <f>IF(L$69&gt;(L$68+365.25*L$107),IF(AND($A81&gt;YEAR(L$68),$A81&lt;YEAR(L$68+365.25*L$107)),(DATE($A81,12,31)-DATE($A81,1,0))*L$72,IF(AND($A81=YEAR(L$68),$A81=YEAR(L$68+365.25*L$107)),((L$68+365.25*L$107)-L$68+1)*L$72,IF($A81=YEAR(L$68),(DATE(YEAR(L$68),12,31)-L$68+1)*L$72,IF($A81=YEAR(L$68+365.25*L$107),(L$68+365.25*L$107-DATE(YEAR(L$68+365.25*L$107),1,1))*L$72,0)))),IF(AND($A81&gt;YEAR(L$68),$A81&lt;YEAR(L$69)),(DATE($A81,12,31)-DATE($A81,1,0))*L$72,IF(AND($A81=YEAR(L$68),$A81=YEAR(L$69)),(L$69-L$68+1)*L$72,IF($A81=YEAR(L$68),(DATE(YEAR(L$68),12,31)-L$68+1)*L$72,IF($A81=YEAR(L$69),(L$69-DATE(YEAR(L$69),1,1))*L$72,0)))))</f>
        <v>0</v>
      </c>
      <c r="M81" s="70">
        <f>IF(M$69&gt;(M$68+365.25*M$107),IF(AND($A81&gt;YEAR(M$68),$A81&lt;YEAR(M$68+365.25*M$107)),(DATE($A81,12,31)-DATE($A81,1,0))*M$72,IF(AND($A81=YEAR(M$68),$A81=YEAR(M$68+365.25*M$107)),((M$68+365.25*M$107)-M$68+1)*M$72,IF($A81=YEAR(M$68),(DATE(YEAR(M$68),12,31)-M$68+1)*M$72,IF($A81=YEAR(M$68+365.25*M$107),(M$68+365.25*M$107-DATE(YEAR(M$68+365.25*M$107),1,1))*M$72,0)))),IF(AND($A81&gt;YEAR(M$68),$A81&lt;YEAR(M$69)),(DATE($A81,12,31)-DATE($A81,1,0))*M$72,IF(AND($A81=YEAR(M$68),$A81=YEAR(M$69)),(M$69-M$68+1)*M$72,IF($A81=YEAR(M$68),(DATE(YEAR(M$68),12,31)-M$68+1)*M$72,IF($A81=YEAR(M$69),(M$69-DATE(YEAR(M$69),1,1))*M$72,0)))))</f>
        <v>0</v>
      </c>
      <c r="N81" s="70">
        <f>IF(N$69&gt;(N$68+365.25*N$107),IF(AND($A81&gt;YEAR(N$68),$A81&lt;YEAR(N$68+365.25*N$107)),(DATE($A81,12,31)-DATE($A81,1,0))*N$72,IF(AND($A81=YEAR(N$68),$A81=YEAR(N$68+365.25*N$107)),((N$68+365.25*N$107)-N$68+1)*N$72,IF($A81=YEAR(N$68),(DATE(YEAR(N$68),12,31)-N$68+1)*N$72,IF($A81=YEAR(N$68+365.25*N$107),(N$68+365.25*N$107-DATE(YEAR(N$68+365.25*N$107),1,1))*N$72,0)))),IF(AND($A81&gt;YEAR(N$68),$A81&lt;YEAR(N$69)),(DATE($A81,12,31)-DATE($A81,1,0))*N$72,IF(AND($A81=YEAR(N$68),$A81=YEAR(N$69)),(N$69-N$68+1)*N$72,IF($A81=YEAR(N$68),(DATE(YEAR(N$68),12,31)-N$68+1)*N$72,IF($A81=YEAR(N$69),(N$69-DATE(YEAR(N$69),1,1))*N$72,0)))))</f>
        <v>0</v>
      </c>
      <c r="O81" s="70">
        <f>IF(O$69&gt;(O$68+365.25*O$107),IF(AND($A81&gt;YEAR(O$68),$A81&lt;YEAR(O$68+365.25*O$107)),(DATE($A81,12,31)-DATE($A81,1,0))*O$72,IF(AND($A81=YEAR(O$68),$A81=YEAR(O$68+365.25*O$107)),((O$68+365.25*O$107)-O$68+1)*O$72,IF($A81=YEAR(O$68),(DATE(YEAR(O$68),12,31)-O$68+1)*O$72,IF($A81=YEAR(O$68+365.25*O$107),(O$68+365.25*O$107-DATE(YEAR(O$68+365.25*O$107),1,1))*O$72,0)))),IF(AND($A81&gt;YEAR(O$68),$A81&lt;YEAR(O$69)),(DATE($A81,12,31)-DATE($A81,1,0))*O$72,IF(AND($A81=YEAR(O$68),$A81=YEAR(O$69)),(O$69-O$68+1)*O$72,IF($A81=YEAR(O$68),(DATE(YEAR(O$68),12,31)-O$68+1)*O$72,IF($A81=YEAR(O$69),(O$69-DATE(YEAR(O$69),1,1))*O$72,0)))))</f>
        <v>0</v>
      </c>
      <c r="P81" s="70">
        <f>IF(P$69&gt;(P$68+365.25*P$107),IF(AND($A81&gt;YEAR(P$68),$A81&lt;YEAR(P$68+365.25*P$107)),(DATE($A81,12,31)-DATE($A81,1,0))*P$72,IF(AND($A81=YEAR(P$68),$A81=YEAR(P$68+365.25*P$107)),((P$68+365.25*P$107)-P$68+1)*P$72,IF($A81=YEAR(P$68),(DATE(YEAR(P$68),12,31)-P$68+1)*P$72,IF($A81=YEAR(P$68+365.25*P$107),(P$68+365.25*P$107-DATE(YEAR(P$68+365.25*P$107),1,1))*P$72,0)))),IF(AND($A81&gt;YEAR(P$68),$A81&lt;YEAR(P$69)),(DATE($A81,12,31)-DATE($A81,1,0))*P$72,IF(AND($A81=YEAR(P$68),$A81=YEAR(P$69)),(P$69-P$68+1)*P$72,IF($A81=YEAR(P$68),(DATE(YEAR(P$68),12,31)-P$68+1)*P$72,IF($A81=YEAR(P$69),(P$69-DATE(YEAR(P$69),1,1))*P$72,0)))))</f>
        <v>0</v>
      </c>
      <c r="Q81" s="70">
        <f>IF(Q$69&gt;(Q$68+365.25*Q$107),IF(AND($A81&gt;YEAR(Q$68),$A81&lt;YEAR(Q$68+365.25*Q$107)),(DATE($A81,12,31)-DATE($A81,1,0))*Q$72,IF(AND($A81=YEAR(Q$68),$A81=YEAR(Q$68+365.25*Q$107)),((Q$68+365.25*Q$107)-Q$68+1)*Q$72,IF($A81=YEAR(Q$68),(DATE(YEAR(Q$68),12,31)-Q$68+1)*Q$72,IF($A81=YEAR(Q$68+365.25*Q$107),(Q$68+365.25*Q$107-DATE(YEAR(Q$68+365.25*Q$107),1,1))*Q$72,0)))),IF(AND($A81&gt;YEAR(Q$68),$A81&lt;YEAR(Q$69)),(DATE($A81,12,31)-DATE($A81,1,0))*Q$72,IF(AND($A81=YEAR(Q$68),$A81=YEAR(Q$69)),(Q$69-Q$68+1)*Q$72,IF($A81=YEAR(Q$68),(DATE(YEAR(Q$68),12,31)-Q$68+1)*Q$72,IF($A81=YEAR(Q$69),(Q$69-DATE(YEAR(Q$69),1,1))*Q$72,0)))))</f>
        <v>0</v>
      </c>
    </row>
    <row r="82" spans="1:17" ht="13" thickBot="1">
      <c r="A82" s="41">
        <v>2033</v>
      </c>
      <c r="B82" s="70">
        <f>IF(B$69&gt;(B$68+365.25*B$107),IF(AND($A82&gt;YEAR(B$68),$A82&lt;YEAR(B$68+365.25*B$107)),(DATE($A82,12,31)-DATE($A82,1,0))*B$72,IF(AND($A82=YEAR(B$68),$A82=YEAR(B$68+365.25*B$107)),((B$68+365.25*B$107)-B$68+1)*B$72,IF($A82=YEAR(B$68),(DATE(YEAR(B$68),12,31)-B$68+1)*B$72,IF($A82=YEAR(B$68+365.25*B$107),(B$68+365.25*B$107-DATE(YEAR(B$68+365.25*B$107),1,1))*B$72,0)))),IF(AND($A82&gt;YEAR(B$68),$A82&lt;YEAR(B$69)),(DATE($A82,12,31)-DATE($A82,1,0))*B$72,IF(AND($A82=YEAR(B$68),$A82=YEAR(B$69)),(B$69-B$68+1)*B$72,IF($A82=YEAR(B$68),(DATE(YEAR(B$68),12,31)-B$68+1)*B$72,IF($A82=YEAR(B$69),(B$69-DATE(YEAR(B$69),1,1))*B$72,0)))))</f>
        <v>0</v>
      </c>
      <c r="C82" s="70">
        <f>IF(C$69&gt;(C$68+365.25*C$107),IF(AND($A82&gt;YEAR(C$68),$A82&lt;YEAR(C$68+365.25*C$107)),(DATE($A82,12,31)-DATE($A82,1,0))*C$72,IF(AND($A82=YEAR(C$68),$A82=YEAR(C$68+365.25*C$107)),((C$68+365.25*C$107)-C$68+1)*C$72,IF($A82=YEAR(C$68),(DATE(YEAR(C$68),12,31)-C$68+1)*C$72,IF($A82=YEAR(C$68+365.25*C$107),(C$68+365.25*C$107-DATE(YEAR(C$68+365.25*C$107),1,1))*C$72,0)))),IF(AND($A82&gt;YEAR(C$68),$A82&lt;YEAR(C$69)),(DATE($A82,12,31)-DATE($A82,1,0))*C$72,IF(AND($A82=YEAR(C$68),$A82=YEAR(C$69)),(C$69-C$68+1)*C$72,IF($A82=YEAR(C$68),(DATE(YEAR(C$68),12,31)-C$68+1)*C$72,IF($A82=YEAR(C$69),(C$69-DATE(YEAR(C$69),1,1))*C$72,0)))))</f>
        <v>0</v>
      </c>
      <c r="D82" s="70">
        <f>IF(D$69&gt;(D$68+365.25*D$107),IF(AND($A82&gt;YEAR(D$68),$A82&lt;YEAR(D$68+365.25*D$107)),(DATE($A82,12,31)-DATE($A82,1,0))*D$72,IF(AND($A82=YEAR(D$68),$A82=YEAR(D$68+365.25*D$107)),((D$68+365.25*D$107)-D$68+1)*D$72,IF($A82=YEAR(D$68),(DATE(YEAR(D$68),12,31)-D$68+1)*D$72,IF($A82=YEAR(D$68+365.25*D$107),(D$68+365.25*D$107-DATE(YEAR(D$68+365.25*D$107),1,1))*D$72,0)))),IF(AND($A82&gt;YEAR(D$68),$A82&lt;YEAR(D$69)),(DATE($A82,12,31)-DATE($A82,1,0))*D$72,IF(AND($A82=YEAR(D$68),$A82=YEAR(D$69)),(D$69-D$68+1)*D$72,IF($A82=YEAR(D$68),(DATE(YEAR(D$68),12,31)-D$68+1)*D$72,IF($A82=YEAR(D$69),(D$69-DATE(YEAR(D$69),1,1))*D$72,0)))))</f>
        <v>0</v>
      </c>
      <c r="E82" s="70">
        <f>IF(E$69&gt;(E$68+365.25*E$107),IF(AND($A82&gt;YEAR(E$68),$A82&lt;YEAR(E$68+365.25*E$107)),(DATE($A82,12,31)-DATE($A82,1,0))*E$72,IF(AND($A82=YEAR(E$68),$A82=YEAR(E$68+365.25*E$107)),((E$68+365.25*E$107)-E$68+1)*E$72,IF($A82=YEAR(E$68),(DATE(YEAR(E$68),12,31)-E$68+1)*E$72,IF($A82=YEAR(E$68+365.25*E$107),(E$68+365.25*E$107-DATE(YEAR(E$68+365.25*E$107),1,1))*E$72,0)))),IF(AND($A82&gt;YEAR(E$68),$A82&lt;YEAR(E$69)),(DATE($A82,12,31)-DATE($A82,1,0))*E$72,IF(AND($A82=YEAR(E$68),$A82=YEAR(E$69)),(E$69-E$68+1)*E$72,IF($A82=YEAR(E$68),(DATE(YEAR(E$68),12,31)-E$68+1)*E$72,IF($A82=YEAR(E$69),(E$69-DATE(YEAR(E$69),1,1))*E$72,0)))))</f>
        <v>0</v>
      </c>
      <c r="F82" s="70">
        <f>IF(F$69&gt;(F$68+365.25*F$107),IF(AND($A82&gt;YEAR(F$68),$A82&lt;YEAR(F$68+365.25*F$107)),(DATE($A82,12,31)-DATE($A82,1,0))*F$72,IF(AND($A82=YEAR(F$68),$A82=YEAR(F$68+365.25*F$107)),((F$68+365.25*F$107)-F$68+1)*F$72,IF($A82=YEAR(F$68),(DATE(YEAR(F$68),12,31)-F$68+1)*F$72,IF($A82=YEAR(F$68+365.25*F$107),(F$68+365.25*F$107-DATE(YEAR(F$68+365.25*F$107),1,1))*F$72,0)))),IF(AND($A82&gt;YEAR(F$68),$A82&lt;YEAR(F$69)),(DATE($A82,12,31)-DATE($A82,1,0))*F$72,IF(AND($A82=YEAR(F$68),$A82=YEAR(F$69)),(F$69-F$68+1)*F$72,IF($A82=YEAR(F$68),(DATE(YEAR(F$68),12,31)-F$68+1)*F$72,IF($A82=YEAR(F$69),(F$69-DATE(YEAR(F$69),1,1))*F$72,0)))))</f>
        <v>0</v>
      </c>
      <c r="G82" s="70">
        <f>IF(G$69&gt;(G$68+365.25*G$107),IF(AND($A82&gt;YEAR(G$68),$A82&lt;YEAR(G$68+365.25*G$107)),(DATE($A82,12,31)-DATE($A82,1,0))*G$72,IF(AND($A82=YEAR(G$68),$A82=YEAR(G$68+365.25*G$107)),((G$68+365.25*G$107)-G$68+1)*G$72,IF($A82=YEAR(G$68),(DATE(YEAR(G$68),12,31)-G$68+1)*G$72,IF($A82=YEAR(G$68+365.25*G$107),(G$68+365.25*G$107-DATE(YEAR(G$68+365.25*G$107),1,1))*G$72,0)))),IF(AND($A82&gt;YEAR(G$68),$A82&lt;YEAR(G$69)),(DATE($A82,12,31)-DATE($A82,1,0))*G$72,IF(AND($A82=YEAR(G$68),$A82=YEAR(G$69)),(G$69-G$68+1)*G$72,IF($A82=YEAR(G$68),(DATE(YEAR(G$68),12,31)-G$68+1)*G$72,IF($A82=YEAR(G$69),(G$69-DATE(YEAR(G$69),1,1))*G$72,0)))))</f>
        <v>0</v>
      </c>
      <c r="H82" s="70">
        <f>IF(H$69&gt;(H$68+365.25*H$107),IF(AND($A82&gt;YEAR(H$68),$A82&lt;YEAR(H$68+365.25*H$107)),(DATE($A82,12,31)-DATE($A82,1,0))*H$72,IF(AND($A82=YEAR(H$68),$A82=YEAR(H$68+365.25*H$107)),((H$68+365.25*H$107)-H$68+1)*H$72,IF($A82=YEAR(H$68),(DATE(YEAR(H$68),12,31)-H$68+1)*H$72,IF($A82=YEAR(H$68+365.25*H$107),(H$68+365.25*H$107-DATE(YEAR(H$68+365.25*H$107),1,1))*H$72,0)))),IF(AND($A82&gt;YEAR(H$68),$A82&lt;YEAR(H$69)),(DATE($A82,12,31)-DATE($A82,1,0))*H$72,IF(AND($A82=YEAR(H$68),$A82=YEAR(H$69)),(H$69-H$68+1)*H$72,IF($A82=YEAR(H$68),(DATE(YEAR(H$68),12,31)-H$68+1)*H$72,IF($A82=YEAR(H$69),(H$69-DATE(YEAR(H$69),1,1))*H$72,0)))))</f>
        <v>0</v>
      </c>
      <c r="I82" s="70">
        <f>IF(I$69&gt;(I$68+365.25*I$107),IF(AND($A82&gt;YEAR(I$68),$A82&lt;YEAR(I$68+365.25*I$107)),(DATE($A82,12,31)-DATE($A82,1,0))*I$72,IF(AND($A82=YEAR(I$68),$A82=YEAR(I$68+365.25*I$107)),((I$68+365.25*I$107)-I$68+1)*I$72,IF($A82=YEAR(I$68),(DATE(YEAR(I$68),12,31)-I$68+1)*I$72,IF($A82=YEAR(I$68+365.25*I$107),(I$68+365.25*I$107-DATE(YEAR(I$68+365.25*I$107),1,1))*I$72,0)))),IF(AND($A82&gt;YEAR(I$68),$A82&lt;YEAR(I$69)),(DATE($A82,12,31)-DATE($A82,1,0))*I$72,IF(AND($A82=YEAR(I$68),$A82=YEAR(I$69)),(I$69-I$68+1)*I$72,IF($A82=YEAR(I$68),(DATE(YEAR(I$68),12,31)-I$68+1)*I$72,IF($A82=YEAR(I$69),(I$69-DATE(YEAR(I$69),1,1))*I$72,0)))))</f>
        <v>0</v>
      </c>
      <c r="J82" s="70">
        <f>IF(J$69&gt;(J$68+365.25*J$107),IF(AND($A82&gt;YEAR(J$68),$A82&lt;YEAR(J$68+365.25*J$107)),(DATE($A82,12,31)-DATE($A82,1,0))*J$72,IF(AND($A82=YEAR(J$68),$A82=YEAR(J$68+365.25*J$107)),((J$68+365.25*J$107)-J$68+1)*J$72,IF($A82=YEAR(J$68),(DATE(YEAR(J$68),12,31)-J$68+1)*J$72,IF($A82=YEAR(J$68+365.25*J$107),(J$68+365.25*J$107-DATE(YEAR(J$68+365.25*J$107),1,1))*J$72,0)))),IF(AND($A82&gt;YEAR(J$68),$A82&lt;YEAR(J$69)),(DATE($A82,12,31)-DATE($A82,1,0))*J$72,IF(AND($A82=YEAR(J$68),$A82=YEAR(J$69)),(J$69-J$68+1)*J$72,IF($A82=YEAR(J$68),(DATE(YEAR(J$68),12,31)-J$68+1)*J$72,IF($A82=YEAR(J$69),(J$69-DATE(YEAR(J$69),1,1))*J$72,0)))))</f>
        <v>0</v>
      </c>
      <c r="K82" s="70">
        <f>IF(K$69&gt;(K$68+365.25*K$107),IF(AND($A82&gt;YEAR(K$68),$A82&lt;YEAR(K$68+365.25*K$107)),(DATE($A82,12,31)-DATE($A82,1,0))*K$72,IF(AND($A82=YEAR(K$68),$A82=YEAR(K$68+365.25*K$107)),((K$68+365.25*K$107)-K$68+1)*K$72,IF($A82=YEAR(K$68),(DATE(YEAR(K$68),12,31)-K$68+1)*K$72,IF($A82=YEAR(K$68+365.25*K$107),(K$68+365.25*K$107-DATE(YEAR(K$68+365.25*K$107),1,1))*K$72,0)))),IF(AND($A82&gt;YEAR(K$68),$A82&lt;YEAR(K$69)),(DATE($A82,12,31)-DATE($A82,1,0))*K$72,IF(AND($A82=YEAR(K$68),$A82=YEAR(K$69)),(K$69-K$68+1)*K$72,IF($A82=YEAR(K$68),(DATE(YEAR(K$68),12,31)-K$68+1)*K$72,IF($A82=YEAR(K$69),(K$69-DATE(YEAR(K$69),1,1))*K$72,0)))))</f>
        <v>0</v>
      </c>
      <c r="L82" s="70">
        <f>IF(L$69&gt;(L$68+365.25*L$107),IF(AND($A82&gt;YEAR(L$68),$A82&lt;YEAR(L$68+365.25*L$107)),(DATE($A82,12,31)-DATE($A82,1,0))*L$72,IF(AND($A82=YEAR(L$68),$A82=YEAR(L$68+365.25*L$107)),((L$68+365.25*L$107)-L$68+1)*L$72,IF($A82=YEAR(L$68),(DATE(YEAR(L$68),12,31)-L$68+1)*L$72,IF($A82=YEAR(L$68+365.25*L$107),(L$68+365.25*L$107-DATE(YEAR(L$68+365.25*L$107),1,1))*L$72,0)))),IF(AND($A82&gt;YEAR(L$68),$A82&lt;YEAR(L$69)),(DATE($A82,12,31)-DATE($A82,1,0))*L$72,IF(AND($A82=YEAR(L$68),$A82=YEAR(L$69)),(L$69-L$68+1)*L$72,IF($A82=YEAR(L$68),(DATE(YEAR(L$68),12,31)-L$68+1)*L$72,IF($A82=YEAR(L$69),(L$69-DATE(YEAR(L$69),1,1))*L$72,0)))))</f>
        <v>0</v>
      </c>
      <c r="M82" s="70">
        <f>IF(M$69&gt;(M$68+365.25*M$107),IF(AND($A82&gt;YEAR(M$68),$A82&lt;YEAR(M$68+365.25*M$107)),(DATE($A82,12,31)-DATE($A82,1,0))*M$72,IF(AND($A82=YEAR(M$68),$A82=YEAR(M$68+365.25*M$107)),((M$68+365.25*M$107)-M$68+1)*M$72,IF($A82=YEAR(M$68),(DATE(YEAR(M$68),12,31)-M$68+1)*M$72,IF($A82=YEAR(M$68+365.25*M$107),(M$68+365.25*M$107-DATE(YEAR(M$68+365.25*M$107),1,1))*M$72,0)))),IF(AND($A82&gt;YEAR(M$68),$A82&lt;YEAR(M$69)),(DATE($A82,12,31)-DATE($A82,1,0))*M$72,IF(AND($A82=YEAR(M$68),$A82=YEAR(M$69)),(M$69-M$68+1)*M$72,IF($A82=YEAR(M$68),(DATE(YEAR(M$68),12,31)-M$68+1)*M$72,IF($A82=YEAR(M$69),(M$69-DATE(YEAR(M$69),1,1))*M$72,0)))))</f>
        <v>0</v>
      </c>
      <c r="N82" s="70">
        <f>IF(N$69&gt;(N$68+365.25*N$107),IF(AND($A82&gt;YEAR(N$68),$A82&lt;YEAR(N$68+365.25*N$107)),(DATE($A82,12,31)-DATE($A82,1,0))*N$72,IF(AND($A82=YEAR(N$68),$A82=YEAR(N$68+365.25*N$107)),((N$68+365.25*N$107)-N$68+1)*N$72,IF($A82=YEAR(N$68),(DATE(YEAR(N$68),12,31)-N$68+1)*N$72,IF($A82=YEAR(N$68+365.25*N$107),(N$68+365.25*N$107-DATE(YEAR(N$68+365.25*N$107),1,1))*N$72,0)))),IF(AND($A82&gt;YEAR(N$68),$A82&lt;YEAR(N$69)),(DATE($A82,12,31)-DATE($A82,1,0))*N$72,IF(AND($A82=YEAR(N$68),$A82=YEAR(N$69)),(N$69-N$68+1)*N$72,IF($A82=YEAR(N$68),(DATE(YEAR(N$68),12,31)-N$68+1)*N$72,IF($A82=YEAR(N$69),(N$69-DATE(YEAR(N$69),1,1))*N$72,0)))))</f>
        <v>0</v>
      </c>
      <c r="O82" s="70">
        <f>IF(O$69&gt;(O$68+365.25*O$107),IF(AND($A82&gt;YEAR(O$68),$A82&lt;YEAR(O$68+365.25*O$107)),(DATE($A82,12,31)-DATE($A82,1,0))*O$72,IF(AND($A82=YEAR(O$68),$A82=YEAR(O$68+365.25*O$107)),((O$68+365.25*O$107)-O$68+1)*O$72,IF($A82=YEAR(O$68),(DATE(YEAR(O$68),12,31)-O$68+1)*O$72,IF($A82=YEAR(O$68+365.25*O$107),(O$68+365.25*O$107-DATE(YEAR(O$68+365.25*O$107),1,1))*O$72,0)))),IF(AND($A82&gt;YEAR(O$68),$A82&lt;YEAR(O$69)),(DATE($A82,12,31)-DATE($A82,1,0))*O$72,IF(AND($A82=YEAR(O$68),$A82=YEAR(O$69)),(O$69-O$68+1)*O$72,IF($A82=YEAR(O$68),(DATE(YEAR(O$68),12,31)-O$68+1)*O$72,IF($A82=YEAR(O$69),(O$69-DATE(YEAR(O$69),1,1))*O$72,0)))))</f>
        <v>0</v>
      </c>
      <c r="P82" s="70">
        <f>IF(P$69&gt;(P$68+365.25*P$107),IF(AND($A82&gt;YEAR(P$68),$A82&lt;YEAR(P$68+365.25*P$107)),(DATE($A82,12,31)-DATE($A82,1,0))*P$72,IF(AND($A82=YEAR(P$68),$A82=YEAR(P$68+365.25*P$107)),((P$68+365.25*P$107)-P$68+1)*P$72,IF($A82=YEAR(P$68),(DATE(YEAR(P$68),12,31)-P$68+1)*P$72,IF($A82=YEAR(P$68+365.25*P$107),(P$68+365.25*P$107-DATE(YEAR(P$68+365.25*P$107),1,1))*P$72,0)))),IF(AND($A82&gt;YEAR(P$68),$A82&lt;YEAR(P$69)),(DATE($A82,12,31)-DATE($A82,1,0))*P$72,IF(AND($A82=YEAR(P$68),$A82=YEAR(P$69)),(P$69-P$68+1)*P$72,IF($A82=YEAR(P$68),(DATE(YEAR(P$68),12,31)-P$68+1)*P$72,IF($A82=YEAR(P$69),(P$69-DATE(YEAR(P$69),1,1))*P$72,0)))))</f>
        <v>0</v>
      </c>
      <c r="Q82" s="70">
        <f>IF(Q$69&gt;(Q$68+365.25*Q$107),IF(AND($A82&gt;YEAR(Q$68),$A82&lt;YEAR(Q$68+365.25*Q$107)),(DATE($A82,12,31)-DATE($A82,1,0))*Q$72,IF(AND($A82=YEAR(Q$68),$A82=YEAR(Q$68+365.25*Q$107)),((Q$68+365.25*Q$107)-Q$68+1)*Q$72,IF($A82=YEAR(Q$68),(DATE(YEAR(Q$68),12,31)-Q$68+1)*Q$72,IF($A82=YEAR(Q$68+365.25*Q$107),(Q$68+365.25*Q$107-DATE(YEAR(Q$68+365.25*Q$107),1,1))*Q$72,0)))),IF(AND($A82&gt;YEAR(Q$68),$A82&lt;YEAR(Q$69)),(DATE($A82,12,31)-DATE($A82,1,0))*Q$72,IF(AND($A82=YEAR(Q$68),$A82=YEAR(Q$69)),(Q$69-Q$68+1)*Q$72,IF($A82=YEAR(Q$68),(DATE(YEAR(Q$68),12,31)-Q$68+1)*Q$72,IF($A82=YEAR(Q$69),(Q$69-DATE(YEAR(Q$69),1,1))*Q$72,0)))))</f>
        <v>0</v>
      </c>
    </row>
    <row r="83" spans="1:17" ht="13" thickBot="1">
      <c r="A83" s="41">
        <v>2034</v>
      </c>
      <c r="B83" s="70">
        <f>IF(B$69&gt;(B$68+365.25*B$107),IF(AND($A83&gt;YEAR(B$68),$A83&lt;YEAR(B$68+365.25*B$107)),(DATE($A83,12,31)-DATE($A83,1,0))*B$72,IF(AND($A83=YEAR(B$68),$A83=YEAR(B$68+365.25*B$107)),((B$68+365.25*B$107)-B$68+1)*B$72,IF($A83=YEAR(B$68),(DATE(YEAR(B$68),12,31)-B$68+1)*B$72,IF($A83=YEAR(B$68+365.25*B$107),(B$68+365.25*B$107-DATE(YEAR(B$68+365.25*B$107),1,1))*B$72,0)))),IF(AND($A83&gt;YEAR(B$68),$A83&lt;YEAR(B$69)),(DATE($A83,12,31)-DATE($A83,1,0))*B$72,IF(AND($A83=YEAR(B$68),$A83=YEAR(B$69)),(B$69-B$68+1)*B$72,IF($A83=YEAR(B$68),(DATE(YEAR(B$68),12,31)-B$68+1)*B$72,IF($A83=YEAR(B$69),(B$69-DATE(YEAR(B$69),1,1))*B$72,0)))))</f>
        <v>0</v>
      </c>
      <c r="C83" s="70">
        <f>IF(C$69&gt;(C$68+365.25*C$107),IF(AND($A83&gt;YEAR(C$68),$A83&lt;YEAR(C$68+365.25*C$107)),(DATE($A83,12,31)-DATE($A83,1,0))*C$72,IF(AND($A83=YEAR(C$68),$A83=YEAR(C$68+365.25*C$107)),((C$68+365.25*C$107)-C$68+1)*C$72,IF($A83=YEAR(C$68),(DATE(YEAR(C$68),12,31)-C$68+1)*C$72,IF($A83=YEAR(C$68+365.25*C$107),(C$68+365.25*C$107-DATE(YEAR(C$68+365.25*C$107),1,1))*C$72,0)))),IF(AND($A83&gt;YEAR(C$68),$A83&lt;YEAR(C$69)),(DATE($A83,12,31)-DATE($A83,1,0))*C$72,IF(AND($A83=YEAR(C$68),$A83=YEAR(C$69)),(C$69-C$68+1)*C$72,IF($A83=YEAR(C$68),(DATE(YEAR(C$68),12,31)-C$68+1)*C$72,IF($A83=YEAR(C$69),(C$69-DATE(YEAR(C$69),1,1))*C$72,0)))))</f>
        <v>0</v>
      </c>
      <c r="D83" s="70">
        <f>IF(D$69&gt;(D$68+365.25*D$107),IF(AND($A83&gt;YEAR(D$68),$A83&lt;YEAR(D$68+365.25*D$107)),(DATE($A83,12,31)-DATE($A83,1,0))*D$72,IF(AND($A83=YEAR(D$68),$A83=YEAR(D$68+365.25*D$107)),((D$68+365.25*D$107)-D$68+1)*D$72,IF($A83=YEAR(D$68),(DATE(YEAR(D$68),12,31)-D$68+1)*D$72,IF($A83=YEAR(D$68+365.25*D$107),(D$68+365.25*D$107-DATE(YEAR(D$68+365.25*D$107),1,1))*D$72,0)))),IF(AND($A83&gt;YEAR(D$68),$A83&lt;YEAR(D$69)),(DATE($A83,12,31)-DATE($A83,1,0))*D$72,IF(AND($A83=YEAR(D$68),$A83=YEAR(D$69)),(D$69-D$68+1)*D$72,IF($A83=YEAR(D$68),(DATE(YEAR(D$68),12,31)-D$68+1)*D$72,IF($A83=YEAR(D$69),(D$69-DATE(YEAR(D$69),1,1))*D$72,0)))))</f>
        <v>0</v>
      </c>
      <c r="E83" s="70">
        <f>IF(E$69&gt;(E$68+365.25*E$107),IF(AND($A83&gt;YEAR(E$68),$A83&lt;YEAR(E$68+365.25*E$107)),(DATE($A83,12,31)-DATE($A83,1,0))*E$72,IF(AND($A83=YEAR(E$68),$A83=YEAR(E$68+365.25*E$107)),((E$68+365.25*E$107)-E$68+1)*E$72,IF($A83=YEAR(E$68),(DATE(YEAR(E$68),12,31)-E$68+1)*E$72,IF($A83=YEAR(E$68+365.25*E$107),(E$68+365.25*E$107-DATE(YEAR(E$68+365.25*E$107),1,1))*E$72,0)))),IF(AND($A83&gt;YEAR(E$68),$A83&lt;YEAR(E$69)),(DATE($A83,12,31)-DATE($A83,1,0))*E$72,IF(AND($A83=YEAR(E$68),$A83=YEAR(E$69)),(E$69-E$68+1)*E$72,IF($A83=YEAR(E$68),(DATE(YEAR(E$68),12,31)-E$68+1)*E$72,IF($A83=YEAR(E$69),(E$69-DATE(YEAR(E$69),1,1))*E$72,0)))))</f>
        <v>0</v>
      </c>
      <c r="F83" s="70">
        <f>IF(F$69&gt;(F$68+365.25*F$107),IF(AND($A83&gt;YEAR(F$68),$A83&lt;YEAR(F$68+365.25*F$107)),(DATE($A83,12,31)-DATE($A83,1,0))*F$72,IF(AND($A83=YEAR(F$68),$A83=YEAR(F$68+365.25*F$107)),((F$68+365.25*F$107)-F$68+1)*F$72,IF($A83=YEAR(F$68),(DATE(YEAR(F$68),12,31)-F$68+1)*F$72,IF($A83=YEAR(F$68+365.25*F$107),(F$68+365.25*F$107-DATE(YEAR(F$68+365.25*F$107),1,1))*F$72,0)))),IF(AND($A83&gt;YEAR(F$68),$A83&lt;YEAR(F$69)),(DATE($A83,12,31)-DATE($A83,1,0))*F$72,IF(AND($A83=YEAR(F$68),$A83=YEAR(F$69)),(F$69-F$68+1)*F$72,IF($A83=YEAR(F$68),(DATE(YEAR(F$68),12,31)-F$68+1)*F$72,IF($A83=YEAR(F$69),(F$69-DATE(YEAR(F$69),1,1))*F$72,0)))))</f>
        <v>0</v>
      </c>
      <c r="G83" s="70">
        <f>IF(G$69&gt;(G$68+365.25*G$107),IF(AND($A83&gt;YEAR(G$68),$A83&lt;YEAR(G$68+365.25*G$107)),(DATE($A83,12,31)-DATE($A83,1,0))*G$72,IF(AND($A83=YEAR(G$68),$A83=YEAR(G$68+365.25*G$107)),((G$68+365.25*G$107)-G$68+1)*G$72,IF($A83=YEAR(G$68),(DATE(YEAR(G$68),12,31)-G$68+1)*G$72,IF($A83=YEAR(G$68+365.25*G$107),(G$68+365.25*G$107-DATE(YEAR(G$68+365.25*G$107),1,1))*G$72,0)))),IF(AND($A83&gt;YEAR(G$68),$A83&lt;YEAR(G$69)),(DATE($A83,12,31)-DATE($A83,1,0))*G$72,IF(AND($A83=YEAR(G$68),$A83=YEAR(G$69)),(G$69-G$68+1)*G$72,IF($A83=YEAR(G$68),(DATE(YEAR(G$68),12,31)-G$68+1)*G$72,IF($A83=YEAR(G$69),(G$69-DATE(YEAR(G$69),1,1))*G$72,0)))))</f>
        <v>0</v>
      </c>
      <c r="H83" s="70">
        <f>IF(H$69&gt;(H$68+365.25*H$107),IF(AND($A83&gt;YEAR(H$68),$A83&lt;YEAR(H$68+365.25*H$107)),(DATE($A83,12,31)-DATE($A83,1,0))*H$72,IF(AND($A83=YEAR(H$68),$A83=YEAR(H$68+365.25*H$107)),((H$68+365.25*H$107)-H$68+1)*H$72,IF($A83=YEAR(H$68),(DATE(YEAR(H$68),12,31)-H$68+1)*H$72,IF($A83=YEAR(H$68+365.25*H$107),(H$68+365.25*H$107-DATE(YEAR(H$68+365.25*H$107),1,1))*H$72,0)))),IF(AND($A83&gt;YEAR(H$68),$A83&lt;YEAR(H$69)),(DATE($A83,12,31)-DATE($A83,1,0))*H$72,IF(AND($A83=YEAR(H$68),$A83=YEAR(H$69)),(H$69-H$68+1)*H$72,IF($A83=YEAR(H$68),(DATE(YEAR(H$68),12,31)-H$68+1)*H$72,IF($A83=YEAR(H$69),(H$69-DATE(YEAR(H$69),1,1))*H$72,0)))))</f>
        <v>0</v>
      </c>
      <c r="I83" s="70">
        <f>IF(I$69&gt;(I$68+365.25*I$107),IF(AND($A83&gt;YEAR(I$68),$A83&lt;YEAR(I$68+365.25*I$107)),(DATE($A83,12,31)-DATE($A83,1,0))*I$72,IF(AND($A83=YEAR(I$68),$A83=YEAR(I$68+365.25*I$107)),((I$68+365.25*I$107)-I$68+1)*I$72,IF($A83=YEAR(I$68),(DATE(YEAR(I$68),12,31)-I$68+1)*I$72,IF($A83=YEAR(I$68+365.25*I$107),(I$68+365.25*I$107-DATE(YEAR(I$68+365.25*I$107),1,1))*I$72,0)))),IF(AND($A83&gt;YEAR(I$68),$A83&lt;YEAR(I$69)),(DATE($A83,12,31)-DATE($A83,1,0))*I$72,IF(AND($A83=YEAR(I$68),$A83=YEAR(I$69)),(I$69-I$68+1)*I$72,IF($A83=YEAR(I$68),(DATE(YEAR(I$68),12,31)-I$68+1)*I$72,IF($A83=YEAR(I$69),(I$69-DATE(YEAR(I$69),1,1))*I$72,0)))))</f>
        <v>0</v>
      </c>
      <c r="J83" s="70">
        <f>IF(J$69&gt;(J$68+365.25*J$107),IF(AND($A83&gt;YEAR(J$68),$A83&lt;YEAR(J$68+365.25*J$107)),(DATE($A83,12,31)-DATE($A83,1,0))*J$72,IF(AND($A83=YEAR(J$68),$A83=YEAR(J$68+365.25*J$107)),((J$68+365.25*J$107)-J$68+1)*J$72,IF($A83=YEAR(J$68),(DATE(YEAR(J$68),12,31)-J$68+1)*J$72,IF($A83=YEAR(J$68+365.25*J$107),(J$68+365.25*J$107-DATE(YEAR(J$68+365.25*J$107),1,1))*J$72,0)))),IF(AND($A83&gt;YEAR(J$68),$A83&lt;YEAR(J$69)),(DATE($A83,12,31)-DATE($A83,1,0))*J$72,IF(AND($A83=YEAR(J$68),$A83=YEAR(J$69)),(J$69-J$68+1)*J$72,IF($A83=YEAR(J$68),(DATE(YEAR(J$68),12,31)-J$68+1)*J$72,IF($A83=YEAR(J$69),(J$69-DATE(YEAR(J$69),1,1))*J$72,0)))))</f>
        <v>0</v>
      </c>
      <c r="K83" s="70">
        <f>IF(K$69&gt;(K$68+365.25*K$107),IF(AND($A83&gt;YEAR(K$68),$A83&lt;YEAR(K$68+365.25*K$107)),(DATE($A83,12,31)-DATE($A83,1,0))*K$72,IF(AND($A83=YEAR(K$68),$A83=YEAR(K$68+365.25*K$107)),((K$68+365.25*K$107)-K$68+1)*K$72,IF($A83=YEAR(K$68),(DATE(YEAR(K$68),12,31)-K$68+1)*K$72,IF($A83=YEAR(K$68+365.25*K$107),(K$68+365.25*K$107-DATE(YEAR(K$68+365.25*K$107),1,1))*K$72,0)))),IF(AND($A83&gt;YEAR(K$68),$A83&lt;YEAR(K$69)),(DATE($A83,12,31)-DATE($A83,1,0))*K$72,IF(AND($A83=YEAR(K$68),$A83=YEAR(K$69)),(K$69-K$68+1)*K$72,IF($A83=YEAR(K$68),(DATE(YEAR(K$68),12,31)-K$68+1)*K$72,IF($A83=YEAR(K$69),(K$69-DATE(YEAR(K$69),1,1))*K$72,0)))))</f>
        <v>0</v>
      </c>
      <c r="L83" s="70">
        <f>IF(L$69&gt;(L$68+365.25*L$107),IF(AND($A83&gt;YEAR(L$68),$A83&lt;YEAR(L$68+365.25*L$107)),(DATE($A83,12,31)-DATE($A83,1,0))*L$72,IF(AND($A83=YEAR(L$68),$A83=YEAR(L$68+365.25*L$107)),((L$68+365.25*L$107)-L$68+1)*L$72,IF($A83=YEAR(L$68),(DATE(YEAR(L$68),12,31)-L$68+1)*L$72,IF($A83=YEAR(L$68+365.25*L$107),(L$68+365.25*L$107-DATE(YEAR(L$68+365.25*L$107),1,1))*L$72,0)))),IF(AND($A83&gt;YEAR(L$68),$A83&lt;YEAR(L$69)),(DATE($A83,12,31)-DATE($A83,1,0))*L$72,IF(AND($A83=YEAR(L$68),$A83=YEAR(L$69)),(L$69-L$68+1)*L$72,IF($A83=YEAR(L$68),(DATE(YEAR(L$68),12,31)-L$68+1)*L$72,IF($A83=YEAR(L$69),(L$69-DATE(YEAR(L$69),1,1))*L$72,0)))))</f>
        <v>0</v>
      </c>
      <c r="M83" s="70">
        <f>IF(M$69&gt;(M$68+365.25*M$107),IF(AND($A83&gt;YEAR(M$68),$A83&lt;YEAR(M$68+365.25*M$107)),(DATE($A83,12,31)-DATE($A83,1,0))*M$72,IF(AND($A83=YEAR(M$68),$A83=YEAR(M$68+365.25*M$107)),((M$68+365.25*M$107)-M$68+1)*M$72,IF($A83=YEAR(M$68),(DATE(YEAR(M$68),12,31)-M$68+1)*M$72,IF($A83=YEAR(M$68+365.25*M$107),(M$68+365.25*M$107-DATE(YEAR(M$68+365.25*M$107),1,1))*M$72,0)))),IF(AND($A83&gt;YEAR(M$68),$A83&lt;YEAR(M$69)),(DATE($A83,12,31)-DATE($A83,1,0))*M$72,IF(AND($A83=YEAR(M$68),$A83=YEAR(M$69)),(M$69-M$68+1)*M$72,IF($A83=YEAR(M$68),(DATE(YEAR(M$68),12,31)-M$68+1)*M$72,IF($A83=YEAR(M$69),(M$69-DATE(YEAR(M$69),1,1))*M$72,0)))))</f>
        <v>0</v>
      </c>
      <c r="N83" s="70">
        <f>IF(N$69&gt;(N$68+365.25*N$107),IF(AND($A83&gt;YEAR(N$68),$A83&lt;YEAR(N$68+365.25*N$107)),(DATE($A83,12,31)-DATE($A83,1,0))*N$72,IF(AND($A83=YEAR(N$68),$A83=YEAR(N$68+365.25*N$107)),((N$68+365.25*N$107)-N$68+1)*N$72,IF($A83=YEAR(N$68),(DATE(YEAR(N$68),12,31)-N$68+1)*N$72,IF($A83=YEAR(N$68+365.25*N$107),(N$68+365.25*N$107-DATE(YEAR(N$68+365.25*N$107),1,1))*N$72,0)))),IF(AND($A83&gt;YEAR(N$68),$A83&lt;YEAR(N$69)),(DATE($A83,12,31)-DATE($A83,1,0))*N$72,IF(AND($A83=YEAR(N$68),$A83=YEAR(N$69)),(N$69-N$68+1)*N$72,IF($A83=YEAR(N$68),(DATE(YEAR(N$68),12,31)-N$68+1)*N$72,IF($A83=YEAR(N$69),(N$69-DATE(YEAR(N$69),1,1))*N$72,0)))))</f>
        <v>0</v>
      </c>
      <c r="O83" s="70">
        <f>IF(O$69&gt;(O$68+365.25*O$107),IF(AND($A83&gt;YEAR(O$68),$A83&lt;YEAR(O$68+365.25*O$107)),(DATE($A83,12,31)-DATE($A83,1,0))*O$72,IF(AND($A83=YEAR(O$68),$A83=YEAR(O$68+365.25*O$107)),((O$68+365.25*O$107)-O$68+1)*O$72,IF($A83=YEAR(O$68),(DATE(YEAR(O$68),12,31)-O$68+1)*O$72,IF($A83=YEAR(O$68+365.25*O$107),(O$68+365.25*O$107-DATE(YEAR(O$68+365.25*O$107),1,1))*O$72,0)))),IF(AND($A83&gt;YEAR(O$68),$A83&lt;YEAR(O$69)),(DATE($A83,12,31)-DATE($A83,1,0))*O$72,IF(AND($A83=YEAR(O$68),$A83=YEAR(O$69)),(O$69-O$68+1)*O$72,IF($A83=YEAR(O$68),(DATE(YEAR(O$68),12,31)-O$68+1)*O$72,IF($A83=YEAR(O$69),(O$69-DATE(YEAR(O$69),1,1))*O$72,0)))))</f>
        <v>0</v>
      </c>
      <c r="P83" s="70">
        <f>IF(P$69&gt;(P$68+365.25*P$107),IF(AND($A83&gt;YEAR(P$68),$A83&lt;YEAR(P$68+365.25*P$107)),(DATE($A83,12,31)-DATE($A83,1,0))*P$72,IF(AND($A83=YEAR(P$68),$A83=YEAR(P$68+365.25*P$107)),((P$68+365.25*P$107)-P$68+1)*P$72,IF($A83=YEAR(P$68),(DATE(YEAR(P$68),12,31)-P$68+1)*P$72,IF($A83=YEAR(P$68+365.25*P$107),(P$68+365.25*P$107-DATE(YEAR(P$68+365.25*P$107),1,1))*P$72,0)))),IF(AND($A83&gt;YEAR(P$68),$A83&lt;YEAR(P$69)),(DATE($A83,12,31)-DATE($A83,1,0))*P$72,IF(AND($A83=YEAR(P$68),$A83=YEAR(P$69)),(P$69-P$68+1)*P$72,IF($A83=YEAR(P$68),(DATE(YEAR(P$68),12,31)-P$68+1)*P$72,IF($A83=YEAR(P$69),(P$69-DATE(YEAR(P$69),1,1))*P$72,0)))))</f>
        <v>0</v>
      </c>
      <c r="Q83" s="70">
        <f>IF(Q$69&gt;(Q$68+365.25*Q$107),IF(AND($A83&gt;YEAR(Q$68),$A83&lt;YEAR(Q$68+365.25*Q$107)),(DATE($A83,12,31)-DATE($A83,1,0))*Q$72,IF(AND($A83=YEAR(Q$68),$A83=YEAR(Q$68+365.25*Q$107)),((Q$68+365.25*Q$107)-Q$68+1)*Q$72,IF($A83=YEAR(Q$68),(DATE(YEAR(Q$68),12,31)-Q$68+1)*Q$72,IF($A83=YEAR(Q$68+365.25*Q$107),(Q$68+365.25*Q$107-DATE(YEAR(Q$68+365.25*Q$107),1,1))*Q$72,0)))),IF(AND($A83&gt;YEAR(Q$68),$A83&lt;YEAR(Q$69)),(DATE($A83,12,31)-DATE($A83,1,0))*Q$72,IF(AND($A83=YEAR(Q$68),$A83=YEAR(Q$69)),(Q$69-Q$68+1)*Q$72,IF($A83=YEAR(Q$68),(DATE(YEAR(Q$68),12,31)-Q$68+1)*Q$72,IF($A83=YEAR(Q$69),(Q$69-DATE(YEAR(Q$69),1,1))*Q$72,0)))))</f>
        <v>0</v>
      </c>
    </row>
    <row r="84" spans="1:17" ht="13" thickBot="1">
      <c r="A84" s="41">
        <v>2035</v>
      </c>
      <c r="B84" s="70">
        <f>IF(B$69&gt;(B$68+365.25*B$107),IF(AND($A84&gt;YEAR(B$68),$A84&lt;YEAR(B$68+365.25*B$107)),(DATE($A84,12,31)-DATE($A84,1,0))*B$72,IF(AND($A84=YEAR(B$68),$A84=YEAR(B$68+365.25*B$107)),((B$68+365.25*B$107)-B$68+1)*B$72,IF($A84=YEAR(B$68),(DATE(YEAR(B$68),12,31)-B$68+1)*B$72,IF($A84=YEAR(B$68+365.25*B$107),(B$68+365.25*B$107-DATE(YEAR(B$68+365.25*B$107),1,1))*B$72,0)))),IF(AND($A84&gt;YEAR(B$68),$A84&lt;YEAR(B$69)),(DATE($A84,12,31)-DATE($A84,1,0))*B$72,IF(AND($A84=YEAR(B$68),$A84=YEAR(B$69)),(B$69-B$68+1)*B$72,IF($A84=YEAR(B$68),(DATE(YEAR(B$68),12,31)-B$68+1)*B$72,IF($A84=YEAR(B$69),(B$69-DATE(YEAR(B$69),1,1))*B$72,0)))))</f>
        <v>0</v>
      </c>
      <c r="C84" s="70">
        <f>IF(C$69&gt;(C$68+365.25*C$107),IF(AND($A84&gt;YEAR(C$68),$A84&lt;YEAR(C$68+365.25*C$107)),(DATE($A84,12,31)-DATE($A84,1,0))*C$72,IF(AND($A84=YEAR(C$68),$A84=YEAR(C$68+365.25*C$107)),((C$68+365.25*C$107)-C$68+1)*C$72,IF($A84=YEAR(C$68),(DATE(YEAR(C$68),12,31)-C$68+1)*C$72,IF($A84=YEAR(C$68+365.25*C$107),(C$68+365.25*C$107-DATE(YEAR(C$68+365.25*C$107),1,1))*C$72,0)))),IF(AND($A84&gt;YEAR(C$68),$A84&lt;YEAR(C$69)),(DATE($A84,12,31)-DATE($A84,1,0))*C$72,IF(AND($A84=YEAR(C$68),$A84=YEAR(C$69)),(C$69-C$68+1)*C$72,IF($A84=YEAR(C$68),(DATE(YEAR(C$68),12,31)-C$68+1)*C$72,IF($A84=YEAR(C$69),(C$69-DATE(YEAR(C$69),1,1))*C$72,0)))))</f>
        <v>0</v>
      </c>
      <c r="D84" s="70">
        <f>IF(D$69&gt;(D$68+365.25*D$107),IF(AND($A84&gt;YEAR(D$68),$A84&lt;YEAR(D$68+365.25*D$107)),(DATE($A84,12,31)-DATE($A84,1,0))*D$72,IF(AND($A84=YEAR(D$68),$A84=YEAR(D$68+365.25*D$107)),((D$68+365.25*D$107)-D$68+1)*D$72,IF($A84=YEAR(D$68),(DATE(YEAR(D$68),12,31)-D$68+1)*D$72,IF($A84=YEAR(D$68+365.25*D$107),(D$68+365.25*D$107-DATE(YEAR(D$68+365.25*D$107),1,1))*D$72,0)))),IF(AND($A84&gt;YEAR(D$68),$A84&lt;YEAR(D$69)),(DATE($A84,12,31)-DATE($A84,1,0))*D$72,IF(AND($A84=YEAR(D$68),$A84=YEAR(D$69)),(D$69-D$68+1)*D$72,IF($A84=YEAR(D$68),(DATE(YEAR(D$68),12,31)-D$68+1)*D$72,IF($A84=YEAR(D$69),(D$69-DATE(YEAR(D$69),1,1))*D$72,0)))))</f>
        <v>0</v>
      </c>
      <c r="E84" s="70">
        <f>IF(E$69&gt;(E$68+365.25*E$107),IF(AND($A84&gt;YEAR(E$68),$A84&lt;YEAR(E$68+365.25*E$107)),(DATE($A84,12,31)-DATE($A84,1,0))*E$72,IF(AND($A84=YEAR(E$68),$A84=YEAR(E$68+365.25*E$107)),((E$68+365.25*E$107)-E$68+1)*E$72,IF($A84=YEAR(E$68),(DATE(YEAR(E$68),12,31)-E$68+1)*E$72,IF($A84=YEAR(E$68+365.25*E$107),(E$68+365.25*E$107-DATE(YEAR(E$68+365.25*E$107),1,1))*E$72,0)))),IF(AND($A84&gt;YEAR(E$68),$A84&lt;YEAR(E$69)),(DATE($A84,12,31)-DATE($A84,1,0))*E$72,IF(AND($A84=YEAR(E$68),$A84=YEAR(E$69)),(E$69-E$68+1)*E$72,IF($A84=YEAR(E$68),(DATE(YEAR(E$68),12,31)-E$68+1)*E$72,IF($A84=YEAR(E$69),(E$69-DATE(YEAR(E$69),1,1))*E$72,0)))))</f>
        <v>0</v>
      </c>
      <c r="F84" s="70">
        <f>IF(F$69&gt;(F$68+365.25*F$107),IF(AND($A84&gt;YEAR(F$68),$A84&lt;YEAR(F$68+365.25*F$107)),(DATE($A84,12,31)-DATE($A84,1,0))*F$72,IF(AND($A84=YEAR(F$68),$A84=YEAR(F$68+365.25*F$107)),((F$68+365.25*F$107)-F$68+1)*F$72,IF($A84=YEAR(F$68),(DATE(YEAR(F$68),12,31)-F$68+1)*F$72,IF($A84=YEAR(F$68+365.25*F$107),(F$68+365.25*F$107-DATE(YEAR(F$68+365.25*F$107),1,1))*F$72,0)))),IF(AND($A84&gt;YEAR(F$68),$A84&lt;YEAR(F$69)),(DATE($A84,12,31)-DATE($A84,1,0))*F$72,IF(AND($A84=YEAR(F$68),$A84=YEAR(F$69)),(F$69-F$68+1)*F$72,IF($A84=YEAR(F$68),(DATE(YEAR(F$68),12,31)-F$68+1)*F$72,IF($A84=YEAR(F$69),(F$69-DATE(YEAR(F$69),1,1))*F$72,0)))))</f>
        <v>0</v>
      </c>
      <c r="G84" s="70">
        <f>IF(G$69&gt;(G$68+365.25*G$107),IF(AND($A84&gt;YEAR(G$68),$A84&lt;YEAR(G$68+365.25*G$107)),(DATE($A84,12,31)-DATE($A84,1,0))*G$72,IF(AND($A84=YEAR(G$68),$A84=YEAR(G$68+365.25*G$107)),((G$68+365.25*G$107)-G$68+1)*G$72,IF($A84=YEAR(G$68),(DATE(YEAR(G$68),12,31)-G$68+1)*G$72,IF($A84=YEAR(G$68+365.25*G$107),(G$68+365.25*G$107-DATE(YEAR(G$68+365.25*G$107),1,1))*G$72,0)))),IF(AND($A84&gt;YEAR(G$68),$A84&lt;YEAR(G$69)),(DATE($A84,12,31)-DATE($A84,1,0))*G$72,IF(AND($A84=YEAR(G$68),$A84=YEAR(G$69)),(G$69-G$68+1)*G$72,IF($A84=YEAR(G$68),(DATE(YEAR(G$68),12,31)-G$68+1)*G$72,IF($A84=YEAR(G$69),(G$69-DATE(YEAR(G$69),1,1))*G$72,0)))))</f>
        <v>0</v>
      </c>
      <c r="H84" s="70">
        <f>IF(H$69&gt;(H$68+365.25*H$107),IF(AND($A84&gt;YEAR(H$68),$A84&lt;YEAR(H$68+365.25*H$107)),(DATE($A84,12,31)-DATE($A84,1,0))*H$72,IF(AND($A84=YEAR(H$68),$A84=YEAR(H$68+365.25*H$107)),((H$68+365.25*H$107)-H$68+1)*H$72,IF($A84=YEAR(H$68),(DATE(YEAR(H$68),12,31)-H$68+1)*H$72,IF($A84=YEAR(H$68+365.25*H$107),(H$68+365.25*H$107-DATE(YEAR(H$68+365.25*H$107),1,1))*H$72,0)))),IF(AND($A84&gt;YEAR(H$68),$A84&lt;YEAR(H$69)),(DATE($A84,12,31)-DATE($A84,1,0))*H$72,IF(AND($A84=YEAR(H$68),$A84=YEAR(H$69)),(H$69-H$68+1)*H$72,IF($A84=YEAR(H$68),(DATE(YEAR(H$68),12,31)-H$68+1)*H$72,IF($A84=YEAR(H$69),(H$69-DATE(YEAR(H$69),1,1))*H$72,0)))))</f>
        <v>0</v>
      </c>
      <c r="I84" s="70">
        <f>IF(I$69&gt;(I$68+365.25*I$107),IF(AND($A84&gt;YEAR(I$68),$A84&lt;YEAR(I$68+365.25*I$107)),(DATE($A84,12,31)-DATE($A84,1,0))*I$72,IF(AND($A84=YEAR(I$68),$A84=YEAR(I$68+365.25*I$107)),((I$68+365.25*I$107)-I$68+1)*I$72,IF($A84=YEAR(I$68),(DATE(YEAR(I$68),12,31)-I$68+1)*I$72,IF($A84=YEAR(I$68+365.25*I$107),(I$68+365.25*I$107-DATE(YEAR(I$68+365.25*I$107),1,1))*I$72,0)))),IF(AND($A84&gt;YEAR(I$68),$A84&lt;YEAR(I$69)),(DATE($A84,12,31)-DATE($A84,1,0))*I$72,IF(AND($A84=YEAR(I$68),$A84=YEAR(I$69)),(I$69-I$68+1)*I$72,IF($A84=YEAR(I$68),(DATE(YEAR(I$68),12,31)-I$68+1)*I$72,IF($A84=YEAR(I$69),(I$69-DATE(YEAR(I$69),1,1))*I$72,0)))))</f>
        <v>0</v>
      </c>
      <c r="J84" s="70">
        <f>IF(J$69&gt;(J$68+365.25*J$107),IF(AND($A84&gt;YEAR(J$68),$A84&lt;YEAR(J$68+365.25*J$107)),(DATE($A84,12,31)-DATE($A84,1,0))*J$72,IF(AND($A84=YEAR(J$68),$A84=YEAR(J$68+365.25*J$107)),((J$68+365.25*J$107)-J$68+1)*J$72,IF($A84=YEAR(J$68),(DATE(YEAR(J$68),12,31)-J$68+1)*J$72,IF($A84=YEAR(J$68+365.25*J$107),(J$68+365.25*J$107-DATE(YEAR(J$68+365.25*J$107),1,1))*J$72,0)))),IF(AND($A84&gt;YEAR(J$68),$A84&lt;YEAR(J$69)),(DATE($A84,12,31)-DATE($A84,1,0))*J$72,IF(AND($A84=YEAR(J$68),$A84=YEAR(J$69)),(J$69-J$68+1)*J$72,IF($A84=YEAR(J$68),(DATE(YEAR(J$68),12,31)-J$68+1)*J$72,IF($A84=YEAR(J$69),(J$69-DATE(YEAR(J$69),1,1))*J$72,0)))))</f>
        <v>0</v>
      </c>
      <c r="K84" s="70">
        <f>IF(K$69&gt;(K$68+365.25*K$107),IF(AND($A84&gt;YEAR(K$68),$A84&lt;YEAR(K$68+365.25*K$107)),(DATE($A84,12,31)-DATE($A84,1,0))*K$72,IF(AND($A84=YEAR(K$68),$A84=YEAR(K$68+365.25*K$107)),((K$68+365.25*K$107)-K$68+1)*K$72,IF($A84=YEAR(K$68),(DATE(YEAR(K$68),12,31)-K$68+1)*K$72,IF($A84=YEAR(K$68+365.25*K$107),(K$68+365.25*K$107-DATE(YEAR(K$68+365.25*K$107),1,1))*K$72,0)))),IF(AND($A84&gt;YEAR(K$68),$A84&lt;YEAR(K$69)),(DATE($A84,12,31)-DATE($A84,1,0))*K$72,IF(AND($A84=YEAR(K$68),$A84=YEAR(K$69)),(K$69-K$68+1)*K$72,IF($A84=YEAR(K$68),(DATE(YEAR(K$68),12,31)-K$68+1)*K$72,IF($A84=YEAR(K$69),(K$69-DATE(YEAR(K$69),1,1))*K$72,0)))))</f>
        <v>0</v>
      </c>
      <c r="L84" s="70">
        <f>IF(L$69&gt;(L$68+365.25*L$107),IF(AND($A84&gt;YEAR(L$68),$A84&lt;YEAR(L$68+365.25*L$107)),(DATE($A84,12,31)-DATE($A84,1,0))*L$72,IF(AND($A84=YEAR(L$68),$A84=YEAR(L$68+365.25*L$107)),((L$68+365.25*L$107)-L$68+1)*L$72,IF($A84=YEAR(L$68),(DATE(YEAR(L$68),12,31)-L$68+1)*L$72,IF($A84=YEAR(L$68+365.25*L$107),(L$68+365.25*L$107-DATE(YEAR(L$68+365.25*L$107),1,1))*L$72,0)))),IF(AND($A84&gt;YEAR(L$68),$A84&lt;YEAR(L$69)),(DATE($A84,12,31)-DATE($A84,1,0))*L$72,IF(AND($A84=YEAR(L$68),$A84=YEAR(L$69)),(L$69-L$68+1)*L$72,IF($A84=YEAR(L$68),(DATE(YEAR(L$68),12,31)-L$68+1)*L$72,IF($A84=YEAR(L$69),(L$69-DATE(YEAR(L$69),1,1))*L$72,0)))))</f>
        <v>0</v>
      </c>
      <c r="M84" s="70">
        <f>IF(M$69&gt;(M$68+365.25*M$107),IF(AND($A84&gt;YEAR(M$68),$A84&lt;YEAR(M$68+365.25*M$107)),(DATE($A84,12,31)-DATE($A84,1,0))*M$72,IF(AND($A84=YEAR(M$68),$A84=YEAR(M$68+365.25*M$107)),((M$68+365.25*M$107)-M$68+1)*M$72,IF($A84=YEAR(M$68),(DATE(YEAR(M$68),12,31)-M$68+1)*M$72,IF($A84=YEAR(M$68+365.25*M$107),(M$68+365.25*M$107-DATE(YEAR(M$68+365.25*M$107),1,1))*M$72,0)))),IF(AND($A84&gt;YEAR(M$68),$A84&lt;YEAR(M$69)),(DATE($A84,12,31)-DATE($A84,1,0))*M$72,IF(AND($A84=YEAR(M$68),$A84=YEAR(M$69)),(M$69-M$68+1)*M$72,IF($A84=YEAR(M$68),(DATE(YEAR(M$68),12,31)-M$68+1)*M$72,IF($A84=YEAR(M$69),(M$69-DATE(YEAR(M$69),1,1))*M$72,0)))))</f>
        <v>0</v>
      </c>
      <c r="N84" s="70">
        <f>IF(N$69&gt;(N$68+365.25*N$107),IF(AND($A84&gt;YEAR(N$68),$A84&lt;YEAR(N$68+365.25*N$107)),(DATE($A84,12,31)-DATE($A84,1,0))*N$72,IF(AND($A84=YEAR(N$68),$A84=YEAR(N$68+365.25*N$107)),((N$68+365.25*N$107)-N$68+1)*N$72,IF($A84=YEAR(N$68),(DATE(YEAR(N$68),12,31)-N$68+1)*N$72,IF($A84=YEAR(N$68+365.25*N$107),(N$68+365.25*N$107-DATE(YEAR(N$68+365.25*N$107),1,1))*N$72,0)))),IF(AND($A84&gt;YEAR(N$68),$A84&lt;YEAR(N$69)),(DATE($A84,12,31)-DATE($A84,1,0))*N$72,IF(AND($A84=YEAR(N$68),$A84=YEAR(N$69)),(N$69-N$68+1)*N$72,IF($A84=YEAR(N$68),(DATE(YEAR(N$68),12,31)-N$68+1)*N$72,IF($A84=YEAR(N$69),(N$69-DATE(YEAR(N$69),1,1))*N$72,0)))))</f>
        <v>0</v>
      </c>
      <c r="O84" s="70">
        <f>IF(O$69&gt;(O$68+365.25*O$107),IF(AND($A84&gt;YEAR(O$68),$A84&lt;YEAR(O$68+365.25*O$107)),(DATE($A84,12,31)-DATE($A84,1,0))*O$72,IF(AND($A84=YEAR(O$68),$A84=YEAR(O$68+365.25*O$107)),((O$68+365.25*O$107)-O$68+1)*O$72,IF($A84=YEAR(O$68),(DATE(YEAR(O$68),12,31)-O$68+1)*O$72,IF($A84=YEAR(O$68+365.25*O$107),(O$68+365.25*O$107-DATE(YEAR(O$68+365.25*O$107),1,1))*O$72,0)))),IF(AND($A84&gt;YEAR(O$68),$A84&lt;YEAR(O$69)),(DATE($A84,12,31)-DATE($A84,1,0))*O$72,IF(AND($A84=YEAR(O$68),$A84=YEAR(O$69)),(O$69-O$68+1)*O$72,IF($A84=YEAR(O$68),(DATE(YEAR(O$68),12,31)-O$68+1)*O$72,IF($A84=YEAR(O$69),(O$69-DATE(YEAR(O$69),1,1))*O$72,0)))))</f>
        <v>0</v>
      </c>
      <c r="P84" s="70">
        <f>IF(P$69&gt;(P$68+365.25*P$107),IF(AND($A84&gt;YEAR(P$68),$A84&lt;YEAR(P$68+365.25*P$107)),(DATE($A84,12,31)-DATE($A84,1,0))*P$72,IF(AND($A84=YEAR(P$68),$A84=YEAR(P$68+365.25*P$107)),((P$68+365.25*P$107)-P$68+1)*P$72,IF($A84=YEAR(P$68),(DATE(YEAR(P$68),12,31)-P$68+1)*P$72,IF($A84=YEAR(P$68+365.25*P$107),(P$68+365.25*P$107-DATE(YEAR(P$68+365.25*P$107),1,1))*P$72,0)))),IF(AND($A84&gt;YEAR(P$68),$A84&lt;YEAR(P$69)),(DATE($A84,12,31)-DATE($A84,1,0))*P$72,IF(AND($A84=YEAR(P$68),$A84=YEAR(P$69)),(P$69-P$68+1)*P$72,IF($A84=YEAR(P$68),(DATE(YEAR(P$68),12,31)-P$68+1)*P$72,IF($A84=YEAR(P$69),(P$69-DATE(YEAR(P$69),1,1))*P$72,0)))))</f>
        <v>0</v>
      </c>
      <c r="Q84" s="70">
        <f>IF(Q$69&gt;(Q$68+365.25*Q$107),IF(AND($A84&gt;YEAR(Q$68),$A84&lt;YEAR(Q$68+365.25*Q$107)),(DATE($A84,12,31)-DATE($A84,1,0))*Q$72,IF(AND($A84=YEAR(Q$68),$A84=YEAR(Q$68+365.25*Q$107)),((Q$68+365.25*Q$107)-Q$68+1)*Q$72,IF($A84=YEAR(Q$68),(DATE(YEAR(Q$68),12,31)-Q$68+1)*Q$72,IF($A84=YEAR(Q$68+365.25*Q$107),(Q$68+365.25*Q$107-DATE(YEAR(Q$68+365.25*Q$107),1,1))*Q$72,0)))),IF(AND($A84&gt;YEAR(Q$68),$A84&lt;YEAR(Q$69)),(DATE($A84,12,31)-DATE($A84,1,0))*Q$72,IF(AND($A84=YEAR(Q$68),$A84=YEAR(Q$69)),(Q$69-Q$68+1)*Q$72,IF($A84=YEAR(Q$68),(DATE(YEAR(Q$68),12,31)-Q$68+1)*Q$72,IF($A84=YEAR(Q$69),(Q$69-DATE(YEAR(Q$69),1,1))*Q$72,0)))))</f>
        <v>0</v>
      </c>
    </row>
    <row r="85" spans="1:17" ht="13" thickBot="1">
      <c r="A85" s="41">
        <v>2036</v>
      </c>
      <c r="B85" s="70">
        <f>IF(B$69&gt;(B$68+365.25*B$107),IF(AND($A85&gt;YEAR(B$68),$A85&lt;YEAR(B$68+365.25*B$107)),(DATE($A85,12,31)-DATE($A85,1,0))*B$72,IF(AND($A85=YEAR(B$68),$A85=YEAR(B$68+365.25*B$107)),((B$68+365.25*B$107)-B$68+1)*B$72,IF($A85=YEAR(B$68),(DATE(YEAR(B$68),12,31)-B$68+1)*B$72,IF($A85=YEAR(B$68+365.25*B$107),(B$68+365.25*B$107-DATE(YEAR(B$68+365.25*B$107),1,1))*B$72,0)))),IF(AND($A85&gt;YEAR(B$68),$A85&lt;YEAR(B$69)),(DATE($A85,12,31)-DATE($A85,1,0))*B$72,IF(AND($A85=YEAR(B$68),$A85=YEAR(B$69)),(B$69-B$68+1)*B$72,IF($A85=YEAR(B$68),(DATE(YEAR(B$68),12,31)-B$68+1)*B$72,IF($A85=YEAR(B$69),(B$69-DATE(YEAR(B$69),1,1))*B$72,0)))))</f>
        <v>0</v>
      </c>
      <c r="C85" s="70">
        <f>IF(C$69&gt;(C$68+365.25*C$107),IF(AND($A85&gt;YEAR(C$68),$A85&lt;YEAR(C$68+365.25*C$107)),(DATE($A85,12,31)-DATE($A85,1,0))*C$72,IF(AND($A85=YEAR(C$68),$A85=YEAR(C$68+365.25*C$107)),((C$68+365.25*C$107)-C$68+1)*C$72,IF($A85=YEAR(C$68),(DATE(YEAR(C$68),12,31)-C$68+1)*C$72,IF($A85=YEAR(C$68+365.25*C$107),(C$68+365.25*C$107-DATE(YEAR(C$68+365.25*C$107),1,1))*C$72,0)))),IF(AND($A85&gt;YEAR(C$68),$A85&lt;YEAR(C$69)),(DATE($A85,12,31)-DATE($A85,1,0))*C$72,IF(AND($A85=YEAR(C$68),$A85=YEAR(C$69)),(C$69-C$68+1)*C$72,IF($A85=YEAR(C$68),(DATE(YEAR(C$68),12,31)-C$68+1)*C$72,IF($A85=YEAR(C$69),(C$69-DATE(YEAR(C$69),1,1))*C$72,0)))))</f>
        <v>0</v>
      </c>
      <c r="D85" s="70">
        <f>IF(D$69&gt;(D$68+365.25*D$107),IF(AND($A85&gt;YEAR(D$68),$A85&lt;YEAR(D$68+365.25*D$107)),(DATE($A85,12,31)-DATE($A85,1,0))*D$72,IF(AND($A85=YEAR(D$68),$A85=YEAR(D$68+365.25*D$107)),((D$68+365.25*D$107)-D$68+1)*D$72,IF($A85=YEAR(D$68),(DATE(YEAR(D$68),12,31)-D$68+1)*D$72,IF($A85=YEAR(D$68+365.25*D$107),(D$68+365.25*D$107-DATE(YEAR(D$68+365.25*D$107),1,1))*D$72,0)))),IF(AND($A85&gt;YEAR(D$68),$A85&lt;YEAR(D$69)),(DATE($A85,12,31)-DATE($A85,1,0))*D$72,IF(AND($A85=YEAR(D$68),$A85=YEAR(D$69)),(D$69-D$68+1)*D$72,IF($A85=YEAR(D$68),(DATE(YEAR(D$68),12,31)-D$68+1)*D$72,IF($A85=YEAR(D$69),(D$69-DATE(YEAR(D$69),1,1))*D$72,0)))))</f>
        <v>0</v>
      </c>
      <c r="E85" s="70">
        <f>IF(E$69&gt;(E$68+365.25*E$107),IF(AND($A85&gt;YEAR(E$68),$A85&lt;YEAR(E$68+365.25*E$107)),(DATE($A85,12,31)-DATE($A85,1,0))*E$72,IF(AND($A85=YEAR(E$68),$A85=YEAR(E$68+365.25*E$107)),((E$68+365.25*E$107)-E$68+1)*E$72,IF($A85=YEAR(E$68),(DATE(YEAR(E$68),12,31)-E$68+1)*E$72,IF($A85=YEAR(E$68+365.25*E$107),(E$68+365.25*E$107-DATE(YEAR(E$68+365.25*E$107),1,1))*E$72,0)))),IF(AND($A85&gt;YEAR(E$68),$A85&lt;YEAR(E$69)),(DATE($A85,12,31)-DATE($A85,1,0))*E$72,IF(AND($A85=YEAR(E$68),$A85=YEAR(E$69)),(E$69-E$68+1)*E$72,IF($A85=YEAR(E$68),(DATE(YEAR(E$68),12,31)-E$68+1)*E$72,IF($A85=YEAR(E$69),(E$69-DATE(YEAR(E$69),1,1))*E$72,0)))))</f>
        <v>0</v>
      </c>
      <c r="F85" s="70">
        <f>IF(F$69&gt;(F$68+365.25*F$107),IF(AND($A85&gt;YEAR(F$68),$A85&lt;YEAR(F$68+365.25*F$107)),(DATE($A85,12,31)-DATE($A85,1,0))*F$72,IF(AND($A85=YEAR(F$68),$A85=YEAR(F$68+365.25*F$107)),((F$68+365.25*F$107)-F$68+1)*F$72,IF($A85=YEAR(F$68),(DATE(YEAR(F$68),12,31)-F$68+1)*F$72,IF($A85=YEAR(F$68+365.25*F$107),(F$68+365.25*F$107-DATE(YEAR(F$68+365.25*F$107),1,1))*F$72,0)))),IF(AND($A85&gt;YEAR(F$68),$A85&lt;YEAR(F$69)),(DATE($A85,12,31)-DATE($A85,1,0))*F$72,IF(AND($A85=YEAR(F$68),$A85=YEAR(F$69)),(F$69-F$68+1)*F$72,IF($A85=YEAR(F$68),(DATE(YEAR(F$68),12,31)-F$68+1)*F$72,IF($A85=YEAR(F$69),(F$69-DATE(YEAR(F$69),1,1))*F$72,0)))))</f>
        <v>0</v>
      </c>
      <c r="G85" s="70">
        <f>IF(G$69&gt;(G$68+365.25*G$107),IF(AND($A85&gt;YEAR(G$68),$A85&lt;YEAR(G$68+365.25*G$107)),(DATE($A85,12,31)-DATE($A85,1,0))*G$72,IF(AND($A85=YEAR(G$68),$A85=YEAR(G$68+365.25*G$107)),((G$68+365.25*G$107)-G$68+1)*G$72,IF($A85=YEAR(G$68),(DATE(YEAR(G$68),12,31)-G$68+1)*G$72,IF($A85=YEAR(G$68+365.25*G$107),(G$68+365.25*G$107-DATE(YEAR(G$68+365.25*G$107),1,1))*G$72,0)))),IF(AND($A85&gt;YEAR(G$68),$A85&lt;YEAR(G$69)),(DATE($A85,12,31)-DATE($A85,1,0))*G$72,IF(AND($A85=YEAR(G$68),$A85=YEAR(G$69)),(G$69-G$68+1)*G$72,IF($A85=YEAR(G$68),(DATE(YEAR(G$68),12,31)-G$68+1)*G$72,IF($A85=YEAR(G$69),(G$69-DATE(YEAR(G$69),1,1))*G$72,0)))))</f>
        <v>0</v>
      </c>
      <c r="H85" s="70">
        <f>IF(H$69&gt;(H$68+365.25*H$107),IF(AND($A85&gt;YEAR(H$68),$A85&lt;YEAR(H$68+365.25*H$107)),(DATE($A85,12,31)-DATE($A85,1,0))*H$72,IF(AND($A85=YEAR(H$68),$A85=YEAR(H$68+365.25*H$107)),((H$68+365.25*H$107)-H$68+1)*H$72,IF($A85=YEAR(H$68),(DATE(YEAR(H$68),12,31)-H$68+1)*H$72,IF($A85=YEAR(H$68+365.25*H$107),(H$68+365.25*H$107-DATE(YEAR(H$68+365.25*H$107),1,1))*H$72,0)))),IF(AND($A85&gt;YEAR(H$68),$A85&lt;YEAR(H$69)),(DATE($A85,12,31)-DATE($A85,1,0))*H$72,IF(AND($A85=YEAR(H$68),$A85=YEAR(H$69)),(H$69-H$68+1)*H$72,IF($A85=YEAR(H$68),(DATE(YEAR(H$68),12,31)-H$68+1)*H$72,IF($A85=YEAR(H$69),(H$69-DATE(YEAR(H$69),1,1))*H$72,0)))))</f>
        <v>0</v>
      </c>
      <c r="I85" s="70">
        <f>IF(I$69&gt;(I$68+365.25*I$107),IF(AND($A85&gt;YEAR(I$68),$A85&lt;YEAR(I$68+365.25*I$107)),(DATE($A85,12,31)-DATE($A85,1,0))*I$72,IF(AND($A85=YEAR(I$68),$A85=YEAR(I$68+365.25*I$107)),((I$68+365.25*I$107)-I$68+1)*I$72,IF($A85=YEAR(I$68),(DATE(YEAR(I$68),12,31)-I$68+1)*I$72,IF($A85=YEAR(I$68+365.25*I$107),(I$68+365.25*I$107-DATE(YEAR(I$68+365.25*I$107),1,1))*I$72,0)))),IF(AND($A85&gt;YEAR(I$68),$A85&lt;YEAR(I$69)),(DATE($A85,12,31)-DATE($A85,1,0))*I$72,IF(AND($A85=YEAR(I$68),$A85=YEAR(I$69)),(I$69-I$68+1)*I$72,IF($A85=YEAR(I$68),(DATE(YEAR(I$68),12,31)-I$68+1)*I$72,IF($A85=YEAR(I$69),(I$69-DATE(YEAR(I$69),1,1))*I$72,0)))))</f>
        <v>0</v>
      </c>
      <c r="J85" s="70">
        <f>IF(J$69&gt;(J$68+365.25*J$107),IF(AND($A85&gt;YEAR(J$68),$A85&lt;YEAR(J$68+365.25*J$107)),(DATE($A85,12,31)-DATE($A85,1,0))*J$72,IF(AND($A85=YEAR(J$68),$A85=YEAR(J$68+365.25*J$107)),((J$68+365.25*J$107)-J$68+1)*J$72,IF($A85=YEAR(J$68),(DATE(YEAR(J$68),12,31)-J$68+1)*J$72,IF($A85=YEAR(J$68+365.25*J$107),(J$68+365.25*J$107-DATE(YEAR(J$68+365.25*J$107),1,1))*J$72,0)))),IF(AND($A85&gt;YEAR(J$68),$A85&lt;YEAR(J$69)),(DATE($A85,12,31)-DATE($A85,1,0))*J$72,IF(AND($A85=YEAR(J$68),$A85=YEAR(J$69)),(J$69-J$68+1)*J$72,IF($A85=YEAR(J$68),(DATE(YEAR(J$68),12,31)-J$68+1)*J$72,IF($A85=YEAR(J$69),(J$69-DATE(YEAR(J$69),1,1))*J$72,0)))))</f>
        <v>0</v>
      </c>
      <c r="K85" s="70">
        <f>IF(K$69&gt;(K$68+365.25*K$107),IF(AND($A85&gt;YEAR(K$68),$A85&lt;YEAR(K$68+365.25*K$107)),(DATE($A85,12,31)-DATE($A85,1,0))*K$72,IF(AND($A85=YEAR(K$68),$A85=YEAR(K$68+365.25*K$107)),((K$68+365.25*K$107)-K$68+1)*K$72,IF($A85=YEAR(K$68),(DATE(YEAR(K$68),12,31)-K$68+1)*K$72,IF($A85=YEAR(K$68+365.25*K$107),(K$68+365.25*K$107-DATE(YEAR(K$68+365.25*K$107),1,1))*K$72,0)))),IF(AND($A85&gt;YEAR(K$68),$A85&lt;YEAR(K$69)),(DATE($A85,12,31)-DATE($A85,1,0))*K$72,IF(AND($A85=YEAR(K$68),$A85=YEAR(K$69)),(K$69-K$68+1)*K$72,IF($A85=YEAR(K$68),(DATE(YEAR(K$68),12,31)-K$68+1)*K$72,IF($A85=YEAR(K$69),(K$69-DATE(YEAR(K$69),1,1))*K$72,0)))))</f>
        <v>0</v>
      </c>
      <c r="L85" s="70">
        <f>IF(L$69&gt;(L$68+365.25*L$107),IF(AND($A85&gt;YEAR(L$68),$A85&lt;YEAR(L$68+365.25*L$107)),(DATE($A85,12,31)-DATE($A85,1,0))*L$72,IF(AND($A85=YEAR(L$68),$A85=YEAR(L$68+365.25*L$107)),((L$68+365.25*L$107)-L$68+1)*L$72,IF($A85=YEAR(L$68),(DATE(YEAR(L$68),12,31)-L$68+1)*L$72,IF($A85=YEAR(L$68+365.25*L$107),(L$68+365.25*L$107-DATE(YEAR(L$68+365.25*L$107),1,1))*L$72,0)))),IF(AND($A85&gt;YEAR(L$68),$A85&lt;YEAR(L$69)),(DATE($A85,12,31)-DATE($A85,1,0))*L$72,IF(AND($A85=YEAR(L$68),$A85=YEAR(L$69)),(L$69-L$68+1)*L$72,IF($A85=YEAR(L$68),(DATE(YEAR(L$68),12,31)-L$68+1)*L$72,IF($A85=YEAR(L$69),(L$69-DATE(YEAR(L$69),1,1))*L$72,0)))))</f>
        <v>0</v>
      </c>
      <c r="M85" s="70">
        <f>IF(M$69&gt;(M$68+365.25*M$107),IF(AND($A85&gt;YEAR(M$68),$A85&lt;YEAR(M$68+365.25*M$107)),(DATE($A85,12,31)-DATE($A85,1,0))*M$72,IF(AND($A85=YEAR(M$68),$A85=YEAR(M$68+365.25*M$107)),((M$68+365.25*M$107)-M$68+1)*M$72,IF($A85=YEAR(M$68),(DATE(YEAR(M$68),12,31)-M$68+1)*M$72,IF($A85=YEAR(M$68+365.25*M$107),(M$68+365.25*M$107-DATE(YEAR(M$68+365.25*M$107),1,1))*M$72,0)))),IF(AND($A85&gt;YEAR(M$68),$A85&lt;YEAR(M$69)),(DATE($A85,12,31)-DATE($A85,1,0))*M$72,IF(AND($A85=YEAR(M$68),$A85=YEAR(M$69)),(M$69-M$68+1)*M$72,IF($A85=YEAR(M$68),(DATE(YEAR(M$68),12,31)-M$68+1)*M$72,IF($A85=YEAR(M$69),(M$69-DATE(YEAR(M$69),1,1))*M$72,0)))))</f>
        <v>0</v>
      </c>
      <c r="N85" s="70">
        <f>IF(N$69&gt;(N$68+365.25*N$107),IF(AND($A85&gt;YEAR(N$68),$A85&lt;YEAR(N$68+365.25*N$107)),(DATE($A85,12,31)-DATE($A85,1,0))*N$72,IF(AND($A85=YEAR(N$68),$A85=YEAR(N$68+365.25*N$107)),((N$68+365.25*N$107)-N$68+1)*N$72,IF($A85=YEAR(N$68),(DATE(YEAR(N$68),12,31)-N$68+1)*N$72,IF($A85=YEAR(N$68+365.25*N$107),(N$68+365.25*N$107-DATE(YEAR(N$68+365.25*N$107),1,1))*N$72,0)))),IF(AND($A85&gt;YEAR(N$68),$A85&lt;YEAR(N$69)),(DATE($A85,12,31)-DATE($A85,1,0))*N$72,IF(AND($A85=YEAR(N$68),$A85=YEAR(N$69)),(N$69-N$68+1)*N$72,IF($A85=YEAR(N$68),(DATE(YEAR(N$68),12,31)-N$68+1)*N$72,IF($A85=YEAR(N$69),(N$69-DATE(YEAR(N$69),1,1))*N$72,0)))))</f>
        <v>0</v>
      </c>
      <c r="O85" s="70">
        <f>IF(O$69&gt;(O$68+365.25*O$107),IF(AND($A85&gt;YEAR(O$68),$A85&lt;YEAR(O$68+365.25*O$107)),(DATE($A85,12,31)-DATE($A85,1,0))*O$72,IF(AND($A85=YEAR(O$68),$A85=YEAR(O$68+365.25*O$107)),((O$68+365.25*O$107)-O$68+1)*O$72,IF($A85=YEAR(O$68),(DATE(YEAR(O$68),12,31)-O$68+1)*O$72,IF($A85=YEAR(O$68+365.25*O$107),(O$68+365.25*O$107-DATE(YEAR(O$68+365.25*O$107),1,1))*O$72,0)))),IF(AND($A85&gt;YEAR(O$68),$A85&lt;YEAR(O$69)),(DATE($A85,12,31)-DATE($A85,1,0))*O$72,IF(AND($A85=YEAR(O$68),$A85=YEAR(O$69)),(O$69-O$68+1)*O$72,IF($A85=YEAR(O$68),(DATE(YEAR(O$68),12,31)-O$68+1)*O$72,IF($A85=YEAR(O$69),(O$69-DATE(YEAR(O$69),1,1))*O$72,0)))))</f>
        <v>0</v>
      </c>
      <c r="P85" s="70">
        <f>IF(P$69&gt;(P$68+365.25*P$107),IF(AND($A85&gt;YEAR(P$68),$A85&lt;YEAR(P$68+365.25*P$107)),(DATE($A85,12,31)-DATE($A85,1,0))*P$72,IF(AND($A85=YEAR(P$68),$A85=YEAR(P$68+365.25*P$107)),((P$68+365.25*P$107)-P$68+1)*P$72,IF($A85=YEAR(P$68),(DATE(YEAR(P$68),12,31)-P$68+1)*P$72,IF($A85=YEAR(P$68+365.25*P$107),(P$68+365.25*P$107-DATE(YEAR(P$68+365.25*P$107),1,1))*P$72,0)))),IF(AND($A85&gt;YEAR(P$68),$A85&lt;YEAR(P$69)),(DATE($A85,12,31)-DATE($A85,1,0))*P$72,IF(AND($A85=YEAR(P$68),$A85=YEAR(P$69)),(P$69-P$68+1)*P$72,IF($A85=YEAR(P$68),(DATE(YEAR(P$68),12,31)-P$68+1)*P$72,IF($A85=YEAR(P$69),(P$69-DATE(YEAR(P$69),1,1))*P$72,0)))))</f>
        <v>0</v>
      </c>
      <c r="Q85" s="70">
        <f>IF(Q$69&gt;(Q$68+365.25*Q$107),IF(AND($A85&gt;YEAR(Q$68),$A85&lt;YEAR(Q$68+365.25*Q$107)),(DATE($A85,12,31)-DATE($A85,1,0))*Q$72,IF(AND($A85=YEAR(Q$68),$A85=YEAR(Q$68+365.25*Q$107)),((Q$68+365.25*Q$107)-Q$68+1)*Q$72,IF($A85=YEAR(Q$68),(DATE(YEAR(Q$68),12,31)-Q$68+1)*Q$72,IF($A85=YEAR(Q$68+365.25*Q$107),(Q$68+365.25*Q$107-DATE(YEAR(Q$68+365.25*Q$107),1,1))*Q$72,0)))),IF(AND($A85&gt;YEAR(Q$68),$A85&lt;YEAR(Q$69)),(DATE($A85,12,31)-DATE($A85,1,0))*Q$72,IF(AND($A85=YEAR(Q$68),$A85=YEAR(Q$69)),(Q$69-Q$68+1)*Q$72,IF($A85=YEAR(Q$68),(DATE(YEAR(Q$68),12,31)-Q$68+1)*Q$72,IF($A85=YEAR(Q$69),(Q$69-DATE(YEAR(Q$69),1,1))*Q$72,0)))))</f>
        <v>0</v>
      </c>
    </row>
    <row r="86" spans="1:17" ht="13" thickBot="1">
      <c r="A86" s="41">
        <v>2037</v>
      </c>
      <c r="B86" s="70">
        <f>IF(B$69&gt;(B$68+365.25*B$107),IF(AND($A86&gt;YEAR(B$68),$A86&lt;YEAR(B$68+365.25*B$107)),(DATE($A86,12,31)-DATE($A86,1,0))*B$72,IF(AND($A86=YEAR(B$68),$A86=YEAR(B$68+365.25*B$107)),((B$68+365.25*B$107)-B$68+1)*B$72,IF($A86=YEAR(B$68),(DATE(YEAR(B$68),12,31)-B$68+1)*B$72,IF($A86=YEAR(B$68+365.25*B$107),(B$68+365.25*B$107-DATE(YEAR(B$68+365.25*B$107),1,1))*B$72,0)))),IF(AND($A86&gt;YEAR(B$68),$A86&lt;YEAR(B$69)),(DATE($A86,12,31)-DATE($A86,1,0))*B$72,IF(AND($A86=YEAR(B$68),$A86=YEAR(B$69)),(B$69-B$68+1)*B$72,IF($A86=YEAR(B$68),(DATE(YEAR(B$68),12,31)-B$68+1)*B$72,IF($A86=YEAR(B$69),(B$69-DATE(YEAR(B$69),1,1))*B$72,0)))))</f>
        <v>0</v>
      </c>
      <c r="C86" s="70">
        <f>IF(C$69&gt;(C$68+365.25*C$107),IF(AND($A86&gt;YEAR(C$68),$A86&lt;YEAR(C$68+365.25*C$107)),(DATE($A86,12,31)-DATE($A86,1,0))*C$72,IF(AND($A86=YEAR(C$68),$A86=YEAR(C$68+365.25*C$107)),((C$68+365.25*C$107)-C$68+1)*C$72,IF($A86=YEAR(C$68),(DATE(YEAR(C$68),12,31)-C$68+1)*C$72,IF($A86=YEAR(C$68+365.25*C$107),(C$68+365.25*C$107-DATE(YEAR(C$68+365.25*C$107),1,1))*C$72,0)))),IF(AND($A86&gt;YEAR(C$68),$A86&lt;YEAR(C$69)),(DATE($A86,12,31)-DATE($A86,1,0))*C$72,IF(AND($A86=YEAR(C$68),$A86=YEAR(C$69)),(C$69-C$68+1)*C$72,IF($A86=YEAR(C$68),(DATE(YEAR(C$68),12,31)-C$68+1)*C$72,IF($A86=YEAR(C$69),(C$69-DATE(YEAR(C$69),1,1))*C$72,0)))))</f>
        <v>0</v>
      </c>
      <c r="D86" s="70">
        <f>IF(D$69&gt;(D$68+365.25*D$107),IF(AND($A86&gt;YEAR(D$68),$A86&lt;YEAR(D$68+365.25*D$107)),(DATE($A86,12,31)-DATE($A86,1,0))*D$72,IF(AND($A86=YEAR(D$68),$A86=YEAR(D$68+365.25*D$107)),((D$68+365.25*D$107)-D$68+1)*D$72,IF($A86=YEAR(D$68),(DATE(YEAR(D$68),12,31)-D$68+1)*D$72,IF($A86=YEAR(D$68+365.25*D$107),(D$68+365.25*D$107-DATE(YEAR(D$68+365.25*D$107),1,1))*D$72,0)))),IF(AND($A86&gt;YEAR(D$68),$A86&lt;YEAR(D$69)),(DATE($A86,12,31)-DATE($A86,1,0))*D$72,IF(AND($A86=YEAR(D$68),$A86=YEAR(D$69)),(D$69-D$68+1)*D$72,IF($A86=YEAR(D$68),(DATE(YEAR(D$68),12,31)-D$68+1)*D$72,IF($A86=YEAR(D$69),(D$69-DATE(YEAR(D$69),1,1))*D$72,0)))))</f>
        <v>0</v>
      </c>
      <c r="E86" s="70">
        <f>IF(E$69&gt;(E$68+365.25*E$107),IF(AND($A86&gt;YEAR(E$68),$A86&lt;YEAR(E$68+365.25*E$107)),(DATE($A86,12,31)-DATE($A86,1,0))*E$72,IF(AND($A86=YEAR(E$68),$A86=YEAR(E$68+365.25*E$107)),((E$68+365.25*E$107)-E$68+1)*E$72,IF($A86=YEAR(E$68),(DATE(YEAR(E$68),12,31)-E$68+1)*E$72,IF($A86=YEAR(E$68+365.25*E$107),(E$68+365.25*E$107-DATE(YEAR(E$68+365.25*E$107),1,1))*E$72,0)))),IF(AND($A86&gt;YEAR(E$68),$A86&lt;YEAR(E$69)),(DATE($A86,12,31)-DATE($A86,1,0))*E$72,IF(AND($A86=YEAR(E$68),$A86=YEAR(E$69)),(E$69-E$68+1)*E$72,IF($A86=YEAR(E$68),(DATE(YEAR(E$68),12,31)-E$68+1)*E$72,IF($A86=YEAR(E$69),(E$69-DATE(YEAR(E$69),1,1))*E$72,0)))))</f>
        <v>0</v>
      </c>
      <c r="F86" s="70">
        <f>IF(F$69&gt;(F$68+365.25*F$107),IF(AND($A86&gt;YEAR(F$68),$A86&lt;YEAR(F$68+365.25*F$107)),(DATE($A86,12,31)-DATE($A86,1,0))*F$72,IF(AND($A86=YEAR(F$68),$A86=YEAR(F$68+365.25*F$107)),((F$68+365.25*F$107)-F$68+1)*F$72,IF($A86=YEAR(F$68),(DATE(YEAR(F$68),12,31)-F$68+1)*F$72,IF($A86=YEAR(F$68+365.25*F$107),(F$68+365.25*F$107-DATE(YEAR(F$68+365.25*F$107),1,1))*F$72,0)))),IF(AND($A86&gt;YEAR(F$68),$A86&lt;YEAR(F$69)),(DATE($A86,12,31)-DATE($A86,1,0))*F$72,IF(AND($A86=YEAR(F$68),$A86=YEAR(F$69)),(F$69-F$68+1)*F$72,IF($A86=YEAR(F$68),(DATE(YEAR(F$68),12,31)-F$68+1)*F$72,IF($A86=YEAR(F$69),(F$69-DATE(YEAR(F$69),1,1))*F$72,0)))))</f>
        <v>0</v>
      </c>
      <c r="G86" s="70">
        <f>IF(G$69&gt;(G$68+365.25*G$107),IF(AND($A86&gt;YEAR(G$68),$A86&lt;YEAR(G$68+365.25*G$107)),(DATE($A86,12,31)-DATE($A86,1,0))*G$72,IF(AND($A86=YEAR(G$68),$A86=YEAR(G$68+365.25*G$107)),((G$68+365.25*G$107)-G$68+1)*G$72,IF($A86=YEAR(G$68),(DATE(YEAR(G$68),12,31)-G$68+1)*G$72,IF($A86=YEAR(G$68+365.25*G$107),(G$68+365.25*G$107-DATE(YEAR(G$68+365.25*G$107),1,1))*G$72,0)))),IF(AND($A86&gt;YEAR(G$68),$A86&lt;YEAR(G$69)),(DATE($A86,12,31)-DATE($A86,1,0))*G$72,IF(AND($A86=YEAR(G$68),$A86=YEAR(G$69)),(G$69-G$68+1)*G$72,IF($A86=YEAR(G$68),(DATE(YEAR(G$68),12,31)-G$68+1)*G$72,IF($A86=YEAR(G$69),(G$69-DATE(YEAR(G$69),1,1))*G$72,0)))))</f>
        <v>0</v>
      </c>
      <c r="H86" s="70">
        <f>IF(H$69&gt;(H$68+365.25*H$107),IF(AND($A86&gt;YEAR(H$68),$A86&lt;YEAR(H$68+365.25*H$107)),(DATE($A86,12,31)-DATE($A86,1,0))*H$72,IF(AND($A86=YEAR(H$68),$A86=YEAR(H$68+365.25*H$107)),((H$68+365.25*H$107)-H$68+1)*H$72,IF($A86=YEAR(H$68),(DATE(YEAR(H$68),12,31)-H$68+1)*H$72,IF($A86=YEAR(H$68+365.25*H$107),(H$68+365.25*H$107-DATE(YEAR(H$68+365.25*H$107),1,1))*H$72,0)))),IF(AND($A86&gt;YEAR(H$68),$A86&lt;YEAR(H$69)),(DATE($A86,12,31)-DATE($A86,1,0))*H$72,IF(AND($A86=YEAR(H$68),$A86=YEAR(H$69)),(H$69-H$68+1)*H$72,IF($A86=YEAR(H$68),(DATE(YEAR(H$68),12,31)-H$68+1)*H$72,IF($A86=YEAR(H$69),(H$69-DATE(YEAR(H$69),1,1))*H$72,0)))))</f>
        <v>0</v>
      </c>
      <c r="I86" s="70">
        <f>IF(I$69&gt;(I$68+365.25*I$107),IF(AND($A86&gt;YEAR(I$68),$A86&lt;YEAR(I$68+365.25*I$107)),(DATE($A86,12,31)-DATE($A86,1,0))*I$72,IF(AND($A86=YEAR(I$68),$A86=YEAR(I$68+365.25*I$107)),((I$68+365.25*I$107)-I$68+1)*I$72,IF($A86=YEAR(I$68),(DATE(YEAR(I$68),12,31)-I$68+1)*I$72,IF($A86=YEAR(I$68+365.25*I$107),(I$68+365.25*I$107-DATE(YEAR(I$68+365.25*I$107),1,1))*I$72,0)))),IF(AND($A86&gt;YEAR(I$68),$A86&lt;YEAR(I$69)),(DATE($A86,12,31)-DATE($A86,1,0))*I$72,IF(AND($A86=YEAR(I$68),$A86=YEAR(I$69)),(I$69-I$68+1)*I$72,IF($A86=YEAR(I$68),(DATE(YEAR(I$68),12,31)-I$68+1)*I$72,IF($A86=YEAR(I$69),(I$69-DATE(YEAR(I$69),1,1))*I$72,0)))))</f>
        <v>0</v>
      </c>
      <c r="J86" s="70">
        <f>IF(J$69&gt;(J$68+365.25*J$107),IF(AND($A86&gt;YEAR(J$68),$A86&lt;YEAR(J$68+365.25*J$107)),(DATE($A86,12,31)-DATE($A86,1,0))*J$72,IF(AND($A86=YEAR(J$68),$A86=YEAR(J$68+365.25*J$107)),((J$68+365.25*J$107)-J$68+1)*J$72,IF($A86=YEAR(J$68),(DATE(YEAR(J$68),12,31)-J$68+1)*J$72,IF($A86=YEAR(J$68+365.25*J$107),(J$68+365.25*J$107-DATE(YEAR(J$68+365.25*J$107),1,1))*J$72,0)))),IF(AND($A86&gt;YEAR(J$68),$A86&lt;YEAR(J$69)),(DATE($A86,12,31)-DATE($A86,1,0))*J$72,IF(AND($A86=YEAR(J$68),$A86=YEAR(J$69)),(J$69-J$68+1)*J$72,IF($A86=YEAR(J$68),(DATE(YEAR(J$68),12,31)-J$68+1)*J$72,IF($A86=YEAR(J$69),(J$69-DATE(YEAR(J$69),1,1))*J$72,0)))))</f>
        <v>0</v>
      </c>
      <c r="K86" s="70">
        <f>IF(K$69&gt;(K$68+365.25*K$107),IF(AND($A86&gt;YEAR(K$68),$A86&lt;YEAR(K$68+365.25*K$107)),(DATE($A86,12,31)-DATE($A86,1,0))*K$72,IF(AND($A86=YEAR(K$68),$A86=YEAR(K$68+365.25*K$107)),((K$68+365.25*K$107)-K$68+1)*K$72,IF($A86=YEAR(K$68),(DATE(YEAR(K$68),12,31)-K$68+1)*K$72,IF($A86=YEAR(K$68+365.25*K$107),(K$68+365.25*K$107-DATE(YEAR(K$68+365.25*K$107),1,1))*K$72,0)))),IF(AND($A86&gt;YEAR(K$68),$A86&lt;YEAR(K$69)),(DATE($A86,12,31)-DATE($A86,1,0))*K$72,IF(AND($A86=YEAR(K$68),$A86=YEAR(K$69)),(K$69-K$68+1)*K$72,IF($A86=YEAR(K$68),(DATE(YEAR(K$68),12,31)-K$68+1)*K$72,IF($A86=YEAR(K$69),(K$69-DATE(YEAR(K$69),1,1))*K$72,0)))))</f>
        <v>0</v>
      </c>
      <c r="L86" s="70">
        <f>IF(L$69&gt;(L$68+365.25*L$107),IF(AND($A86&gt;YEAR(L$68),$A86&lt;YEAR(L$68+365.25*L$107)),(DATE($A86,12,31)-DATE($A86,1,0))*L$72,IF(AND($A86=YEAR(L$68),$A86=YEAR(L$68+365.25*L$107)),((L$68+365.25*L$107)-L$68+1)*L$72,IF($A86=YEAR(L$68),(DATE(YEAR(L$68),12,31)-L$68+1)*L$72,IF($A86=YEAR(L$68+365.25*L$107),(L$68+365.25*L$107-DATE(YEAR(L$68+365.25*L$107),1,1))*L$72,0)))),IF(AND($A86&gt;YEAR(L$68),$A86&lt;YEAR(L$69)),(DATE($A86,12,31)-DATE($A86,1,0))*L$72,IF(AND($A86=YEAR(L$68),$A86=YEAR(L$69)),(L$69-L$68+1)*L$72,IF($A86=YEAR(L$68),(DATE(YEAR(L$68),12,31)-L$68+1)*L$72,IF($A86=YEAR(L$69),(L$69-DATE(YEAR(L$69),1,1))*L$72,0)))))</f>
        <v>0</v>
      </c>
      <c r="M86" s="70">
        <f>IF(M$69&gt;(M$68+365.25*M$107),IF(AND($A86&gt;YEAR(M$68),$A86&lt;YEAR(M$68+365.25*M$107)),(DATE($A86,12,31)-DATE($A86,1,0))*M$72,IF(AND($A86=YEAR(M$68),$A86=YEAR(M$68+365.25*M$107)),((M$68+365.25*M$107)-M$68+1)*M$72,IF($A86=YEAR(M$68),(DATE(YEAR(M$68),12,31)-M$68+1)*M$72,IF($A86=YEAR(M$68+365.25*M$107),(M$68+365.25*M$107-DATE(YEAR(M$68+365.25*M$107),1,1))*M$72,0)))),IF(AND($A86&gt;YEAR(M$68),$A86&lt;YEAR(M$69)),(DATE($A86,12,31)-DATE($A86,1,0))*M$72,IF(AND($A86=YEAR(M$68),$A86=YEAR(M$69)),(M$69-M$68+1)*M$72,IF($A86=YEAR(M$68),(DATE(YEAR(M$68),12,31)-M$68+1)*M$72,IF($A86=YEAR(M$69),(M$69-DATE(YEAR(M$69),1,1))*M$72,0)))))</f>
        <v>0</v>
      </c>
      <c r="N86" s="70">
        <f>IF(N$69&gt;(N$68+365.25*N$107),IF(AND($A86&gt;YEAR(N$68),$A86&lt;YEAR(N$68+365.25*N$107)),(DATE($A86,12,31)-DATE($A86,1,0))*N$72,IF(AND($A86=YEAR(N$68),$A86=YEAR(N$68+365.25*N$107)),((N$68+365.25*N$107)-N$68+1)*N$72,IF($A86=YEAR(N$68),(DATE(YEAR(N$68),12,31)-N$68+1)*N$72,IF($A86=YEAR(N$68+365.25*N$107),(N$68+365.25*N$107-DATE(YEAR(N$68+365.25*N$107),1,1))*N$72,0)))),IF(AND($A86&gt;YEAR(N$68),$A86&lt;YEAR(N$69)),(DATE($A86,12,31)-DATE($A86,1,0))*N$72,IF(AND($A86=YEAR(N$68),$A86=YEAR(N$69)),(N$69-N$68+1)*N$72,IF($A86=YEAR(N$68),(DATE(YEAR(N$68),12,31)-N$68+1)*N$72,IF($A86=YEAR(N$69),(N$69-DATE(YEAR(N$69),1,1))*N$72,0)))))</f>
        <v>0</v>
      </c>
      <c r="O86" s="70">
        <f>IF(O$69&gt;(O$68+365.25*O$107),IF(AND($A86&gt;YEAR(O$68),$A86&lt;YEAR(O$68+365.25*O$107)),(DATE($A86,12,31)-DATE($A86,1,0))*O$72,IF(AND($A86=YEAR(O$68),$A86=YEAR(O$68+365.25*O$107)),((O$68+365.25*O$107)-O$68+1)*O$72,IF($A86=YEAR(O$68),(DATE(YEAR(O$68),12,31)-O$68+1)*O$72,IF($A86=YEAR(O$68+365.25*O$107),(O$68+365.25*O$107-DATE(YEAR(O$68+365.25*O$107),1,1))*O$72,0)))),IF(AND($A86&gt;YEAR(O$68),$A86&lt;YEAR(O$69)),(DATE($A86,12,31)-DATE($A86,1,0))*O$72,IF(AND($A86=YEAR(O$68),$A86=YEAR(O$69)),(O$69-O$68+1)*O$72,IF($A86=YEAR(O$68),(DATE(YEAR(O$68),12,31)-O$68+1)*O$72,IF($A86=YEAR(O$69),(O$69-DATE(YEAR(O$69),1,1))*O$72,0)))))</f>
        <v>0</v>
      </c>
      <c r="P86" s="70">
        <f>IF(P$69&gt;(P$68+365.25*P$107),IF(AND($A86&gt;YEAR(P$68),$A86&lt;YEAR(P$68+365.25*P$107)),(DATE($A86,12,31)-DATE($A86,1,0))*P$72,IF(AND($A86=YEAR(P$68),$A86=YEAR(P$68+365.25*P$107)),((P$68+365.25*P$107)-P$68+1)*P$72,IF($A86=YEAR(P$68),(DATE(YEAR(P$68),12,31)-P$68+1)*P$72,IF($A86=YEAR(P$68+365.25*P$107),(P$68+365.25*P$107-DATE(YEAR(P$68+365.25*P$107),1,1))*P$72,0)))),IF(AND($A86&gt;YEAR(P$68),$A86&lt;YEAR(P$69)),(DATE($A86,12,31)-DATE($A86,1,0))*P$72,IF(AND($A86=YEAR(P$68),$A86=YEAR(P$69)),(P$69-P$68+1)*P$72,IF($A86=YEAR(P$68),(DATE(YEAR(P$68),12,31)-P$68+1)*P$72,IF($A86=YEAR(P$69),(P$69-DATE(YEAR(P$69),1,1))*P$72,0)))))</f>
        <v>0</v>
      </c>
      <c r="Q86" s="70">
        <f>IF(Q$69&gt;(Q$68+365.25*Q$107),IF(AND($A86&gt;YEAR(Q$68),$A86&lt;YEAR(Q$68+365.25*Q$107)),(DATE($A86,12,31)-DATE($A86,1,0))*Q$72,IF(AND($A86=YEAR(Q$68),$A86=YEAR(Q$68+365.25*Q$107)),((Q$68+365.25*Q$107)-Q$68+1)*Q$72,IF($A86=YEAR(Q$68),(DATE(YEAR(Q$68),12,31)-Q$68+1)*Q$72,IF($A86=YEAR(Q$68+365.25*Q$107),(Q$68+365.25*Q$107-DATE(YEAR(Q$68+365.25*Q$107),1,1))*Q$72,0)))),IF(AND($A86&gt;YEAR(Q$68),$A86&lt;YEAR(Q$69)),(DATE($A86,12,31)-DATE($A86,1,0))*Q$72,IF(AND($A86=YEAR(Q$68),$A86=YEAR(Q$69)),(Q$69-Q$68+1)*Q$72,IF($A86=YEAR(Q$68),(DATE(YEAR(Q$68),12,31)-Q$68+1)*Q$72,IF($A86=YEAR(Q$69),(Q$69-DATE(YEAR(Q$69),1,1))*Q$72,0)))))</f>
        <v>0</v>
      </c>
    </row>
    <row r="87" spans="1:17" ht="13" thickBot="1"/>
    <row r="88" spans="1:17" ht="13.5" thickBot="1">
      <c r="A88" s="153" t="s">
        <v>119</v>
      </c>
      <c r="B88" s="154">
        <f>SUM(B76:B86)</f>
        <v>0</v>
      </c>
      <c r="C88" s="154">
        <f t="shared" ref="C88:Q88" si="8">SUM(C76:C86)</f>
        <v>0</v>
      </c>
      <c r="D88" s="154">
        <f t="shared" si="8"/>
        <v>0</v>
      </c>
      <c r="E88" s="154">
        <f t="shared" si="8"/>
        <v>0</v>
      </c>
      <c r="F88" s="154">
        <f t="shared" si="8"/>
        <v>0</v>
      </c>
      <c r="G88" s="154">
        <f t="shared" si="8"/>
        <v>0</v>
      </c>
      <c r="H88" s="154">
        <f t="shared" si="8"/>
        <v>0</v>
      </c>
      <c r="I88" s="154">
        <f t="shared" si="8"/>
        <v>0</v>
      </c>
      <c r="J88" s="154">
        <f t="shared" si="8"/>
        <v>0</v>
      </c>
      <c r="K88" s="154">
        <f t="shared" si="8"/>
        <v>0</v>
      </c>
      <c r="L88" s="154">
        <f t="shared" si="8"/>
        <v>0</v>
      </c>
      <c r="M88" s="154">
        <f t="shared" si="8"/>
        <v>0</v>
      </c>
      <c r="N88" s="154">
        <f t="shared" si="8"/>
        <v>0</v>
      </c>
      <c r="O88" s="154">
        <f t="shared" si="8"/>
        <v>0</v>
      </c>
      <c r="P88" s="154">
        <f t="shared" si="8"/>
        <v>0</v>
      </c>
      <c r="Q88" s="154">
        <f t="shared" si="8"/>
        <v>0</v>
      </c>
    </row>
    <row r="89" spans="1:17" ht="13.5" thickBot="1">
      <c r="A89" s="120"/>
      <c r="B89" s="121"/>
      <c r="C89" s="121"/>
      <c r="D89" s="121"/>
      <c r="E89" s="121"/>
      <c r="F89" s="121"/>
      <c r="G89" s="121"/>
      <c r="H89" s="121"/>
      <c r="I89" s="121"/>
      <c r="J89" s="121"/>
      <c r="K89" s="121"/>
      <c r="L89" s="121"/>
      <c r="M89" s="121"/>
      <c r="N89" s="121"/>
      <c r="O89" s="121"/>
      <c r="P89" s="121"/>
      <c r="Q89" s="121"/>
    </row>
    <row r="90" spans="1:17" ht="26.5" thickBot="1">
      <c r="A90" s="122" t="s">
        <v>202</v>
      </c>
      <c r="B90" s="44">
        <f>B65-B88</f>
        <v>0</v>
      </c>
      <c r="C90" s="44">
        <f>C65-C88</f>
        <v>0</v>
      </c>
      <c r="D90" s="44">
        <f>D65-D88</f>
        <v>0</v>
      </c>
      <c r="E90" s="44">
        <f>E65-E88</f>
        <v>0</v>
      </c>
      <c r="F90" s="44">
        <f>F65-F88</f>
        <v>0</v>
      </c>
      <c r="G90" s="44">
        <f>G65-G88</f>
        <v>0</v>
      </c>
      <c r="H90" s="44">
        <f>H65-H88</f>
        <v>0</v>
      </c>
      <c r="I90" s="44">
        <f>I65-I88</f>
        <v>0</v>
      </c>
      <c r="J90" s="44">
        <f>J65-J88</f>
        <v>0</v>
      </c>
      <c r="K90" s="44">
        <f>K65-K88</f>
        <v>0</v>
      </c>
      <c r="L90" s="44">
        <f>L65-L88</f>
        <v>0</v>
      </c>
      <c r="M90" s="44">
        <f>M65-M88</f>
        <v>0</v>
      </c>
      <c r="N90" s="44">
        <f>N65-N88</f>
        <v>0</v>
      </c>
      <c r="O90" s="44">
        <f>O65-O88</f>
        <v>0</v>
      </c>
      <c r="P90" s="44">
        <f>P65-P88</f>
        <v>0</v>
      </c>
      <c r="Q90" s="44">
        <f>Q65-Q88</f>
        <v>0</v>
      </c>
    </row>
    <row r="91" spans="1:17" ht="13">
      <c r="A91" s="123"/>
      <c r="B91" s="124"/>
    </row>
    <row r="92" spans="1:17" ht="13">
      <c r="A92" s="123"/>
      <c r="B92" s="124"/>
      <c r="C92" s="124"/>
      <c r="D92" s="124"/>
      <c r="E92" s="124"/>
      <c r="F92" s="124"/>
      <c r="G92" s="124"/>
      <c r="H92" s="124"/>
      <c r="I92" s="124"/>
      <c r="J92" s="124"/>
      <c r="K92" s="124"/>
    </row>
    <row r="95" spans="1:17" ht="52" customHeight="1">
      <c r="A95" s="304"/>
      <c r="B95" s="304"/>
      <c r="C95" s="304"/>
      <c r="D95" s="304"/>
      <c r="E95" s="304"/>
      <c r="F95" s="304"/>
      <c r="G95" s="304"/>
      <c r="H95" s="304"/>
      <c r="I95" s="304"/>
    </row>
    <row r="96" spans="1:17" ht="26.5" customHeight="1">
      <c r="A96" s="304"/>
      <c r="B96" s="304"/>
      <c r="C96" s="304"/>
      <c r="D96" s="304"/>
      <c r="E96" s="304"/>
      <c r="F96" s="304"/>
      <c r="G96" s="304"/>
      <c r="H96" s="304"/>
      <c r="I96" s="304"/>
    </row>
    <row r="106" spans="1:17" ht="13" hidden="1" thickBot="1">
      <c r="A106" s="26" t="s">
        <v>104</v>
      </c>
      <c r="B106" s="313">
        <v>10</v>
      </c>
      <c r="C106" s="314">
        <v>10</v>
      </c>
      <c r="D106" s="314">
        <v>10</v>
      </c>
      <c r="E106" s="314">
        <v>10</v>
      </c>
      <c r="F106" s="314">
        <v>10</v>
      </c>
      <c r="G106" s="314">
        <v>10</v>
      </c>
      <c r="H106" s="314">
        <v>10</v>
      </c>
      <c r="I106" s="314">
        <v>10</v>
      </c>
      <c r="J106" s="314">
        <v>10</v>
      </c>
      <c r="K106" s="314">
        <v>10</v>
      </c>
      <c r="L106" s="314">
        <v>10</v>
      </c>
      <c r="M106" s="314">
        <v>10</v>
      </c>
      <c r="N106" s="314">
        <v>10</v>
      </c>
      <c r="O106" s="314">
        <v>10</v>
      </c>
      <c r="P106" s="314">
        <v>10</v>
      </c>
      <c r="Q106" s="314">
        <v>10</v>
      </c>
    </row>
    <row r="107" spans="1:17" ht="13" hidden="1" thickBot="1">
      <c r="A107" s="26" t="s">
        <v>104</v>
      </c>
      <c r="B107" s="314">
        <v>10</v>
      </c>
      <c r="C107" s="314">
        <v>10</v>
      </c>
      <c r="D107" s="314">
        <v>10</v>
      </c>
      <c r="E107" s="314">
        <v>10</v>
      </c>
      <c r="F107" s="314">
        <v>10</v>
      </c>
      <c r="G107" s="314">
        <v>10</v>
      </c>
      <c r="H107" s="314">
        <v>10</v>
      </c>
      <c r="I107" s="314">
        <v>10</v>
      </c>
      <c r="J107" s="314">
        <v>10</v>
      </c>
      <c r="K107" s="314">
        <v>10</v>
      </c>
      <c r="L107" s="314">
        <v>10</v>
      </c>
      <c r="M107" s="314">
        <v>10</v>
      </c>
      <c r="N107" s="314">
        <v>10</v>
      </c>
      <c r="O107" s="314">
        <v>10</v>
      </c>
      <c r="P107" s="314">
        <v>10</v>
      </c>
      <c r="Q107" s="314">
        <v>10</v>
      </c>
    </row>
  </sheetData>
  <mergeCells count="2">
    <mergeCell ref="A95:I95"/>
    <mergeCell ref="A96:I96"/>
  </mergeCells>
  <pageMargins left="0.7" right="0.7" top="0.75" bottom="0.75" header="0.3" footer="0.3"/>
  <pageSetup paperSize="9" scale="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39830-03CA-41FC-ADAD-A5966DD05C9C}">
  <sheetPr>
    <pageSetUpPr fitToPage="1"/>
  </sheetPr>
  <dimension ref="A1:K96"/>
  <sheetViews>
    <sheetView tabSelected="1" topLeftCell="A53" workbookViewId="0">
      <selection activeCell="B44" sqref="B44"/>
    </sheetView>
  </sheetViews>
  <sheetFormatPr defaultColWidth="9.1796875" defaultRowHeight="12.5"/>
  <cols>
    <col min="1" max="1" width="42" customWidth="1"/>
    <col min="2" max="2" width="16" customWidth="1"/>
    <col min="3" max="11" width="11" customWidth="1"/>
    <col min="14" max="14" width="25.54296875" customWidth="1"/>
    <col min="20" max="20" width="15.7265625" customWidth="1"/>
  </cols>
  <sheetData>
    <row r="1" spans="1:11" ht="13">
      <c r="A1" s="20" t="s">
        <v>195</v>
      </c>
      <c r="B1" s="96"/>
    </row>
    <row r="2" spans="1:11" ht="13">
      <c r="A2" s="126"/>
      <c r="B2" s="96"/>
    </row>
    <row r="3" spans="1:11" ht="13.5" thickBot="1">
      <c r="A3" s="127"/>
    </row>
    <row r="4" spans="1:11" ht="13.5" thickBot="1">
      <c r="A4" s="26" t="s">
        <v>167</v>
      </c>
      <c r="B4" s="46" t="s">
        <v>148</v>
      </c>
      <c r="C4" s="47" t="s">
        <v>148</v>
      </c>
      <c r="D4" s="47" t="s">
        <v>148</v>
      </c>
      <c r="E4" s="47" t="s">
        <v>148</v>
      </c>
      <c r="F4" s="47" t="s">
        <v>148</v>
      </c>
      <c r="G4" s="47" t="s">
        <v>148</v>
      </c>
      <c r="H4" s="47" t="s">
        <v>148</v>
      </c>
      <c r="I4" s="47" t="s">
        <v>148</v>
      </c>
      <c r="J4" s="47" t="s">
        <v>148</v>
      </c>
      <c r="K4" s="47" t="s">
        <v>148</v>
      </c>
    </row>
    <row r="5" spans="1:11" ht="13.5" thickBot="1">
      <c r="A5" s="48" t="s">
        <v>168</v>
      </c>
      <c r="B5" s="52"/>
      <c r="C5" s="52"/>
      <c r="D5" s="52"/>
      <c r="E5" s="52"/>
      <c r="F5" s="52"/>
      <c r="G5" s="52"/>
      <c r="H5" s="52"/>
      <c r="I5" s="52"/>
      <c r="J5" s="52"/>
      <c r="K5" s="52"/>
    </row>
    <row r="6" spans="1:11" ht="13.5" thickBot="1">
      <c r="A6" s="53" t="s">
        <v>122</v>
      </c>
      <c r="B6" s="52"/>
      <c r="C6" s="52"/>
      <c r="D6" s="52"/>
      <c r="E6" s="52"/>
      <c r="F6" s="52"/>
      <c r="G6" s="52"/>
      <c r="H6" s="52"/>
      <c r="I6" s="52"/>
      <c r="J6" s="52"/>
      <c r="K6" s="52"/>
    </row>
    <row r="7" spans="1:11" ht="13.5" thickBot="1">
      <c r="A7" s="54" t="s">
        <v>123</v>
      </c>
      <c r="B7" s="52"/>
      <c r="C7" s="52"/>
      <c r="D7" s="52"/>
      <c r="E7" s="52"/>
      <c r="F7" s="52"/>
      <c r="G7" s="52"/>
      <c r="H7" s="52"/>
      <c r="I7" s="52"/>
      <c r="J7" s="52"/>
      <c r="K7" s="52"/>
    </row>
    <row r="8" spans="1:11" ht="20.5" customHeight="1" thickBot="1">
      <c r="A8" s="55" t="s">
        <v>196</v>
      </c>
      <c r="B8" s="56"/>
      <c r="C8" s="56"/>
      <c r="D8" s="56"/>
      <c r="E8" s="56"/>
      <c r="F8" s="56"/>
      <c r="G8" s="56"/>
      <c r="H8" s="56"/>
      <c r="I8" s="56"/>
      <c r="J8" s="56"/>
      <c r="K8" s="56"/>
    </row>
    <row r="9" spans="1:11" ht="25.5" thickBot="1">
      <c r="A9" s="57" t="s">
        <v>197</v>
      </c>
      <c r="B9" s="58"/>
      <c r="C9" s="58"/>
      <c r="D9" s="58"/>
      <c r="E9" s="58"/>
      <c r="F9" s="58"/>
      <c r="G9" s="58"/>
      <c r="H9" s="58"/>
      <c r="I9" s="58"/>
      <c r="J9" s="58"/>
      <c r="K9" s="58"/>
    </row>
    <row r="10" spans="1:11" ht="25.5" thickBot="1">
      <c r="A10" s="57" t="s">
        <v>198</v>
      </c>
      <c r="B10" s="58"/>
      <c r="C10" s="58"/>
      <c r="D10" s="58"/>
      <c r="E10" s="58"/>
      <c r="F10" s="58"/>
      <c r="G10" s="58"/>
      <c r="H10" s="58"/>
      <c r="I10" s="58"/>
      <c r="J10" s="58"/>
      <c r="K10" s="58"/>
    </row>
    <row r="11" spans="1:11" ht="26.5" thickBot="1">
      <c r="A11" s="59" t="s">
        <v>199</v>
      </c>
      <c r="B11" s="60">
        <f>(B9+B10)*B5</f>
        <v>0</v>
      </c>
      <c r="C11" s="60">
        <f>(C9+C10)*C5</f>
        <v>0</v>
      </c>
      <c r="D11" s="60">
        <f t="shared" ref="D11:J11" si="0">(D9+D10)*D5</f>
        <v>0</v>
      </c>
      <c r="E11" s="60">
        <f t="shared" si="0"/>
        <v>0</v>
      </c>
      <c r="F11" s="60">
        <f t="shared" si="0"/>
        <v>0</v>
      </c>
      <c r="G11" s="60">
        <f t="shared" si="0"/>
        <v>0</v>
      </c>
      <c r="H11" s="60">
        <f t="shared" si="0"/>
        <v>0</v>
      </c>
      <c r="I11" s="60">
        <f t="shared" si="0"/>
        <v>0</v>
      </c>
      <c r="J11" s="60">
        <f t="shared" si="0"/>
        <v>0</v>
      </c>
      <c r="K11" s="60">
        <f>(K9+K10)*K5</f>
        <v>0</v>
      </c>
    </row>
    <row r="12" spans="1:11" ht="13" thickBot="1">
      <c r="A12" s="57" t="s">
        <v>163</v>
      </c>
      <c r="B12" s="60">
        <f>B5*B9*B6</f>
        <v>0</v>
      </c>
      <c r="C12" s="60">
        <f>C5*C9*C6</f>
        <v>0</v>
      </c>
      <c r="D12" s="60">
        <f t="shared" ref="D12:K12" si="1">D5*D9*D6</f>
        <v>0</v>
      </c>
      <c r="E12" s="60">
        <f t="shared" si="1"/>
        <v>0</v>
      </c>
      <c r="F12" s="60">
        <f t="shared" si="1"/>
        <v>0</v>
      </c>
      <c r="G12" s="60">
        <f t="shared" si="1"/>
        <v>0</v>
      </c>
      <c r="H12" s="60">
        <f t="shared" si="1"/>
        <v>0</v>
      </c>
      <c r="I12" s="60">
        <f t="shared" si="1"/>
        <v>0</v>
      </c>
      <c r="J12" s="60">
        <f t="shared" si="1"/>
        <v>0</v>
      </c>
      <c r="K12" s="60">
        <f t="shared" si="1"/>
        <v>0</v>
      </c>
    </row>
    <row r="13" spans="1:11" ht="13" thickBot="1">
      <c r="A13" s="57" t="s">
        <v>129</v>
      </c>
      <c r="B13" s="60">
        <f>B5*B10*B6</f>
        <v>0</v>
      </c>
      <c r="C13" s="60">
        <f>C5*C10*C6</f>
        <v>0</v>
      </c>
      <c r="D13" s="60">
        <f t="shared" ref="D13:K13" si="2">D5*D10*D6</f>
        <v>0</v>
      </c>
      <c r="E13" s="60">
        <f t="shared" si="2"/>
        <v>0</v>
      </c>
      <c r="F13" s="60">
        <f t="shared" si="2"/>
        <v>0</v>
      </c>
      <c r="G13" s="60">
        <f t="shared" si="2"/>
        <v>0</v>
      </c>
      <c r="H13" s="60">
        <f t="shared" si="2"/>
        <v>0</v>
      </c>
      <c r="I13" s="60">
        <f t="shared" si="2"/>
        <v>0</v>
      </c>
      <c r="J13" s="60">
        <f t="shared" si="2"/>
        <v>0</v>
      </c>
      <c r="K13" s="60">
        <f t="shared" si="2"/>
        <v>0</v>
      </c>
    </row>
    <row r="14" spans="1:11" ht="26.5" thickBot="1">
      <c r="A14" s="150" t="s">
        <v>130</v>
      </c>
      <c r="B14" s="156">
        <f>SUM(B12:B13)</f>
        <v>0</v>
      </c>
      <c r="C14" s="156">
        <f>SUM(C12:C13)</f>
        <v>0</v>
      </c>
      <c r="D14" s="156">
        <f t="shared" ref="D14:K14" si="3">SUM(D12:D13)</f>
        <v>0</v>
      </c>
      <c r="E14" s="156">
        <f t="shared" si="3"/>
        <v>0</v>
      </c>
      <c r="F14" s="156">
        <f t="shared" si="3"/>
        <v>0</v>
      </c>
      <c r="G14" s="156">
        <f t="shared" si="3"/>
        <v>0</v>
      </c>
      <c r="H14" s="156">
        <f t="shared" si="3"/>
        <v>0</v>
      </c>
      <c r="I14" s="156">
        <f t="shared" si="3"/>
        <v>0</v>
      </c>
      <c r="J14" s="156">
        <f t="shared" si="3"/>
        <v>0</v>
      </c>
      <c r="K14" s="156">
        <f t="shared" si="3"/>
        <v>0</v>
      </c>
    </row>
    <row r="15" spans="1:11" ht="13.5" thickBot="1">
      <c r="A15" s="61"/>
      <c r="B15" s="62"/>
      <c r="C15" s="62"/>
      <c r="D15" s="62"/>
      <c r="E15" s="62"/>
      <c r="F15" s="62"/>
      <c r="G15" s="62"/>
      <c r="H15" s="62"/>
      <c r="I15" s="62"/>
      <c r="J15" s="62"/>
      <c r="K15" s="62"/>
    </row>
    <row r="16" spans="1:11" ht="13" thickBot="1">
      <c r="A16" s="48" t="s">
        <v>114</v>
      </c>
      <c r="B16" s="63"/>
      <c r="C16" s="63"/>
      <c r="D16" s="63"/>
      <c r="E16" s="63"/>
      <c r="F16" s="63"/>
      <c r="G16" s="63"/>
      <c r="H16" s="63"/>
      <c r="I16" s="63"/>
      <c r="J16" s="63"/>
      <c r="K16" s="63"/>
    </row>
    <row r="17" spans="1:11" ht="13" thickBot="1">
      <c r="A17" s="48" t="s">
        <v>131</v>
      </c>
      <c r="B17" s="63"/>
      <c r="C17" s="63"/>
      <c r="D17" s="63"/>
      <c r="E17" s="63"/>
      <c r="F17" s="63"/>
      <c r="G17" s="63"/>
      <c r="H17" s="63"/>
      <c r="I17" s="63"/>
      <c r="J17" s="63"/>
      <c r="K17" s="63"/>
    </row>
    <row r="18" spans="1:11" ht="13" thickBot="1">
      <c r="A18" s="48" t="s">
        <v>132</v>
      </c>
      <c r="B18" s="64">
        <f>B6*12</f>
        <v>0</v>
      </c>
      <c r="C18" s="64">
        <f>C6*12</f>
        <v>0</v>
      </c>
      <c r="D18" s="64">
        <f t="shared" ref="D18:K18" si="4">D6*12</f>
        <v>0</v>
      </c>
      <c r="E18" s="64">
        <f t="shared" si="4"/>
        <v>0</v>
      </c>
      <c r="F18" s="64">
        <f t="shared" si="4"/>
        <v>0</v>
      </c>
      <c r="G18" s="64">
        <f t="shared" si="4"/>
        <v>0</v>
      </c>
      <c r="H18" s="64">
        <f t="shared" si="4"/>
        <v>0</v>
      </c>
      <c r="I18" s="64">
        <f t="shared" si="4"/>
        <v>0</v>
      </c>
      <c r="J18" s="64">
        <f t="shared" si="4"/>
        <v>0</v>
      </c>
      <c r="K18" s="64">
        <f t="shared" si="4"/>
        <v>0</v>
      </c>
    </row>
    <row r="19" spans="1:11" ht="13" thickBot="1">
      <c r="A19" s="48" t="s">
        <v>133</v>
      </c>
      <c r="B19" s="64">
        <f>B6*365.25</f>
        <v>0</v>
      </c>
      <c r="C19" s="64">
        <f t="shared" ref="C19:K19" si="5">C6*365.25</f>
        <v>0</v>
      </c>
      <c r="D19" s="64">
        <f t="shared" si="5"/>
        <v>0</v>
      </c>
      <c r="E19" s="64">
        <f t="shared" si="5"/>
        <v>0</v>
      </c>
      <c r="F19" s="64">
        <f t="shared" si="5"/>
        <v>0</v>
      </c>
      <c r="G19" s="64">
        <f t="shared" si="5"/>
        <v>0</v>
      </c>
      <c r="H19" s="64">
        <f t="shared" si="5"/>
        <v>0</v>
      </c>
      <c r="I19" s="64">
        <f t="shared" si="5"/>
        <v>0</v>
      </c>
      <c r="J19" s="64">
        <f>J6*365.25</f>
        <v>0</v>
      </c>
      <c r="K19" s="64">
        <f t="shared" si="5"/>
        <v>0</v>
      </c>
    </row>
    <row r="20" spans="1:11" ht="13" thickBot="1">
      <c r="A20" s="48" t="s">
        <v>134</v>
      </c>
      <c r="B20" s="64">
        <f>DATEDIF(B16,B17,"D")</f>
        <v>0</v>
      </c>
      <c r="C20" s="64">
        <f>DATEDIF(C16,C17,"D")</f>
        <v>0</v>
      </c>
      <c r="D20" s="64">
        <f>DATEDIF(D16,D17,"D")</f>
        <v>0</v>
      </c>
      <c r="E20" s="64">
        <f t="shared" ref="E20:J20" si="6">DATEDIF(E16,E17,"D")</f>
        <v>0</v>
      </c>
      <c r="F20" s="64">
        <f t="shared" si="6"/>
        <v>0</v>
      </c>
      <c r="G20" s="64">
        <f t="shared" si="6"/>
        <v>0</v>
      </c>
      <c r="H20" s="64">
        <f t="shared" si="6"/>
        <v>0</v>
      </c>
      <c r="I20" s="64">
        <f t="shared" si="6"/>
        <v>0</v>
      </c>
      <c r="J20" s="64">
        <f t="shared" si="6"/>
        <v>0</v>
      </c>
      <c r="K20" s="64">
        <f>DATEDIF(K16,K17,"D")</f>
        <v>0</v>
      </c>
    </row>
    <row r="21" spans="1:11" ht="13.5" thickBot="1">
      <c r="A21" s="61"/>
      <c r="B21" s="62"/>
      <c r="C21" s="62"/>
      <c r="D21" s="62"/>
      <c r="E21" s="62"/>
      <c r="F21" s="62"/>
      <c r="G21" s="62"/>
      <c r="H21" s="62"/>
      <c r="I21" s="62"/>
      <c r="J21" s="62"/>
      <c r="K21" s="62"/>
    </row>
    <row r="22" spans="1:11" ht="13.5" thickBot="1">
      <c r="A22" s="59" t="s">
        <v>135</v>
      </c>
      <c r="B22" s="65" t="e">
        <f>B14/B18</f>
        <v>#DIV/0!</v>
      </c>
      <c r="C22" s="65" t="e">
        <f t="shared" ref="C22:K22" si="7">C14/C18</f>
        <v>#DIV/0!</v>
      </c>
      <c r="D22" s="65" t="e">
        <f>D14/D18</f>
        <v>#DIV/0!</v>
      </c>
      <c r="E22" s="65" t="e">
        <f t="shared" si="7"/>
        <v>#DIV/0!</v>
      </c>
      <c r="F22" s="65" t="e">
        <f t="shared" si="7"/>
        <v>#DIV/0!</v>
      </c>
      <c r="G22" s="65" t="e">
        <f t="shared" si="7"/>
        <v>#DIV/0!</v>
      </c>
      <c r="H22" s="65" t="e">
        <f t="shared" si="7"/>
        <v>#DIV/0!</v>
      </c>
      <c r="I22" s="65" t="e">
        <f t="shared" si="7"/>
        <v>#DIV/0!</v>
      </c>
      <c r="J22" s="65" t="e">
        <f t="shared" si="7"/>
        <v>#DIV/0!</v>
      </c>
      <c r="K22" s="65" t="e">
        <f t="shared" si="7"/>
        <v>#DIV/0!</v>
      </c>
    </row>
    <row r="23" spans="1:11" ht="13.5" thickBot="1">
      <c r="A23" s="66" t="s">
        <v>128</v>
      </c>
      <c r="B23" s="67" t="e">
        <f>B12/B18</f>
        <v>#DIV/0!</v>
      </c>
      <c r="C23" s="67" t="e">
        <f t="shared" ref="C23:K23" si="8">C12/C18</f>
        <v>#DIV/0!</v>
      </c>
      <c r="D23" s="67" t="e">
        <f t="shared" si="8"/>
        <v>#DIV/0!</v>
      </c>
      <c r="E23" s="67" t="e">
        <f t="shared" si="8"/>
        <v>#DIV/0!</v>
      </c>
      <c r="F23" s="67" t="e">
        <f t="shared" si="8"/>
        <v>#DIV/0!</v>
      </c>
      <c r="G23" s="67" t="e">
        <f t="shared" si="8"/>
        <v>#DIV/0!</v>
      </c>
      <c r="H23" s="67" t="e">
        <f t="shared" si="8"/>
        <v>#DIV/0!</v>
      </c>
      <c r="I23" s="67" t="e">
        <f t="shared" si="8"/>
        <v>#DIV/0!</v>
      </c>
      <c r="J23" s="67" t="e">
        <f t="shared" si="8"/>
        <v>#DIV/0!</v>
      </c>
      <c r="K23" s="67" t="e">
        <f t="shared" si="8"/>
        <v>#DIV/0!</v>
      </c>
    </row>
    <row r="24" spans="1:11" ht="13.5" thickBot="1">
      <c r="A24" s="66" t="s">
        <v>136</v>
      </c>
      <c r="B24" s="67" t="e">
        <f t="shared" ref="B24:K24" si="9">B13/B18</f>
        <v>#DIV/0!</v>
      </c>
      <c r="C24" s="67" t="e">
        <f t="shared" si="9"/>
        <v>#DIV/0!</v>
      </c>
      <c r="D24" s="67" t="e">
        <f t="shared" si="9"/>
        <v>#DIV/0!</v>
      </c>
      <c r="E24" s="67" t="e">
        <f t="shared" si="9"/>
        <v>#DIV/0!</v>
      </c>
      <c r="F24" s="67" t="e">
        <f t="shared" si="9"/>
        <v>#DIV/0!</v>
      </c>
      <c r="G24" s="67" t="e">
        <f t="shared" si="9"/>
        <v>#DIV/0!</v>
      </c>
      <c r="H24" s="67" t="e">
        <f t="shared" si="9"/>
        <v>#DIV/0!</v>
      </c>
      <c r="I24" s="67" t="e">
        <f t="shared" si="9"/>
        <v>#DIV/0!</v>
      </c>
      <c r="J24" s="67" t="e">
        <f t="shared" si="9"/>
        <v>#DIV/0!</v>
      </c>
      <c r="K24" s="67" t="e">
        <f t="shared" si="9"/>
        <v>#DIV/0!</v>
      </c>
    </row>
    <row r="25" spans="1:11">
      <c r="B25" s="68"/>
      <c r="C25" s="68"/>
      <c r="D25" s="68"/>
      <c r="E25" s="68"/>
      <c r="F25" s="68"/>
      <c r="G25" s="68"/>
      <c r="H25" s="68"/>
      <c r="I25" s="68"/>
      <c r="J25" s="68"/>
      <c r="K25" s="68"/>
    </row>
    <row r="26" spans="1:11" ht="13.5" thickBot="1">
      <c r="A26" s="152" t="s">
        <v>118</v>
      </c>
      <c r="B26" s="69"/>
      <c r="C26" s="68"/>
      <c r="D26" s="68"/>
      <c r="E26" s="68"/>
      <c r="F26" s="68"/>
      <c r="G26" s="68"/>
      <c r="H26" s="68"/>
      <c r="I26" s="68"/>
      <c r="J26" s="68"/>
      <c r="K26" s="68"/>
    </row>
    <row r="27" spans="1:11" ht="13" thickBot="1">
      <c r="A27" s="41">
        <v>2027</v>
      </c>
      <c r="B27" s="70">
        <f>IF(B$17&gt;(B$16+365.25*B$6),IF(AND($A27&gt;YEAR(B$16),$A27&lt;YEAR((B$16+365.25*B$6))),(DATE($A27,12,31)-DATE($A27,1,0))*B$14/B$19,IF(AND($A27=YEAR(B$16),$A27=YEAR((B$16+365.25*B$6))),((B$16+365.25*B$6)-B$16+1)*B$14/B$19,IF($A27=YEAR(B$16),(DATE(YEAR(B$16),12,31)-B$16+1)*B$14/B$19,IF($A27=YEAR((B$16+365.25*B$6)),((B$16+365.25*B$6)-DATE(YEAR((B$16+365.25*B$6)),1,1))*B$14/B$19,0)))),IF(AND($A27&gt;YEAR(B$16),$A27&lt;YEAR(B$17)),(DATE($A27,12,31)-DATE($A27,1,0))*B$14/B$20,IF(AND($A27=YEAR(B$16),$A27=YEAR(B$17)),(B$17-B$16+1)*B$14/B$20,IF($A27=YEAR(B$16),(DATE(YEAR(B$16),12,31)-B$16+1)*B$14/B$20,IF($A27=YEAR(B$17),(B$17-DATE(YEAR(B$17),1,1))*B$14/B$20,0)))))</f>
        <v>0</v>
      </c>
      <c r="C27" s="70">
        <f t="shared" ref="C27:K27" si="10">IF(C$17&gt;(C$16+365.25*C$6),IF(AND($A27&gt;YEAR(C$16),$A27&lt;YEAR((C$16+365.25*C$6))),(DATE($A27,12,31)-DATE($A27,1,0))*C$14/C$19,IF(AND($A27=YEAR(C$16),$A27=YEAR((C$16+365.25*C$6))),((C$16+365.25*C$6)-C$16+1)*C$14/C$19,IF($A27=YEAR(C$16),(DATE(YEAR(C$16),12,31)-C$16+1)*C$14/C$19,IF($A27=YEAR((C$16+365.25*C$6)),((C$16+365.25*C$6)-DATE(YEAR((C$16+365.25*C$6)),1,1))*C$14/C$19,0)))),IF(AND($A27&gt;YEAR(C$16),$A27&lt;YEAR(C$17)),(DATE($A27,12,31)-DATE($A27,1,0))*C$14/C$20,IF(AND($A27=YEAR(C$16),$A27=YEAR(C$17)),(C$17-C$16+1)*C$14/C$20,IF($A27=YEAR(C$16),(DATE(YEAR(C$16),12,31)-C$16+1)*C$14/C$20,IF($A27=YEAR(C$17),(C$17-DATE(YEAR(C$17),1,1))*C$14/C$20,0)))))</f>
        <v>0</v>
      </c>
      <c r="D27" s="70">
        <f t="shared" si="10"/>
        <v>0</v>
      </c>
      <c r="E27" s="70">
        <f t="shared" si="10"/>
        <v>0</v>
      </c>
      <c r="F27" s="70">
        <f t="shared" si="10"/>
        <v>0</v>
      </c>
      <c r="G27" s="70">
        <f t="shared" si="10"/>
        <v>0</v>
      </c>
      <c r="H27" s="70">
        <f t="shared" si="10"/>
        <v>0</v>
      </c>
      <c r="I27" s="70">
        <f t="shared" si="10"/>
        <v>0</v>
      </c>
      <c r="J27" s="70">
        <f t="shared" si="10"/>
        <v>0</v>
      </c>
      <c r="K27" s="70">
        <f t="shared" si="10"/>
        <v>0</v>
      </c>
    </row>
    <row r="28" spans="1:11" ht="13" thickBot="1">
      <c r="A28" s="41">
        <v>2028</v>
      </c>
      <c r="B28" s="70">
        <f t="shared" ref="B28:K37" si="11">IF(B$17&gt;(B$16+365.25*B$6),IF(AND($A28&gt;YEAR(B$16),$A28&lt;YEAR((B$16+365.25*B$6))),(DATE($A28,12,31)-DATE($A28,1,0))*B$14/B$19,IF(AND($A28=YEAR(B$16),$A28=YEAR((B$16+365.25*B$6))),((B$16+365.25*B$6)-B$16+1)*B$14/B$19,IF($A28=YEAR(B$16),(DATE(YEAR(B$16),12,31)-B$16+1)*B$14/B$19,IF($A28=YEAR((B$16+365.25*B$6)),((B$16+365.25*B$6)-DATE(YEAR((B$16+365.25*B$6)),1,1))*B$14/B$19,0)))),IF(AND($A28&gt;YEAR(B$16),$A28&lt;YEAR(B$17)),(DATE($A28,12,31)-DATE($A28,1,0))*B$14/B$20,IF(AND($A28=YEAR(B$16),$A28=YEAR(B$17)),(B$17-B$16+1)*B$14/B$20,IF($A28=YEAR(B$16),(DATE(YEAR(B$16),12,31)-B$16+1)*B$14/B$20,IF($A28=YEAR(B$17),(B$17-DATE(YEAR(B$17),1,1))*B$14/B$20,0)))))</f>
        <v>0</v>
      </c>
      <c r="C28" s="70">
        <f t="shared" si="11"/>
        <v>0</v>
      </c>
      <c r="D28" s="70">
        <f t="shared" si="11"/>
        <v>0</v>
      </c>
      <c r="E28" s="70">
        <f t="shared" si="11"/>
        <v>0</v>
      </c>
      <c r="F28" s="70">
        <f t="shared" si="11"/>
        <v>0</v>
      </c>
      <c r="G28" s="70">
        <f t="shared" si="11"/>
        <v>0</v>
      </c>
      <c r="H28" s="70">
        <f t="shared" si="11"/>
        <v>0</v>
      </c>
      <c r="I28" s="70">
        <f t="shared" si="11"/>
        <v>0</v>
      </c>
      <c r="J28" s="70">
        <f t="shared" si="11"/>
        <v>0</v>
      </c>
      <c r="K28" s="70">
        <f t="shared" si="11"/>
        <v>0</v>
      </c>
    </row>
    <row r="29" spans="1:11" ht="13" thickBot="1">
      <c r="A29" s="41">
        <v>2029</v>
      </c>
      <c r="B29" s="70">
        <f t="shared" si="11"/>
        <v>0</v>
      </c>
      <c r="C29" s="70">
        <f t="shared" si="11"/>
        <v>0</v>
      </c>
      <c r="D29" s="70">
        <f t="shared" si="11"/>
        <v>0</v>
      </c>
      <c r="E29" s="70">
        <f t="shared" si="11"/>
        <v>0</v>
      </c>
      <c r="F29" s="70">
        <f t="shared" si="11"/>
        <v>0</v>
      </c>
      <c r="G29" s="70">
        <f t="shared" si="11"/>
        <v>0</v>
      </c>
      <c r="H29" s="70">
        <f t="shared" si="11"/>
        <v>0</v>
      </c>
      <c r="I29" s="70">
        <f t="shared" si="11"/>
        <v>0</v>
      </c>
      <c r="J29" s="70">
        <f t="shared" si="11"/>
        <v>0</v>
      </c>
      <c r="K29" s="70">
        <f t="shared" si="11"/>
        <v>0</v>
      </c>
    </row>
    <row r="30" spans="1:11" ht="13" thickBot="1">
      <c r="A30" s="41">
        <v>2030</v>
      </c>
      <c r="B30" s="70">
        <f t="shared" si="11"/>
        <v>0</v>
      </c>
      <c r="C30" s="70">
        <f t="shared" si="11"/>
        <v>0</v>
      </c>
      <c r="D30" s="70">
        <f t="shared" si="11"/>
        <v>0</v>
      </c>
      <c r="E30" s="70">
        <f t="shared" si="11"/>
        <v>0</v>
      </c>
      <c r="F30" s="70">
        <f t="shared" si="11"/>
        <v>0</v>
      </c>
      <c r="G30" s="70">
        <f t="shared" si="11"/>
        <v>0</v>
      </c>
      <c r="H30" s="70">
        <f t="shared" si="11"/>
        <v>0</v>
      </c>
      <c r="I30" s="70">
        <f t="shared" si="11"/>
        <v>0</v>
      </c>
      <c r="J30" s="70">
        <f t="shared" si="11"/>
        <v>0</v>
      </c>
      <c r="K30" s="70">
        <f t="shared" si="11"/>
        <v>0</v>
      </c>
    </row>
    <row r="31" spans="1:11" ht="13" thickBot="1">
      <c r="A31" s="41">
        <v>2031</v>
      </c>
      <c r="B31" s="70">
        <f t="shared" si="11"/>
        <v>0</v>
      </c>
      <c r="C31" s="70">
        <f t="shared" si="11"/>
        <v>0</v>
      </c>
      <c r="D31" s="70">
        <f t="shared" si="11"/>
        <v>0</v>
      </c>
      <c r="E31" s="70">
        <f t="shared" si="11"/>
        <v>0</v>
      </c>
      <c r="F31" s="70">
        <f t="shared" si="11"/>
        <v>0</v>
      </c>
      <c r="G31" s="70">
        <f t="shared" si="11"/>
        <v>0</v>
      </c>
      <c r="H31" s="70">
        <f t="shared" si="11"/>
        <v>0</v>
      </c>
      <c r="I31" s="70">
        <f t="shared" si="11"/>
        <v>0</v>
      </c>
      <c r="J31" s="70">
        <f t="shared" si="11"/>
        <v>0</v>
      </c>
      <c r="K31" s="70">
        <f t="shared" si="11"/>
        <v>0</v>
      </c>
    </row>
    <row r="32" spans="1:11" ht="13" thickBot="1">
      <c r="A32" s="41">
        <v>2032</v>
      </c>
      <c r="B32" s="70">
        <f t="shared" si="11"/>
        <v>0</v>
      </c>
      <c r="C32" s="70">
        <f t="shared" si="11"/>
        <v>0</v>
      </c>
      <c r="D32" s="70">
        <f t="shared" si="11"/>
        <v>0</v>
      </c>
      <c r="E32" s="70">
        <f t="shared" si="11"/>
        <v>0</v>
      </c>
      <c r="F32" s="70">
        <f t="shared" si="11"/>
        <v>0</v>
      </c>
      <c r="G32" s="70">
        <f t="shared" si="11"/>
        <v>0</v>
      </c>
      <c r="H32" s="70">
        <f t="shared" si="11"/>
        <v>0</v>
      </c>
      <c r="I32" s="70">
        <f t="shared" si="11"/>
        <v>0</v>
      </c>
      <c r="J32" s="70">
        <f t="shared" si="11"/>
        <v>0</v>
      </c>
      <c r="K32" s="70">
        <f t="shared" si="11"/>
        <v>0</v>
      </c>
    </row>
    <row r="33" spans="1:11" ht="13" thickBot="1">
      <c r="A33" s="41">
        <v>2033</v>
      </c>
      <c r="B33" s="70">
        <f t="shared" si="11"/>
        <v>0</v>
      </c>
      <c r="C33" s="70">
        <f t="shared" si="11"/>
        <v>0</v>
      </c>
      <c r="D33" s="70">
        <f t="shared" si="11"/>
        <v>0</v>
      </c>
      <c r="E33" s="70">
        <f t="shared" si="11"/>
        <v>0</v>
      </c>
      <c r="F33" s="70">
        <f t="shared" si="11"/>
        <v>0</v>
      </c>
      <c r="G33" s="70">
        <f t="shared" si="11"/>
        <v>0</v>
      </c>
      <c r="H33" s="70">
        <f t="shared" si="11"/>
        <v>0</v>
      </c>
      <c r="I33" s="70">
        <f t="shared" si="11"/>
        <v>0</v>
      </c>
      <c r="J33" s="70">
        <f t="shared" si="11"/>
        <v>0</v>
      </c>
      <c r="K33" s="70">
        <f t="shared" si="11"/>
        <v>0</v>
      </c>
    </row>
    <row r="34" spans="1:11" ht="13" thickBot="1">
      <c r="A34" s="41">
        <v>2034</v>
      </c>
      <c r="B34" s="70">
        <f t="shared" si="11"/>
        <v>0</v>
      </c>
      <c r="C34" s="70">
        <f t="shared" si="11"/>
        <v>0</v>
      </c>
      <c r="D34" s="70">
        <f t="shared" si="11"/>
        <v>0</v>
      </c>
      <c r="E34" s="70">
        <f t="shared" si="11"/>
        <v>0</v>
      </c>
      <c r="F34" s="70">
        <f t="shared" si="11"/>
        <v>0</v>
      </c>
      <c r="G34" s="70">
        <f t="shared" si="11"/>
        <v>0</v>
      </c>
      <c r="H34" s="70">
        <f t="shared" si="11"/>
        <v>0</v>
      </c>
      <c r="I34" s="70">
        <f t="shared" si="11"/>
        <v>0</v>
      </c>
      <c r="J34" s="70">
        <f t="shared" si="11"/>
        <v>0</v>
      </c>
      <c r="K34" s="70">
        <f t="shared" si="11"/>
        <v>0</v>
      </c>
    </row>
    <row r="35" spans="1:11" ht="13" thickBot="1">
      <c r="A35" s="41">
        <v>2035</v>
      </c>
      <c r="B35" s="70">
        <f t="shared" si="11"/>
        <v>0</v>
      </c>
      <c r="C35" s="70">
        <f t="shared" si="11"/>
        <v>0</v>
      </c>
      <c r="D35" s="70">
        <f t="shared" si="11"/>
        <v>0</v>
      </c>
      <c r="E35" s="70">
        <f t="shared" si="11"/>
        <v>0</v>
      </c>
      <c r="F35" s="70">
        <f t="shared" si="11"/>
        <v>0</v>
      </c>
      <c r="G35" s="70">
        <f t="shared" si="11"/>
        <v>0</v>
      </c>
      <c r="H35" s="70">
        <f t="shared" si="11"/>
        <v>0</v>
      </c>
      <c r="I35" s="70">
        <f t="shared" si="11"/>
        <v>0</v>
      </c>
      <c r="J35" s="70">
        <f t="shared" si="11"/>
        <v>0</v>
      </c>
      <c r="K35" s="70">
        <f t="shared" si="11"/>
        <v>0</v>
      </c>
    </row>
    <row r="36" spans="1:11" ht="13" thickBot="1">
      <c r="A36" s="41">
        <v>2036</v>
      </c>
      <c r="B36" s="70">
        <f t="shared" si="11"/>
        <v>0</v>
      </c>
      <c r="C36" s="70">
        <f t="shared" si="11"/>
        <v>0</v>
      </c>
      <c r="D36" s="70">
        <f t="shared" si="11"/>
        <v>0</v>
      </c>
      <c r="E36" s="70">
        <f t="shared" si="11"/>
        <v>0</v>
      </c>
      <c r="F36" s="70">
        <f t="shared" si="11"/>
        <v>0</v>
      </c>
      <c r="G36" s="70">
        <f t="shared" si="11"/>
        <v>0</v>
      </c>
      <c r="H36" s="70">
        <f t="shared" si="11"/>
        <v>0</v>
      </c>
      <c r="I36" s="70">
        <f t="shared" si="11"/>
        <v>0</v>
      </c>
      <c r="J36" s="70">
        <f t="shared" si="11"/>
        <v>0</v>
      </c>
      <c r="K36" s="70">
        <f t="shared" si="11"/>
        <v>0</v>
      </c>
    </row>
    <row r="37" spans="1:11" ht="13" thickBot="1">
      <c r="A37" s="41">
        <v>2037</v>
      </c>
      <c r="B37" s="70">
        <f t="shared" si="11"/>
        <v>0</v>
      </c>
      <c r="C37" s="70">
        <f t="shared" si="11"/>
        <v>0</v>
      </c>
      <c r="D37" s="70">
        <f t="shared" si="11"/>
        <v>0</v>
      </c>
      <c r="E37" s="70">
        <f t="shared" si="11"/>
        <v>0</v>
      </c>
      <c r="F37" s="70">
        <f t="shared" si="11"/>
        <v>0</v>
      </c>
      <c r="G37" s="70">
        <f t="shared" si="11"/>
        <v>0</v>
      </c>
      <c r="H37" s="70">
        <f t="shared" si="11"/>
        <v>0</v>
      </c>
      <c r="I37" s="70">
        <f t="shared" si="11"/>
        <v>0</v>
      </c>
      <c r="J37" s="70">
        <f t="shared" si="11"/>
        <v>0</v>
      </c>
      <c r="K37" s="70">
        <f t="shared" si="11"/>
        <v>0</v>
      </c>
    </row>
    <row r="38" spans="1:11" ht="13" thickBot="1">
      <c r="B38" s="68"/>
      <c r="C38" s="68"/>
      <c r="D38" s="68"/>
      <c r="E38" s="68"/>
      <c r="F38" s="68"/>
      <c r="G38" s="68"/>
      <c r="H38" s="68"/>
      <c r="I38" s="68"/>
      <c r="J38" s="68"/>
      <c r="K38" s="68"/>
    </row>
    <row r="39" spans="1:11" ht="13.5" thickBot="1">
      <c r="A39" s="157" t="s">
        <v>119</v>
      </c>
      <c r="B39" s="154">
        <f>SUM(B27:B37)</f>
        <v>0</v>
      </c>
      <c r="C39" s="154">
        <f t="shared" ref="C39:K39" si="12">SUM(C27:C37)</f>
        <v>0</v>
      </c>
      <c r="D39" s="154">
        <f t="shared" si="12"/>
        <v>0</v>
      </c>
      <c r="E39" s="154">
        <f t="shared" si="12"/>
        <v>0</v>
      </c>
      <c r="F39" s="154">
        <f t="shared" si="12"/>
        <v>0</v>
      </c>
      <c r="G39" s="154">
        <f t="shared" si="12"/>
        <v>0</v>
      </c>
      <c r="H39" s="154">
        <f t="shared" si="12"/>
        <v>0</v>
      </c>
      <c r="I39" s="154">
        <f t="shared" si="12"/>
        <v>0</v>
      </c>
      <c r="J39" s="154">
        <f t="shared" si="12"/>
        <v>0</v>
      </c>
      <c r="K39" s="154">
        <f t="shared" si="12"/>
        <v>0</v>
      </c>
    </row>
    <row r="43" spans="1:11" ht="13.5" thickBot="1">
      <c r="A43" s="160" t="s">
        <v>179</v>
      </c>
      <c r="B43" s="166"/>
      <c r="C43" s="166"/>
      <c r="D43" s="166"/>
      <c r="E43" s="166"/>
      <c r="F43" s="166"/>
      <c r="G43" s="166"/>
      <c r="H43" s="166"/>
      <c r="I43" s="166"/>
      <c r="J43" s="166"/>
      <c r="K43" s="166"/>
    </row>
    <row r="44" spans="1:11" ht="13" thickBot="1">
      <c r="A44" s="305" t="s">
        <v>104</v>
      </c>
      <c r="B44" s="315"/>
      <c r="C44" s="315"/>
      <c r="D44" s="315"/>
      <c r="E44" s="315"/>
      <c r="F44" s="315"/>
      <c r="G44" s="315"/>
      <c r="H44" s="315"/>
      <c r="I44" s="315"/>
      <c r="J44" s="315"/>
      <c r="K44" s="315"/>
    </row>
    <row r="45" spans="1:11" ht="13" thickBot="1">
      <c r="A45" s="26" t="s">
        <v>180</v>
      </c>
      <c r="B45" s="114"/>
      <c r="C45" s="114"/>
      <c r="D45" s="114"/>
      <c r="E45" s="114"/>
      <c r="F45" s="114"/>
      <c r="G45" s="114"/>
      <c r="H45" s="114"/>
      <c r="I45" s="114"/>
      <c r="J45" s="114"/>
      <c r="K45" s="114"/>
    </row>
    <row r="46" spans="1:11" ht="13" thickBot="1">
      <c r="A46" s="128" t="s">
        <v>181</v>
      </c>
      <c r="B46" s="107"/>
      <c r="C46" s="107"/>
      <c r="D46" s="107"/>
      <c r="E46" s="107"/>
      <c r="F46" s="107"/>
      <c r="G46" s="107"/>
      <c r="H46" s="107"/>
      <c r="I46" s="107"/>
      <c r="J46" s="107"/>
      <c r="K46" s="107"/>
    </row>
    <row r="47" spans="1:11" ht="13" thickBot="1">
      <c r="A47" s="128" t="s">
        <v>182</v>
      </c>
      <c r="B47" s="107"/>
      <c r="C47" s="107"/>
      <c r="D47" s="107"/>
      <c r="E47" s="107"/>
      <c r="F47" s="107"/>
      <c r="G47" s="107"/>
      <c r="H47" s="107"/>
      <c r="I47" s="107"/>
      <c r="J47" s="107"/>
      <c r="K47" s="107"/>
    </row>
    <row r="48" spans="1:11" ht="13" thickBot="1">
      <c r="A48" s="128" t="s">
        <v>183</v>
      </c>
      <c r="B48" s="107"/>
      <c r="C48" s="107"/>
      <c r="D48" s="107"/>
      <c r="E48" s="107"/>
      <c r="F48" s="107"/>
      <c r="G48" s="107"/>
      <c r="H48" s="107"/>
      <c r="I48" s="107"/>
      <c r="J48" s="107"/>
      <c r="K48" s="107"/>
    </row>
    <row r="49" spans="1:11" ht="13" thickBot="1">
      <c r="A49" s="128" t="s">
        <v>184</v>
      </c>
      <c r="B49" s="107"/>
      <c r="C49" s="107"/>
      <c r="D49" s="107"/>
      <c r="E49" s="107"/>
      <c r="F49" s="107"/>
      <c r="G49" s="107"/>
      <c r="H49" s="107"/>
      <c r="I49" s="107"/>
      <c r="J49" s="107"/>
      <c r="K49" s="107"/>
    </row>
    <row r="50" spans="1:11" ht="13" thickBot="1">
      <c r="A50" s="128" t="s">
        <v>185</v>
      </c>
      <c r="B50" s="107"/>
      <c r="C50" s="107"/>
      <c r="D50" s="107"/>
      <c r="E50" s="107"/>
      <c r="F50" s="107"/>
      <c r="G50" s="107"/>
      <c r="H50" s="107"/>
      <c r="I50" s="107"/>
      <c r="J50" s="107"/>
      <c r="K50" s="107"/>
    </row>
    <row r="51" spans="1:11" ht="13" thickBot="1">
      <c r="A51" s="128" t="s">
        <v>186</v>
      </c>
      <c r="B51" s="107"/>
      <c r="C51" s="107"/>
      <c r="D51" s="107"/>
      <c r="E51" s="107"/>
      <c r="F51" s="107"/>
      <c r="G51" s="107"/>
      <c r="H51" s="107"/>
      <c r="I51" s="107"/>
      <c r="J51" s="107"/>
      <c r="K51" s="107"/>
    </row>
    <row r="52" spans="1:11" ht="13.5" thickBot="1">
      <c r="A52" s="129" t="s">
        <v>171</v>
      </c>
      <c r="B52" s="107"/>
      <c r="C52" s="107"/>
      <c r="D52" s="107"/>
      <c r="E52" s="107"/>
      <c r="F52" s="107"/>
      <c r="G52" s="107"/>
      <c r="H52" s="107"/>
      <c r="I52" s="107"/>
      <c r="J52" s="107"/>
      <c r="K52" s="107"/>
    </row>
    <row r="53" spans="1:11" ht="13.5" thickBot="1">
      <c r="A53" s="129" t="s">
        <v>171</v>
      </c>
      <c r="B53" s="107"/>
      <c r="C53" s="107"/>
      <c r="D53" s="107"/>
      <c r="E53" s="107"/>
      <c r="F53" s="107"/>
      <c r="G53" s="107"/>
      <c r="H53" s="107"/>
      <c r="I53" s="107"/>
      <c r="J53" s="107"/>
      <c r="K53" s="107"/>
    </row>
    <row r="54" spans="1:11" ht="13.5" thickBot="1">
      <c r="A54" s="129" t="s">
        <v>171</v>
      </c>
      <c r="B54" s="107"/>
      <c r="C54" s="107"/>
      <c r="D54" s="107"/>
      <c r="E54" s="107"/>
      <c r="F54" s="107"/>
      <c r="G54" s="107"/>
      <c r="H54" s="107"/>
      <c r="I54" s="107"/>
      <c r="J54" s="107"/>
      <c r="K54" s="107"/>
    </row>
    <row r="55" spans="1:11" ht="26.5" thickBot="1">
      <c r="A55" s="116" t="s">
        <v>187</v>
      </c>
      <c r="B55" s="116">
        <f t="shared" ref="B55:K55" si="13">SUM(B46:B54)</f>
        <v>0</v>
      </c>
      <c r="C55" s="116">
        <f t="shared" si="13"/>
        <v>0</v>
      </c>
      <c r="D55" s="116">
        <f t="shared" si="13"/>
        <v>0</v>
      </c>
      <c r="E55" s="116">
        <f t="shared" si="13"/>
        <v>0</v>
      </c>
      <c r="F55" s="116">
        <f t="shared" si="13"/>
        <v>0</v>
      </c>
      <c r="G55" s="116">
        <f t="shared" si="13"/>
        <v>0</v>
      </c>
      <c r="H55" s="116">
        <f t="shared" si="13"/>
        <v>0</v>
      </c>
      <c r="I55" s="116">
        <f t="shared" si="13"/>
        <v>0</v>
      </c>
      <c r="J55" s="116">
        <f t="shared" si="13"/>
        <v>0</v>
      </c>
      <c r="K55" s="116">
        <f t="shared" si="13"/>
        <v>0</v>
      </c>
    </row>
    <row r="56" spans="1:11" ht="13.5" thickBot="1">
      <c r="A56" s="130" t="s">
        <v>188</v>
      </c>
      <c r="B56" s="107"/>
      <c r="C56" s="107"/>
      <c r="D56" s="107"/>
      <c r="E56" s="107"/>
      <c r="F56" s="107"/>
      <c r="G56" s="107"/>
      <c r="H56" s="107"/>
      <c r="I56" s="107"/>
      <c r="J56" s="107"/>
      <c r="K56" s="107"/>
    </row>
    <row r="57" spans="1:11" ht="13.5" thickBot="1">
      <c r="A57" s="130" t="s">
        <v>189</v>
      </c>
      <c r="B57" s="107"/>
      <c r="C57" s="107"/>
      <c r="D57" s="107"/>
      <c r="E57" s="107"/>
      <c r="F57" s="107"/>
      <c r="G57" s="107"/>
      <c r="H57" s="107"/>
      <c r="I57" s="107"/>
      <c r="J57" s="107"/>
      <c r="K57" s="107"/>
    </row>
    <row r="58" spans="1:11" ht="13.5" thickBot="1">
      <c r="A58" s="130" t="s">
        <v>190</v>
      </c>
      <c r="B58" s="107"/>
      <c r="C58" s="107"/>
      <c r="D58" s="107"/>
      <c r="E58" s="107"/>
      <c r="F58" s="107"/>
      <c r="G58" s="107"/>
      <c r="H58" s="107"/>
      <c r="I58" s="107"/>
      <c r="J58" s="107"/>
      <c r="K58" s="107"/>
    </row>
    <row r="59" spans="1:11" ht="13.5" thickBot="1">
      <c r="A59" s="162" t="s">
        <v>191</v>
      </c>
      <c r="B59" s="165">
        <f>B55+SUM(B56:B58)</f>
        <v>0</v>
      </c>
      <c r="C59" s="165">
        <f t="shared" ref="C59:K59" si="14">C55+SUM(C56:C58)</f>
        <v>0</v>
      </c>
      <c r="D59" s="165">
        <f t="shared" si="14"/>
        <v>0</v>
      </c>
      <c r="E59" s="165">
        <f t="shared" si="14"/>
        <v>0</v>
      </c>
      <c r="F59" s="165">
        <f t="shared" si="14"/>
        <v>0</v>
      </c>
      <c r="G59" s="165">
        <f t="shared" si="14"/>
        <v>0</v>
      </c>
      <c r="H59" s="165">
        <f t="shared" si="14"/>
        <v>0</v>
      </c>
      <c r="I59" s="165">
        <f t="shared" si="14"/>
        <v>0</v>
      </c>
      <c r="J59" s="165">
        <f t="shared" si="14"/>
        <v>0</v>
      </c>
      <c r="K59" s="165">
        <f t="shared" si="14"/>
        <v>0</v>
      </c>
    </row>
    <row r="60" spans="1:11" ht="25.5" thickBot="1">
      <c r="A60" s="331" t="s">
        <v>207</v>
      </c>
      <c r="B60" s="332"/>
      <c r="C60" s="332"/>
      <c r="D60" s="332"/>
      <c r="E60" s="332"/>
      <c r="F60" s="332"/>
      <c r="G60" s="332"/>
      <c r="H60" s="332"/>
      <c r="I60" s="332"/>
      <c r="J60" s="332"/>
      <c r="K60" s="332"/>
    </row>
    <row r="61" spans="1:11" ht="13.5" thickBot="1">
      <c r="A61" s="333" t="s">
        <v>210</v>
      </c>
      <c r="B61" s="334">
        <f>B59-B60</f>
        <v>0</v>
      </c>
      <c r="C61" s="334">
        <f>C59-C60</f>
        <v>0</v>
      </c>
      <c r="D61" s="334">
        <f>D59-D60</f>
        <v>0</v>
      </c>
      <c r="E61" s="334">
        <f>E59-E60</f>
        <v>0</v>
      </c>
      <c r="F61" s="334">
        <f>F59-F60</f>
        <v>0</v>
      </c>
      <c r="G61" s="334">
        <f>G59-G60</f>
        <v>0</v>
      </c>
      <c r="H61" s="334">
        <f>H59-H60</f>
        <v>0</v>
      </c>
      <c r="I61" s="334">
        <f>I59-I60</f>
        <v>0</v>
      </c>
      <c r="J61" s="334">
        <f>J59-J60</f>
        <v>0</v>
      </c>
      <c r="K61" s="334">
        <f>K59-K60</f>
        <v>0</v>
      </c>
    </row>
    <row r="62" spans="1:11" ht="13" thickBot="1">
      <c r="A62" s="91" t="s">
        <v>192</v>
      </c>
      <c r="B62" s="330"/>
      <c r="C62" s="118"/>
      <c r="D62" s="118"/>
      <c r="E62" s="118"/>
      <c r="F62" s="118"/>
      <c r="G62" s="118"/>
      <c r="H62" s="118"/>
      <c r="I62" s="118"/>
      <c r="J62" s="118"/>
      <c r="K62" s="118"/>
    </row>
    <row r="63" spans="1:11" ht="13" thickBot="1">
      <c r="A63" s="91" t="s">
        <v>193</v>
      </c>
      <c r="B63" s="118"/>
      <c r="C63" s="118"/>
      <c r="D63" s="118"/>
      <c r="E63" s="118"/>
      <c r="F63" s="118"/>
      <c r="G63" s="118"/>
      <c r="H63" s="118"/>
      <c r="I63" s="118"/>
      <c r="J63" s="118"/>
      <c r="K63" s="118"/>
    </row>
    <row r="64" spans="1:11" ht="13" thickBot="1">
      <c r="A64" s="91" t="s">
        <v>115</v>
      </c>
      <c r="B64" s="79">
        <f>B44*365.25</f>
        <v>0</v>
      </c>
      <c r="C64" s="79">
        <f>C44*365.25</f>
        <v>0</v>
      </c>
      <c r="D64" s="79">
        <f>D44*365.25</f>
        <v>0</v>
      </c>
      <c r="E64" s="79">
        <f>E44*365.25</f>
        <v>0</v>
      </c>
      <c r="F64" s="79">
        <f>F44*365.25</f>
        <v>0</v>
      </c>
      <c r="G64" s="79">
        <f>G44*365.25</f>
        <v>0</v>
      </c>
      <c r="H64" s="79">
        <f>H44*365.25</f>
        <v>0</v>
      </c>
      <c r="I64" s="79">
        <f>I44*365.25</f>
        <v>0</v>
      </c>
      <c r="J64" s="79">
        <f>J44*365.25</f>
        <v>0</v>
      </c>
      <c r="K64" s="79">
        <f>K44*365.25</f>
        <v>0</v>
      </c>
    </row>
    <row r="65" spans="1:11" ht="13" thickBot="1">
      <c r="A65" s="91" t="s">
        <v>194</v>
      </c>
      <c r="B65" s="64">
        <f>B63-B62</f>
        <v>0</v>
      </c>
      <c r="C65" s="64">
        <f t="shared" ref="C65:K65" si="15">C63-C62</f>
        <v>0</v>
      </c>
      <c r="D65" s="64">
        <f t="shared" si="15"/>
        <v>0</v>
      </c>
      <c r="E65" s="64">
        <f t="shared" si="15"/>
        <v>0</v>
      </c>
      <c r="F65" s="64">
        <f t="shared" si="15"/>
        <v>0</v>
      </c>
      <c r="G65" s="64">
        <f t="shared" si="15"/>
        <v>0</v>
      </c>
      <c r="H65" s="64">
        <f t="shared" si="15"/>
        <v>0</v>
      </c>
      <c r="I65" s="64">
        <f t="shared" si="15"/>
        <v>0</v>
      </c>
      <c r="J65" s="64">
        <f t="shared" si="15"/>
        <v>0</v>
      </c>
      <c r="K65" s="64">
        <f t="shared" si="15"/>
        <v>0</v>
      </c>
    </row>
    <row r="66" spans="1:11" ht="13" thickBot="1">
      <c r="A66" s="91" t="s">
        <v>178</v>
      </c>
      <c r="B66" s="110">
        <f>IFERROR(B61/B65,0)</f>
        <v>0</v>
      </c>
      <c r="C66" s="110">
        <f>IFERROR(C61/C65,0)</f>
        <v>0</v>
      </c>
      <c r="D66" s="110">
        <f>IFERROR(D61/D65,0)</f>
        <v>0</v>
      </c>
      <c r="E66" s="110">
        <f>IFERROR(E61/E65,0)</f>
        <v>0</v>
      </c>
      <c r="F66" s="110">
        <f>IFERROR(F61/F65,0)</f>
        <v>0</v>
      </c>
      <c r="G66" s="110">
        <f>IFERROR(G61/G65,0)</f>
        <v>0</v>
      </c>
      <c r="H66" s="110">
        <f>IFERROR(H61/H65,0)</f>
        <v>0</v>
      </c>
      <c r="I66" s="110">
        <f>IFERROR(I61/I65,0)</f>
        <v>0</v>
      </c>
      <c r="J66" s="110">
        <f>IFERROR(J61/J65,0)</f>
        <v>0</v>
      </c>
      <c r="K66" s="110">
        <f>IFERROR(K61/K65,0)</f>
        <v>0</v>
      </c>
    </row>
    <row r="68" spans="1:11" ht="13" thickBot="1">
      <c r="A68" s="164" t="s">
        <v>118</v>
      </c>
    </row>
    <row r="69" spans="1:11" ht="13" thickBot="1">
      <c r="A69" s="41">
        <v>2027</v>
      </c>
      <c r="B69" s="70">
        <f>IF(B$63&gt;(B$62+365.25*B$96),IF(AND($A69&gt;YEAR(B$62),$A69&lt;YEAR(B$62+365.25*B$96)),(DATE($A69,12,31)-DATE($A69,1,0))*B$66,IF(AND($A69=YEAR(B$62),$A69=YEAR(B$62+365.25*B$96)),((B$62+365.25*B$96)-B$62+1)*B$66,IF($A69=YEAR(B$62),(DATE(YEAR(B$62),12,31)-B$62+1)*B$66,IF($A69=YEAR(B$62+365.25*B$96),(B$62+365.25*B$96-DATE(YEAR(B$62+365.25*B$96),1,1))*B$66,0)))),IF(AND($A69&gt;YEAR(B$62),$A69&lt;YEAR(B$63)),(DATE($A69,12,31)-DATE($A69,1,0))*B$66,IF(AND($A69=YEAR(B$62),$A69=YEAR(B$63)),(B$63-B$62+1)*B$66,IF($A69=YEAR(B$62),(DATE(YEAR(B$62),12,31)-B$62+1)*B$66,IF($A69=YEAR(B$63),(B$63-DATE(YEAR(B$63),1,1))*B$66,0)))))</f>
        <v>0</v>
      </c>
      <c r="C69" s="70">
        <f>IF(C$63&gt;(C$62+365.25*C$96),IF(AND($A69&gt;YEAR(C$62),$A69&lt;YEAR(C$62+365.25*C$96)),(DATE($A69,12,31)-DATE($A69,1,0))*C$66,IF(AND($A69=YEAR(C$62),$A69=YEAR(C$62+365.25*C$96)),((C$62+365.25*C$96)-C$62+1)*C$66,IF($A69=YEAR(C$62),(DATE(YEAR(C$62),12,31)-C$62+1)*C$66,IF($A69=YEAR(C$62+365.25*C$96),(C$62+365.25*C$96-DATE(YEAR(C$62+365.25*C$96),1,1))*C$66,0)))),IF(AND($A69&gt;YEAR(C$62),$A69&lt;YEAR(C$63)),(DATE($A69,12,31)-DATE($A69,1,0))*C$66,IF(AND($A69=YEAR(C$62),$A69=YEAR(C$63)),(C$63-C$62+1)*C$66,IF($A69=YEAR(C$62),(DATE(YEAR(C$62),12,31)-C$62+1)*C$66,IF($A69=YEAR(C$63),(C$63-DATE(YEAR(C$63),1,1))*C$66,0)))))</f>
        <v>0</v>
      </c>
      <c r="D69" s="70">
        <f>IF(D$63&gt;(D$62+365.25*D$96),IF(AND($A69&gt;YEAR(D$62),$A69&lt;YEAR(D$62+365.25*D$96)),(DATE($A69,12,31)-DATE($A69,1,0))*D$66,IF(AND($A69=YEAR(D$62),$A69=YEAR(D$62+365.25*D$96)),((D$62+365.25*D$96)-D$62+1)*D$66,IF($A69=YEAR(D$62),(DATE(YEAR(D$62),12,31)-D$62+1)*D$66,IF($A69=YEAR(D$62+365.25*D$96),(D$62+365.25*D$96-DATE(YEAR(D$62+365.25*D$96),1,1))*D$66,0)))),IF(AND($A69&gt;YEAR(D$62),$A69&lt;YEAR(D$63)),(DATE($A69,12,31)-DATE($A69,1,0))*D$66,IF(AND($A69=YEAR(D$62),$A69=YEAR(D$63)),(D$63-D$62+1)*D$66,IF($A69=YEAR(D$62),(DATE(YEAR(D$62),12,31)-D$62+1)*D$66,IF($A69=YEAR(D$63),(D$63-DATE(YEAR(D$63),1,1))*D$66,0)))))</f>
        <v>0</v>
      </c>
      <c r="E69" s="70">
        <f>IF(E$63&gt;(E$62+365.25*E$96),IF(AND($A69&gt;YEAR(E$62),$A69&lt;YEAR(E$62+365.25*E$96)),(DATE($A69,12,31)-DATE($A69,1,0))*E$66,IF(AND($A69=YEAR(E$62),$A69=YEAR(E$62+365.25*E$96)),((E$62+365.25*E$96)-E$62+1)*E$66,IF($A69=YEAR(E$62),(DATE(YEAR(E$62),12,31)-E$62+1)*E$66,IF($A69=YEAR(E$62+365.25*E$96),(E$62+365.25*E$96-DATE(YEAR(E$62+365.25*E$96),1,1))*E$66,0)))),IF(AND($A69&gt;YEAR(E$62),$A69&lt;YEAR(E$63)),(DATE($A69,12,31)-DATE($A69,1,0))*E$66,IF(AND($A69=YEAR(E$62),$A69=YEAR(E$63)),(E$63-E$62+1)*E$66,IF($A69=YEAR(E$62),(DATE(YEAR(E$62),12,31)-E$62+1)*E$66,IF($A69=YEAR(E$63),(E$63-DATE(YEAR(E$63),1,1))*E$66,0)))))</f>
        <v>0</v>
      </c>
      <c r="F69" s="70">
        <f>IF(F$63&gt;(F$62+365.25*F$96),IF(AND($A69&gt;YEAR(F$62),$A69&lt;YEAR(F$62+365.25*F$96)),(DATE($A69,12,31)-DATE($A69,1,0))*F$66,IF(AND($A69=YEAR(F$62),$A69=YEAR(F$62+365.25*F$96)),((F$62+365.25*F$96)-F$62+1)*F$66,IF($A69=YEAR(F$62),(DATE(YEAR(F$62),12,31)-F$62+1)*F$66,IF($A69=YEAR(F$62+365.25*F$96),(F$62+365.25*F$96-DATE(YEAR(F$62+365.25*F$96),1,1))*F$66,0)))),IF(AND($A69&gt;YEAR(F$62),$A69&lt;YEAR(F$63)),(DATE($A69,12,31)-DATE($A69,1,0))*F$66,IF(AND($A69=YEAR(F$62),$A69=YEAR(F$63)),(F$63-F$62+1)*F$66,IF($A69=YEAR(F$62),(DATE(YEAR(F$62),12,31)-F$62+1)*F$66,IF($A69=YEAR(F$63),(F$63-DATE(YEAR(F$63),1,1))*F$66,0)))))</f>
        <v>0</v>
      </c>
      <c r="G69" s="70">
        <f>IF(G$63&gt;(G$62+365.25*G$96),IF(AND($A69&gt;YEAR(G$62),$A69&lt;YEAR(G$62+365.25*G$96)),(DATE($A69,12,31)-DATE($A69,1,0))*G$66,IF(AND($A69=YEAR(G$62),$A69=YEAR(G$62+365.25*G$96)),((G$62+365.25*G$96)-G$62+1)*G$66,IF($A69=YEAR(G$62),(DATE(YEAR(G$62),12,31)-G$62+1)*G$66,IF($A69=YEAR(G$62+365.25*G$96),(G$62+365.25*G$96-DATE(YEAR(G$62+365.25*G$96),1,1))*G$66,0)))),IF(AND($A69&gt;YEAR(G$62),$A69&lt;YEAR(G$63)),(DATE($A69,12,31)-DATE($A69,1,0))*G$66,IF(AND($A69=YEAR(G$62),$A69=YEAR(G$63)),(G$63-G$62+1)*G$66,IF($A69=YEAR(G$62),(DATE(YEAR(G$62),12,31)-G$62+1)*G$66,IF($A69=YEAR(G$63),(G$63-DATE(YEAR(G$63),1,1))*G$66,0)))))</f>
        <v>0</v>
      </c>
      <c r="H69" s="70">
        <f>IF(H$63&gt;(H$62+365.25*H$96),IF(AND($A69&gt;YEAR(H$62),$A69&lt;YEAR(H$62+365.25*H$96)),(DATE($A69,12,31)-DATE($A69,1,0))*H$66,IF(AND($A69=YEAR(H$62),$A69=YEAR(H$62+365.25*H$96)),((H$62+365.25*H$96)-H$62+1)*H$66,IF($A69=YEAR(H$62),(DATE(YEAR(H$62),12,31)-H$62+1)*H$66,IF($A69=YEAR(H$62+365.25*H$96),(H$62+365.25*H$96-DATE(YEAR(H$62+365.25*H$96),1,1))*H$66,0)))),IF(AND($A69&gt;YEAR(H$62),$A69&lt;YEAR(H$63)),(DATE($A69,12,31)-DATE($A69,1,0))*H$66,IF(AND($A69=YEAR(H$62),$A69=YEAR(H$63)),(H$63-H$62+1)*H$66,IF($A69=YEAR(H$62),(DATE(YEAR(H$62),12,31)-H$62+1)*H$66,IF($A69=YEAR(H$63),(H$63-DATE(YEAR(H$63),1,1))*H$66,0)))))</f>
        <v>0</v>
      </c>
      <c r="I69" s="70">
        <f>IF(I$63&gt;(I$62+365.25*I$96),IF(AND($A69&gt;YEAR(I$62),$A69&lt;YEAR(I$62+365.25*I$96)),(DATE($A69,12,31)-DATE($A69,1,0))*I$66,IF(AND($A69=YEAR(I$62),$A69=YEAR(I$62+365.25*I$96)),((I$62+365.25*I$96)-I$62+1)*I$66,IF($A69=YEAR(I$62),(DATE(YEAR(I$62),12,31)-I$62+1)*I$66,IF($A69=YEAR(I$62+365.25*I$96),(I$62+365.25*I$96-DATE(YEAR(I$62+365.25*I$96),1,1))*I$66,0)))),IF(AND($A69&gt;YEAR(I$62),$A69&lt;YEAR(I$63)),(DATE($A69,12,31)-DATE($A69,1,0))*I$66,IF(AND($A69=YEAR(I$62),$A69=YEAR(I$63)),(I$63-I$62+1)*I$66,IF($A69=YEAR(I$62),(DATE(YEAR(I$62),12,31)-I$62+1)*I$66,IF($A69=YEAR(I$63),(I$63-DATE(YEAR(I$63),1,1))*I$66,0)))))</f>
        <v>0</v>
      </c>
      <c r="J69" s="70">
        <f>IF(J$63&gt;(J$62+365.25*J$96),IF(AND($A69&gt;YEAR(J$62),$A69&lt;YEAR(J$62+365.25*J$96)),(DATE($A69,12,31)-DATE($A69,1,0))*J$66,IF(AND($A69=YEAR(J$62),$A69=YEAR(J$62+365.25*J$96)),((J$62+365.25*J$96)-J$62+1)*J$66,IF($A69=YEAR(J$62),(DATE(YEAR(J$62),12,31)-J$62+1)*J$66,IF($A69=YEAR(J$62+365.25*J$96),(J$62+365.25*J$96-DATE(YEAR(J$62+365.25*J$96),1,1))*J$66,0)))),IF(AND($A69&gt;YEAR(J$62),$A69&lt;YEAR(J$63)),(DATE($A69,12,31)-DATE($A69,1,0))*J$66,IF(AND($A69=YEAR(J$62),$A69=YEAR(J$63)),(J$63-J$62+1)*J$66,IF($A69=YEAR(J$62),(DATE(YEAR(J$62),12,31)-J$62+1)*J$66,IF($A69=YEAR(J$63),(J$63-DATE(YEAR(J$63),1,1))*J$66,0)))))</f>
        <v>0</v>
      </c>
      <c r="K69" s="70">
        <f>IF(K$63&gt;(K$62+365.25*K$96),IF(AND($A69&gt;YEAR(K$62),$A69&lt;YEAR(K$62+365.25*K$96)),(DATE($A69,12,31)-DATE($A69,1,0))*K$66,IF(AND($A69=YEAR(K$62),$A69=YEAR(K$62+365.25*K$96)),((K$62+365.25*K$96)-K$62+1)*K$66,IF($A69=YEAR(K$62),(DATE(YEAR(K$62),12,31)-K$62+1)*K$66,IF($A69=YEAR(K$62+365.25*K$96),(K$62+365.25*K$96-DATE(YEAR(K$62+365.25*K$96),1,1))*K$66,0)))),IF(AND($A69&gt;YEAR(K$62),$A69&lt;YEAR(K$63)),(DATE($A69,12,31)-DATE($A69,1,0))*K$66,IF(AND($A69=YEAR(K$62),$A69=YEAR(K$63)),(K$63-K$62+1)*K$66,IF($A69=YEAR(K$62),(DATE(YEAR(K$62),12,31)-K$62+1)*K$66,IF($A69=YEAR(K$63),(K$63-DATE(YEAR(K$63),1,1))*K$66,0)))))</f>
        <v>0</v>
      </c>
    </row>
    <row r="70" spans="1:11" ht="13" thickBot="1">
      <c r="A70" s="41">
        <v>2028</v>
      </c>
      <c r="B70" s="70">
        <f>IF(B$63&gt;(B$62+365.25*B$96),IF(AND($A70&gt;YEAR(B$62),$A70&lt;YEAR(B$62+365.25*B$96)),(DATE($A70,12,31)-DATE($A70,1,0))*B$66,IF(AND($A70=YEAR(B$62),$A70=YEAR(B$62+365.25*B$96)),((B$62+365.25*B$96)-B$62+1)*B$66,IF($A70=YEAR(B$62),(DATE(YEAR(B$62),12,31)-B$62+1)*B$66,IF($A70=YEAR(B$62+365.25*B$96),(B$62+365.25*B$96-DATE(YEAR(B$62+365.25*B$96),1,1))*B$66,0)))),IF(AND($A70&gt;YEAR(B$62),$A70&lt;YEAR(B$63)),(DATE($A70,12,31)-DATE($A70,1,0))*B$66,IF(AND($A70=YEAR(B$62),$A70=YEAR(B$63)),(B$63-B$62+1)*B$66,IF($A70=YEAR(B$62),(DATE(YEAR(B$62),12,31)-B$62+1)*B$66,IF($A70=YEAR(B$63),(B$63-DATE(YEAR(B$63),1,1))*B$66,0)))))</f>
        <v>0</v>
      </c>
      <c r="C70" s="70">
        <f>IF(C$63&gt;(C$62+365.25*C$96),IF(AND($A70&gt;YEAR(C$62),$A70&lt;YEAR(C$62+365.25*C$96)),(DATE($A70,12,31)-DATE($A70,1,0))*C$66,IF(AND($A70=YEAR(C$62),$A70=YEAR(C$62+365.25*C$96)),((C$62+365.25*C$96)-C$62+1)*C$66,IF($A70=YEAR(C$62),(DATE(YEAR(C$62),12,31)-C$62+1)*C$66,IF($A70=YEAR(C$62+365.25*C$96),(C$62+365.25*C$96-DATE(YEAR(C$62+365.25*C$96),1,1))*C$66,0)))),IF(AND($A70&gt;YEAR(C$62),$A70&lt;YEAR(C$63)),(DATE($A70,12,31)-DATE($A70,1,0))*C$66,IF(AND($A70=YEAR(C$62),$A70=YEAR(C$63)),(C$63-C$62+1)*C$66,IF($A70=YEAR(C$62),(DATE(YEAR(C$62),12,31)-C$62+1)*C$66,IF($A70=YEAR(C$63),(C$63-DATE(YEAR(C$63),1,1))*C$66,0)))))</f>
        <v>0</v>
      </c>
      <c r="D70" s="70">
        <f>IF(D$63&gt;(D$62+365.25*D$96),IF(AND($A70&gt;YEAR(D$62),$A70&lt;YEAR(D$62+365.25*D$96)),(DATE($A70,12,31)-DATE($A70,1,0))*D$66,IF(AND($A70=YEAR(D$62),$A70=YEAR(D$62+365.25*D$96)),((D$62+365.25*D$96)-D$62+1)*D$66,IF($A70=YEAR(D$62),(DATE(YEAR(D$62),12,31)-D$62+1)*D$66,IF($A70=YEAR(D$62+365.25*D$96),(D$62+365.25*D$96-DATE(YEAR(D$62+365.25*D$96),1,1))*D$66,0)))),IF(AND($A70&gt;YEAR(D$62),$A70&lt;YEAR(D$63)),(DATE($A70,12,31)-DATE($A70,1,0))*D$66,IF(AND($A70=YEAR(D$62),$A70=YEAR(D$63)),(D$63-D$62+1)*D$66,IF($A70=YEAR(D$62),(DATE(YEAR(D$62),12,31)-D$62+1)*D$66,IF($A70=YEAR(D$63),(D$63-DATE(YEAR(D$63),1,1))*D$66,0)))))</f>
        <v>0</v>
      </c>
      <c r="E70" s="70">
        <f>IF(E$63&gt;(E$62+365.25*E$96),IF(AND($A70&gt;YEAR(E$62),$A70&lt;YEAR(E$62+365.25*E$96)),(DATE($A70,12,31)-DATE($A70,1,0))*E$66,IF(AND($A70=YEAR(E$62),$A70=YEAR(E$62+365.25*E$96)),((E$62+365.25*E$96)-E$62+1)*E$66,IF($A70=YEAR(E$62),(DATE(YEAR(E$62),12,31)-E$62+1)*E$66,IF($A70=YEAR(E$62+365.25*E$96),(E$62+365.25*E$96-DATE(YEAR(E$62+365.25*E$96),1,1))*E$66,0)))),IF(AND($A70&gt;YEAR(E$62),$A70&lt;YEAR(E$63)),(DATE($A70,12,31)-DATE($A70,1,0))*E$66,IF(AND($A70=YEAR(E$62),$A70=YEAR(E$63)),(E$63-E$62+1)*E$66,IF($A70=YEAR(E$62),(DATE(YEAR(E$62),12,31)-E$62+1)*E$66,IF($A70=YEAR(E$63),(E$63-DATE(YEAR(E$63),1,1))*E$66,0)))))</f>
        <v>0</v>
      </c>
      <c r="F70" s="70">
        <f>IF(F$63&gt;(F$62+365.25*F$96),IF(AND($A70&gt;YEAR(F$62),$A70&lt;YEAR(F$62+365.25*F$96)),(DATE($A70,12,31)-DATE($A70,1,0))*F$66,IF(AND($A70=YEAR(F$62),$A70=YEAR(F$62+365.25*F$96)),((F$62+365.25*F$96)-F$62+1)*F$66,IF($A70=YEAR(F$62),(DATE(YEAR(F$62),12,31)-F$62+1)*F$66,IF($A70=YEAR(F$62+365.25*F$96),(F$62+365.25*F$96-DATE(YEAR(F$62+365.25*F$96),1,1))*F$66,0)))),IF(AND($A70&gt;YEAR(F$62),$A70&lt;YEAR(F$63)),(DATE($A70,12,31)-DATE($A70,1,0))*F$66,IF(AND($A70=YEAR(F$62),$A70=YEAR(F$63)),(F$63-F$62+1)*F$66,IF($A70=YEAR(F$62),(DATE(YEAR(F$62),12,31)-F$62+1)*F$66,IF($A70=YEAR(F$63),(F$63-DATE(YEAR(F$63),1,1))*F$66,0)))))</f>
        <v>0</v>
      </c>
      <c r="G70" s="70">
        <f>IF(G$63&gt;(G$62+365.25*G$96),IF(AND($A70&gt;YEAR(G$62),$A70&lt;YEAR(G$62+365.25*G$96)),(DATE($A70,12,31)-DATE($A70,1,0))*G$66,IF(AND($A70=YEAR(G$62),$A70=YEAR(G$62+365.25*G$96)),((G$62+365.25*G$96)-G$62+1)*G$66,IF($A70=YEAR(G$62),(DATE(YEAR(G$62),12,31)-G$62+1)*G$66,IF($A70=YEAR(G$62+365.25*G$96),(G$62+365.25*G$96-DATE(YEAR(G$62+365.25*G$96),1,1))*G$66,0)))),IF(AND($A70&gt;YEAR(G$62),$A70&lt;YEAR(G$63)),(DATE($A70,12,31)-DATE($A70,1,0))*G$66,IF(AND($A70=YEAR(G$62),$A70=YEAR(G$63)),(G$63-G$62+1)*G$66,IF($A70=YEAR(G$62),(DATE(YEAR(G$62),12,31)-G$62+1)*G$66,IF($A70=YEAR(G$63),(G$63-DATE(YEAR(G$63),1,1))*G$66,0)))))</f>
        <v>0</v>
      </c>
      <c r="H70" s="70">
        <f>IF(H$63&gt;(H$62+365.25*H$96),IF(AND($A70&gt;YEAR(H$62),$A70&lt;YEAR(H$62+365.25*H$96)),(DATE($A70,12,31)-DATE($A70,1,0))*H$66,IF(AND($A70=YEAR(H$62),$A70=YEAR(H$62+365.25*H$96)),((H$62+365.25*H$96)-H$62+1)*H$66,IF($A70=YEAR(H$62),(DATE(YEAR(H$62),12,31)-H$62+1)*H$66,IF($A70=YEAR(H$62+365.25*H$96),(H$62+365.25*H$96-DATE(YEAR(H$62+365.25*H$96),1,1))*H$66,0)))),IF(AND($A70&gt;YEAR(H$62),$A70&lt;YEAR(H$63)),(DATE($A70,12,31)-DATE($A70,1,0))*H$66,IF(AND($A70=YEAR(H$62),$A70=YEAR(H$63)),(H$63-H$62+1)*H$66,IF($A70=YEAR(H$62),(DATE(YEAR(H$62),12,31)-H$62+1)*H$66,IF($A70=YEAR(H$63),(H$63-DATE(YEAR(H$63),1,1))*H$66,0)))))</f>
        <v>0</v>
      </c>
      <c r="I70" s="70">
        <f>IF(I$63&gt;(I$62+365.25*I$96),IF(AND($A70&gt;YEAR(I$62),$A70&lt;YEAR(I$62+365.25*I$96)),(DATE($A70,12,31)-DATE($A70,1,0))*I$66,IF(AND($A70=YEAR(I$62),$A70=YEAR(I$62+365.25*I$96)),((I$62+365.25*I$96)-I$62+1)*I$66,IF($A70=YEAR(I$62),(DATE(YEAR(I$62),12,31)-I$62+1)*I$66,IF($A70=YEAR(I$62+365.25*I$96),(I$62+365.25*I$96-DATE(YEAR(I$62+365.25*I$96),1,1))*I$66,0)))),IF(AND($A70&gt;YEAR(I$62),$A70&lt;YEAR(I$63)),(DATE($A70,12,31)-DATE($A70,1,0))*I$66,IF(AND($A70=YEAR(I$62),$A70=YEAR(I$63)),(I$63-I$62+1)*I$66,IF($A70=YEAR(I$62),(DATE(YEAR(I$62),12,31)-I$62+1)*I$66,IF($A70=YEAR(I$63),(I$63-DATE(YEAR(I$63),1,1))*I$66,0)))))</f>
        <v>0</v>
      </c>
      <c r="J70" s="70">
        <f>IF(J$63&gt;(J$62+365.25*J$96),IF(AND($A70&gt;YEAR(J$62),$A70&lt;YEAR(J$62+365.25*J$96)),(DATE($A70,12,31)-DATE($A70,1,0))*J$66,IF(AND($A70=YEAR(J$62),$A70=YEAR(J$62+365.25*J$96)),((J$62+365.25*J$96)-J$62+1)*J$66,IF($A70=YEAR(J$62),(DATE(YEAR(J$62),12,31)-J$62+1)*J$66,IF($A70=YEAR(J$62+365.25*J$96),(J$62+365.25*J$96-DATE(YEAR(J$62+365.25*J$96),1,1))*J$66,0)))),IF(AND($A70&gt;YEAR(J$62),$A70&lt;YEAR(J$63)),(DATE($A70,12,31)-DATE($A70,1,0))*J$66,IF(AND($A70=YEAR(J$62),$A70=YEAR(J$63)),(J$63-J$62+1)*J$66,IF($A70=YEAR(J$62),(DATE(YEAR(J$62),12,31)-J$62+1)*J$66,IF($A70=YEAR(J$63),(J$63-DATE(YEAR(J$63),1,1))*J$66,0)))))</f>
        <v>0</v>
      </c>
      <c r="K70" s="70">
        <f>IF(K$63&gt;(K$62+365.25*K$96),IF(AND($A70&gt;YEAR(K$62),$A70&lt;YEAR(K$62+365.25*K$96)),(DATE($A70,12,31)-DATE($A70,1,0))*K$66,IF(AND($A70=YEAR(K$62),$A70=YEAR(K$62+365.25*K$96)),((K$62+365.25*K$96)-K$62+1)*K$66,IF($A70=YEAR(K$62),(DATE(YEAR(K$62),12,31)-K$62+1)*K$66,IF($A70=YEAR(K$62+365.25*K$96),(K$62+365.25*K$96-DATE(YEAR(K$62+365.25*K$96),1,1))*K$66,0)))),IF(AND($A70&gt;YEAR(K$62),$A70&lt;YEAR(K$63)),(DATE($A70,12,31)-DATE($A70,1,0))*K$66,IF(AND($A70=YEAR(K$62),$A70=YEAR(K$63)),(K$63-K$62+1)*K$66,IF($A70=YEAR(K$62),(DATE(YEAR(K$62),12,31)-K$62+1)*K$66,IF($A70=YEAR(K$63),(K$63-DATE(YEAR(K$63),1,1))*K$66,0)))))</f>
        <v>0</v>
      </c>
    </row>
    <row r="71" spans="1:11" ht="13" thickBot="1">
      <c r="A71" s="41">
        <v>2029</v>
      </c>
      <c r="B71" s="70">
        <f>IF(B$63&gt;(B$62+365.25*B$96),IF(AND($A71&gt;YEAR(B$62),$A71&lt;YEAR(B$62+365.25*B$96)),(DATE($A71,12,31)-DATE($A71,1,0))*B$66,IF(AND($A71=YEAR(B$62),$A71=YEAR(B$62+365.25*B$96)),((B$62+365.25*B$96)-B$62+1)*B$66,IF($A71=YEAR(B$62),(DATE(YEAR(B$62),12,31)-B$62+1)*B$66,IF($A71=YEAR(B$62+365.25*B$96),(B$62+365.25*B$96-DATE(YEAR(B$62+365.25*B$96),1,1))*B$66,0)))),IF(AND($A71&gt;YEAR(B$62),$A71&lt;YEAR(B$63)),(DATE($A71,12,31)-DATE($A71,1,0))*B$66,IF(AND($A71=YEAR(B$62),$A71=YEAR(B$63)),(B$63-B$62+1)*B$66,IF($A71=YEAR(B$62),(DATE(YEAR(B$62),12,31)-B$62+1)*B$66,IF($A71=YEAR(B$63),(B$63-DATE(YEAR(B$63),1,1))*B$66,0)))))</f>
        <v>0</v>
      </c>
      <c r="C71" s="70">
        <f>IF(C$63&gt;(C$62+365.25*C$96),IF(AND($A71&gt;YEAR(C$62),$A71&lt;YEAR(C$62+365.25*C$96)),(DATE($A71,12,31)-DATE($A71,1,0))*C$66,IF(AND($A71=YEAR(C$62),$A71=YEAR(C$62+365.25*C$96)),((C$62+365.25*C$96)-C$62+1)*C$66,IF($A71=YEAR(C$62),(DATE(YEAR(C$62),12,31)-C$62+1)*C$66,IF($A71=YEAR(C$62+365.25*C$96),(C$62+365.25*C$96-DATE(YEAR(C$62+365.25*C$96),1,1))*C$66,0)))),IF(AND($A71&gt;YEAR(C$62),$A71&lt;YEAR(C$63)),(DATE($A71,12,31)-DATE($A71,1,0))*C$66,IF(AND($A71=YEAR(C$62),$A71=YEAR(C$63)),(C$63-C$62+1)*C$66,IF($A71=YEAR(C$62),(DATE(YEAR(C$62),12,31)-C$62+1)*C$66,IF($A71=YEAR(C$63),(C$63-DATE(YEAR(C$63),1,1))*C$66,0)))))</f>
        <v>0</v>
      </c>
      <c r="D71" s="70">
        <f>IF(D$63&gt;(D$62+365.25*D$96),IF(AND($A71&gt;YEAR(D$62),$A71&lt;YEAR(D$62+365.25*D$96)),(DATE($A71,12,31)-DATE($A71,1,0))*D$66,IF(AND($A71=YEAR(D$62),$A71=YEAR(D$62+365.25*D$96)),((D$62+365.25*D$96)-D$62+1)*D$66,IF($A71=YEAR(D$62),(DATE(YEAR(D$62),12,31)-D$62+1)*D$66,IF($A71=YEAR(D$62+365.25*D$96),(D$62+365.25*D$96-DATE(YEAR(D$62+365.25*D$96),1,1))*D$66,0)))),IF(AND($A71&gt;YEAR(D$62),$A71&lt;YEAR(D$63)),(DATE($A71,12,31)-DATE($A71,1,0))*D$66,IF(AND($A71=YEAR(D$62),$A71=YEAR(D$63)),(D$63-D$62+1)*D$66,IF($A71=YEAR(D$62),(DATE(YEAR(D$62),12,31)-D$62+1)*D$66,IF($A71=YEAR(D$63),(D$63-DATE(YEAR(D$63),1,1))*D$66,0)))))</f>
        <v>0</v>
      </c>
      <c r="E71" s="70">
        <f>IF(E$63&gt;(E$62+365.25*E$96),IF(AND($A71&gt;YEAR(E$62),$A71&lt;YEAR(E$62+365.25*E$96)),(DATE($A71,12,31)-DATE($A71,1,0))*E$66,IF(AND($A71=YEAR(E$62),$A71=YEAR(E$62+365.25*E$96)),((E$62+365.25*E$96)-E$62+1)*E$66,IF($A71=YEAR(E$62),(DATE(YEAR(E$62),12,31)-E$62+1)*E$66,IF($A71=YEAR(E$62+365.25*E$96),(E$62+365.25*E$96-DATE(YEAR(E$62+365.25*E$96),1,1))*E$66,0)))),IF(AND($A71&gt;YEAR(E$62),$A71&lt;YEAR(E$63)),(DATE($A71,12,31)-DATE($A71,1,0))*E$66,IF(AND($A71=YEAR(E$62),$A71=YEAR(E$63)),(E$63-E$62+1)*E$66,IF($A71=YEAR(E$62),(DATE(YEAR(E$62),12,31)-E$62+1)*E$66,IF($A71=YEAR(E$63),(E$63-DATE(YEAR(E$63),1,1))*E$66,0)))))</f>
        <v>0</v>
      </c>
      <c r="F71" s="70">
        <f>IF(F$63&gt;(F$62+365.25*F$96),IF(AND($A71&gt;YEAR(F$62),$A71&lt;YEAR(F$62+365.25*F$96)),(DATE($A71,12,31)-DATE($A71,1,0))*F$66,IF(AND($A71=YEAR(F$62),$A71=YEAR(F$62+365.25*F$96)),((F$62+365.25*F$96)-F$62+1)*F$66,IF($A71=YEAR(F$62),(DATE(YEAR(F$62),12,31)-F$62+1)*F$66,IF($A71=YEAR(F$62+365.25*F$96),(F$62+365.25*F$96-DATE(YEAR(F$62+365.25*F$96),1,1))*F$66,0)))),IF(AND($A71&gt;YEAR(F$62),$A71&lt;YEAR(F$63)),(DATE($A71,12,31)-DATE($A71,1,0))*F$66,IF(AND($A71=YEAR(F$62),$A71=YEAR(F$63)),(F$63-F$62+1)*F$66,IF($A71=YEAR(F$62),(DATE(YEAR(F$62),12,31)-F$62+1)*F$66,IF($A71=YEAR(F$63),(F$63-DATE(YEAR(F$63),1,1))*F$66,0)))))</f>
        <v>0</v>
      </c>
      <c r="G71" s="70">
        <f>IF(G$63&gt;(G$62+365.25*G$96),IF(AND($A71&gt;YEAR(G$62),$A71&lt;YEAR(G$62+365.25*G$96)),(DATE($A71,12,31)-DATE($A71,1,0))*G$66,IF(AND($A71=YEAR(G$62),$A71=YEAR(G$62+365.25*G$96)),((G$62+365.25*G$96)-G$62+1)*G$66,IF($A71=YEAR(G$62),(DATE(YEAR(G$62),12,31)-G$62+1)*G$66,IF($A71=YEAR(G$62+365.25*G$96),(G$62+365.25*G$96-DATE(YEAR(G$62+365.25*G$96),1,1))*G$66,0)))),IF(AND($A71&gt;YEAR(G$62),$A71&lt;YEAR(G$63)),(DATE($A71,12,31)-DATE($A71,1,0))*G$66,IF(AND($A71=YEAR(G$62),$A71=YEAR(G$63)),(G$63-G$62+1)*G$66,IF($A71=YEAR(G$62),(DATE(YEAR(G$62),12,31)-G$62+1)*G$66,IF($A71=YEAR(G$63),(G$63-DATE(YEAR(G$63),1,1))*G$66,0)))))</f>
        <v>0</v>
      </c>
      <c r="H71" s="70">
        <f>IF(H$63&gt;(H$62+365.25*H$96),IF(AND($A71&gt;YEAR(H$62),$A71&lt;YEAR(H$62+365.25*H$96)),(DATE($A71,12,31)-DATE($A71,1,0))*H$66,IF(AND($A71=YEAR(H$62),$A71=YEAR(H$62+365.25*H$96)),((H$62+365.25*H$96)-H$62+1)*H$66,IF($A71=YEAR(H$62),(DATE(YEAR(H$62),12,31)-H$62+1)*H$66,IF($A71=YEAR(H$62+365.25*H$96),(H$62+365.25*H$96-DATE(YEAR(H$62+365.25*H$96),1,1))*H$66,0)))),IF(AND($A71&gt;YEAR(H$62),$A71&lt;YEAR(H$63)),(DATE($A71,12,31)-DATE($A71,1,0))*H$66,IF(AND($A71=YEAR(H$62),$A71=YEAR(H$63)),(H$63-H$62+1)*H$66,IF($A71=YEAR(H$62),(DATE(YEAR(H$62),12,31)-H$62+1)*H$66,IF($A71=YEAR(H$63),(H$63-DATE(YEAR(H$63),1,1))*H$66,0)))))</f>
        <v>0</v>
      </c>
      <c r="I71" s="70">
        <f>IF(I$63&gt;(I$62+365.25*I$96),IF(AND($A71&gt;YEAR(I$62),$A71&lt;YEAR(I$62+365.25*I$96)),(DATE($A71,12,31)-DATE($A71,1,0))*I$66,IF(AND($A71=YEAR(I$62),$A71=YEAR(I$62+365.25*I$96)),((I$62+365.25*I$96)-I$62+1)*I$66,IF($A71=YEAR(I$62),(DATE(YEAR(I$62),12,31)-I$62+1)*I$66,IF($A71=YEAR(I$62+365.25*I$96),(I$62+365.25*I$96-DATE(YEAR(I$62+365.25*I$96),1,1))*I$66,0)))),IF(AND($A71&gt;YEAR(I$62),$A71&lt;YEAR(I$63)),(DATE($A71,12,31)-DATE($A71,1,0))*I$66,IF(AND($A71=YEAR(I$62),$A71=YEAR(I$63)),(I$63-I$62+1)*I$66,IF($A71=YEAR(I$62),(DATE(YEAR(I$62),12,31)-I$62+1)*I$66,IF($A71=YEAR(I$63),(I$63-DATE(YEAR(I$63),1,1))*I$66,0)))))</f>
        <v>0</v>
      </c>
      <c r="J71" s="70">
        <f>IF(J$63&gt;(J$62+365.25*J$96),IF(AND($A71&gt;YEAR(J$62),$A71&lt;YEAR(J$62+365.25*J$96)),(DATE($A71,12,31)-DATE($A71,1,0))*J$66,IF(AND($A71=YEAR(J$62),$A71=YEAR(J$62+365.25*J$96)),((J$62+365.25*J$96)-J$62+1)*J$66,IF($A71=YEAR(J$62),(DATE(YEAR(J$62),12,31)-J$62+1)*J$66,IF($A71=YEAR(J$62+365.25*J$96),(J$62+365.25*J$96-DATE(YEAR(J$62+365.25*J$96),1,1))*J$66,0)))),IF(AND($A71&gt;YEAR(J$62),$A71&lt;YEAR(J$63)),(DATE($A71,12,31)-DATE($A71,1,0))*J$66,IF(AND($A71=YEAR(J$62),$A71=YEAR(J$63)),(J$63-J$62+1)*J$66,IF($A71=YEAR(J$62),(DATE(YEAR(J$62),12,31)-J$62+1)*J$66,IF($A71=YEAR(J$63),(J$63-DATE(YEAR(J$63),1,1))*J$66,0)))))</f>
        <v>0</v>
      </c>
      <c r="K71" s="70">
        <f>IF(K$63&gt;(K$62+365.25*K$96),IF(AND($A71&gt;YEAR(K$62),$A71&lt;YEAR(K$62+365.25*K$96)),(DATE($A71,12,31)-DATE($A71,1,0))*K$66,IF(AND($A71=YEAR(K$62),$A71=YEAR(K$62+365.25*K$96)),((K$62+365.25*K$96)-K$62+1)*K$66,IF($A71=YEAR(K$62),(DATE(YEAR(K$62),12,31)-K$62+1)*K$66,IF($A71=YEAR(K$62+365.25*K$96),(K$62+365.25*K$96-DATE(YEAR(K$62+365.25*K$96),1,1))*K$66,0)))),IF(AND($A71&gt;YEAR(K$62),$A71&lt;YEAR(K$63)),(DATE($A71,12,31)-DATE($A71,1,0))*K$66,IF(AND($A71=YEAR(K$62),$A71=YEAR(K$63)),(K$63-K$62+1)*K$66,IF($A71=YEAR(K$62),(DATE(YEAR(K$62),12,31)-K$62+1)*K$66,IF($A71=YEAR(K$63),(K$63-DATE(YEAR(K$63),1,1))*K$66,0)))))</f>
        <v>0</v>
      </c>
    </row>
    <row r="72" spans="1:11" ht="13" thickBot="1">
      <c r="A72" s="41">
        <v>2030</v>
      </c>
      <c r="B72" s="70">
        <f>IF(B$63&gt;(B$62+365.25*B$96),IF(AND($A72&gt;YEAR(B$62),$A72&lt;YEAR(B$62+365.25*B$96)),(DATE($A72,12,31)-DATE($A72,1,0))*B$66,IF(AND($A72=YEAR(B$62),$A72=YEAR(B$62+365.25*B$96)),((B$62+365.25*B$96)-B$62+1)*B$66,IF($A72=YEAR(B$62),(DATE(YEAR(B$62),12,31)-B$62+1)*B$66,IF($A72=YEAR(B$62+365.25*B$96),(B$62+365.25*B$96-DATE(YEAR(B$62+365.25*B$96),1,1))*B$66,0)))),IF(AND($A72&gt;YEAR(B$62),$A72&lt;YEAR(B$63)),(DATE($A72,12,31)-DATE($A72,1,0))*B$66,IF(AND($A72=YEAR(B$62),$A72=YEAR(B$63)),(B$63-B$62+1)*B$66,IF($A72=YEAR(B$62),(DATE(YEAR(B$62),12,31)-B$62+1)*B$66,IF($A72=YEAR(B$63),(B$63-DATE(YEAR(B$63),1,1))*B$66,0)))))</f>
        <v>0</v>
      </c>
      <c r="C72" s="70">
        <f>IF(C$63&gt;(C$62+365.25*C$96),IF(AND($A72&gt;YEAR(C$62),$A72&lt;YEAR(C$62+365.25*C$96)),(DATE($A72,12,31)-DATE($A72,1,0))*C$66,IF(AND($A72=YEAR(C$62),$A72=YEAR(C$62+365.25*C$96)),((C$62+365.25*C$96)-C$62+1)*C$66,IF($A72=YEAR(C$62),(DATE(YEAR(C$62),12,31)-C$62+1)*C$66,IF($A72=YEAR(C$62+365.25*C$96),(C$62+365.25*C$96-DATE(YEAR(C$62+365.25*C$96),1,1))*C$66,0)))),IF(AND($A72&gt;YEAR(C$62),$A72&lt;YEAR(C$63)),(DATE($A72,12,31)-DATE($A72,1,0))*C$66,IF(AND($A72=YEAR(C$62),$A72=YEAR(C$63)),(C$63-C$62+1)*C$66,IF($A72=YEAR(C$62),(DATE(YEAR(C$62),12,31)-C$62+1)*C$66,IF($A72=YEAR(C$63),(C$63-DATE(YEAR(C$63),1,1))*C$66,0)))))</f>
        <v>0</v>
      </c>
      <c r="D72" s="70">
        <f>IF(D$63&gt;(D$62+365.25*D$96),IF(AND($A72&gt;YEAR(D$62),$A72&lt;YEAR(D$62+365.25*D$96)),(DATE($A72,12,31)-DATE($A72,1,0))*D$66,IF(AND($A72=YEAR(D$62),$A72=YEAR(D$62+365.25*D$96)),((D$62+365.25*D$96)-D$62+1)*D$66,IF($A72=YEAR(D$62),(DATE(YEAR(D$62),12,31)-D$62+1)*D$66,IF($A72=YEAR(D$62+365.25*D$96),(D$62+365.25*D$96-DATE(YEAR(D$62+365.25*D$96),1,1))*D$66,0)))),IF(AND($A72&gt;YEAR(D$62),$A72&lt;YEAR(D$63)),(DATE($A72,12,31)-DATE($A72,1,0))*D$66,IF(AND($A72=YEAR(D$62),$A72=YEAR(D$63)),(D$63-D$62+1)*D$66,IF($A72=YEAR(D$62),(DATE(YEAR(D$62),12,31)-D$62+1)*D$66,IF($A72=YEAR(D$63),(D$63-DATE(YEAR(D$63),1,1))*D$66,0)))))</f>
        <v>0</v>
      </c>
      <c r="E72" s="70">
        <f>IF(E$63&gt;(E$62+365.25*E$96),IF(AND($A72&gt;YEAR(E$62),$A72&lt;YEAR(E$62+365.25*E$96)),(DATE($A72,12,31)-DATE($A72,1,0))*E$66,IF(AND($A72=YEAR(E$62),$A72=YEAR(E$62+365.25*E$96)),((E$62+365.25*E$96)-E$62+1)*E$66,IF($A72=YEAR(E$62),(DATE(YEAR(E$62),12,31)-E$62+1)*E$66,IF($A72=YEAR(E$62+365.25*E$96),(E$62+365.25*E$96-DATE(YEAR(E$62+365.25*E$96),1,1))*E$66,0)))),IF(AND($A72&gt;YEAR(E$62),$A72&lt;YEAR(E$63)),(DATE($A72,12,31)-DATE($A72,1,0))*E$66,IF(AND($A72=YEAR(E$62),$A72=YEAR(E$63)),(E$63-E$62+1)*E$66,IF($A72=YEAR(E$62),(DATE(YEAR(E$62),12,31)-E$62+1)*E$66,IF($A72=YEAR(E$63),(E$63-DATE(YEAR(E$63),1,1))*E$66,0)))))</f>
        <v>0</v>
      </c>
      <c r="F72" s="70">
        <f>IF(F$63&gt;(F$62+365.25*F$96),IF(AND($A72&gt;YEAR(F$62),$A72&lt;YEAR(F$62+365.25*F$96)),(DATE($A72,12,31)-DATE($A72,1,0))*F$66,IF(AND($A72=YEAR(F$62),$A72=YEAR(F$62+365.25*F$96)),((F$62+365.25*F$96)-F$62+1)*F$66,IF($A72=YEAR(F$62),(DATE(YEAR(F$62),12,31)-F$62+1)*F$66,IF($A72=YEAR(F$62+365.25*F$96),(F$62+365.25*F$96-DATE(YEAR(F$62+365.25*F$96),1,1))*F$66,0)))),IF(AND($A72&gt;YEAR(F$62),$A72&lt;YEAR(F$63)),(DATE($A72,12,31)-DATE($A72,1,0))*F$66,IF(AND($A72=YEAR(F$62),$A72=YEAR(F$63)),(F$63-F$62+1)*F$66,IF($A72=YEAR(F$62),(DATE(YEAR(F$62),12,31)-F$62+1)*F$66,IF($A72=YEAR(F$63),(F$63-DATE(YEAR(F$63),1,1))*F$66,0)))))</f>
        <v>0</v>
      </c>
      <c r="G72" s="70">
        <f>IF(G$63&gt;(G$62+365.25*G$96),IF(AND($A72&gt;YEAR(G$62),$A72&lt;YEAR(G$62+365.25*G$96)),(DATE($A72,12,31)-DATE($A72,1,0))*G$66,IF(AND($A72=YEAR(G$62),$A72=YEAR(G$62+365.25*G$96)),((G$62+365.25*G$96)-G$62+1)*G$66,IF($A72=YEAR(G$62),(DATE(YEAR(G$62),12,31)-G$62+1)*G$66,IF($A72=YEAR(G$62+365.25*G$96),(G$62+365.25*G$96-DATE(YEAR(G$62+365.25*G$96),1,1))*G$66,0)))),IF(AND($A72&gt;YEAR(G$62),$A72&lt;YEAR(G$63)),(DATE($A72,12,31)-DATE($A72,1,0))*G$66,IF(AND($A72=YEAR(G$62),$A72=YEAR(G$63)),(G$63-G$62+1)*G$66,IF($A72=YEAR(G$62),(DATE(YEAR(G$62),12,31)-G$62+1)*G$66,IF($A72=YEAR(G$63),(G$63-DATE(YEAR(G$63),1,1))*G$66,0)))))</f>
        <v>0</v>
      </c>
      <c r="H72" s="70">
        <f>IF(H$63&gt;(H$62+365.25*H$96),IF(AND($A72&gt;YEAR(H$62),$A72&lt;YEAR(H$62+365.25*H$96)),(DATE($A72,12,31)-DATE($A72,1,0))*H$66,IF(AND($A72=YEAR(H$62),$A72=YEAR(H$62+365.25*H$96)),((H$62+365.25*H$96)-H$62+1)*H$66,IF($A72=YEAR(H$62),(DATE(YEAR(H$62),12,31)-H$62+1)*H$66,IF($A72=YEAR(H$62+365.25*H$96),(H$62+365.25*H$96-DATE(YEAR(H$62+365.25*H$96),1,1))*H$66,0)))),IF(AND($A72&gt;YEAR(H$62),$A72&lt;YEAR(H$63)),(DATE($A72,12,31)-DATE($A72,1,0))*H$66,IF(AND($A72=YEAR(H$62),$A72=YEAR(H$63)),(H$63-H$62+1)*H$66,IF($A72=YEAR(H$62),(DATE(YEAR(H$62),12,31)-H$62+1)*H$66,IF($A72=YEAR(H$63),(H$63-DATE(YEAR(H$63),1,1))*H$66,0)))))</f>
        <v>0</v>
      </c>
      <c r="I72" s="70">
        <f>IF(I$63&gt;(I$62+365.25*I$96),IF(AND($A72&gt;YEAR(I$62),$A72&lt;YEAR(I$62+365.25*I$96)),(DATE($A72,12,31)-DATE($A72,1,0))*I$66,IF(AND($A72=YEAR(I$62),$A72=YEAR(I$62+365.25*I$96)),((I$62+365.25*I$96)-I$62+1)*I$66,IF($A72=YEAR(I$62),(DATE(YEAR(I$62),12,31)-I$62+1)*I$66,IF($A72=YEAR(I$62+365.25*I$96),(I$62+365.25*I$96-DATE(YEAR(I$62+365.25*I$96),1,1))*I$66,0)))),IF(AND($A72&gt;YEAR(I$62),$A72&lt;YEAR(I$63)),(DATE($A72,12,31)-DATE($A72,1,0))*I$66,IF(AND($A72=YEAR(I$62),$A72=YEAR(I$63)),(I$63-I$62+1)*I$66,IF($A72=YEAR(I$62),(DATE(YEAR(I$62),12,31)-I$62+1)*I$66,IF($A72=YEAR(I$63),(I$63-DATE(YEAR(I$63),1,1))*I$66,0)))))</f>
        <v>0</v>
      </c>
      <c r="J72" s="70">
        <f>IF(J$63&gt;(J$62+365.25*J$96),IF(AND($A72&gt;YEAR(J$62),$A72&lt;YEAR(J$62+365.25*J$96)),(DATE($A72,12,31)-DATE($A72,1,0))*J$66,IF(AND($A72=YEAR(J$62),$A72=YEAR(J$62+365.25*J$96)),((J$62+365.25*J$96)-J$62+1)*J$66,IF($A72=YEAR(J$62),(DATE(YEAR(J$62),12,31)-J$62+1)*J$66,IF($A72=YEAR(J$62+365.25*J$96),(J$62+365.25*J$96-DATE(YEAR(J$62+365.25*J$96),1,1))*J$66,0)))),IF(AND($A72&gt;YEAR(J$62),$A72&lt;YEAR(J$63)),(DATE($A72,12,31)-DATE($A72,1,0))*J$66,IF(AND($A72=YEAR(J$62),$A72=YEAR(J$63)),(J$63-J$62+1)*J$66,IF($A72=YEAR(J$62),(DATE(YEAR(J$62),12,31)-J$62+1)*J$66,IF($A72=YEAR(J$63),(J$63-DATE(YEAR(J$63),1,1))*J$66,0)))))</f>
        <v>0</v>
      </c>
      <c r="K72" s="70">
        <f>IF(K$63&gt;(K$62+365.25*K$96),IF(AND($A72&gt;YEAR(K$62),$A72&lt;YEAR(K$62+365.25*K$96)),(DATE($A72,12,31)-DATE($A72,1,0))*K$66,IF(AND($A72=YEAR(K$62),$A72=YEAR(K$62+365.25*K$96)),((K$62+365.25*K$96)-K$62+1)*K$66,IF($A72=YEAR(K$62),(DATE(YEAR(K$62),12,31)-K$62+1)*K$66,IF($A72=YEAR(K$62+365.25*K$96),(K$62+365.25*K$96-DATE(YEAR(K$62+365.25*K$96),1,1))*K$66,0)))),IF(AND($A72&gt;YEAR(K$62),$A72&lt;YEAR(K$63)),(DATE($A72,12,31)-DATE($A72,1,0))*K$66,IF(AND($A72=YEAR(K$62),$A72=YEAR(K$63)),(K$63-K$62+1)*K$66,IF($A72=YEAR(K$62),(DATE(YEAR(K$62),12,31)-K$62+1)*K$66,IF($A72=YEAR(K$63),(K$63-DATE(YEAR(K$63),1,1))*K$66,0)))))</f>
        <v>0</v>
      </c>
    </row>
    <row r="73" spans="1:11" ht="13" thickBot="1">
      <c r="A73" s="41">
        <v>2031</v>
      </c>
      <c r="B73" s="70">
        <f>IF(B$63&gt;(B$62+365.25*B$96),IF(AND($A73&gt;YEAR(B$62),$A73&lt;YEAR(B$62+365.25*B$96)),(DATE($A73,12,31)-DATE($A73,1,0))*B$66,IF(AND($A73=YEAR(B$62),$A73=YEAR(B$62+365.25*B$96)),((B$62+365.25*B$96)-B$62+1)*B$66,IF($A73=YEAR(B$62),(DATE(YEAR(B$62),12,31)-B$62+1)*B$66,IF($A73=YEAR(B$62+365.25*B$96),(B$62+365.25*B$96-DATE(YEAR(B$62+365.25*B$96),1,1))*B$66,0)))),IF(AND($A73&gt;YEAR(B$62),$A73&lt;YEAR(B$63)),(DATE($A73,12,31)-DATE($A73,1,0))*B$66,IF(AND($A73=YEAR(B$62),$A73=YEAR(B$63)),(B$63-B$62+1)*B$66,IF($A73=YEAR(B$62),(DATE(YEAR(B$62),12,31)-B$62+1)*B$66,IF($A73=YEAR(B$63),(B$63-DATE(YEAR(B$63),1,1))*B$66,0)))))</f>
        <v>0</v>
      </c>
      <c r="C73" s="70">
        <f>IF(C$63&gt;(C$62+365.25*C$96),IF(AND($A73&gt;YEAR(C$62),$A73&lt;YEAR(C$62+365.25*C$96)),(DATE($A73,12,31)-DATE($A73,1,0))*C$66,IF(AND($A73=YEAR(C$62),$A73=YEAR(C$62+365.25*C$96)),((C$62+365.25*C$96)-C$62+1)*C$66,IF($A73=YEAR(C$62),(DATE(YEAR(C$62),12,31)-C$62+1)*C$66,IF($A73=YEAR(C$62+365.25*C$96),(C$62+365.25*C$96-DATE(YEAR(C$62+365.25*C$96),1,1))*C$66,0)))),IF(AND($A73&gt;YEAR(C$62),$A73&lt;YEAR(C$63)),(DATE($A73,12,31)-DATE($A73,1,0))*C$66,IF(AND($A73=YEAR(C$62),$A73=YEAR(C$63)),(C$63-C$62+1)*C$66,IF($A73=YEAR(C$62),(DATE(YEAR(C$62),12,31)-C$62+1)*C$66,IF($A73=YEAR(C$63),(C$63-DATE(YEAR(C$63),1,1))*C$66,0)))))</f>
        <v>0</v>
      </c>
      <c r="D73" s="70">
        <f>IF(D$63&gt;(D$62+365.25*D$96),IF(AND($A73&gt;YEAR(D$62),$A73&lt;YEAR(D$62+365.25*D$96)),(DATE($A73,12,31)-DATE($A73,1,0))*D$66,IF(AND($A73=YEAR(D$62),$A73=YEAR(D$62+365.25*D$96)),((D$62+365.25*D$96)-D$62+1)*D$66,IF($A73=YEAR(D$62),(DATE(YEAR(D$62),12,31)-D$62+1)*D$66,IF($A73=YEAR(D$62+365.25*D$96),(D$62+365.25*D$96-DATE(YEAR(D$62+365.25*D$96),1,1))*D$66,0)))),IF(AND($A73&gt;YEAR(D$62),$A73&lt;YEAR(D$63)),(DATE($A73,12,31)-DATE($A73,1,0))*D$66,IF(AND($A73=YEAR(D$62),$A73=YEAR(D$63)),(D$63-D$62+1)*D$66,IF($A73=YEAR(D$62),(DATE(YEAR(D$62),12,31)-D$62+1)*D$66,IF($A73=YEAR(D$63),(D$63-DATE(YEAR(D$63),1,1))*D$66,0)))))</f>
        <v>0</v>
      </c>
      <c r="E73" s="70">
        <f>IF(E$63&gt;(E$62+365.25*E$96),IF(AND($A73&gt;YEAR(E$62),$A73&lt;YEAR(E$62+365.25*E$96)),(DATE($A73,12,31)-DATE($A73,1,0))*E$66,IF(AND($A73=YEAR(E$62),$A73=YEAR(E$62+365.25*E$96)),((E$62+365.25*E$96)-E$62+1)*E$66,IF($A73=YEAR(E$62),(DATE(YEAR(E$62),12,31)-E$62+1)*E$66,IF($A73=YEAR(E$62+365.25*E$96),(E$62+365.25*E$96-DATE(YEAR(E$62+365.25*E$96),1,1))*E$66,0)))),IF(AND($A73&gt;YEAR(E$62),$A73&lt;YEAR(E$63)),(DATE($A73,12,31)-DATE($A73,1,0))*E$66,IF(AND($A73=YEAR(E$62),$A73=YEAR(E$63)),(E$63-E$62+1)*E$66,IF($A73=YEAR(E$62),(DATE(YEAR(E$62),12,31)-E$62+1)*E$66,IF($A73=YEAR(E$63),(E$63-DATE(YEAR(E$63),1,1))*E$66,0)))))</f>
        <v>0</v>
      </c>
      <c r="F73" s="70">
        <f>IF(F$63&gt;(F$62+365.25*F$96),IF(AND($A73&gt;YEAR(F$62),$A73&lt;YEAR(F$62+365.25*F$96)),(DATE($A73,12,31)-DATE($A73,1,0))*F$66,IF(AND($A73=YEAR(F$62),$A73=YEAR(F$62+365.25*F$96)),((F$62+365.25*F$96)-F$62+1)*F$66,IF($A73=YEAR(F$62),(DATE(YEAR(F$62),12,31)-F$62+1)*F$66,IF($A73=YEAR(F$62+365.25*F$96),(F$62+365.25*F$96-DATE(YEAR(F$62+365.25*F$96),1,1))*F$66,0)))),IF(AND($A73&gt;YEAR(F$62),$A73&lt;YEAR(F$63)),(DATE($A73,12,31)-DATE($A73,1,0))*F$66,IF(AND($A73=YEAR(F$62),$A73=YEAR(F$63)),(F$63-F$62+1)*F$66,IF($A73=YEAR(F$62),(DATE(YEAR(F$62),12,31)-F$62+1)*F$66,IF($A73=YEAR(F$63),(F$63-DATE(YEAR(F$63),1,1))*F$66,0)))))</f>
        <v>0</v>
      </c>
      <c r="G73" s="70">
        <f>IF(G$63&gt;(G$62+365.25*G$96),IF(AND($A73&gt;YEAR(G$62),$A73&lt;YEAR(G$62+365.25*G$96)),(DATE($A73,12,31)-DATE($A73,1,0))*G$66,IF(AND($A73=YEAR(G$62),$A73=YEAR(G$62+365.25*G$96)),((G$62+365.25*G$96)-G$62+1)*G$66,IF($A73=YEAR(G$62),(DATE(YEAR(G$62),12,31)-G$62+1)*G$66,IF($A73=YEAR(G$62+365.25*G$96),(G$62+365.25*G$96-DATE(YEAR(G$62+365.25*G$96),1,1))*G$66,0)))),IF(AND($A73&gt;YEAR(G$62),$A73&lt;YEAR(G$63)),(DATE($A73,12,31)-DATE($A73,1,0))*G$66,IF(AND($A73=YEAR(G$62),$A73=YEAR(G$63)),(G$63-G$62+1)*G$66,IF($A73=YEAR(G$62),(DATE(YEAR(G$62),12,31)-G$62+1)*G$66,IF($A73=YEAR(G$63),(G$63-DATE(YEAR(G$63),1,1))*G$66,0)))))</f>
        <v>0</v>
      </c>
      <c r="H73" s="70">
        <f>IF(H$63&gt;(H$62+365.25*H$96),IF(AND($A73&gt;YEAR(H$62),$A73&lt;YEAR(H$62+365.25*H$96)),(DATE($A73,12,31)-DATE($A73,1,0))*H$66,IF(AND($A73=YEAR(H$62),$A73=YEAR(H$62+365.25*H$96)),((H$62+365.25*H$96)-H$62+1)*H$66,IF($A73=YEAR(H$62),(DATE(YEAR(H$62),12,31)-H$62+1)*H$66,IF($A73=YEAR(H$62+365.25*H$96),(H$62+365.25*H$96-DATE(YEAR(H$62+365.25*H$96),1,1))*H$66,0)))),IF(AND($A73&gt;YEAR(H$62),$A73&lt;YEAR(H$63)),(DATE($A73,12,31)-DATE($A73,1,0))*H$66,IF(AND($A73=YEAR(H$62),$A73=YEAR(H$63)),(H$63-H$62+1)*H$66,IF($A73=YEAR(H$62),(DATE(YEAR(H$62),12,31)-H$62+1)*H$66,IF($A73=YEAR(H$63),(H$63-DATE(YEAR(H$63),1,1))*H$66,0)))))</f>
        <v>0</v>
      </c>
      <c r="I73" s="70">
        <f>IF(I$63&gt;(I$62+365.25*I$96),IF(AND($A73&gt;YEAR(I$62),$A73&lt;YEAR(I$62+365.25*I$96)),(DATE($A73,12,31)-DATE($A73,1,0))*I$66,IF(AND($A73=YEAR(I$62),$A73=YEAR(I$62+365.25*I$96)),((I$62+365.25*I$96)-I$62+1)*I$66,IF($A73=YEAR(I$62),(DATE(YEAR(I$62),12,31)-I$62+1)*I$66,IF($A73=YEAR(I$62+365.25*I$96),(I$62+365.25*I$96-DATE(YEAR(I$62+365.25*I$96),1,1))*I$66,0)))),IF(AND($A73&gt;YEAR(I$62),$A73&lt;YEAR(I$63)),(DATE($A73,12,31)-DATE($A73,1,0))*I$66,IF(AND($A73=YEAR(I$62),$A73=YEAR(I$63)),(I$63-I$62+1)*I$66,IF($A73=YEAR(I$62),(DATE(YEAR(I$62),12,31)-I$62+1)*I$66,IF($A73=YEAR(I$63),(I$63-DATE(YEAR(I$63),1,1))*I$66,0)))))</f>
        <v>0</v>
      </c>
      <c r="J73" s="70">
        <f>IF(J$63&gt;(J$62+365.25*J$96),IF(AND($A73&gt;YEAR(J$62),$A73&lt;YEAR(J$62+365.25*J$96)),(DATE($A73,12,31)-DATE($A73,1,0))*J$66,IF(AND($A73=YEAR(J$62),$A73=YEAR(J$62+365.25*J$96)),((J$62+365.25*J$96)-J$62+1)*J$66,IF($A73=YEAR(J$62),(DATE(YEAR(J$62),12,31)-J$62+1)*J$66,IF($A73=YEAR(J$62+365.25*J$96),(J$62+365.25*J$96-DATE(YEAR(J$62+365.25*J$96),1,1))*J$66,0)))),IF(AND($A73&gt;YEAR(J$62),$A73&lt;YEAR(J$63)),(DATE($A73,12,31)-DATE($A73,1,0))*J$66,IF(AND($A73=YEAR(J$62),$A73=YEAR(J$63)),(J$63-J$62+1)*J$66,IF($A73=YEAR(J$62),(DATE(YEAR(J$62),12,31)-J$62+1)*J$66,IF($A73=YEAR(J$63),(J$63-DATE(YEAR(J$63),1,1))*J$66,0)))))</f>
        <v>0</v>
      </c>
      <c r="K73" s="70">
        <f>IF(K$63&gt;(K$62+365.25*K$96),IF(AND($A73&gt;YEAR(K$62),$A73&lt;YEAR(K$62+365.25*K$96)),(DATE($A73,12,31)-DATE($A73,1,0))*K$66,IF(AND($A73=YEAR(K$62),$A73=YEAR(K$62+365.25*K$96)),((K$62+365.25*K$96)-K$62+1)*K$66,IF($A73=YEAR(K$62),(DATE(YEAR(K$62),12,31)-K$62+1)*K$66,IF($A73=YEAR(K$62+365.25*K$96),(K$62+365.25*K$96-DATE(YEAR(K$62+365.25*K$96),1,1))*K$66,0)))),IF(AND($A73&gt;YEAR(K$62),$A73&lt;YEAR(K$63)),(DATE($A73,12,31)-DATE($A73,1,0))*K$66,IF(AND($A73=YEAR(K$62),$A73=YEAR(K$63)),(K$63-K$62+1)*K$66,IF($A73=YEAR(K$62),(DATE(YEAR(K$62),12,31)-K$62+1)*K$66,IF($A73=YEAR(K$63),(K$63-DATE(YEAR(K$63),1,1))*K$66,0)))))</f>
        <v>0</v>
      </c>
    </row>
    <row r="74" spans="1:11" ht="13" thickBot="1">
      <c r="A74" s="41">
        <v>2032</v>
      </c>
      <c r="B74" s="70">
        <f>IF(B$63&gt;(B$62+365.25*B$96),IF(AND($A74&gt;YEAR(B$62),$A74&lt;YEAR(B$62+365.25*B$96)),(DATE($A74,12,31)-DATE($A74,1,0))*B$66,IF(AND($A74=YEAR(B$62),$A74=YEAR(B$62+365.25*B$96)),((B$62+365.25*B$96)-B$62+1)*B$66,IF($A74=YEAR(B$62),(DATE(YEAR(B$62),12,31)-B$62+1)*B$66,IF($A74=YEAR(B$62+365.25*B$96),(B$62+365.25*B$96-DATE(YEAR(B$62+365.25*B$96),1,1))*B$66,0)))),IF(AND($A74&gt;YEAR(B$62),$A74&lt;YEAR(B$63)),(DATE($A74,12,31)-DATE($A74,1,0))*B$66,IF(AND($A74=YEAR(B$62),$A74=YEAR(B$63)),(B$63-B$62+1)*B$66,IF($A74=YEAR(B$62),(DATE(YEAR(B$62),12,31)-B$62+1)*B$66,IF($A74=YEAR(B$63),(B$63-DATE(YEAR(B$63),1,1))*B$66,0)))))</f>
        <v>0</v>
      </c>
      <c r="C74" s="70">
        <f>IF(C$63&gt;(C$62+365.25*C$96),IF(AND($A74&gt;YEAR(C$62),$A74&lt;YEAR(C$62+365.25*C$96)),(DATE($A74,12,31)-DATE($A74,1,0))*C$66,IF(AND($A74=YEAR(C$62),$A74=YEAR(C$62+365.25*C$96)),((C$62+365.25*C$96)-C$62+1)*C$66,IF($A74=YEAR(C$62),(DATE(YEAR(C$62),12,31)-C$62+1)*C$66,IF($A74=YEAR(C$62+365.25*C$96),(C$62+365.25*C$96-DATE(YEAR(C$62+365.25*C$96),1,1))*C$66,0)))),IF(AND($A74&gt;YEAR(C$62),$A74&lt;YEAR(C$63)),(DATE($A74,12,31)-DATE($A74,1,0))*C$66,IF(AND($A74=YEAR(C$62),$A74=YEAR(C$63)),(C$63-C$62+1)*C$66,IF($A74=YEAR(C$62),(DATE(YEAR(C$62),12,31)-C$62+1)*C$66,IF($A74=YEAR(C$63),(C$63-DATE(YEAR(C$63),1,1))*C$66,0)))))</f>
        <v>0</v>
      </c>
      <c r="D74" s="70">
        <f>IF(D$63&gt;(D$62+365.25*D$96),IF(AND($A74&gt;YEAR(D$62),$A74&lt;YEAR(D$62+365.25*D$96)),(DATE($A74,12,31)-DATE($A74,1,0))*D$66,IF(AND($A74=YEAR(D$62),$A74=YEAR(D$62+365.25*D$96)),((D$62+365.25*D$96)-D$62+1)*D$66,IF($A74=YEAR(D$62),(DATE(YEAR(D$62),12,31)-D$62+1)*D$66,IF($A74=YEAR(D$62+365.25*D$96),(D$62+365.25*D$96-DATE(YEAR(D$62+365.25*D$96),1,1))*D$66,0)))),IF(AND($A74&gt;YEAR(D$62),$A74&lt;YEAR(D$63)),(DATE($A74,12,31)-DATE($A74,1,0))*D$66,IF(AND($A74=YEAR(D$62),$A74=YEAR(D$63)),(D$63-D$62+1)*D$66,IF($A74=YEAR(D$62),(DATE(YEAR(D$62),12,31)-D$62+1)*D$66,IF($A74=YEAR(D$63),(D$63-DATE(YEAR(D$63),1,1))*D$66,0)))))</f>
        <v>0</v>
      </c>
      <c r="E74" s="70">
        <f>IF(E$63&gt;(E$62+365.25*E$96),IF(AND($A74&gt;YEAR(E$62),$A74&lt;YEAR(E$62+365.25*E$96)),(DATE($A74,12,31)-DATE($A74,1,0))*E$66,IF(AND($A74=YEAR(E$62),$A74=YEAR(E$62+365.25*E$96)),((E$62+365.25*E$96)-E$62+1)*E$66,IF($A74=YEAR(E$62),(DATE(YEAR(E$62),12,31)-E$62+1)*E$66,IF($A74=YEAR(E$62+365.25*E$96),(E$62+365.25*E$96-DATE(YEAR(E$62+365.25*E$96),1,1))*E$66,0)))),IF(AND($A74&gt;YEAR(E$62),$A74&lt;YEAR(E$63)),(DATE($A74,12,31)-DATE($A74,1,0))*E$66,IF(AND($A74=YEAR(E$62),$A74=YEAR(E$63)),(E$63-E$62+1)*E$66,IF($A74=YEAR(E$62),(DATE(YEAR(E$62),12,31)-E$62+1)*E$66,IF($A74=YEAR(E$63),(E$63-DATE(YEAR(E$63),1,1))*E$66,0)))))</f>
        <v>0</v>
      </c>
      <c r="F74" s="70">
        <f>IF(F$63&gt;(F$62+365.25*F$96),IF(AND($A74&gt;YEAR(F$62),$A74&lt;YEAR(F$62+365.25*F$96)),(DATE($A74,12,31)-DATE($A74,1,0))*F$66,IF(AND($A74=YEAR(F$62),$A74=YEAR(F$62+365.25*F$96)),((F$62+365.25*F$96)-F$62+1)*F$66,IF($A74=YEAR(F$62),(DATE(YEAR(F$62),12,31)-F$62+1)*F$66,IF($A74=YEAR(F$62+365.25*F$96),(F$62+365.25*F$96-DATE(YEAR(F$62+365.25*F$96),1,1))*F$66,0)))),IF(AND($A74&gt;YEAR(F$62),$A74&lt;YEAR(F$63)),(DATE($A74,12,31)-DATE($A74,1,0))*F$66,IF(AND($A74=YEAR(F$62),$A74=YEAR(F$63)),(F$63-F$62+1)*F$66,IF($A74=YEAR(F$62),(DATE(YEAR(F$62),12,31)-F$62+1)*F$66,IF($A74=YEAR(F$63),(F$63-DATE(YEAR(F$63),1,1))*F$66,0)))))</f>
        <v>0</v>
      </c>
      <c r="G74" s="70">
        <f>IF(G$63&gt;(G$62+365.25*G$96),IF(AND($A74&gt;YEAR(G$62),$A74&lt;YEAR(G$62+365.25*G$96)),(DATE($A74,12,31)-DATE($A74,1,0))*G$66,IF(AND($A74=YEAR(G$62),$A74=YEAR(G$62+365.25*G$96)),((G$62+365.25*G$96)-G$62+1)*G$66,IF($A74=YEAR(G$62),(DATE(YEAR(G$62),12,31)-G$62+1)*G$66,IF($A74=YEAR(G$62+365.25*G$96),(G$62+365.25*G$96-DATE(YEAR(G$62+365.25*G$96),1,1))*G$66,0)))),IF(AND($A74&gt;YEAR(G$62),$A74&lt;YEAR(G$63)),(DATE($A74,12,31)-DATE($A74,1,0))*G$66,IF(AND($A74=YEAR(G$62),$A74=YEAR(G$63)),(G$63-G$62+1)*G$66,IF($A74=YEAR(G$62),(DATE(YEAR(G$62),12,31)-G$62+1)*G$66,IF($A74=YEAR(G$63),(G$63-DATE(YEAR(G$63),1,1))*G$66,0)))))</f>
        <v>0</v>
      </c>
      <c r="H74" s="70">
        <f>IF(H$63&gt;(H$62+365.25*H$96),IF(AND($A74&gt;YEAR(H$62),$A74&lt;YEAR(H$62+365.25*H$96)),(DATE($A74,12,31)-DATE($A74,1,0))*H$66,IF(AND($A74=YEAR(H$62),$A74=YEAR(H$62+365.25*H$96)),((H$62+365.25*H$96)-H$62+1)*H$66,IF($A74=YEAR(H$62),(DATE(YEAR(H$62),12,31)-H$62+1)*H$66,IF($A74=YEAR(H$62+365.25*H$96),(H$62+365.25*H$96-DATE(YEAR(H$62+365.25*H$96),1,1))*H$66,0)))),IF(AND($A74&gt;YEAR(H$62),$A74&lt;YEAR(H$63)),(DATE($A74,12,31)-DATE($A74,1,0))*H$66,IF(AND($A74=YEAR(H$62),$A74=YEAR(H$63)),(H$63-H$62+1)*H$66,IF($A74=YEAR(H$62),(DATE(YEAR(H$62),12,31)-H$62+1)*H$66,IF($A74=YEAR(H$63),(H$63-DATE(YEAR(H$63),1,1))*H$66,0)))))</f>
        <v>0</v>
      </c>
      <c r="I74" s="70">
        <f>IF(I$63&gt;(I$62+365.25*I$96),IF(AND($A74&gt;YEAR(I$62),$A74&lt;YEAR(I$62+365.25*I$96)),(DATE($A74,12,31)-DATE($A74,1,0))*I$66,IF(AND($A74=YEAR(I$62),$A74=YEAR(I$62+365.25*I$96)),((I$62+365.25*I$96)-I$62+1)*I$66,IF($A74=YEAR(I$62),(DATE(YEAR(I$62),12,31)-I$62+1)*I$66,IF($A74=YEAR(I$62+365.25*I$96),(I$62+365.25*I$96-DATE(YEAR(I$62+365.25*I$96),1,1))*I$66,0)))),IF(AND($A74&gt;YEAR(I$62),$A74&lt;YEAR(I$63)),(DATE($A74,12,31)-DATE($A74,1,0))*I$66,IF(AND($A74=YEAR(I$62),$A74=YEAR(I$63)),(I$63-I$62+1)*I$66,IF($A74=YEAR(I$62),(DATE(YEAR(I$62),12,31)-I$62+1)*I$66,IF($A74=YEAR(I$63),(I$63-DATE(YEAR(I$63),1,1))*I$66,0)))))</f>
        <v>0</v>
      </c>
      <c r="J74" s="70">
        <f>IF(J$63&gt;(J$62+365.25*J$96),IF(AND($A74&gt;YEAR(J$62),$A74&lt;YEAR(J$62+365.25*J$96)),(DATE($A74,12,31)-DATE($A74,1,0))*J$66,IF(AND($A74=YEAR(J$62),$A74=YEAR(J$62+365.25*J$96)),((J$62+365.25*J$96)-J$62+1)*J$66,IF($A74=YEAR(J$62),(DATE(YEAR(J$62),12,31)-J$62+1)*J$66,IF($A74=YEAR(J$62+365.25*J$96),(J$62+365.25*J$96-DATE(YEAR(J$62+365.25*J$96),1,1))*J$66,0)))),IF(AND($A74&gt;YEAR(J$62),$A74&lt;YEAR(J$63)),(DATE($A74,12,31)-DATE($A74,1,0))*J$66,IF(AND($A74=YEAR(J$62),$A74=YEAR(J$63)),(J$63-J$62+1)*J$66,IF($A74=YEAR(J$62),(DATE(YEAR(J$62),12,31)-J$62+1)*J$66,IF($A74=YEAR(J$63),(J$63-DATE(YEAR(J$63),1,1))*J$66,0)))))</f>
        <v>0</v>
      </c>
      <c r="K74" s="70">
        <f>IF(K$63&gt;(K$62+365.25*K$96),IF(AND($A74&gt;YEAR(K$62),$A74&lt;YEAR(K$62+365.25*K$96)),(DATE($A74,12,31)-DATE($A74,1,0))*K$66,IF(AND($A74=YEAR(K$62),$A74=YEAR(K$62+365.25*K$96)),((K$62+365.25*K$96)-K$62+1)*K$66,IF($A74=YEAR(K$62),(DATE(YEAR(K$62),12,31)-K$62+1)*K$66,IF($A74=YEAR(K$62+365.25*K$96),(K$62+365.25*K$96-DATE(YEAR(K$62+365.25*K$96),1,1))*K$66,0)))),IF(AND($A74&gt;YEAR(K$62),$A74&lt;YEAR(K$63)),(DATE($A74,12,31)-DATE($A74,1,0))*K$66,IF(AND($A74=YEAR(K$62),$A74=YEAR(K$63)),(K$63-K$62+1)*K$66,IF($A74=YEAR(K$62),(DATE(YEAR(K$62),12,31)-K$62+1)*K$66,IF($A74=YEAR(K$63),(K$63-DATE(YEAR(K$63),1,1))*K$66,0)))))</f>
        <v>0</v>
      </c>
    </row>
    <row r="75" spans="1:11" ht="13" thickBot="1">
      <c r="A75" s="41">
        <v>2033</v>
      </c>
      <c r="B75" s="70">
        <f>IF(B$63&gt;(B$62+365.25*B$96),IF(AND($A75&gt;YEAR(B$62),$A75&lt;YEAR(B$62+365.25*B$96)),(DATE($A75,12,31)-DATE($A75,1,0))*B$66,IF(AND($A75=YEAR(B$62),$A75=YEAR(B$62+365.25*B$96)),((B$62+365.25*B$96)-B$62+1)*B$66,IF($A75=YEAR(B$62),(DATE(YEAR(B$62),12,31)-B$62+1)*B$66,IF($A75=YEAR(B$62+365.25*B$96),(B$62+365.25*B$96-DATE(YEAR(B$62+365.25*B$96),1,1))*B$66,0)))),IF(AND($A75&gt;YEAR(B$62),$A75&lt;YEAR(B$63)),(DATE($A75,12,31)-DATE($A75,1,0))*B$66,IF(AND($A75=YEAR(B$62),$A75=YEAR(B$63)),(B$63-B$62+1)*B$66,IF($A75=YEAR(B$62),(DATE(YEAR(B$62),12,31)-B$62+1)*B$66,IF($A75=YEAR(B$63),(B$63-DATE(YEAR(B$63),1,1))*B$66,0)))))</f>
        <v>0</v>
      </c>
      <c r="C75" s="70">
        <f>IF(C$63&gt;(C$62+365.25*C$96),IF(AND($A75&gt;YEAR(C$62),$A75&lt;YEAR(C$62+365.25*C$96)),(DATE($A75,12,31)-DATE($A75,1,0))*C$66,IF(AND($A75=YEAR(C$62),$A75=YEAR(C$62+365.25*C$96)),((C$62+365.25*C$96)-C$62+1)*C$66,IF($A75=YEAR(C$62),(DATE(YEAR(C$62),12,31)-C$62+1)*C$66,IF($A75=YEAR(C$62+365.25*C$96),(C$62+365.25*C$96-DATE(YEAR(C$62+365.25*C$96),1,1))*C$66,0)))),IF(AND($A75&gt;YEAR(C$62),$A75&lt;YEAR(C$63)),(DATE($A75,12,31)-DATE($A75,1,0))*C$66,IF(AND($A75=YEAR(C$62),$A75=YEAR(C$63)),(C$63-C$62+1)*C$66,IF($A75=YEAR(C$62),(DATE(YEAR(C$62),12,31)-C$62+1)*C$66,IF($A75=YEAR(C$63),(C$63-DATE(YEAR(C$63),1,1))*C$66,0)))))</f>
        <v>0</v>
      </c>
      <c r="D75" s="70">
        <f>IF(D$63&gt;(D$62+365.25*D$96),IF(AND($A75&gt;YEAR(D$62),$A75&lt;YEAR(D$62+365.25*D$96)),(DATE($A75,12,31)-DATE($A75,1,0))*D$66,IF(AND($A75=YEAR(D$62),$A75=YEAR(D$62+365.25*D$96)),((D$62+365.25*D$96)-D$62+1)*D$66,IF($A75=YEAR(D$62),(DATE(YEAR(D$62),12,31)-D$62+1)*D$66,IF($A75=YEAR(D$62+365.25*D$96),(D$62+365.25*D$96-DATE(YEAR(D$62+365.25*D$96),1,1))*D$66,0)))),IF(AND($A75&gt;YEAR(D$62),$A75&lt;YEAR(D$63)),(DATE($A75,12,31)-DATE($A75,1,0))*D$66,IF(AND($A75=YEAR(D$62),$A75=YEAR(D$63)),(D$63-D$62+1)*D$66,IF($A75=YEAR(D$62),(DATE(YEAR(D$62),12,31)-D$62+1)*D$66,IF($A75=YEAR(D$63),(D$63-DATE(YEAR(D$63),1,1))*D$66,0)))))</f>
        <v>0</v>
      </c>
      <c r="E75" s="70">
        <f>IF(E$63&gt;(E$62+365.25*E$96),IF(AND($A75&gt;YEAR(E$62),$A75&lt;YEAR(E$62+365.25*E$96)),(DATE($A75,12,31)-DATE($A75,1,0))*E$66,IF(AND($A75=YEAR(E$62),$A75=YEAR(E$62+365.25*E$96)),((E$62+365.25*E$96)-E$62+1)*E$66,IF($A75=YEAR(E$62),(DATE(YEAR(E$62),12,31)-E$62+1)*E$66,IF($A75=YEAR(E$62+365.25*E$96),(E$62+365.25*E$96-DATE(YEAR(E$62+365.25*E$96),1,1))*E$66,0)))),IF(AND($A75&gt;YEAR(E$62),$A75&lt;YEAR(E$63)),(DATE($A75,12,31)-DATE($A75,1,0))*E$66,IF(AND($A75=YEAR(E$62),$A75=YEAR(E$63)),(E$63-E$62+1)*E$66,IF($A75=YEAR(E$62),(DATE(YEAR(E$62),12,31)-E$62+1)*E$66,IF($A75=YEAR(E$63),(E$63-DATE(YEAR(E$63),1,1))*E$66,0)))))</f>
        <v>0</v>
      </c>
      <c r="F75" s="70">
        <f>IF(F$63&gt;(F$62+365.25*F$96),IF(AND($A75&gt;YEAR(F$62),$A75&lt;YEAR(F$62+365.25*F$96)),(DATE($A75,12,31)-DATE($A75,1,0))*F$66,IF(AND($A75=YEAR(F$62),$A75=YEAR(F$62+365.25*F$96)),((F$62+365.25*F$96)-F$62+1)*F$66,IF($A75=YEAR(F$62),(DATE(YEAR(F$62),12,31)-F$62+1)*F$66,IF($A75=YEAR(F$62+365.25*F$96),(F$62+365.25*F$96-DATE(YEAR(F$62+365.25*F$96),1,1))*F$66,0)))),IF(AND($A75&gt;YEAR(F$62),$A75&lt;YEAR(F$63)),(DATE($A75,12,31)-DATE($A75,1,0))*F$66,IF(AND($A75=YEAR(F$62),$A75=YEAR(F$63)),(F$63-F$62+1)*F$66,IF($A75=YEAR(F$62),(DATE(YEAR(F$62),12,31)-F$62+1)*F$66,IF($A75=YEAR(F$63),(F$63-DATE(YEAR(F$63),1,1))*F$66,0)))))</f>
        <v>0</v>
      </c>
      <c r="G75" s="70">
        <f>IF(G$63&gt;(G$62+365.25*G$96),IF(AND($A75&gt;YEAR(G$62),$A75&lt;YEAR(G$62+365.25*G$96)),(DATE($A75,12,31)-DATE($A75,1,0))*G$66,IF(AND($A75=YEAR(G$62),$A75=YEAR(G$62+365.25*G$96)),((G$62+365.25*G$96)-G$62+1)*G$66,IF($A75=YEAR(G$62),(DATE(YEAR(G$62),12,31)-G$62+1)*G$66,IF($A75=YEAR(G$62+365.25*G$96),(G$62+365.25*G$96-DATE(YEAR(G$62+365.25*G$96),1,1))*G$66,0)))),IF(AND($A75&gt;YEAR(G$62),$A75&lt;YEAR(G$63)),(DATE($A75,12,31)-DATE($A75,1,0))*G$66,IF(AND($A75=YEAR(G$62),$A75=YEAR(G$63)),(G$63-G$62+1)*G$66,IF($A75=YEAR(G$62),(DATE(YEAR(G$62),12,31)-G$62+1)*G$66,IF($A75=YEAR(G$63),(G$63-DATE(YEAR(G$63),1,1))*G$66,0)))))</f>
        <v>0</v>
      </c>
      <c r="H75" s="70">
        <f>IF(H$63&gt;(H$62+365.25*H$96),IF(AND($A75&gt;YEAR(H$62),$A75&lt;YEAR(H$62+365.25*H$96)),(DATE($A75,12,31)-DATE($A75,1,0))*H$66,IF(AND($A75=YEAR(H$62),$A75=YEAR(H$62+365.25*H$96)),((H$62+365.25*H$96)-H$62+1)*H$66,IF($A75=YEAR(H$62),(DATE(YEAR(H$62),12,31)-H$62+1)*H$66,IF($A75=YEAR(H$62+365.25*H$96),(H$62+365.25*H$96-DATE(YEAR(H$62+365.25*H$96),1,1))*H$66,0)))),IF(AND($A75&gt;YEAR(H$62),$A75&lt;YEAR(H$63)),(DATE($A75,12,31)-DATE($A75,1,0))*H$66,IF(AND($A75=YEAR(H$62),$A75=YEAR(H$63)),(H$63-H$62+1)*H$66,IF($A75=YEAR(H$62),(DATE(YEAR(H$62),12,31)-H$62+1)*H$66,IF($A75=YEAR(H$63),(H$63-DATE(YEAR(H$63),1,1))*H$66,0)))))</f>
        <v>0</v>
      </c>
      <c r="I75" s="70">
        <f>IF(I$63&gt;(I$62+365.25*I$96),IF(AND($A75&gt;YEAR(I$62),$A75&lt;YEAR(I$62+365.25*I$96)),(DATE($A75,12,31)-DATE($A75,1,0))*I$66,IF(AND($A75=YEAR(I$62),$A75=YEAR(I$62+365.25*I$96)),((I$62+365.25*I$96)-I$62+1)*I$66,IF($A75=YEAR(I$62),(DATE(YEAR(I$62),12,31)-I$62+1)*I$66,IF($A75=YEAR(I$62+365.25*I$96),(I$62+365.25*I$96-DATE(YEAR(I$62+365.25*I$96),1,1))*I$66,0)))),IF(AND($A75&gt;YEAR(I$62),$A75&lt;YEAR(I$63)),(DATE($A75,12,31)-DATE($A75,1,0))*I$66,IF(AND($A75=YEAR(I$62),$A75=YEAR(I$63)),(I$63-I$62+1)*I$66,IF($A75=YEAR(I$62),(DATE(YEAR(I$62),12,31)-I$62+1)*I$66,IF($A75=YEAR(I$63),(I$63-DATE(YEAR(I$63),1,1))*I$66,0)))))</f>
        <v>0</v>
      </c>
      <c r="J75" s="70">
        <f>IF(J$63&gt;(J$62+365.25*J$96),IF(AND($A75&gt;YEAR(J$62),$A75&lt;YEAR(J$62+365.25*J$96)),(DATE($A75,12,31)-DATE($A75,1,0))*J$66,IF(AND($A75=YEAR(J$62),$A75=YEAR(J$62+365.25*J$96)),((J$62+365.25*J$96)-J$62+1)*J$66,IF($A75=YEAR(J$62),(DATE(YEAR(J$62),12,31)-J$62+1)*J$66,IF($A75=YEAR(J$62+365.25*J$96),(J$62+365.25*J$96-DATE(YEAR(J$62+365.25*J$96),1,1))*J$66,0)))),IF(AND($A75&gt;YEAR(J$62),$A75&lt;YEAR(J$63)),(DATE($A75,12,31)-DATE($A75,1,0))*J$66,IF(AND($A75=YEAR(J$62),$A75=YEAR(J$63)),(J$63-J$62+1)*J$66,IF($A75=YEAR(J$62),(DATE(YEAR(J$62),12,31)-J$62+1)*J$66,IF($A75=YEAR(J$63),(J$63-DATE(YEAR(J$63),1,1))*J$66,0)))))</f>
        <v>0</v>
      </c>
      <c r="K75" s="70">
        <f>IF(K$63&gt;(K$62+365.25*K$96),IF(AND($A75&gt;YEAR(K$62),$A75&lt;YEAR(K$62+365.25*K$96)),(DATE($A75,12,31)-DATE($A75,1,0))*K$66,IF(AND($A75=YEAR(K$62),$A75=YEAR(K$62+365.25*K$96)),((K$62+365.25*K$96)-K$62+1)*K$66,IF($A75=YEAR(K$62),(DATE(YEAR(K$62),12,31)-K$62+1)*K$66,IF($A75=YEAR(K$62+365.25*K$96),(K$62+365.25*K$96-DATE(YEAR(K$62+365.25*K$96),1,1))*K$66,0)))),IF(AND($A75&gt;YEAR(K$62),$A75&lt;YEAR(K$63)),(DATE($A75,12,31)-DATE($A75,1,0))*K$66,IF(AND($A75=YEAR(K$62),$A75=YEAR(K$63)),(K$63-K$62+1)*K$66,IF($A75=YEAR(K$62),(DATE(YEAR(K$62),12,31)-K$62+1)*K$66,IF($A75=YEAR(K$63),(K$63-DATE(YEAR(K$63),1,1))*K$66,0)))))</f>
        <v>0</v>
      </c>
    </row>
    <row r="76" spans="1:11" ht="13" thickBot="1">
      <c r="A76" s="41">
        <v>2034</v>
      </c>
      <c r="B76" s="70">
        <f>IF(B$63&gt;(B$62+365.25*B$96),IF(AND($A76&gt;YEAR(B$62),$A76&lt;YEAR(B$62+365.25*B$96)),(DATE($A76,12,31)-DATE($A76,1,0))*B$66,IF(AND($A76=YEAR(B$62),$A76=YEAR(B$62+365.25*B$96)),((B$62+365.25*B$96)-B$62+1)*B$66,IF($A76=YEAR(B$62),(DATE(YEAR(B$62),12,31)-B$62+1)*B$66,IF($A76=YEAR(B$62+365.25*B$96),(B$62+365.25*B$96-DATE(YEAR(B$62+365.25*B$96),1,1))*B$66,0)))),IF(AND($A76&gt;YEAR(B$62),$A76&lt;YEAR(B$63)),(DATE($A76,12,31)-DATE($A76,1,0))*B$66,IF(AND($A76=YEAR(B$62),$A76=YEAR(B$63)),(B$63-B$62+1)*B$66,IF($A76=YEAR(B$62),(DATE(YEAR(B$62),12,31)-B$62+1)*B$66,IF($A76=YEAR(B$63),(B$63-DATE(YEAR(B$63),1,1))*B$66,0)))))</f>
        <v>0</v>
      </c>
      <c r="C76" s="70">
        <f>IF(C$63&gt;(C$62+365.25*C$96),IF(AND($A76&gt;YEAR(C$62),$A76&lt;YEAR(C$62+365.25*C$96)),(DATE($A76,12,31)-DATE($A76,1,0))*C$66,IF(AND($A76=YEAR(C$62),$A76=YEAR(C$62+365.25*C$96)),((C$62+365.25*C$96)-C$62+1)*C$66,IF($A76=YEAR(C$62),(DATE(YEAR(C$62),12,31)-C$62+1)*C$66,IF($A76=YEAR(C$62+365.25*C$96),(C$62+365.25*C$96-DATE(YEAR(C$62+365.25*C$96),1,1))*C$66,0)))),IF(AND($A76&gt;YEAR(C$62),$A76&lt;YEAR(C$63)),(DATE($A76,12,31)-DATE($A76,1,0))*C$66,IF(AND($A76=YEAR(C$62),$A76=YEAR(C$63)),(C$63-C$62+1)*C$66,IF($A76=YEAR(C$62),(DATE(YEAR(C$62),12,31)-C$62+1)*C$66,IF($A76=YEAR(C$63),(C$63-DATE(YEAR(C$63),1,1))*C$66,0)))))</f>
        <v>0</v>
      </c>
      <c r="D76" s="70">
        <f>IF(D$63&gt;(D$62+365.25*D$96),IF(AND($A76&gt;YEAR(D$62),$A76&lt;YEAR(D$62+365.25*D$96)),(DATE($A76,12,31)-DATE($A76,1,0))*D$66,IF(AND($A76=YEAR(D$62),$A76=YEAR(D$62+365.25*D$96)),((D$62+365.25*D$96)-D$62+1)*D$66,IF($A76=YEAR(D$62),(DATE(YEAR(D$62),12,31)-D$62+1)*D$66,IF($A76=YEAR(D$62+365.25*D$96),(D$62+365.25*D$96-DATE(YEAR(D$62+365.25*D$96),1,1))*D$66,0)))),IF(AND($A76&gt;YEAR(D$62),$A76&lt;YEAR(D$63)),(DATE($A76,12,31)-DATE($A76,1,0))*D$66,IF(AND($A76=YEAR(D$62),$A76=YEAR(D$63)),(D$63-D$62+1)*D$66,IF($A76=YEAR(D$62),(DATE(YEAR(D$62),12,31)-D$62+1)*D$66,IF($A76=YEAR(D$63),(D$63-DATE(YEAR(D$63),1,1))*D$66,0)))))</f>
        <v>0</v>
      </c>
      <c r="E76" s="70">
        <f>IF(E$63&gt;(E$62+365.25*E$96),IF(AND($A76&gt;YEAR(E$62),$A76&lt;YEAR(E$62+365.25*E$96)),(DATE($A76,12,31)-DATE($A76,1,0))*E$66,IF(AND($A76=YEAR(E$62),$A76=YEAR(E$62+365.25*E$96)),((E$62+365.25*E$96)-E$62+1)*E$66,IF($A76=YEAR(E$62),(DATE(YEAR(E$62),12,31)-E$62+1)*E$66,IF($A76=YEAR(E$62+365.25*E$96),(E$62+365.25*E$96-DATE(YEAR(E$62+365.25*E$96),1,1))*E$66,0)))),IF(AND($A76&gt;YEAR(E$62),$A76&lt;YEAR(E$63)),(DATE($A76,12,31)-DATE($A76,1,0))*E$66,IF(AND($A76=YEAR(E$62),$A76=YEAR(E$63)),(E$63-E$62+1)*E$66,IF($A76=YEAR(E$62),(DATE(YEAR(E$62),12,31)-E$62+1)*E$66,IF($A76=YEAR(E$63),(E$63-DATE(YEAR(E$63),1,1))*E$66,0)))))</f>
        <v>0</v>
      </c>
      <c r="F76" s="70">
        <f>IF(F$63&gt;(F$62+365.25*F$96),IF(AND($A76&gt;YEAR(F$62),$A76&lt;YEAR(F$62+365.25*F$96)),(DATE($A76,12,31)-DATE($A76,1,0))*F$66,IF(AND($A76=YEAR(F$62),$A76=YEAR(F$62+365.25*F$96)),((F$62+365.25*F$96)-F$62+1)*F$66,IF($A76=YEAR(F$62),(DATE(YEAR(F$62),12,31)-F$62+1)*F$66,IF($A76=YEAR(F$62+365.25*F$96),(F$62+365.25*F$96-DATE(YEAR(F$62+365.25*F$96),1,1))*F$66,0)))),IF(AND($A76&gt;YEAR(F$62),$A76&lt;YEAR(F$63)),(DATE($A76,12,31)-DATE($A76,1,0))*F$66,IF(AND($A76=YEAR(F$62),$A76=YEAR(F$63)),(F$63-F$62+1)*F$66,IF($A76=YEAR(F$62),(DATE(YEAR(F$62),12,31)-F$62+1)*F$66,IF($A76=YEAR(F$63),(F$63-DATE(YEAR(F$63),1,1))*F$66,0)))))</f>
        <v>0</v>
      </c>
      <c r="G76" s="70">
        <f>IF(G$63&gt;(G$62+365.25*G$96),IF(AND($A76&gt;YEAR(G$62),$A76&lt;YEAR(G$62+365.25*G$96)),(DATE($A76,12,31)-DATE($A76,1,0))*G$66,IF(AND($A76=YEAR(G$62),$A76=YEAR(G$62+365.25*G$96)),((G$62+365.25*G$96)-G$62+1)*G$66,IF($A76=YEAR(G$62),(DATE(YEAR(G$62),12,31)-G$62+1)*G$66,IF($A76=YEAR(G$62+365.25*G$96),(G$62+365.25*G$96-DATE(YEAR(G$62+365.25*G$96),1,1))*G$66,0)))),IF(AND($A76&gt;YEAR(G$62),$A76&lt;YEAR(G$63)),(DATE($A76,12,31)-DATE($A76,1,0))*G$66,IF(AND($A76=YEAR(G$62),$A76=YEAR(G$63)),(G$63-G$62+1)*G$66,IF($A76=YEAR(G$62),(DATE(YEAR(G$62),12,31)-G$62+1)*G$66,IF($A76=YEAR(G$63),(G$63-DATE(YEAR(G$63),1,1))*G$66,0)))))</f>
        <v>0</v>
      </c>
      <c r="H76" s="70">
        <f>IF(H$63&gt;(H$62+365.25*H$96),IF(AND($A76&gt;YEAR(H$62),$A76&lt;YEAR(H$62+365.25*H$96)),(DATE($A76,12,31)-DATE($A76,1,0))*H$66,IF(AND($A76=YEAR(H$62),$A76=YEAR(H$62+365.25*H$96)),((H$62+365.25*H$96)-H$62+1)*H$66,IF($A76=YEAR(H$62),(DATE(YEAR(H$62),12,31)-H$62+1)*H$66,IF($A76=YEAR(H$62+365.25*H$96),(H$62+365.25*H$96-DATE(YEAR(H$62+365.25*H$96),1,1))*H$66,0)))),IF(AND($A76&gt;YEAR(H$62),$A76&lt;YEAR(H$63)),(DATE($A76,12,31)-DATE($A76,1,0))*H$66,IF(AND($A76=YEAR(H$62),$A76=YEAR(H$63)),(H$63-H$62+1)*H$66,IF($A76=YEAR(H$62),(DATE(YEAR(H$62),12,31)-H$62+1)*H$66,IF($A76=YEAR(H$63),(H$63-DATE(YEAR(H$63),1,1))*H$66,0)))))</f>
        <v>0</v>
      </c>
      <c r="I76" s="70">
        <f>IF(I$63&gt;(I$62+365.25*I$96),IF(AND($A76&gt;YEAR(I$62),$A76&lt;YEAR(I$62+365.25*I$96)),(DATE($A76,12,31)-DATE($A76,1,0))*I$66,IF(AND($A76=YEAR(I$62),$A76=YEAR(I$62+365.25*I$96)),((I$62+365.25*I$96)-I$62+1)*I$66,IF($A76=YEAR(I$62),(DATE(YEAR(I$62),12,31)-I$62+1)*I$66,IF($A76=YEAR(I$62+365.25*I$96),(I$62+365.25*I$96-DATE(YEAR(I$62+365.25*I$96),1,1))*I$66,0)))),IF(AND($A76&gt;YEAR(I$62),$A76&lt;YEAR(I$63)),(DATE($A76,12,31)-DATE($A76,1,0))*I$66,IF(AND($A76=YEAR(I$62),$A76=YEAR(I$63)),(I$63-I$62+1)*I$66,IF($A76=YEAR(I$62),(DATE(YEAR(I$62),12,31)-I$62+1)*I$66,IF($A76=YEAR(I$63),(I$63-DATE(YEAR(I$63),1,1))*I$66,0)))))</f>
        <v>0</v>
      </c>
      <c r="J76" s="70">
        <f>IF(J$63&gt;(J$62+365.25*J$96),IF(AND($A76&gt;YEAR(J$62),$A76&lt;YEAR(J$62+365.25*J$96)),(DATE($A76,12,31)-DATE($A76,1,0))*J$66,IF(AND($A76=YEAR(J$62),$A76=YEAR(J$62+365.25*J$96)),((J$62+365.25*J$96)-J$62+1)*J$66,IF($A76=YEAR(J$62),(DATE(YEAR(J$62),12,31)-J$62+1)*J$66,IF($A76=YEAR(J$62+365.25*J$96),(J$62+365.25*J$96-DATE(YEAR(J$62+365.25*J$96),1,1))*J$66,0)))),IF(AND($A76&gt;YEAR(J$62),$A76&lt;YEAR(J$63)),(DATE($A76,12,31)-DATE($A76,1,0))*J$66,IF(AND($A76=YEAR(J$62),$A76=YEAR(J$63)),(J$63-J$62+1)*J$66,IF($A76=YEAR(J$62),(DATE(YEAR(J$62),12,31)-J$62+1)*J$66,IF($A76=YEAR(J$63),(J$63-DATE(YEAR(J$63),1,1))*J$66,0)))))</f>
        <v>0</v>
      </c>
      <c r="K76" s="70">
        <f>IF(K$63&gt;(K$62+365.25*K$96),IF(AND($A76&gt;YEAR(K$62),$A76&lt;YEAR(K$62+365.25*K$96)),(DATE($A76,12,31)-DATE($A76,1,0))*K$66,IF(AND($A76=YEAR(K$62),$A76=YEAR(K$62+365.25*K$96)),((K$62+365.25*K$96)-K$62+1)*K$66,IF($A76=YEAR(K$62),(DATE(YEAR(K$62),12,31)-K$62+1)*K$66,IF($A76=YEAR(K$62+365.25*K$96),(K$62+365.25*K$96-DATE(YEAR(K$62+365.25*K$96),1,1))*K$66,0)))),IF(AND($A76&gt;YEAR(K$62),$A76&lt;YEAR(K$63)),(DATE($A76,12,31)-DATE($A76,1,0))*K$66,IF(AND($A76=YEAR(K$62),$A76=YEAR(K$63)),(K$63-K$62+1)*K$66,IF($A76=YEAR(K$62),(DATE(YEAR(K$62),12,31)-K$62+1)*K$66,IF($A76=YEAR(K$63),(K$63-DATE(YEAR(K$63),1,1))*K$66,0)))))</f>
        <v>0</v>
      </c>
    </row>
    <row r="77" spans="1:11" ht="13" thickBot="1">
      <c r="A77" s="41">
        <v>2035</v>
      </c>
      <c r="B77" s="70">
        <f>IF(B$63&gt;(B$62+365.25*B$96),IF(AND($A77&gt;YEAR(B$62),$A77&lt;YEAR(B$62+365.25*B$96)),(DATE($A77,12,31)-DATE($A77,1,0))*B$66,IF(AND($A77=YEAR(B$62),$A77=YEAR(B$62+365.25*B$96)),((B$62+365.25*B$96)-B$62+1)*B$66,IF($A77=YEAR(B$62),(DATE(YEAR(B$62),12,31)-B$62+1)*B$66,IF($A77=YEAR(B$62+365.25*B$96),(B$62+365.25*B$96-DATE(YEAR(B$62+365.25*B$96),1,1))*B$66,0)))),IF(AND($A77&gt;YEAR(B$62),$A77&lt;YEAR(B$63)),(DATE($A77,12,31)-DATE($A77,1,0))*B$66,IF(AND($A77=YEAR(B$62),$A77=YEAR(B$63)),(B$63-B$62+1)*B$66,IF($A77=YEAR(B$62),(DATE(YEAR(B$62),12,31)-B$62+1)*B$66,IF($A77=YEAR(B$63),(B$63-DATE(YEAR(B$63),1,1))*B$66,0)))))</f>
        <v>0</v>
      </c>
      <c r="C77" s="70">
        <f>IF(C$63&gt;(C$62+365.25*C$96),IF(AND($A77&gt;YEAR(C$62),$A77&lt;YEAR(C$62+365.25*C$96)),(DATE($A77,12,31)-DATE($A77,1,0))*C$66,IF(AND($A77=YEAR(C$62),$A77=YEAR(C$62+365.25*C$96)),((C$62+365.25*C$96)-C$62+1)*C$66,IF($A77=YEAR(C$62),(DATE(YEAR(C$62),12,31)-C$62+1)*C$66,IF($A77=YEAR(C$62+365.25*C$96),(C$62+365.25*C$96-DATE(YEAR(C$62+365.25*C$96),1,1))*C$66,0)))),IF(AND($A77&gt;YEAR(C$62),$A77&lt;YEAR(C$63)),(DATE($A77,12,31)-DATE($A77,1,0))*C$66,IF(AND($A77=YEAR(C$62),$A77=YEAR(C$63)),(C$63-C$62+1)*C$66,IF($A77=YEAR(C$62),(DATE(YEAR(C$62),12,31)-C$62+1)*C$66,IF($A77=YEAR(C$63),(C$63-DATE(YEAR(C$63),1,1))*C$66,0)))))</f>
        <v>0</v>
      </c>
      <c r="D77" s="70">
        <f>IF(D$63&gt;(D$62+365.25*D$96),IF(AND($A77&gt;YEAR(D$62),$A77&lt;YEAR(D$62+365.25*D$96)),(DATE($A77,12,31)-DATE($A77,1,0))*D$66,IF(AND($A77=YEAR(D$62),$A77=YEAR(D$62+365.25*D$96)),((D$62+365.25*D$96)-D$62+1)*D$66,IF($A77=YEAR(D$62),(DATE(YEAR(D$62),12,31)-D$62+1)*D$66,IF($A77=YEAR(D$62+365.25*D$96),(D$62+365.25*D$96-DATE(YEAR(D$62+365.25*D$96),1,1))*D$66,0)))),IF(AND($A77&gt;YEAR(D$62),$A77&lt;YEAR(D$63)),(DATE($A77,12,31)-DATE($A77,1,0))*D$66,IF(AND($A77=YEAR(D$62),$A77=YEAR(D$63)),(D$63-D$62+1)*D$66,IF($A77=YEAR(D$62),(DATE(YEAR(D$62),12,31)-D$62+1)*D$66,IF($A77=YEAR(D$63),(D$63-DATE(YEAR(D$63),1,1))*D$66,0)))))</f>
        <v>0</v>
      </c>
      <c r="E77" s="70">
        <f>IF(E$63&gt;(E$62+365.25*E$96),IF(AND($A77&gt;YEAR(E$62),$A77&lt;YEAR(E$62+365.25*E$96)),(DATE($A77,12,31)-DATE($A77,1,0))*E$66,IF(AND($A77=YEAR(E$62),$A77=YEAR(E$62+365.25*E$96)),((E$62+365.25*E$96)-E$62+1)*E$66,IF($A77=YEAR(E$62),(DATE(YEAR(E$62),12,31)-E$62+1)*E$66,IF($A77=YEAR(E$62+365.25*E$96),(E$62+365.25*E$96-DATE(YEAR(E$62+365.25*E$96),1,1))*E$66,0)))),IF(AND($A77&gt;YEAR(E$62),$A77&lt;YEAR(E$63)),(DATE($A77,12,31)-DATE($A77,1,0))*E$66,IF(AND($A77=YEAR(E$62),$A77=YEAR(E$63)),(E$63-E$62+1)*E$66,IF($A77=YEAR(E$62),(DATE(YEAR(E$62),12,31)-E$62+1)*E$66,IF($A77=YEAR(E$63),(E$63-DATE(YEAR(E$63),1,1))*E$66,0)))))</f>
        <v>0</v>
      </c>
      <c r="F77" s="70">
        <f>IF(F$63&gt;(F$62+365.25*F$96),IF(AND($A77&gt;YEAR(F$62),$A77&lt;YEAR(F$62+365.25*F$96)),(DATE($A77,12,31)-DATE($A77,1,0))*F$66,IF(AND($A77=YEAR(F$62),$A77=YEAR(F$62+365.25*F$96)),((F$62+365.25*F$96)-F$62+1)*F$66,IF($A77=YEAR(F$62),(DATE(YEAR(F$62),12,31)-F$62+1)*F$66,IF($A77=YEAR(F$62+365.25*F$96),(F$62+365.25*F$96-DATE(YEAR(F$62+365.25*F$96),1,1))*F$66,0)))),IF(AND($A77&gt;YEAR(F$62),$A77&lt;YEAR(F$63)),(DATE($A77,12,31)-DATE($A77,1,0))*F$66,IF(AND($A77=YEAR(F$62),$A77=YEAR(F$63)),(F$63-F$62+1)*F$66,IF($A77=YEAR(F$62),(DATE(YEAR(F$62),12,31)-F$62+1)*F$66,IF($A77=YEAR(F$63),(F$63-DATE(YEAR(F$63),1,1))*F$66,0)))))</f>
        <v>0</v>
      </c>
      <c r="G77" s="70">
        <f>IF(G$63&gt;(G$62+365.25*G$96),IF(AND($A77&gt;YEAR(G$62),$A77&lt;YEAR(G$62+365.25*G$96)),(DATE($A77,12,31)-DATE($A77,1,0))*G$66,IF(AND($A77=YEAR(G$62),$A77=YEAR(G$62+365.25*G$96)),((G$62+365.25*G$96)-G$62+1)*G$66,IF($A77=YEAR(G$62),(DATE(YEAR(G$62),12,31)-G$62+1)*G$66,IF($A77=YEAR(G$62+365.25*G$96),(G$62+365.25*G$96-DATE(YEAR(G$62+365.25*G$96),1,1))*G$66,0)))),IF(AND($A77&gt;YEAR(G$62),$A77&lt;YEAR(G$63)),(DATE($A77,12,31)-DATE($A77,1,0))*G$66,IF(AND($A77=YEAR(G$62),$A77=YEAR(G$63)),(G$63-G$62+1)*G$66,IF($A77=YEAR(G$62),(DATE(YEAR(G$62),12,31)-G$62+1)*G$66,IF($A77=YEAR(G$63),(G$63-DATE(YEAR(G$63),1,1))*G$66,0)))))</f>
        <v>0</v>
      </c>
      <c r="H77" s="70">
        <f>IF(H$63&gt;(H$62+365.25*H$96),IF(AND($A77&gt;YEAR(H$62),$A77&lt;YEAR(H$62+365.25*H$96)),(DATE($A77,12,31)-DATE($A77,1,0))*H$66,IF(AND($A77=YEAR(H$62),$A77=YEAR(H$62+365.25*H$96)),((H$62+365.25*H$96)-H$62+1)*H$66,IF($A77=YEAR(H$62),(DATE(YEAR(H$62),12,31)-H$62+1)*H$66,IF($A77=YEAR(H$62+365.25*H$96),(H$62+365.25*H$96-DATE(YEAR(H$62+365.25*H$96),1,1))*H$66,0)))),IF(AND($A77&gt;YEAR(H$62),$A77&lt;YEAR(H$63)),(DATE($A77,12,31)-DATE($A77,1,0))*H$66,IF(AND($A77=YEAR(H$62),$A77=YEAR(H$63)),(H$63-H$62+1)*H$66,IF($A77=YEAR(H$62),(DATE(YEAR(H$62),12,31)-H$62+1)*H$66,IF($A77=YEAR(H$63),(H$63-DATE(YEAR(H$63),1,1))*H$66,0)))))</f>
        <v>0</v>
      </c>
      <c r="I77" s="70">
        <f>IF(I$63&gt;(I$62+365.25*I$96),IF(AND($A77&gt;YEAR(I$62),$A77&lt;YEAR(I$62+365.25*I$96)),(DATE($A77,12,31)-DATE($A77,1,0))*I$66,IF(AND($A77=YEAR(I$62),$A77=YEAR(I$62+365.25*I$96)),((I$62+365.25*I$96)-I$62+1)*I$66,IF($A77=YEAR(I$62),(DATE(YEAR(I$62),12,31)-I$62+1)*I$66,IF($A77=YEAR(I$62+365.25*I$96),(I$62+365.25*I$96-DATE(YEAR(I$62+365.25*I$96),1,1))*I$66,0)))),IF(AND($A77&gt;YEAR(I$62),$A77&lt;YEAR(I$63)),(DATE($A77,12,31)-DATE($A77,1,0))*I$66,IF(AND($A77=YEAR(I$62),$A77=YEAR(I$63)),(I$63-I$62+1)*I$66,IF($A77=YEAR(I$62),(DATE(YEAR(I$62),12,31)-I$62+1)*I$66,IF($A77=YEAR(I$63),(I$63-DATE(YEAR(I$63),1,1))*I$66,0)))))</f>
        <v>0</v>
      </c>
      <c r="J77" s="70">
        <f>IF(J$63&gt;(J$62+365.25*J$96),IF(AND($A77&gt;YEAR(J$62),$A77&lt;YEAR(J$62+365.25*J$96)),(DATE($A77,12,31)-DATE($A77,1,0))*J$66,IF(AND($A77=YEAR(J$62),$A77=YEAR(J$62+365.25*J$96)),((J$62+365.25*J$96)-J$62+1)*J$66,IF($A77=YEAR(J$62),(DATE(YEAR(J$62),12,31)-J$62+1)*J$66,IF($A77=YEAR(J$62+365.25*J$96),(J$62+365.25*J$96-DATE(YEAR(J$62+365.25*J$96),1,1))*J$66,0)))),IF(AND($A77&gt;YEAR(J$62),$A77&lt;YEAR(J$63)),(DATE($A77,12,31)-DATE($A77,1,0))*J$66,IF(AND($A77=YEAR(J$62),$A77=YEAR(J$63)),(J$63-J$62+1)*J$66,IF($A77=YEAR(J$62),(DATE(YEAR(J$62),12,31)-J$62+1)*J$66,IF($A77=YEAR(J$63),(J$63-DATE(YEAR(J$63),1,1))*J$66,0)))))</f>
        <v>0</v>
      </c>
      <c r="K77" s="70">
        <f>IF(K$63&gt;(K$62+365.25*K$96),IF(AND($A77&gt;YEAR(K$62),$A77&lt;YEAR(K$62+365.25*K$96)),(DATE($A77,12,31)-DATE($A77,1,0))*K$66,IF(AND($A77=YEAR(K$62),$A77=YEAR(K$62+365.25*K$96)),((K$62+365.25*K$96)-K$62+1)*K$66,IF($A77=YEAR(K$62),(DATE(YEAR(K$62),12,31)-K$62+1)*K$66,IF($A77=YEAR(K$62+365.25*K$96),(K$62+365.25*K$96-DATE(YEAR(K$62+365.25*K$96),1,1))*K$66,0)))),IF(AND($A77&gt;YEAR(K$62),$A77&lt;YEAR(K$63)),(DATE($A77,12,31)-DATE($A77,1,0))*K$66,IF(AND($A77=YEAR(K$62),$A77=YEAR(K$63)),(K$63-K$62+1)*K$66,IF($A77=YEAR(K$62),(DATE(YEAR(K$62),12,31)-K$62+1)*K$66,IF($A77=YEAR(K$63),(K$63-DATE(YEAR(K$63),1,1))*K$66,0)))))</f>
        <v>0</v>
      </c>
    </row>
    <row r="78" spans="1:11" ht="13" thickBot="1">
      <c r="A78" s="41">
        <v>2036</v>
      </c>
      <c r="B78" s="70">
        <f>IF(B$63&gt;(B$62+365.25*B$96),IF(AND($A78&gt;YEAR(B$62),$A78&lt;YEAR(B$62+365.25*B$96)),(DATE($A78,12,31)-DATE($A78,1,0))*B$66,IF(AND($A78=YEAR(B$62),$A78=YEAR(B$62+365.25*B$96)),((B$62+365.25*B$96)-B$62+1)*B$66,IF($A78=YEAR(B$62),(DATE(YEAR(B$62),12,31)-B$62+1)*B$66,IF($A78=YEAR(B$62+365.25*B$96),(B$62+365.25*B$96-DATE(YEAR(B$62+365.25*B$96),1,1))*B$66,0)))),IF(AND($A78&gt;YEAR(B$62),$A78&lt;YEAR(B$63)),(DATE($A78,12,31)-DATE($A78,1,0))*B$66,IF(AND($A78=YEAR(B$62),$A78=YEAR(B$63)),(B$63-B$62+1)*B$66,IF($A78=YEAR(B$62),(DATE(YEAR(B$62),12,31)-B$62+1)*B$66,IF($A78=YEAR(B$63),(B$63-DATE(YEAR(B$63),1,1))*B$66,0)))))</f>
        <v>0</v>
      </c>
      <c r="C78" s="70">
        <f>IF(C$63&gt;(C$62+365.25*C$96),IF(AND($A78&gt;YEAR(C$62),$A78&lt;YEAR(C$62+365.25*C$96)),(DATE($A78,12,31)-DATE($A78,1,0))*C$66,IF(AND($A78=YEAR(C$62),$A78=YEAR(C$62+365.25*C$96)),((C$62+365.25*C$96)-C$62+1)*C$66,IF($A78=YEAR(C$62),(DATE(YEAR(C$62),12,31)-C$62+1)*C$66,IF($A78=YEAR(C$62+365.25*C$96),(C$62+365.25*C$96-DATE(YEAR(C$62+365.25*C$96),1,1))*C$66,0)))),IF(AND($A78&gt;YEAR(C$62),$A78&lt;YEAR(C$63)),(DATE($A78,12,31)-DATE($A78,1,0))*C$66,IF(AND($A78=YEAR(C$62),$A78=YEAR(C$63)),(C$63-C$62+1)*C$66,IF($A78=YEAR(C$62),(DATE(YEAR(C$62),12,31)-C$62+1)*C$66,IF($A78=YEAR(C$63),(C$63-DATE(YEAR(C$63),1,1))*C$66,0)))))</f>
        <v>0</v>
      </c>
      <c r="D78" s="70">
        <f>IF(D$63&gt;(D$62+365.25*D$96),IF(AND($A78&gt;YEAR(D$62),$A78&lt;YEAR(D$62+365.25*D$96)),(DATE($A78,12,31)-DATE($A78,1,0))*D$66,IF(AND($A78=YEAR(D$62),$A78=YEAR(D$62+365.25*D$96)),((D$62+365.25*D$96)-D$62+1)*D$66,IF($A78=YEAR(D$62),(DATE(YEAR(D$62),12,31)-D$62+1)*D$66,IF($A78=YEAR(D$62+365.25*D$96),(D$62+365.25*D$96-DATE(YEAR(D$62+365.25*D$96),1,1))*D$66,0)))),IF(AND($A78&gt;YEAR(D$62),$A78&lt;YEAR(D$63)),(DATE($A78,12,31)-DATE($A78,1,0))*D$66,IF(AND($A78=YEAR(D$62),$A78=YEAR(D$63)),(D$63-D$62+1)*D$66,IF($A78=YEAR(D$62),(DATE(YEAR(D$62),12,31)-D$62+1)*D$66,IF($A78=YEAR(D$63),(D$63-DATE(YEAR(D$63),1,1))*D$66,0)))))</f>
        <v>0</v>
      </c>
      <c r="E78" s="70">
        <f>IF(E$63&gt;(E$62+365.25*E$96),IF(AND($A78&gt;YEAR(E$62),$A78&lt;YEAR(E$62+365.25*E$96)),(DATE($A78,12,31)-DATE($A78,1,0))*E$66,IF(AND($A78=YEAR(E$62),$A78=YEAR(E$62+365.25*E$96)),((E$62+365.25*E$96)-E$62+1)*E$66,IF($A78=YEAR(E$62),(DATE(YEAR(E$62),12,31)-E$62+1)*E$66,IF($A78=YEAR(E$62+365.25*E$96),(E$62+365.25*E$96-DATE(YEAR(E$62+365.25*E$96),1,1))*E$66,0)))),IF(AND($A78&gt;YEAR(E$62),$A78&lt;YEAR(E$63)),(DATE($A78,12,31)-DATE($A78,1,0))*E$66,IF(AND($A78=YEAR(E$62),$A78=YEAR(E$63)),(E$63-E$62+1)*E$66,IF($A78=YEAR(E$62),(DATE(YEAR(E$62),12,31)-E$62+1)*E$66,IF($A78=YEAR(E$63),(E$63-DATE(YEAR(E$63),1,1))*E$66,0)))))</f>
        <v>0</v>
      </c>
      <c r="F78" s="70">
        <f>IF(F$63&gt;(F$62+365.25*F$96),IF(AND($A78&gt;YEAR(F$62),$A78&lt;YEAR(F$62+365.25*F$96)),(DATE($A78,12,31)-DATE($A78,1,0))*F$66,IF(AND($A78=YEAR(F$62),$A78=YEAR(F$62+365.25*F$96)),((F$62+365.25*F$96)-F$62+1)*F$66,IF($A78=YEAR(F$62),(DATE(YEAR(F$62),12,31)-F$62+1)*F$66,IF($A78=YEAR(F$62+365.25*F$96),(F$62+365.25*F$96-DATE(YEAR(F$62+365.25*F$96),1,1))*F$66,0)))),IF(AND($A78&gt;YEAR(F$62),$A78&lt;YEAR(F$63)),(DATE($A78,12,31)-DATE($A78,1,0))*F$66,IF(AND($A78=YEAR(F$62),$A78=YEAR(F$63)),(F$63-F$62+1)*F$66,IF($A78=YEAR(F$62),(DATE(YEAR(F$62),12,31)-F$62+1)*F$66,IF($A78=YEAR(F$63),(F$63-DATE(YEAR(F$63),1,1))*F$66,0)))))</f>
        <v>0</v>
      </c>
      <c r="G78" s="70">
        <f>IF(G$63&gt;(G$62+365.25*G$96),IF(AND($A78&gt;YEAR(G$62),$A78&lt;YEAR(G$62+365.25*G$96)),(DATE($A78,12,31)-DATE($A78,1,0))*G$66,IF(AND($A78=YEAR(G$62),$A78=YEAR(G$62+365.25*G$96)),((G$62+365.25*G$96)-G$62+1)*G$66,IF($A78=YEAR(G$62),(DATE(YEAR(G$62),12,31)-G$62+1)*G$66,IF($A78=YEAR(G$62+365.25*G$96),(G$62+365.25*G$96-DATE(YEAR(G$62+365.25*G$96),1,1))*G$66,0)))),IF(AND($A78&gt;YEAR(G$62),$A78&lt;YEAR(G$63)),(DATE($A78,12,31)-DATE($A78,1,0))*G$66,IF(AND($A78=YEAR(G$62),$A78=YEAR(G$63)),(G$63-G$62+1)*G$66,IF($A78=YEAR(G$62),(DATE(YEAR(G$62),12,31)-G$62+1)*G$66,IF($A78=YEAR(G$63),(G$63-DATE(YEAR(G$63),1,1))*G$66,0)))))</f>
        <v>0</v>
      </c>
      <c r="H78" s="70">
        <f>IF(H$63&gt;(H$62+365.25*H$96),IF(AND($A78&gt;YEAR(H$62),$A78&lt;YEAR(H$62+365.25*H$96)),(DATE($A78,12,31)-DATE($A78,1,0))*H$66,IF(AND($A78=YEAR(H$62),$A78=YEAR(H$62+365.25*H$96)),((H$62+365.25*H$96)-H$62+1)*H$66,IF($A78=YEAR(H$62),(DATE(YEAR(H$62),12,31)-H$62+1)*H$66,IF($A78=YEAR(H$62+365.25*H$96),(H$62+365.25*H$96-DATE(YEAR(H$62+365.25*H$96),1,1))*H$66,0)))),IF(AND($A78&gt;YEAR(H$62),$A78&lt;YEAR(H$63)),(DATE($A78,12,31)-DATE($A78,1,0))*H$66,IF(AND($A78=YEAR(H$62),$A78=YEAR(H$63)),(H$63-H$62+1)*H$66,IF($A78=YEAR(H$62),(DATE(YEAR(H$62),12,31)-H$62+1)*H$66,IF($A78=YEAR(H$63),(H$63-DATE(YEAR(H$63),1,1))*H$66,0)))))</f>
        <v>0</v>
      </c>
      <c r="I78" s="70">
        <f>IF(I$63&gt;(I$62+365.25*I$96),IF(AND($A78&gt;YEAR(I$62),$A78&lt;YEAR(I$62+365.25*I$96)),(DATE($A78,12,31)-DATE($A78,1,0))*I$66,IF(AND($A78=YEAR(I$62),$A78=YEAR(I$62+365.25*I$96)),((I$62+365.25*I$96)-I$62+1)*I$66,IF($A78=YEAR(I$62),(DATE(YEAR(I$62),12,31)-I$62+1)*I$66,IF($A78=YEAR(I$62+365.25*I$96),(I$62+365.25*I$96-DATE(YEAR(I$62+365.25*I$96),1,1))*I$66,0)))),IF(AND($A78&gt;YEAR(I$62),$A78&lt;YEAR(I$63)),(DATE($A78,12,31)-DATE($A78,1,0))*I$66,IF(AND($A78=YEAR(I$62),$A78=YEAR(I$63)),(I$63-I$62+1)*I$66,IF($A78=YEAR(I$62),(DATE(YEAR(I$62),12,31)-I$62+1)*I$66,IF($A78=YEAR(I$63),(I$63-DATE(YEAR(I$63),1,1))*I$66,0)))))</f>
        <v>0</v>
      </c>
      <c r="J78" s="70">
        <f>IF(J$63&gt;(J$62+365.25*J$96),IF(AND($A78&gt;YEAR(J$62),$A78&lt;YEAR(J$62+365.25*J$96)),(DATE($A78,12,31)-DATE($A78,1,0))*J$66,IF(AND($A78=YEAR(J$62),$A78=YEAR(J$62+365.25*J$96)),((J$62+365.25*J$96)-J$62+1)*J$66,IF($A78=YEAR(J$62),(DATE(YEAR(J$62),12,31)-J$62+1)*J$66,IF($A78=YEAR(J$62+365.25*J$96),(J$62+365.25*J$96-DATE(YEAR(J$62+365.25*J$96),1,1))*J$66,0)))),IF(AND($A78&gt;YEAR(J$62),$A78&lt;YEAR(J$63)),(DATE($A78,12,31)-DATE($A78,1,0))*J$66,IF(AND($A78=YEAR(J$62),$A78=YEAR(J$63)),(J$63-J$62+1)*J$66,IF($A78=YEAR(J$62),(DATE(YEAR(J$62),12,31)-J$62+1)*J$66,IF($A78=YEAR(J$63),(J$63-DATE(YEAR(J$63),1,1))*J$66,0)))))</f>
        <v>0</v>
      </c>
      <c r="K78" s="70">
        <f>IF(K$63&gt;(K$62+365.25*K$96),IF(AND($A78&gt;YEAR(K$62),$A78&lt;YEAR(K$62+365.25*K$96)),(DATE($A78,12,31)-DATE($A78,1,0))*K$66,IF(AND($A78=YEAR(K$62),$A78=YEAR(K$62+365.25*K$96)),((K$62+365.25*K$96)-K$62+1)*K$66,IF($A78=YEAR(K$62),(DATE(YEAR(K$62),12,31)-K$62+1)*K$66,IF($A78=YEAR(K$62+365.25*K$96),(K$62+365.25*K$96-DATE(YEAR(K$62+365.25*K$96),1,1))*K$66,0)))),IF(AND($A78&gt;YEAR(K$62),$A78&lt;YEAR(K$63)),(DATE($A78,12,31)-DATE($A78,1,0))*K$66,IF(AND($A78=YEAR(K$62),$A78=YEAR(K$63)),(K$63-K$62+1)*K$66,IF($A78=YEAR(K$62),(DATE(YEAR(K$62),12,31)-K$62+1)*K$66,IF($A78=YEAR(K$63),(K$63-DATE(YEAR(K$63),1,1))*K$66,0)))))</f>
        <v>0</v>
      </c>
    </row>
    <row r="79" spans="1:11" ht="13" thickBot="1">
      <c r="A79" s="41">
        <v>2037</v>
      </c>
      <c r="B79" s="70">
        <f>IF(B$63&gt;(B$62+365.25*B$96),IF(AND($A79&gt;YEAR(B$62),$A79&lt;YEAR(B$62+365.25*B$96)),(DATE($A79,12,31)-DATE($A79,1,0))*B$66,IF(AND($A79=YEAR(B$62),$A79=YEAR(B$62+365.25*B$96)),((B$62+365.25*B$96)-B$62+1)*B$66,IF($A79=YEAR(B$62),(DATE(YEAR(B$62),12,31)-B$62+1)*B$66,IF($A79=YEAR(B$62+365.25*B$96),(B$62+365.25*B$96-DATE(YEAR(B$62+365.25*B$96),1,1))*B$66,0)))),IF(AND($A79&gt;YEAR(B$62),$A79&lt;YEAR(B$63)),(DATE($A79,12,31)-DATE($A79,1,0))*B$66,IF(AND($A79=YEAR(B$62),$A79=YEAR(B$63)),(B$63-B$62+1)*B$66,IF($A79=YEAR(B$62),(DATE(YEAR(B$62),12,31)-B$62+1)*B$66,IF($A79=YEAR(B$63),(B$63-DATE(YEAR(B$63),1,1))*B$66,0)))))</f>
        <v>0</v>
      </c>
      <c r="C79" s="70">
        <f>IF(C$63&gt;(C$62+365.25*C$96),IF(AND($A79&gt;YEAR(C$62),$A79&lt;YEAR(C$62+365.25*C$96)),(DATE($A79,12,31)-DATE($A79,1,0))*C$66,IF(AND($A79=YEAR(C$62),$A79=YEAR(C$62+365.25*C$96)),((C$62+365.25*C$96)-C$62+1)*C$66,IF($A79=YEAR(C$62),(DATE(YEAR(C$62),12,31)-C$62+1)*C$66,IF($A79=YEAR(C$62+365.25*C$96),(C$62+365.25*C$96-DATE(YEAR(C$62+365.25*C$96),1,1))*C$66,0)))),IF(AND($A79&gt;YEAR(C$62),$A79&lt;YEAR(C$63)),(DATE($A79,12,31)-DATE($A79,1,0))*C$66,IF(AND($A79=YEAR(C$62),$A79=YEAR(C$63)),(C$63-C$62+1)*C$66,IF($A79=YEAR(C$62),(DATE(YEAR(C$62),12,31)-C$62+1)*C$66,IF($A79=YEAR(C$63),(C$63-DATE(YEAR(C$63),1,1))*C$66,0)))))</f>
        <v>0</v>
      </c>
      <c r="D79" s="70">
        <f>IF(D$63&gt;(D$62+365.25*D$96),IF(AND($A79&gt;YEAR(D$62),$A79&lt;YEAR(D$62+365.25*D$96)),(DATE($A79,12,31)-DATE($A79,1,0))*D$66,IF(AND($A79=YEAR(D$62),$A79=YEAR(D$62+365.25*D$96)),((D$62+365.25*D$96)-D$62+1)*D$66,IF($A79=YEAR(D$62),(DATE(YEAR(D$62),12,31)-D$62+1)*D$66,IF($A79=YEAR(D$62+365.25*D$96),(D$62+365.25*D$96-DATE(YEAR(D$62+365.25*D$96),1,1))*D$66,0)))),IF(AND($A79&gt;YEAR(D$62),$A79&lt;YEAR(D$63)),(DATE($A79,12,31)-DATE($A79,1,0))*D$66,IF(AND($A79=YEAR(D$62),$A79=YEAR(D$63)),(D$63-D$62+1)*D$66,IF($A79=YEAR(D$62),(DATE(YEAR(D$62),12,31)-D$62+1)*D$66,IF($A79=YEAR(D$63),(D$63-DATE(YEAR(D$63),1,1))*D$66,0)))))</f>
        <v>0</v>
      </c>
      <c r="E79" s="70">
        <f>IF(E$63&gt;(E$62+365.25*E$96),IF(AND($A79&gt;YEAR(E$62),$A79&lt;YEAR(E$62+365.25*E$96)),(DATE($A79,12,31)-DATE($A79,1,0))*E$66,IF(AND($A79=YEAR(E$62),$A79=YEAR(E$62+365.25*E$96)),((E$62+365.25*E$96)-E$62+1)*E$66,IF($A79=YEAR(E$62),(DATE(YEAR(E$62),12,31)-E$62+1)*E$66,IF($A79=YEAR(E$62+365.25*E$96),(E$62+365.25*E$96-DATE(YEAR(E$62+365.25*E$96),1,1))*E$66,0)))),IF(AND($A79&gt;YEAR(E$62),$A79&lt;YEAR(E$63)),(DATE($A79,12,31)-DATE($A79,1,0))*E$66,IF(AND($A79=YEAR(E$62),$A79=YEAR(E$63)),(E$63-E$62+1)*E$66,IF($A79=YEAR(E$62),(DATE(YEAR(E$62),12,31)-E$62+1)*E$66,IF($A79=YEAR(E$63),(E$63-DATE(YEAR(E$63),1,1))*E$66,0)))))</f>
        <v>0</v>
      </c>
      <c r="F79" s="70">
        <f>IF(F$63&gt;(F$62+365.25*F$96),IF(AND($A79&gt;YEAR(F$62),$A79&lt;YEAR(F$62+365.25*F$96)),(DATE($A79,12,31)-DATE($A79,1,0))*F$66,IF(AND($A79=YEAR(F$62),$A79=YEAR(F$62+365.25*F$96)),((F$62+365.25*F$96)-F$62+1)*F$66,IF($A79=YEAR(F$62),(DATE(YEAR(F$62),12,31)-F$62+1)*F$66,IF($A79=YEAR(F$62+365.25*F$96),(F$62+365.25*F$96-DATE(YEAR(F$62+365.25*F$96),1,1))*F$66,0)))),IF(AND($A79&gt;YEAR(F$62),$A79&lt;YEAR(F$63)),(DATE($A79,12,31)-DATE($A79,1,0))*F$66,IF(AND($A79=YEAR(F$62),$A79=YEAR(F$63)),(F$63-F$62+1)*F$66,IF($A79=YEAR(F$62),(DATE(YEAR(F$62),12,31)-F$62+1)*F$66,IF($A79=YEAR(F$63),(F$63-DATE(YEAR(F$63),1,1))*F$66,0)))))</f>
        <v>0</v>
      </c>
      <c r="G79" s="70">
        <f>IF(G$63&gt;(G$62+365.25*G$96),IF(AND($A79&gt;YEAR(G$62),$A79&lt;YEAR(G$62+365.25*G$96)),(DATE($A79,12,31)-DATE($A79,1,0))*G$66,IF(AND($A79=YEAR(G$62),$A79=YEAR(G$62+365.25*G$96)),((G$62+365.25*G$96)-G$62+1)*G$66,IF($A79=YEAR(G$62),(DATE(YEAR(G$62),12,31)-G$62+1)*G$66,IF($A79=YEAR(G$62+365.25*G$96),(G$62+365.25*G$96-DATE(YEAR(G$62+365.25*G$96),1,1))*G$66,0)))),IF(AND($A79&gt;YEAR(G$62),$A79&lt;YEAR(G$63)),(DATE($A79,12,31)-DATE($A79,1,0))*G$66,IF(AND($A79=YEAR(G$62),$A79=YEAR(G$63)),(G$63-G$62+1)*G$66,IF($A79=YEAR(G$62),(DATE(YEAR(G$62),12,31)-G$62+1)*G$66,IF($A79=YEAR(G$63),(G$63-DATE(YEAR(G$63),1,1))*G$66,0)))))</f>
        <v>0</v>
      </c>
      <c r="H79" s="70">
        <f>IF(H$63&gt;(H$62+365.25*H$96),IF(AND($A79&gt;YEAR(H$62),$A79&lt;YEAR(H$62+365.25*H$96)),(DATE($A79,12,31)-DATE($A79,1,0))*H$66,IF(AND($A79=YEAR(H$62),$A79=YEAR(H$62+365.25*H$96)),((H$62+365.25*H$96)-H$62+1)*H$66,IF($A79=YEAR(H$62),(DATE(YEAR(H$62),12,31)-H$62+1)*H$66,IF($A79=YEAR(H$62+365.25*H$96),(H$62+365.25*H$96-DATE(YEAR(H$62+365.25*H$96),1,1))*H$66,0)))),IF(AND($A79&gt;YEAR(H$62),$A79&lt;YEAR(H$63)),(DATE($A79,12,31)-DATE($A79,1,0))*H$66,IF(AND($A79=YEAR(H$62),$A79=YEAR(H$63)),(H$63-H$62+1)*H$66,IF($A79=YEAR(H$62),(DATE(YEAR(H$62),12,31)-H$62+1)*H$66,IF($A79=YEAR(H$63),(H$63-DATE(YEAR(H$63),1,1))*H$66,0)))))</f>
        <v>0</v>
      </c>
      <c r="I79" s="70">
        <f>IF(I$63&gt;(I$62+365.25*I$96),IF(AND($A79&gt;YEAR(I$62),$A79&lt;YEAR(I$62+365.25*I$96)),(DATE($A79,12,31)-DATE($A79,1,0))*I$66,IF(AND($A79=YEAR(I$62),$A79=YEAR(I$62+365.25*I$96)),((I$62+365.25*I$96)-I$62+1)*I$66,IF($A79=YEAR(I$62),(DATE(YEAR(I$62),12,31)-I$62+1)*I$66,IF($A79=YEAR(I$62+365.25*I$96),(I$62+365.25*I$96-DATE(YEAR(I$62+365.25*I$96),1,1))*I$66,0)))),IF(AND($A79&gt;YEAR(I$62),$A79&lt;YEAR(I$63)),(DATE($A79,12,31)-DATE($A79,1,0))*I$66,IF(AND($A79=YEAR(I$62),$A79=YEAR(I$63)),(I$63-I$62+1)*I$66,IF($A79=YEAR(I$62),(DATE(YEAR(I$62),12,31)-I$62+1)*I$66,IF($A79=YEAR(I$63),(I$63-DATE(YEAR(I$63),1,1))*I$66,0)))))</f>
        <v>0</v>
      </c>
      <c r="J79" s="70">
        <f>IF(J$63&gt;(J$62+365.25*J$96),IF(AND($A79&gt;YEAR(J$62),$A79&lt;YEAR(J$62+365.25*J$96)),(DATE($A79,12,31)-DATE($A79,1,0))*J$66,IF(AND($A79=YEAR(J$62),$A79=YEAR(J$62+365.25*J$96)),((J$62+365.25*J$96)-J$62+1)*J$66,IF($A79=YEAR(J$62),(DATE(YEAR(J$62),12,31)-J$62+1)*J$66,IF($A79=YEAR(J$62+365.25*J$96),(J$62+365.25*J$96-DATE(YEAR(J$62+365.25*J$96),1,1))*J$66,0)))),IF(AND($A79&gt;YEAR(J$62),$A79&lt;YEAR(J$63)),(DATE($A79,12,31)-DATE($A79,1,0))*J$66,IF(AND($A79=YEAR(J$62),$A79=YEAR(J$63)),(J$63-J$62+1)*J$66,IF($A79=YEAR(J$62),(DATE(YEAR(J$62),12,31)-J$62+1)*J$66,IF($A79=YEAR(J$63),(J$63-DATE(YEAR(J$63),1,1))*J$66,0)))))</f>
        <v>0</v>
      </c>
      <c r="K79" s="70">
        <f>IF(K$63&gt;(K$62+365.25*K$96),IF(AND($A79&gt;YEAR(K$62),$A79&lt;YEAR(K$62+365.25*K$96)),(DATE($A79,12,31)-DATE($A79,1,0))*K$66,IF(AND($A79=YEAR(K$62),$A79=YEAR(K$62+365.25*K$96)),((K$62+365.25*K$96)-K$62+1)*K$66,IF($A79=YEAR(K$62),(DATE(YEAR(K$62),12,31)-K$62+1)*K$66,IF($A79=YEAR(K$62+365.25*K$96),(K$62+365.25*K$96-DATE(YEAR(K$62+365.25*K$96),1,1))*K$66,0)))),IF(AND($A79&gt;YEAR(K$62),$A79&lt;YEAR(K$63)),(DATE($A79,12,31)-DATE($A79,1,0))*K$66,IF(AND($A79=YEAR(K$62),$A79=YEAR(K$63)),(K$63-K$62+1)*K$66,IF($A79=YEAR(K$62),(DATE(YEAR(K$62),12,31)-K$62+1)*K$66,IF($A79=YEAR(K$63),(K$63-DATE(YEAR(K$63),1,1))*K$66,0)))))</f>
        <v>0</v>
      </c>
    </row>
    <row r="80" spans="1:11" ht="13" thickBot="1"/>
    <row r="81" spans="1:11" ht="13.5" thickBot="1">
      <c r="A81" s="42" t="s">
        <v>119</v>
      </c>
      <c r="B81" s="71">
        <f>SUM(B69:B79)</f>
        <v>0</v>
      </c>
      <c r="C81" s="71">
        <f t="shared" ref="C81:K81" si="16">SUM(C69:C79)</f>
        <v>0</v>
      </c>
      <c r="D81" s="71">
        <f t="shared" si="16"/>
        <v>0</v>
      </c>
      <c r="E81" s="71">
        <f t="shared" si="16"/>
        <v>0</v>
      </c>
      <c r="F81" s="71">
        <f t="shared" si="16"/>
        <v>0</v>
      </c>
      <c r="G81" s="71">
        <f t="shared" si="16"/>
        <v>0</v>
      </c>
      <c r="H81" s="71">
        <f t="shared" si="16"/>
        <v>0</v>
      </c>
      <c r="I81" s="71">
        <f t="shared" si="16"/>
        <v>0</v>
      </c>
      <c r="J81" s="71">
        <f t="shared" si="16"/>
        <v>0</v>
      </c>
      <c r="K81" s="71">
        <f t="shared" si="16"/>
        <v>0</v>
      </c>
    </row>
    <row r="82" spans="1:11" ht="13">
      <c r="A82" s="120"/>
      <c r="B82" s="121"/>
      <c r="C82" s="121"/>
      <c r="D82" s="121"/>
      <c r="E82" s="121"/>
      <c r="F82" s="121"/>
      <c r="G82" s="121"/>
      <c r="H82" s="121"/>
      <c r="I82" s="121"/>
      <c r="J82" s="121"/>
      <c r="K82" s="121"/>
    </row>
    <row r="83" spans="1:11" ht="13">
      <c r="A83" s="120"/>
      <c r="B83" s="121"/>
      <c r="C83" s="121"/>
      <c r="D83" s="121"/>
      <c r="E83" s="121"/>
      <c r="F83" s="121"/>
      <c r="G83" s="121"/>
      <c r="H83" s="121"/>
      <c r="I83" s="121"/>
      <c r="J83" s="121"/>
      <c r="K83" s="121"/>
    </row>
    <row r="84" spans="1:11">
      <c r="A84" s="125"/>
      <c r="B84" s="125"/>
      <c r="C84" s="125"/>
      <c r="D84" s="125"/>
      <c r="E84" s="125"/>
      <c r="F84" s="125"/>
      <c r="G84" s="125"/>
      <c r="H84" s="125"/>
      <c r="I84" s="125"/>
    </row>
    <row r="85" spans="1:11">
      <c r="A85" s="125"/>
      <c r="B85" s="125"/>
      <c r="C85" s="125"/>
      <c r="D85" s="125"/>
      <c r="E85" s="125"/>
      <c r="F85" s="125"/>
      <c r="G85" s="125"/>
      <c r="H85" s="125"/>
      <c r="I85" s="125"/>
    </row>
    <row r="96" spans="1:11" ht="13" hidden="1" thickBot="1">
      <c r="A96" s="26" t="s">
        <v>104</v>
      </c>
      <c r="B96" s="98">
        <v>10</v>
      </c>
      <c r="C96" s="98">
        <v>10</v>
      </c>
      <c r="D96" s="98">
        <v>10</v>
      </c>
      <c r="E96" s="98">
        <v>10</v>
      </c>
      <c r="F96" s="98">
        <v>10</v>
      </c>
      <c r="G96" s="98">
        <v>10</v>
      </c>
      <c r="H96" s="98">
        <v>10</v>
      </c>
      <c r="I96" s="98">
        <v>10</v>
      </c>
      <c r="J96" s="98">
        <v>10</v>
      </c>
      <c r="K96" s="98">
        <v>10</v>
      </c>
    </row>
  </sheetData>
  <dataValidations count="1">
    <dataValidation type="list" allowBlank="1" showInputMessage="1" showErrorMessage="1" sqref="B7:K7" xr:uid="{EFE39C72-BF40-4DA4-B864-575563F5EC8D}">
      <formula1>"financial lease, projectfinanciering"</formula1>
    </dataValidation>
  </dataValidations>
  <pageMargins left="0.7" right="0.7" top="0.75" bottom="0.75" header="0.3" footer="0.3"/>
  <pageSetup paperSize="9" scale="4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TaxCatchAll xmlns="d6c4c1a3-f03c-41e0-bbc8-a8b26d6f6664" xsi:nil="true"/>
    <lcf76f155ced4ddcb4097134ff3c332f xmlns="5ddb46b0-1281-44d2-8a7b-038725c3507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b6df2c350aa46e3e06033fc62da5d4f6">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9cdb938321b326fb74b9357cd2d73d69"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2C0571-5300-474F-B887-9F7E13481990}">
  <ds:schemaRefs>
    <ds:schemaRef ds:uri="http://schemas.microsoft.com/sharepoint/v3/contenttype/forms"/>
  </ds:schemaRefs>
</ds:datastoreItem>
</file>

<file path=customXml/itemProps2.xml><?xml version="1.0" encoding="utf-8"?>
<ds:datastoreItem xmlns:ds="http://schemas.openxmlformats.org/officeDocument/2006/customXml" ds:itemID="{76465FEC-54F9-448B-BDDC-8676CB31AF9F}">
  <ds:schemaRefs>
    <ds:schemaRef ds:uri="http://schemas.microsoft.com/office/2006/metadata/properties"/>
    <ds:schemaRef ds:uri="http://schemas.microsoft.com/office/infopath/2007/PartnerControls"/>
    <ds:schemaRef ds:uri="5ddb46b0-1281-44d2-8a7b-038725c35070"/>
    <ds:schemaRef ds:uri="d6c4c1a3-f03c-41e0-bbc8-a8b26d6f6664"/>
  </ds:schemaRefs>
</ds:datastoreItem>
</file>

<file path=customXml/itemProps3.xml><?xml version="1.0" encoding="utf-8"?>
<ds:datastoreItem xmlns:ds="http://schemas.openxmlformats.org/officeDocument/2006/customXml" ds:itemID="{8E6D6358-23F0-47EE-A317-24270CC95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FEO</vt:lpstr>
      <vt:lpstr>Bestaand Instromend Materieel</vt:lpstr>
      <vt:lpstr>Nieuw Instromend (niet MPO)</vt:lpstr>
      <vt:lpstr>ZE gefinancierd (MPO)</vt:lpstr>
      <vt:lpstr>Apparatuur</vt:lpstr>
      <vt:lpstr>Aanschaf vervangende batterijen</vt:lpstr>
      <vt:lpstr>Verv. batterijen gefinancierd</vt:lpstr>
      <vt:lpstr>Tank- en Laadinfra eigen middel</vt:lpstr>
      <vt:lpstr>Tank en laad gefinancierd (MPO)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Zoer</dc:creator>
  <cp:keywords/>
  <dc:description/>
  <cp:lastModifiedBy>Gerard Zoer</cp:lastModifiedBy>
  <cp:revision/>
  <cp:lastPrinted>2026-01-30T10:41:38Z</cp:lastPrinted>
  <dcterms:created xsi:type="dcterms:W3CDTF">2025-04-08T10:48:46Z</dcterms:created>
  <dcterms:modified xsi:type="dcterms:W3CDTF">2026-01-30T10:42:06Z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