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goudappelgroep.sharepoint.com/teams/prj-g-NieuweConcessieAlmere2028-2037/Gedeelde documenten/General/3. Werkbestek/Deel C Financiële Bepalingen/"/>
    </mc:Choice>
  </mc:AlternateContent>
  <xr:revisionPtr revIDLastSave="330" documentId="8_{157D3BE0-D9A1-4045-BA0A-AF80FC1672C4}" xr6:coauthVersionLast="47" xr6:coauthVersionMax="47" xr10:uidLastSave="{8CF81FBA-FC93-49EC-AB26-CCBB1E105DFE}"/>
  <bookViews>
    <workbookView xWindow="-110" yWindow="-110" windowWidth="19420" windowHeight="10300" xr2:uid="{7B56C14C-DD4F-431A-BD3B-BB57B70599EF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G30" i="1"/>
  <c r="J78" i="1"/>
  <c r="J76" i="1"/>
  <c r="J77" i="1"/>
  <c r="J75" i="1"/>
  <c r="H75" i="1"/>
  <c r="J66" i="1"/>
  <c r="H66" i="1"/>
  <c r="H76" i="1"/>
  <c r="H77" i="1"/>
  <c r="J67" i="1"/>
  <c r="J68" i="1"/>
  <c r="H67" i="1"/>
  <c r="H68" i="1"/>
  <c r="I78" i="1"/>
  <c r="H78" i="1"/>
  <c r="H69" i="1"/>
  <c r="J69" i="1"/>
  <c r="I69" i="1"/>
</calcChain>
</file>

<file path=xl/sharedStrings.xml><?xml version="1.0" encoding="utf-8"?>
<sst xmlns="http://schemas.openxmlformats.org/spreadsheetml/2006/main" count="109" uniqueCount="57">
  <si>
    <t>Bijlage C.1 Format kwantiteitenoverzicht Subsidie Dienstregelingkilometers</t>
  </si>
  <si>
    <t>Tabel A: Overzicht buslijnen</t>
  </si>
  <si>
    <t>Overzicht buslijnen</t>
  </si>
  <si>
    <t>Jaar</t>
  </si>
  <si>
    <t>12 december 2027 tot zaterdag 9 december 2028</t>
  </si>
  <si>
    <t>Producttype</t>
  </si>
  <si>
    <t>Lijnnummer</t>
  </si>
  <si>
    <t>Van</t>
  </si>
  <si>
    <t>Naar</t>
  </si>
  <si>
    <t>DRK per rit*</t>
  </si>
  <si>
    <t>Gewogen DRK per jaar**</t>
  </si>
  <si>
    <t>Stadsdienst</t>
  </si>
  <si>
    <t>Haven Centrum</t>
  </si>
  <si>
    <t>@@</t>
  </si>
  <si>
    <t>Streekdienst</t>
  </si>
  <si>
    <t>Buurtbus</t>
  </si>
  <si>
    <t>Totaal</t>
  </si>
  <si>
    <t>* Aantal kilometers van het begin- tot het eindpunt</t>
  </si>
  <si>
    <t>* Totaal aantal gewogen Dienstregelingkilometers per standaard Dienstregelingjar per Lijn volgt uit de totalen per Lijn van Tabel D</t>
  </si>
  <si>
    <t>Tabel B: Aantal dagen per dagsoort per standaard Dienstregelingjaar</t>
  </si>
  <si>
    <t>Standaard dienstregelingjaar</t>
  </si>
  <si>
    <t>Aantal dagen</t>
  </si>
  <si>
    <t>totaal aantal maandagen</t>
  </si>
  <si>
    <t>totaal aantal dinsdagen</t>
  </si>
  <si>
    <t>totaal aantal woensdagen</t>
  </si>
  <si>
    <t>totaal aantal donderdagen</t>
  </si>
  <si>
    <t>totaal aantal vrijdagen</t>
  </si>
  <si>
    <t>totaal aantal zaterdagen</t>
  </si>
  <si>
    <t>totaal aantal zondagen</t>
  </si>
  <si>
    <t>totaal aantal feestdagen</t>
  </si>
  <si>
    <t>Tabel C: Vermenigvuldigingsfactoren per materieeltype</t>
  </si>
  <si>
    <t>Materieeltype</t>
  </si>
  <si>
    <t>Vermenigvuldigingsfactor</t>
  </si>
  <si>
    <t>A: Auto</t>
  </si>
  <si>
    <t>B: Bus korter dan 11,51 m</t>
  </si>
  <si>
    <t>C: Bus 11,51 t/m 13,50 m</t>
  </si>
  <si>
    <t>D: Bus 13,51 t/m 15,00 m</t>
  </si>
  <si>
    <t>E: Bus 15,01 t/m 18,75 m</t>
  </si>
  <si>
    <t>F: Bus langer dan 18,75 m</t>
  </si>
  <si>
    <t>Tabel D: (Gewogen) Dienstregelingkilometers per lijn per standaard dienstregelingjaar</t>
  </si>
  <si>
    <t>Aantal dienstregelingkilometers in voertuigkilometers per standaard dienstregelingjaar</t>
  </si>
  <si>
    <t>Lijnummer</t>
  </si>
  <si>
    <t>Dagsoort</t>
  </si>
  <si>
    <t>Dagen/jaar</t>
  </si>
  <si>
    <t>DRK/jaar</t>
  </si>
  <si>
    <t>Factor</t>
  </si>
  <si>
    <t>Gewogen DRK/jaar</t>
  </si>
  <si>
    <t>Uitval DRK/jaar</t>
  </si>
  <si>
    <t>Subsidiale DRK/jaar</t>
  </si>
  <si>
    <t>Opmerking</t>
  </si>
  <si>
    <t>D</t>
  </si>
  <si>
    <t>Maandag</t>
  </si>
  <si>
    <t>Woensdag</t>
  </si>
  <si>
    <t>Minder ritten ivm @@</t>
  </si>
  <si>
    <t>C</t>
  </si>
  <si>
    <t>Modaliteit</t>
  </si>
  <si>
    <t>Bij het bepalen van de Dienstregelingkilometers, moet gebruik gemaakt worden van de afstanden zoals opgenomen in Bijlage G.5 Afstanden per halte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</si>
</sst>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Segou"/>
      <family val="2"/>
    </font>
    <font>
      <b/>
      <sz val="14"/>
      <color theme="1"/>
      <name val="Segou"/>
    </font>
    <font>
      <b/>
      <sz val="10"/>
      <color theme="1"/>
      <name val="Segou"/>
    </font>
    <font>
      <sz val="8"/>
      <color theme="1"/>
      <name val="Segou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2" borderId="1" xfId="0" quotePrefix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C04E-7D54-4914-BCAF-B1C7B52EF76C}">
  <dimension ref="B1:K78"/>
  <sheetViews>
    <sheetView tabSelected="1" topLeftCell="A3" zoomScale="70" zoomScaleNormal="70" workbookViewId="0">
      <selection activeCell="F14" sqref="F14"/>
    </sheetView>
  </sheetViews>
  <sheetFormatPr defaultRowHeight="12.5"/>
  <cols>
    <col min="1" max="1" width="3" customWidth="1"/>
    <col min="2" max="2" width="23.54296875" customWidth="1"/>
    <col min="3" max="3" width="12.81640625" customWidth="1"/>
    <col min="4" max="4" width="19.1796875" customWidth="1"/>
    <col min="5" max="5" width="32" customWidth="1"/>
    <col min="6" max="6" width="15.7265625" customWidth="1"/>
    <col min="7" max="7" width="23.7265625" customWidth="1"/>
    <col min="8" max="8" width="23.1796875" bestFit="1" customWidth="1"/>
    <col min="9" max="9" width="13" bestFit="1" customWidth="1"/>
    <col min="10" max="10" width="16.81640625" bestFit="1" customWidth="1"/>
    <col min="11" max="11" width="26.54296875" customWidth="1"/>
  </cols>
  <sheetData>
    <row r="1" spans="2:7" ht="18">
      <c r="B1" s="1" t="s">
        <v>0</v>
      </c>
    </row>
    <row r="3" spans="2:7">
      <c r="B3" t="s">
        <v>56</v>
      </c>
    </row>
    <row r="5" spans="2:7" ht="13">
      <c r="B5" s="2" t="s">
        <v>1</v>
      </c>
    </row>
    <row r="7" spans="2:7" ht="13">
      <c r="B7" s="13" t="s">
        <v>2</v>
      </c>
      <c r="C7" s="14"/>
      <c r="D7" s="14"/>
      <c r="E7" s="14"/>
      <c r="F7" s="14"/>
      <c r="G7" s="15"/>
    </row>
    <row r="8" spans="2:7" ht="13">
      <c r="B8" s="4" t="s">
        <v>3</v>
      </c>
      <c r="C8" s="12" t="s">
        <v>4</v>
      </c>
      <c r="D8" s="12"/>
      <c r="E8" s="12"/>
      <c r="F8" s="5"/>
      <c r="G8" s="5"/>
    </row>
    <row r="9" spans="2:7" ht="13"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</row>
    <row r="10" spans="2:7">
      <c r="B10" s="6" t="s">
        <v>11</v>
      </c>
      <c r="C10" s="6">
        <v>1</v>
      </c>
      <c r="D10" s="6" t="s">
        <v>12</v>
      </c>
      <c r="E10" s="7" t="s">
        <v>13</v>
      </c>
      <c r="F10" s="6"/>
      <c r="G10" s="6"/>
    </row>
    <row r="11" spans="2:7">
      <c r="B11" s="6" t="s">
        <v>14</v>
      </c>
      <c r="C11" s="7" t="s">
        <v>13</v>
      </c>
      <c r="D11" s="7" t="s">
        <v>13</v>
      </c>
      <c r="E11" s="7" t="s">
        <v>13</v>
      </c>
      <c r="F11" s="6"/>
      <c r="G11" s="6"/>
    </row>
    <row r="12" spans="2:7">
      <c r="B12" s="6" t="s">
        <v>15</v>
      </c>
      <c r="C12" s="7" t="s">
        <v>13</v>
      </c>
      <c r="D12" s="7" t="s">
        <v>13</v>
      </c>
      <c r="E12" s="7" t="s">
        <v>13</v>
      </c>
      <c r="F12" s="6"/>
      <c r="G12" s="6"/>
    </row>
    <row r="13" spans="2:7">
      <c r="B13" s="6"/>
      <c r="C13" s="6"/>
      <c r="D13" s="6"/>
      <c r="E13" s="6"/>
      <c r="F13" s="6"/>
      <c r="G13" s="6"/>
    </row>
    <row r="14" spans="2:7">
      <c r="B14" s="6"/>
      <c r="C14" s="6"/>
      <c r="D14" s="6"/>
      <c r="E14" s="6"/>
      <c r="F14" s="6"/>
      <c r="G14" s="6"/>
    </row>
    <row r="15" spans="2:7">
      <c r="B15" s="6"/>
      <c r="C15" s="6"/>
      <c r="D15" s="6"/>
      <c r="E15" s="6"/>
      <c r="F15" s="6"/>
      <c r="G15" s="6"/>
    </row>
    <row r="16" spans="2:7">
      <c r="B16" s="6"/>
      <c r="C16" s="6"/>
      <c r="D16" s="6"/>
      <c r="E16" s="6"/>
      <c r="F16" s="6"/>
      <c r="G16" s="6"/>
    </row>
    <row r="17" spans="2:7">
      <c r="B17" s="6"/>
      <c r="C17" s="6"/>
      <c r="D17" s="6"/>
      <c r="E17" s="6"/>
      <c r="F17" s="6"/>
      <c r="G17" s="6"/>
    </row>
    <row r="18" spans="2:7">
      <c r="B18" s="6"/>
      <c r="C18" s="6"/>
      <c r="D18" s="6"/>
      <c r="E18" s="6"/>
      <c r="F18" s="6"/>
      <c r="G18" s="6"/>
    </row>
    <row r="19" spans="2:7">
      <c r="B19" s="6"/>
      <c r="C19" s="6"/>
      <c r="D19" s="6"/>
      <c r="E19" s="6"/>
      <c r="F19" s="6"/>
      <c r="G19" s="6"/>
    </row>
    <row r="20" spans="2:7">
      <c r="B20" s="6"/>
      <c r="C20" s="6"/>
      <c r="D20" s="6"/>
      <c r="E20" s="6"/>
      <c r="F20" s="6"/>
      <c r="G20" s="6"/>
    </row>
    <row r="21" spans="2:7">
      <c r="B21" s="6"/>
      <c r="C21" s="6"/>
      <c r="D21" s="6"/>
      <c r="E21" s="6"/>
      <c r="F21" s="6"/>
      <c r="G21" s="6"/>
    </row>
    <row r="22" spans="2:7">
      <c r="B22" s="6"/>
      <c r="C22" s="6"/>
      <c r="D22" s="6"/>
      <c r="E22" s="6"/>
      <c r="F22" s="6"/>
      <c r="G22" s="6"/>
    </row>
    <row r="23" spans="2:7">
      <c r="B23" s="6"/>
      <c r="C23" s="6"/>
      <c r="D23" s="6"/>
      <c r="E23" s="6"/>
      <c r="F23" s="6"/>
      <c r="G23" s="6"/>
    </row>
    <row r="24" spans="2:7">
      <c r="B24" s="6"/>
      <c r="C24" s="6"/>
      <c r="D24" s="6"/>
      <c r="E24" s="6"/>
      <c r="F24" s="6"/>
      <c r="G24" s="6"/>
    </row>
    <row r="25" spans="2:7">
      <c r="B25" s="6"/>
      <c r="C25" s="6"/>
      <c r="D25" s="6"/>
      <c r="E25" s="6"/>
      <c r="F25" s="6"/>
      <c r="G25" s="6"/>
    </row>
    <row r="26" spans="2:7">
      <c r="B26" s="6"/>
      <c r="C26" s="6"/>
      <c r="D26" s="6"/>
      <c r="E26" s="6"/>
      <c r="F26" s="6"/>
      <c r="G26" s="6"/>
    </row>
    <row r="27" spans="2:7">
      <c r="B27" s="6"/>
      <c r="C27" s="6"/>
      <c r="D27" s="6"/>
      <c r="E27" s="6"/>
      <c r="F27" s="6"/>
      <c r="G27" s="6"/>
    </row>
    <row r="28" spans="2:7">
      <c r="B28" s="6"/>
      <c r="C28" s="6"/>
      <c r="D28" s="6"/>
      <c r="E28" s="6"/>
      <c r="F28" s="6"/>
      <c r="G28" s="6"/>
    </row>
    <row r="29" spans="2:7">
      <c r="B29" s="6"/>
      <c r="C29" s="6"/>
      <c r="D29" s="6"/>
      <c r="E29" s="6"/>
      <c r="F29" s="6"/>
      <c r="G29" s="6"/>
    </row>
    <row r="30" spans="2:7" ht="13">
      <c r="B30" s="5" t="s">
        <v>16</v>
      </c>
      <c r="C30" s="5"/>
      <c r="D30" s="5"/>
      <c r="E30" s="5"/>
      <c r="F30" s="5"/>
      <c r="G30" s="8">
        <f>SUM(G10:G29)</f>
        <v>0</v>
      </c>
    </row>
    <row r="31" spans="2:7">
      <c r="B31" s="3" t="s">
        <v>17</v>
      </c>
    </row>
    <row r="32" spans="2:7">
      <c r="B32" s="3" t="s">
        <v>18</v>
      </c>
    </row>
    <row r="33" spans="2:7">
      <c r="B33" s="3"/>
    </row>
    <row r="35" spans="2:7" ht="13">
      <c r="B35" s="2" t="s">
        <v>19</v>
      </c>
    </row>
    <row r="37" spans="2:7" ht="13">
      <c r="B37" s="13" t="s">
        <v>20</v>
      </c>
      <c r="C37" s="14"/>
      <c r="D37" s="14"/>
      <c r="E37" s="14"/>
      <c r="F37" s="15"/>
      <c r="G37" s="4" t="s">
        <v>21</v>
      </c>
    </row>
    <row r="38" spans="2:7">
      <c r="B38" s="9" t="s">
        <v>22</v>
      </c>
      <c r="C38" s="10"/>
      <c r="D38" s="10"/>
      <c r="E38" s="10"/>
      <c r="F38" s="11"/>
      <c r="G38" s="6">
        <v>51</v>
      </c>
    </row>
    <row r="39" spans="2:7">
      <c r="B39" s="9" t="s">
        <v>23</v>
      </c>
      <c r="C39" s="10"/>
      <c r="D39" s="10"/>
      <c r="E39" s="10"/>
      <c r="F39" s="11"/>
      <c r="G39" s="6">
        <v>51</v>
      </c>
    </row>
    <row r="40" spans="2:7">
      <c r="B40" s="9" t="s">
        <v>24</v>
      </c>
      <c r="C40" s="10"/>
      <c r="D40" s="10"/>
      <c r="E40" s="10"/>
      <c r="F40" s="11"/>
      <c r="G40" s="6">
        <v>51</v>
      </c>
    </row>
    <row r="41" spans="2:7">
      <c r="B41" s="9" t="s">
        <v>25</v>
      </c>
      <c r="C41" s="10"/>
      <c r="D41" s="10"/>
      <c r="E41" s="10"/>
      <c r="F41" s="11"/>
      <c r="G41" s="6">
        <v>51</v>
      </c>
    </row>
    <row r="42" spans="2:7">
      <c r="B42" s="9" t="s">
        <v>26</v>
      </c>
      <c r="C42" s="10"/>
      <c r="D42" s="10"/>
      <c r="E42" s="10"/>
      <c r="F42" s="11"/>
      <c r="G42" s="6">
        <v>51</v>
      </c>
    </row>
    <row r="43" spans="2:7">
      <c r="B43" s="9" t="s">
        <v>27</v>
      </c>
      <c r="C43" s="10"/>
      <c r="D43" s="10"/>
      <c r="E43" s="10"/>
      <c r="F43" s="11"/>
      <c r="G43" s="6">
        <v>52</v>
      </c>
    </row>
    <row r="44" spans="2:7">
      <c r="B44" s="9" t="s">
        <v>28</v>
      </c>
      <c r="C44" s="10"/>
      <c r="D44" s="10"/>
      <c r="E44" s="10"/>
      <c r="F44" s="11"/>
      <c r="G44" s="6">
        <v>52</v>
      </c>
    </row>
    <row r="45" spans="2:7">
      <c r="B45" s="9" t="s">
        <v>29</v>
      </c>
      <c r="C45" s="10"/>
      <c r="D45" s="10"/>
      <c r="E45" s="10"/>
      <c r="F45" s="11"/>
      <c r="G45" s="6">
        <v>6</v>
      </c>
    </row>
    <row r="46" spans="2:7" ht="13">
      <c r="B46" s="13" t="s">
        <v>16</v>
      </c>
      <c r="C46" s="14"/>
      <c r="D46" s="14"/>
      <c r="E46" s="14"/>
      <c r="F46" s="15"/>
      <c r="G46" s="8">
        <f>SUM(G38:G45)</f>
        <v>365</v>
      </c>
    </row>
    <row r="49" spans="2:11" ht="13">
      <c r="B49" s="2" t="s">
        <v>30</v>
      </c>
    </row>
    <row r="51" spans="2:11" ht="13">
      <c r="B51" s="17" t="s">
        <v>31</v>
      </c>
      <c r="C51" s="18"/>
      <c r="D51" s="18"/>
      <c r="E51" s="18"/>
      <c r="F51" s="19"/>
      <c r="G51" s="4" t="s">
        <v>32</v>
      </c>
    </row>
    <row r="52" spans="2:11">
      <c r="B52" s="9" t="s">
        <v>33</v>
      </c>
      <c r="C52" s="10"/>
      <c r="D52" s="10"/>
      <c r="E52" s="10"/>
      <c r="F52" s="11"/>
      <c r="G52" s="6">
        <v>0.4</v>
      </c>
    </row>
    <row r="53" spans="2:11">
      <c r="B53" s="9" t="s">
        <v>34</v>
      </c>
      <c r="C53" s="10"/>
      <c r="D53" s="10"/>
      <c r="E53" s="10"/>
      <c r="F53" s="11"/>
      <c r="G53" s="6">
        <v>0.8</v>
      </c>
    </row>
    <row r="54" spans="2:11">
      <c r="B54" s="9" t="s">
        <v>35</v>
      </c>
      <c r="C54" s="10"/>
      <c r="D54" s="10"/>
      <c r="E54" s="10"/>
      <c r="F54" s="11"/>
      <c r="G54" s="6">
        <v>1</v>
      </c>
    </row>
    <row r="55" spans="2:11">
      <c r="B55" s="9" t="s">
        <v>36</v>
      </c>
      <c r="C55" s="10"/>
      <c r="D55" s="10"/>
      <c r="E55" s="10"/>
      <c r="F55" s="11"/>
      <c r="G55" s="6">
        <v>1.25</v>
      </c>
    </row>
    <row r="56" spans="2:11">
      <c r="B56" s="9" t="s">
        <v>37</v>
      </c>
      <c r="C56" s="10"/>
      <c r="D56" s="10"/>
      <c r="E56" s="10"/>
      <c r="F56" s="11"/>
      <c r="G56" s="6">
        <v>1.5</v>
      </c>
    </row>
    <row r="57" spans="2:11">
      <c r="B57" s="9" t="s">
        <v>38</v>
      </c>
      <c r="C57" s="10"/>
      <c r="D57" s="10"/>
      <c r="E57" s="10"/>
      <c r="F57" s="11"/>
      <c r="G57" s="6">
        <v>1.75</v>
      </c>
    </row>
    <row r="60" spans="2:11" ht="13">
      <c r="B60" s="2" t="s">
        <v>39</v>
      </c>
    </row>
    <row r="62" spans="2:11">
      <c r="B62" s="16" t="s">
        <v>40</v>
      </c>
      <c r="C62" s="16"/>
      <c r="D62" s="16"/>
      <c r="E62" s="16"/>
      <c r="F62" s="16"/>
      <c r="G62" s="16"/>
      <c r="H62" s="16"/>
      <c r="I62" s="16"/>
      <c r="J62" s="16"/>
      <c r="K62" s="16"/>
    </row>
    <row r="63" spans="2:11">
      <c r="B63" s="5" t="s">
        <v>3</v>
      </c>
      <c r="C63" s="12" t="s">
        <v>4</v>
      </c>
      <c r="D63" s="12"/>
      <c r="E63" s="12"/>
      <c r="F63" s="5"/>
      <c r="G63" s="5"/>
      <c r="H63" s="5"/>
      <c r="I63" s="5"/>
      <c r="J63" s="5"/>
      <c r="K63" s="5"/>
    </row>
    <row r="64" spans="2:11">
      <c r="B64" s="5" t="s">
        <v>41</v>
      </c>
      <c r="C64" s="12">
        <v>1</v>
      </c>
      <c r="D64" s="12"/>
      <c r="E64" s="12"/>
      <c r="F64" s="5"/>
      <c r="G64" s="5"/>
      <c r="H64" s="5"/>
      <c r="I64" s="5"/>
      <c r="J64" s="5"/>
      <c r="K64" s="5"/>
    </row>
    <row r="65" spans="2:11">
      <c r="B65" s="5" t="s">
        <v>5</v>
      </c>
      <c r="C65" s="5" t="s">
        <v>31</v>
      </c>
      <c r="D65" s="5" t="s">
        <v>42</v>
      </c>
      <c r="E65" s="5" t="s">
        <v>43</v>
      </c>
      <c r="F65" s="5" t="s">
        <v>44</v>
      </c>
      <c r="G65" s="5" t="s">
        <v>45</v>
      </c>
      <c r="H65" s="5" t="s">
        <v>46</v>
      </c>
      <c r="I65" s="5" t="s">
        <v>47</v>
      </c>
      <c r="J65" s="5" t="s">
        <v>48</v>
      </c>
      <c r="K65" s="5" t="s">
        <v>49</v>
      </c>
    </row>
    <row r="66" spans="2:11">
      <c r="B66" s="6" t="s">
        <v>11</v>
      </c>
      <c r="C66" s="6" t="s">
        <v>50</v>
      </c>
      <c r="D66" s="6" t="s">
        <v>51</v>
      </c>
      <c r="E66" s="6">
        <v>51</v>
      </c>
      <c r="F66" s="6">
        <v>20000</v>
      </c>
      <c r="G66" s="6">
        <v>1.25</v>
      </c>
      <c r="H66" s="6">
        <f>F66*G66</f>
        <v>25000</v>
      </c>
      <c r="I66" s="6">
        <v>0</v>
      </c>
      <c r="J66" s="6">
        <f>H66-I66</f>
        <v>25000</v>
      </c>
      <c r="K66" s="6"/>
    </row>
    <row r="67" spans="2:11">
      <c r="B67" s="6" t="s">
        <v>11</v>
      </c>
      <c r="C67" s="6" t="s">
        <v>50</v>
      </c>
      <c r="D67" s="6" t="s">
        <v>52</v>
      </c>
      <c r="E67" s="6">
        <v>42</v>
      </c>
      <c r="F67" s="6">
        <v>19000</v>
      </c>
      <c r="G67" s="6">
        <v>1.25</v>
      </c>
      <c r="H67" s="6">
        <f t="shared" ref="H67:H68" si="0">F67*G67</f>
        <v>23750</v>
      </c>
      <c r="I67" s="6">
        <v>800</v>
      </c>
      <c r="J67" s="6">
        <f t="shared" ref="J67:J68" si="1">H67-I67</f>
        <v>22950</v>
      </c>
      <c r="K67" s="6"/>
    </row>
    <row r="68" spans="2:11">
      <c r="B68" s="6" t="s">
        <v>11</v>
      </c>
      <c r="C68" s="6" t="s">
        <v>50</v>
      </c>
      <c r="D68" s="6" t="s">
        <v>52</v>
      </c>
      <c r="E68" s="6">
        <v>9</v>
      </c>
      <c r="F68" s="6">
        <v>3000</v>
      </c>
      <c r="G68" s="6">
        <v>1.25</v>
      </c>
      <c r="H68" s="6">
        <f t="shared" si="0"/>
        <v>3750</v>
      </c>
      <c r="I68" s="6">
        <v>30</v>
      </c>
      <c r="J68" s="6">
        <f t="shared" si="1"/>
        <v>3720</v>
      </c>
      <c r="K68" s="6" t="s">
        <v>53</v>
      </c>
    </row>
    <row r="69" spans="2:11" ht="13">
      <c r="B69" s="4" t="s">
        <v>16</v>
      </c>
      <c r="C69" s="4"/>
      <c r="D69" s="4"/>
      <c r="E69" s="4"/>
      <c r="F69" s="4"/>
      <c r="G69" s="4"/>
      <c r="H69" s="4">
        <f>SUM(H66:H68)</f>
        <v>52500</v>
      </c>
      <c r="I69" s="4">
        <f>SUM(I66:I68)</f>
        <v>830</v>
      </c>
      <c r="J69" s="4">
        <f>SUM(J66:J68)</f>
        <v>51670</v>
      </c>
      <c r="K69" s="4"/>
    </row>
    <row r="71" spans="2:11">
      <c r="B71" s="16" t="s">
        <v>40</v>
      </c>
      <c r="C71" s="16"/>
      <c r="D71" s="16"/>
      <c r="E71" s="16"/>
      <c r="F71" s="16"/>
      <c r="G71" s="16"/>
      <c r="H71" s="16"/>
      <c r="I71" s="16"/>
      <c r="J71" s="16"/>
      <c r="K71" s="16"/>
    </row>
    <row r="72" spans="2:11">
      <c r="B72" s="5" t="s">
        <v>3</v>
      </c>
      <c r="C72" s="12" t="s">
        <v>4</v>
      </c>
      <c r="D72" s="12"/>
      <c r="E72" s="12"/>
      <c r="F72" s="5"/>
      <c r="G72" s="5"/>
      <c r="H72" s="5"/>
      <c r="I72" s="5"/>
      <c r="J72" s="5"/>
      <c r="K72" s="5"/>
    </row>
    <row r="73" spans="2:11">
      <c r="B73" s="5" t="s">
        <v>41</v>
      </c>
      <c r="C73" s="12">
        <v>2</v>
      </c>
      <c r="D73" s="12"/>
      <c r="E73" s="12"/>
      <c r="F73" s="5"/>
      <c r="G73" s="5"/>
      <c r="H73" s="5"/>
      <c r="I73" s="5"/>
      <c r="J73" s="5"/>
      <c r="K73" s="5"/>
    </row>
    <row r="74" spans="2:11">
      <c r="B74" s="5" t="s">
        <v>5</v>
      </c>
      <c r="C74" s="5" t="s">
        <v>31</v>
      </c>
      <c r="D74" s="5" t="s">
        <v>42</v>
      </c>
      <c r="E74" s="5" t="s">
        <v>43</v>
      </c>
      <c r="F74" s="5" t="s">
        <v>44</v>
      </c>
      <c r="G74" s="5" t="s">
        <v>45</v>
      </c>
      <c r="H74" s="5" t="s">
        <v>46</v>
      </c>
      <c r="I74" s="5" t="s">
        <v>47</v>
      </c>
      <c r="J74" s="5" t="s">
        <v>48</v>
      </c>
      <c r="K74" s="5" t="s">
        <v>49</v>
      </c>
    </row>
    <row r="75" spans="2:11">
      <c r="B75" s="6" t="s">
        <v>14</v>
      </c>
      <c r="C75" s="6" t="s">
        <v>54</v>
      </c>
      <c r="D75" s="6" t="s">
        <v>51</v>
      </c>
      <c r="E75" s="6">
        <v>51</v>
      </c>
      <c r="F75" s="6">
        <v>10000</v>
      </c>
      <c r="G75" s="6">
        <v>1</v>
      </c>
      <c r="H75" s="6">
        <f>F75*G75</f>
        <v>10000</v>
      </c>
      <c r="I75" s="6">
        <v>0</v>
      </c>
      <c r="J75" s="6">
        <f>H75-I75</f>
        <v>10000</v>
      </c>
      <c r="K75" s="6"/>
    </row>
    <row r="76" spans="2:11">
      <c r="B76" s="6" t="s">
        <v>14</v>
      </c>
      <c r="C76" s="6" t="s">
        <v>54</v>
      </c>
      <c r="D76" s="6" t="s">
        <v>52</v>
      </c>
      <c r="E76" s="6">
        <v>42</v>
      </c>
      <c r="F76" s="6">
        <v>8000</v>
      </c>
      <c r="G76" s="6">
        <v>1</v>
      </c>
      <c r="H76" s="6">
        <f t="shared" ref="H76:H77" si="2">F76*G76</f>
        <v>8000</v>
      </c>
      <c r="I76" s="6">
        <v>800</v>
      </c>
      <c r="J76" s="6">
        <f t="shared" ref="J76:J77" si="3">H76-I76</f>
        <v>7200</v>
      </c>
      <c r="K76" s="6"/>
    </row>
    <row r="77" spans="2:11">
      <c r="B77" s="6" t="s">
        <v>14</v>
      </c>
      <c r="C77" s="6" t="s">
        <v>54</v>
      </c>
      <c r="D77" s="6" t="s">
        <v>52</v>
      </c>
      <c r="E77" s="6">
        <v>9</v>
      </c>
      <c r="F77" s="6">
        <v>1500</v>
      </c>
      <c r="G77" s="6">
        <v>1</v>
      </c>
      <c r="H77" s="6">
        <f t="shared" si="2"/>
        <v>1500</v>
      </c>
      <c r="I77" s="6">
        <v>30</v>
      </c>
      <c r="J77" s="6">
        <f t="shared" si="3"/>
        <v>1470</v>
      </c>
      <c r="K77" s="6" t="s">
        <v>53</v>
      </c>
    </row>
    <row r="78" spans="2:11" ht="13">
      <c r="B78" s="4" t="s">
        <v>16</v>
      </c>
      <c r="C78" s="4"/>
      <c r="D78" s="4"/>
      <c r="E78" s="4"/>
      <c r="F78" s="4"/>
      <c r="G78" s="4"/>
      <c r="H78" s="4">
        <f>SUM(H75:H77)</f>
        <v>19500</v>
      </c>
      <c r="I78" s="4">
        <f>SUM(I75:I77)</f>
        <v>830</v>
      </c>
      <c r="J78" s="4">
        <f>SUM(J75:J77)</f>
        <v>18670</v>
      </c>
      <c r="K78" s="4"/>
    </row>
  </sheetData>
  <mergeCells count="25">
    <mergeCell ref="B57:F57"/>
    <mergeCell ref="B46:F46"/>
    <mergeCell ref="B51:F51"/>
    <mergeCell ref="B52:F52"/>
    <mergeCell ref="B53:F53"/>
    <mergeCell ref="B54:F54"/>
    <mergeCell ref="B55:F55"/>
    <mergeCell ref="B56:F56"/>
    <mergeCell ref="B41:F41"/>
    <mergeCell ref="B42:F42"/>
    <mergeCell ref="B43:F43"/>
    <mergeCell ref="B44:F44"/>
    <mergeCell ref="B45:F45"/>
    <mergeCell ref="C64:E64"/>
    <mergeCell ref="B71:K71"/>
    <mergeCell ref="C72:E72"/>
    <mergeCell ref="C73:E73"/>
    <mergeCell ref="B62:K62"/>
    <mergeCell ref="C63:E63"/>
    <mergeCell ref="B40:F40"/>
    <mergeCell ref="C8:E8"/>
    <mergeCell ref="B7:G7"/>
    <mergeCell ref="B37:F37"/>
    <mergeCell ref="B38:F38"/>
    <mergeCell ref="B39:F3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2162FA-1C3D-43BB-82ED-99A7DE672077}">
          <x14:formula1>
            <xm:f>Blad2!$B$4:$B$9</xm:f>
          </x14:formula1>
          <xm:sqref>B13:B29</xm:sqref>
        </x14:dataValidation>
        <x14:dataValidation type="list" allowBlank="1" showInputMessage="1" showErrorMessage="1" xr:uid="{6F60FD2D-2B84-4EE8-A8C8-2A86ED38CB2E}">
          <x14:formula1>
            <xm:f>Blad2!$C$4:$C$9</xm:f>
          </x14:formula1>
          <xm:sqref>C13:C29 B10:B12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316B-4EF8-4B05-994C-FC7B87C47E0A}">
  <dimension ref="B3:C9"/>
  <sheetViews>
    <sheetView topLeftCell="A4" workbookViewId="0">
      <selection activeCell="B4" sqref="B4:B9"/>
    </sheetView>
  </sheetViews>
  <sheetFormatPr defaultRowHeight="12.5"/>
  <cols>
    <col min="2" max="2" width="25.453125" bestFit="1" customWidth="1"/>
    <col min="3" max="3" width="10.81640625" bestFit="1" customWidth="1"/>
  </cols>
  <sheetData>
    <row r="3" spans="2:3">
      <c r="B3" t="s">
        <v>55</v>
      </c>
      <c r="C3" t="s">
        <v>5</v>
      </c>
    </row>
    <row r="4" spans="2:3">
      <c r="B4" t="s">
        <v>33</v>
      </c>
      <c r="C4" t="s">
        <v>11</v>
      </c>
    </row>
    <row r="5" spans="2:3">
      <c r="B5" t="s">
        <v>34</v>
      </c>
      <c r="C5" t="s">
        <v>14</v>
      </c>
    </row>
    <row r="6" spans="2:3">
      <c r="B6" t="s">
        <v>35</v>
      </c>
      <c r="C6" t="s">
        <v>15</v>
      </c>
    </row>
    <row r="7" spans="2:3">
      <c r="B7" t="s">
        <v>36</v>
      </c>
    </row>
    <row r="8" spans="2:3">
      <c r="B8" t="s">
        <v>37</v>
      </c>
    </row>
    <row r="9" spans="2:3">
      <c r="B9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Order xmlns="5ddb46b0-1281-44d2-8a7b-038725c35070" xsi:nil="true"/>
    <lcf76f155ced4ddcb4097134ff3c332f xmlns="5ddb46b0-1281-44d2-8a7b-038725c35070">
      <Terms xmlns="http://schemas.microsoft.com/office/infopath/2007/PartnerControls"/>
    </lcf76f155ced4ddcb4097134ff3c332f>
    <TaxCatchAll xmlns="d6c4c1a3-f03c-41e0-bbc8-a8b26d6f666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30221827BED40830499C605A53A0D" ma:contentTypeVersion="12" ma:contentTypeDescription="Een nieuw document maken." ma:contentTypeScope="" ma:versionID="0ccc56ae64cfb603442f6cbfcfc120b8">
  <xsd:schema xmlns:xsd="http://www.w3.org/2001/XMLSchema" xmlns:xs="http://www.w3.org/2001/XMLSchema" xmlns:p="http://schemas.microsoft.com/office/2006/metadata/properties" xmlns:ns2="5ddb46b0-1281-44d2-8a7b-038725c35070" xmlns:ns3="d6c4c1a3-f03c-41e0-bbc8-a8b26d6f6664" targetNamespace="http://schemas.microsoft.com/office/2006/metadata/properties" ma:root="true" ma:fieldsID="6d9fa3289514cf424ffd9eec5d6eb3e3" ns2:_="" ns3:_="">
    <xsd:import namespace="5ddb46b0-1281-44d2-8a7b-038725c35070"/>
    <xsd:import namespace="d6c4c1a3-f03c-41e0-bbc8-a8b26d6f6664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46b0-1281-44d2-8a7b-038725c3507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4c1a3-f03c-41e0-bbc8-a8b26d6f66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bd40fb-b144-4f62-96eb-d005cee3f954}" ma:internalName="TaxCatchAll" ma:showField="CatchAllData" ma:web="d6c4c1a3-f03c-41e0-bbc8-a8b26d6f6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862FF-C2A6-4F75-8506-FA93110C4462}">
  <ds:schemaRefs>
    <ds:schemaRef ds:uri="http://purl.org/dc/elements/1.1/"/>
    <ds:schemaRef ds:uri="d6c4c1a3-f03c-41e0-bbc8-a8b26d6f6664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ddb46b0-1281-44d2-8a7b-038725c3507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BEC563-2ED2-4066-818D-1F8C77261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b46b0-1281-44d2-8a7b-038725c35070"/>
    <ds:schemaRef ds:uri="d6c4c1a3-f03c-41e0-bbc8-a8b26d6f6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57EDC3-86C3-4563-A3EC-FDAD29BEFCA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Tijmen Godeke</dc:creator>
  <cp:keywords/>
  <dc:description/>
  <cp:lastModifiedBy>Gerard Zoer</cp:lastModifiedBy>
  <cp:revision/>
  <dcterms:created xsi:type="dcterms:W3CDTF">2025-06-17T07:35:44Z</dcterms:created>
  <dcterms:modified xsi:type="dcterms:W3CDTF">2025-07-14T14:40:38Z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0x010100D5E30221827BED40830499C605A53A0D</vt:lpwstr>
  </property>
  <property fmtid="{D5CDD505-2E9C-101B-9397-08002B2CF9AE}" pid="3" name="MediaServiceImageTags">
    <vt:lpwstr/>
  </property>
</Properties>
</file>