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bruiker\Documents\Aanbestedingen\VeiligheidNL\Financieel systeem\werkdocumenten Inschrijffase\Final review\Gepubliceerde documenten\"/>
    </mc:Choice>
  </mc:AlternateContent>
  <bookViews>
    <workbookView xWindow="0" yWindow="0" windowWidth="19140" windowHeight="6720"/>
  </bookViews>
  <sheets>
    <sheet name="Prijzenblad"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F24" i="1"/>
  <c r="F19" i="1"/>
  <c r="F20" i="1"/>
  <c r="F18" i="1"/>
  <c r="F45" i="1" l="1"/>
  <c r="F44" i="1"/>
  <c r="F43" i="1"/>
  <c r="B59" i="1"/>
  <c r="F41" i="1" l="1"/>
  <c r="B63" i="1"/>
  <c r="B62" i="1"/>
  <c r="B61" i="1"/>
  <c r="B60" i="1"/>
  <c r="F42" i="1"/>
  <c r="F22" i="1"/>
  <c r="F26" i="1" s="1"/>
  <c r="F23" i="1"/>
  <c r="F35" i="1"/>
  <c r="F34" i="1"/>
  <c r="F33" i="1"/>
  <c r="F32" i="1"/>
  <c r="F31" i="1"/>
  <c r="F30" i="1"/>
  <c r="F36" i="1" l="1"/>
  <c r="D61" i="1" s="1"/>
  <c r="E61" i="1" s="1"/>
  <c r="F46" i="1"/>
  <c r="F52" i="1"/>
  <c r="F53" i="1"/>
  <c r="F54" i="1"/>
  <c r="F51" i="1"/>
  <c r="F21" i="1"/>
  <c r="F12" i="1"/>
  <c r="F13" i="1"/>
  <c r="F11" i="1"/>
  <c r="D60" i="1" l="1"/>
  <c r="E60" i="1" s="1"/>
  <c r="F14" i="1"/>
  <c r="D59" i="1" s="1"/>
  <c r="F55" i="1"/>
  <c r="D63" i="1" s="1"/>
  <c r="E63" i="1" s="1"/>
  <c r="E64" i="1" l="1"/>
</calcChain>
</file>

<file path=xl/sharedStrings.xml><?xml version="1.0" encoding="utf-8"?>
<sst xmlns="http://schemas.openxmlformats.org/spreadsheetml/2006/main" count="133" uniqueCount="87">
  <si>
    <t xml:space="preserve">Prijzenblad </t>
  </si>
  <si>
    <t xml:space="preserve">Versie </t>
  </si>
  <si>
    <t>Naam Inschrijver:</t>
  </si>
  <si>
    <t>Deel A</t>
  </si>
  <si>
    <t xml:space="preserve">Eenmalige kosten  </t>
  </si>
  <si>
    <t>Nr.</t>
  </si>
  <si>
    <t>Omschrijving</t>
  </si>
  <si>
    <t xml:space="preserve">Aantal </t>
  </si>
  <si>
    <t>Eenheid</t>
  </si>
  <si>
    <t>Prijs per eenheid</t>
  </si>
  <si>
    <t xml:space="preserve">Totaal </t>
  </si>
  <si>
    <t>Toelichting</t>
  </si>
  <si>
    <t>Implementatie Fase 1: Financiële systeem</t>
  </si>
  <si>
    <t>fixed bedrag</t>
  </si>
  <si>
    <t>Implementatie Inkoopmodule</t>
  </si>
  <si>
    <t xml:space="preserve">Totaal eenmalige kosten </t>
  </si>
  <si>
    <t>Deel B</t>
  </si>
  <si>
    <t xml:space="preserve">Terugkerende kosten </t>
  </si>
  <si>
    <t xml:space="preserve">Toelichting </t>
  </si>
  <si>
    <t xml:space="preserve">Vaste SLA kosten Financiële systeem </t>
  </si>
  <si>
    <t>per maand</t>
  </si>
  <si>
    <t>Vaste SLA kosten Inkoopmodule</t>
  </si>
  <si>
    <t xml:space="preserve">Vaste SLA kosten Payroll en Salarisadministratie </t>
  </si>
  <si>
    <t xml:space="preserve">Inkomende facturen </t>
  </si>
  <si>
    <t xml:space="preserve">Uitgaande facturen </t>
  </si>
  <si>
    <t xml:space="preserve">Optioneel aanvullen met overige terugkerende kosten </t>
  </si>
  <si>
    <t xml:space="preserve">Het is Inschrijver toegestaan om bij Deel B exta regels toe te voegen om kosten op te voeren indien deze relevant zijn voor de jaarlijks vaste terugkerende kosten. </t>
  </si>
  <si>
    <t>…</t>
  </si>
  <si>
    <t xml:space="preserve">Totaal jaarlijks terugkerende kosten </t>
  </si>
  <si>
    <t>Deel C</t>
  </si>
  <si>
    <t xml:space="preserve">Licentiekosten  </t>
  </si>
  <si>
    <t xml:space="preserve">Prijs per eenheid per maand </t>
  </si>
  <si>
    <t xml:space="preserve">Medewerker Financiële adminstratie </t>
  </si>
  <si>
    <t>gebruiker</t>
  </si>
  <si>
    <t xml:space="preserve">volledige transactionele toegang (boeken, invoeren, verwerken) binnen de financiële module. Licentie wordt altijd toegevoegd aan de gebruiker "Medewerker".  </t>
  </si>
  <si>
    <t>HR Medewerker</t>
  </si>
  <si>
    <t xml:space="preserve">volledige transactionele toegang (invoeren, verwerken) binnen de HR module en registratie van tijd. Licentie wordt altijd toegevoegd aan de gebruiker "Medewerker".  </t>
  </si>
  <si>
    <t>Medewerker</t>
  </si>
  <si>
    <t xml:space="preserve">Basis rol voor alle modules, self-service (ESS): uren registreren, declaraties indienen, verlof aanvragen, eigen dossier inzien, inkoopaanvraag indienen etc. </t>
  </si>
  <si>
    <t>budgethouder / autorisator</t>
  </si>
  <si>
    <t xml:space="preserve">goedkeurings- en raadpleeg rechten op eigen budgetten. Licentie wordt altijd toegevoegd aan de gebruiker "Medewerker".  </t>
  </si>
  <si>
    <t>Admin / functioneel beheer</t>
  </si>
  <si>
    <t xml:space="preserve">gebruiker </t>
  </si>
  <si>
    <t xml:space="preserve">Inrichting van rollen, workflows, autorisaties, stamdata; zonder tussenkomst van de leverancier. Licentie wordt altijd toegevoegd aan de gebruiker "Medewerker".  </t>
  </si>
  <si>
    <t xml:space="preserve">Standaard licentie </t>
  </si>
  <si>
    <t xml:space="preserve">Uitsluitend te gebruiken indien C1 t/m C4 niet niet passend is en Inschrijver een prijs per unieke medewerker wenst te hanteren. </t>
  </si>
  <si>
    <t xml:space="preserve">Totaal jaarlijks licentiekosten </t>
  </si>
  <si>
    <t xml:space="preserve">Deel D </t>
  </si>
  <si>
    <t xml:space="preserve">Optionele leveringen  </t>
  </si>
  <si>
    <t>eenmalige implementatiekosten CRM-module</t>
  </si>
  <si>
    <t>Vaste maandelijkse kosten CRM Module</t>
  </si>
  <si>
    <t xml:space="preserve">Indien VeiligheidNL deze optie ligt dan gelden de hier opgegeven eenheidsprijzen. </t>
  </si>
  <si>
    <t xml:space="preserve">Aantal gebruikers </t>
  </si>
  <si>
    <t>prijs per gebruiker</t>
  </si>
  <si>
    <t xml:space="preserve">Uitkomst geeft prijs per jaar. </t>
  </si>
  <si>
    <t xml:space="preserve">Het is Inschrijver toegestaan om bij Deel D exta regels toe te voegen om kosten op te voeren indien deze relevant zijn voor de genoemde optionele levering (CRM). </t>
  </si>
  <si>
    <t xml:space="preserve">Totaal kosten optionele leveringen </t>
  </si>
  <si>
    <t xml:space="preserve">Consultancy (op afroep ) </t>
  </si>
  <si>
    <t>Projectmanagement</t>
  </si>
  <si>
    <t>uur</t>
  </si>
  <si>
    <t>Senior consultancy</t>
  </si>
  <si>
    <t>Medior consultancy</t>
  </si>
  <si>
    <t>Junior consultancy</t>
  </si>
  <si>
    <t>Totaal jaarlijkse kosten consultancy</t>
  </si>
  <si>
    <t>Totaal Inschrijfsom</t>
  </si>
  <si>
    <t xml:space="preserve">post </t>
  </si>
  <si>
    <t>Jaarlijkse kosten</t>
  </si>
  <si>
    <t xml:space="preserve">prijs per 4 jaar </t>
  </si>
  <si>
    <t>nvt</t>
  </si>
  <si>
    <t xml:space="preserve">Totaal Inschrijfsom </t>
  </si>
  <si>
    <t>Maximum uurtarief van € 140,- Tenminste drie jaar ervaring als projectleider</t>
  </si>
  <si>
    <t>Maximum uurtarief van € 140,- Tenminste 5 jaar relevante ervaring</t>
  </si>
  <si>
    <t xml:space="preserve">Maximum uurtarief van € 120,- Tenminste 2 jaar relevante ervaring </t>
  </si>
  <si>
    <t>Maximum uurtarief van € 100,- Minder dan 2 jaar relevante ervaring</t>
  </si>
  <si>
    <t>telt niet mee in de Totaal inschrijfsom</t>
  </si>
  <si>
    <t xml:space="preserve">Omvat de inrichting en oplevering van de volgende functionaliteit: Grootboekadministratie, debiteuren- en crediteurenbeheer, Budgettering en Prognose, Vaste activa, Project- en subsidieadministratie, Verkoopadministratie, urenregistratie en fiattering, rapportages en dashboards  en de realisatie van benodigde koppelingen en (indien onderdeel van het aangeboden systeem) het beschikbaar stellen van de mobiele app. </t>
  </si>
  <si>
    <t>1.0</t>
  </si>
  <si>
    <t>per factuur</t>
  </si>
  <si>
    <t xml:space="preserve">per factuur </t>
  </si>
  <si>
    <t>1 factuur = 1 A4</t>
  </si>
  <si>
    <t xml:space="preserve">Totaal per jaar </t>
  </si>
  <si>
    <t xml:space="preserve">per maand </t>
  </si>
  <si>
    <t xml:space="preserve">per stuk </t>
  </si>
  <si>
    <t>Deel E</t>
  </si>
  <si>
    <t xml:space="preserve">Toelichting: 
- Let op, Inschrijvers mogen uitsluitend de oranje velden invullen.  
- Het prijzenblad maakt het mogelijk om met diverse prijsmodelen in te schrijven, indien een post niet van toepassing is dan hoeft hier geen bedrag te worden ingevuld. In dat geval wordt geacht dat de betreffende post als onderdeel van de totaal inschrijfsom wordt meegeleverd. 
- Voor Onderdeel A gelden de volgende plafondbedragen: 
1. Implementatie Fase 1: Financiële modules: maximaal € 250.000,-
2. Implementatie Inkoopmodule: maximaal € 10.000,-
3. Implementatie Payroll en Salarisadministratie: maximaal € 50.000,-
- Voor onderdeel B en C geldt een plafondbedrag van maximaal € 75.000,- voor de totale jaarlijks terugkerende kosten. 
- Voor onderdeel E gelden de plafondbedragen per functie die zijn opgegeven in de toelichting. 
Inschrijvingen die één of meer plafondbedragen overschrijden worden als ongeldig aangemerkt en komt niet in aanmerking voor gunning. 
</t>
  </si>
  <si>
    <t>Uitgaande facturen (Peppol)</t>
  </si>
  <si>
    <t xml:space="preserve">Implementatie Payroll en Salarisadministratie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</si>
</sst>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9" tint="0.59999389629810485"/>
        <bgColor indexed="64"/>
      </patternFill>
    </fill>
    <fill>
      <patternFill patternType="solid">
        <fgColor theme="7"/>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0" fillId="3" borderId="0" xfId="0" applyFill="1" applyAlignment="1">
      <alignment vertical="top"/>
    </xf>
    <xf numFmtId="0" fontId="2" fillId="4" borderId="1" xfId="0" applyFont="1" applyFill="1" applyBorder="1" applyAlignment="1">
      <alignment vertical="top"/>
    </xf>
    <xf numFmtId="0" fontId="2" fillId="3" borderId="1" xfId="0" applyFont="1" applyFill="1" applyBorder="1" applyAlignment="1">
      <alignment vertical="top"/>
    </xf>
    <xf numFmtId="0" fontId="0" fillId="3" borderId="1" xfId="0" applyFill="1" applyBorder="1" applyAlignment="1">
      <alignment vertical="top"/>
    </xf>
    <xf numFmtId="0" fontId="0" fillId="3" borderId="2" xfId="0" applyFill="1" applyBorder="1" applyAlignment="1">
      <alignment vertical="top"/>
    </xf>
    <xf numFmtId="0" fontId="0" fillId="3" borderId="1" xfId="0" applyFill="1" applyBorder="1" applyAlignment="1">
      <alignment vertical="top" wrapText="1"/>
    </xf>
    <xf numFmtId="0" fontId="2" fillId="3" borderId="0" xfId="0" applyFont="1" applyFill="1" applyAlignment="1">
      <alignment vertical="top"/>
    </xf>
    <xf numFmtId="44" fontId="0" fillId="3" borderId="1" xfId="1" applyFont="1" applyFill="1" applyBorder="1" applyAlignment="1">
      <alignment vertical="top"/>
    </xf>
    <xf numFmtId="44" fontId="2" fillId="3" borderId="1" xfId="1" applyFont="1" applyFill="1" applyBorder="1" applyAlignment="1">
      <alignment vertical="top"/>
    </xf>
    <xf numFmtId="44" fontId="2" fillId="3" borderId="1" xfId="0" applyNumberFormat="1" applyFont="1" applyFill="1" applyBorder="1" applyAlignment="1">
      <alignment vertical="top"/>
    </xf>
    <xf numFmtId="44" fontId="2" fillId="3" borderId="0" xfId="1" applyFont="1" applyFill="1" applyAlignment="1">
      <alignment vertical="top"/>
    </xf>
    <xf numFmtId="44" fontId="0" fillId="2" borderId="1" xfId="1" applyFont="1" applyFill="1" applyBorder="1" applyAlignment="1">
      <alignment vertical="top"/>
    </xf>
    <xf numFmtId="44" fontId="0" fillId="5" borderId="1" xfId="1" applyFont="1" applyFill="1" applyBorder="1" applyAlignment="1">
      <alignment vertical="top"/>
    </xf>
    <xf numFmtId="0" fontId="0" fillId="3" borderId="1" xfId="0" applyFill="1" applyBorder="1" applyAlignment="1">
      <alignment horizontal="right" vertical="top"/>
    </xf>
    <xf numFmtId="0" fontId="0" fillId="3" borderId="0" xfId="0" applyFill="1" applyAlignment="1">
      <alignment vertical="top" wrapText="1"/>
    </xf>
    <xf numFmtId="0" fontId="2" fillId="3" borderId="0" xfId="0" applyFont="1" applyFill="1" applyAlignment="1">
      <alignment horizontal="right" vertical="top"/>
    </xf>
    <xf numFmtId="44" fontId="0" fillId="3" borderId="0" xfId="1" applyFont="1" applyFill="1" applyBorder="1" applyAlignment="1">
      <alignment vertical="top"/>
    </xf>
    <xf numFmtId="0" fontId="2" fillId="3" borderId="4" xfId="0" applyFont="1" applyFill="1" applyBorder="1" applyAlignment="1">
      <alignment horizontal="right" vertical="top"/>
    </xf>
    <xf numFmtId="44" fontId="0" fillId="3" borderId="4" xfId="1" applyFont="1" applyFill="1" applyBorder="1" applyAlignment="1">
      <alignment vertical="top"/>
    </xf>
    <xf numFmtId="0" fontId="0" fillId="0" borderId="1" xfId="0" applyBorder="1" applyAlignment="1">
      <alignment vertical="top"/>
    </xf>
    <xf numFmtId="0" fontId="0" fillId="2" borderId="1" xfId="0" applyFill="1" applyBorder="1" applyAlignment="1">
      <alignment vertical="top"/>
    </xf>
    <xf numFmtId="0" fontId="2" fillId="3" borderId="1" xfId="0" applyFont="1" applyFill="1" applyBorder="1" applyAlignment="1">
      <alignment vertical="top" wrapText="1"/>
    </xf>
    <xf numFmtId="0" fontId="0" fillId="3" borderId="7" xfId="0" applyFill="1" applyBorder="1" applyAlignment="1">
      <alignment vertical="top"/>
    </xf>
    <xf numFmtId="0" fontId="0" fillId="3" borderId="8" xfId="0" applyFill="1" applyBorder="1" applyAlignment="1">
      <alignment vertical="top"/>
    </xf>
    <xf numFmtId="44" fontId="0" fillId="3" borderId="1" xfId="0" applyNumberFormat="1" applyFill="1" applyBorder="1" applyAlignment="1">
      <alignment vertical="top"/>
    </xf>
    <xf numFmtId="0" fontId="3" fillId="0" borderId="6" xfId="0" applyFont="1" applyBorder="1"/>
    <xf numFmtId="0" fontId="3" fillId="0" borderId="4" xfId="0" applyFont="1" applyBorder="1" applyAlignment="1">
      <alignment wrapText="1"/>
    </xf>
    <xf numFmtId="44" fontId="0" fillId="2" borderId="2" xfId="1" applyFont="1" applyFill="1" applyBorder="1" applyAlignment="1">
      <alignment vertical="top"/>
    </xf>
    <xf numFmtId="0" fontId="0" fillId="5" borderId="1" xfId="0" applyFill="1" applyBorder="1" applyAlignment="1">
      <alignment vertical="top" wrapText="1"/>
    </xf>
    <xf numFmtId="0" fontId="0" fillId="5" borderId="1" xfId="0" applyFill="1" applyBorder="1" applyAlignment="1">
      <alignment vertical="top"/>
    </xf>
    <xf numFmtId="0" fontId="2" fillId="3" borderId="0" xfId="0" applyFont="1" applyFill="1" applyBorder="1" applyAlignment="1">
      <alignment vertical="top"/>
    </xf>
    <xf numFmtId="0" fontId="0" fillId="3" borderId="1" xfId="0" applyFill="1" applyBorder="1" applyAlignment="1">
      <alignment horizontal="left" vertical="top"/>
    </xf>
    <xf numFmtId="0" fontId="2" fillId="3" borderId="1" xfId="0" applyFont="1" applyFill="1" applyBorder="1" applyAlignment="1">
      <alignment horizontal="right" vertical="top"/>
    </xf>
    <xf numFmtId="0" fontId="2" fillId="4" borderId="5" xfId="0" applyFont="1" applyFill="1" applyBorder="1" applyAlignment="1">
      <alignment horizontal="center" vertical="top"/>
    </xf>
    <xf numFmtId="0" fontId="2" fillId="4" borderId="4" xfId="0" applyFont="1" applyFill="1" applyBorder="1" applyAlignment="1">
      <alignment horizontal="center" vertical="top"/>
    </xf>
    <xf numFmtId="0" fontId="2" fillId="4" borderId="6" xfId="0" applyFont="1" applyFill="1" applyBorder="1" applyAlignment="1">
      <alignment horizontal="center" vertical="top"/>
    </xf>
    <xf numFmtId="0" fontId="0" fillId="2" borderId="1" xfId="0" applyFill="1" applyBorder="1" applyAlignment="1">
      <alignment horizontal="center" vertical="top"/>
    </xf>
    <xf numFmtId="0" fontId="2" fillId="3" borderId="3" xfId="0" applyFont="1" applyFill="1" applyBorder="1" applyAlignment="1">
      <alignment horizontal="right" vertical="top"/>
    </xf>
    <xf numFmtId="0" fontId="0" fillId="3" borderId="5" xfId="0" applyFill="1" applyBorder="1" applyAlignment="1">
      <alignment horizontal="left" vertical="top" wrapText="1"/>
    </xf>
    <xf numFmtId="0" fontId="0" fillId="3" borderId="4" xfId="0" applyFill="1" applyBorder="1" applyAlignment="1">
      <alignment horizontal="left" vertical="top" wrapText="1"/>
    </xf>
    <xf numFmtId="0" fontId="0" fillId="3" borderId="6" xfId="0" applyFill="1" applyBorder="1" applyAlignment="1">
      <alignment horizontal="left" vertical="top" wrapText="1"/>
    </xf>
    <xf numFmtId="0" fontId="2" fillId="4" borderId="1" xfId="0" applyFont="1" applyFill="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2600325</xdr:colOff>
      <xdr:row>1</xdr:row>
      <xdr:rowOff>57150</xdr:rowOff>
    </xdr:from>
    <xdr:to>
      <xdr:col>6</xdr:col>
      <xdr:colOff>4866640</xdr:colOff>
      <xdr:row>4</xdr:row>
      <xdr:rowOff>13335</xdr:rowOff>
    </xdr:to>
    <xdr:pic>
      <xdr:nvPicPr>
        <xdr:cNvPr id="2" name="Graphic 376699198">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96DAC541-7B7A-43D3-8B79-37D633B846F1}">
              <asvg:svgBlip xmlns="" xmlns:asvg="http://schemas.microsoft.com/office/drawing/2016/SVG/main" r:embed="rId2"/>
            </a:ext>
          </a:extLst>
        </a:blip>
        <a:srcRect l="-763" t="-2100" r="-749" b="-2998"/>
        <a:stretch/>
      </xdr:blipFill>
      <xdr:spPr bwMode="auto">
        <a:xfrm>
          <a:off x="10610850" y="247650"/>
          <a:ext cx="2266315" cy="527685"/>
        </a:xfrm>
        <a:prstGeom prst="rect">
          <a:avLst/>
        </a:prstGeom>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Fran Nijhof" id="{3C4CDE90-D7BC-4C94-BDF9-EAD1934AF1F2}" userId="S::f.nijhof@veiligheid.nl::4cd69b03-305a-4223-8e8a-022ee4823595"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1" dT="2026-07-21T10:08:55.42" personId="{3C4CDE90-D7BC-4C94-BDF9-EAD1934AF1F2}" id="{62AB9D2C-1E78-4876-AA01-7CDD208E219E}">
    <text>moeten we hier dezelfde informatie zetten als in het PvE,? Want deze tekst heb ik een aanpassing op gedaan in het PvE.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4"/>
  <sheetViews>
    <sheetView tabSelected="1" topLeftCell="A13" workbookViewId="0">
      <selection activeCell="B20" sqref="B20"/>
    </sheetView>
  </sheetViews>
  <sheetFormatPr defaultRowHeight="15" x14ac:dyDescent="0.25"/>
  <cols>
    <col min="1" max="1" width="9.140625" style="1"/>
    <col min="2" max="2" width="50.28515625" style="1" customWidth="1"/>
    <col min="3" max="3" width="9.140625" style="1"/>
    <col min="4" max="4" width="15.85546875" style="1" customWidth="1"/>
    <col min="5" max="5" width="16.28515625" style="1" bestFit="1" customWidth="1"/>
    <col min="6" max="6" width="22.140625" style="1" customWidth="1"/>
    <col min="7" max="7" width="87.7109375" style="1" customWidth="1"/>
    <col min="8" max="9" width="9.140625" style="1"/>
    <col min="10" max="10" width="71.5703125" style="1" customWidth="1"/>
    <col min="11" max="16384" width="9.140625" style="1"/>
  </cols>
  <sheetData>
    <row r="2" spans="1:10" x14ac:dyDescent="0.25">
      <c r="A2" s="7" t="s">
        <v>0</v>
      </c>
    </row>
    <row r="3" spans="1:10" x14ac:dyDescent="0.25">
      <c r="A3" s="1" t="s">
        <v>1</v>
      </c>
      <c r="B3" s="1" t="s">
        <v>76</v>
      </c>
    </row>
    <row r="5" spans="1:10" x14ac:dyDescent="0.25">
      <c r="B5" s="14" t="s">
        <v>2</v>
      </c>
      <c r="C5" s="37"/>
      <c r="D5" s="37"/>
      <c r="E5" s="37"/>
    </row>
    <row r="7" spans="1:10" ht="187.5" customHeight="1" x14ac:dyDescent="0.25">
      <c r="B7" s="39" t="s">
        <v>84</v>
      </c>
      <c r="C7" s="40"/>
      <c r="D7" s="40"/>
      <c r="E7" s="40"/>
      <c r="F7" s="40"/>
      <c r="G7" s="41"/>
    </row>
    <row r="9" spans="1:10" x14ac:dyDescent="0.25">
      <c r="A9" s="2" t="s">
        <v>3</v>
      </c>
      <c r="B9" s="2" t="s">
        <v>4</v>
      </c>
      <c r="C9" s="2"/>
      <c r="D9" s="2"/>
      <c r="E9" s="2"/>
      <c r="F9" s="2"/>
      <c r="G9" s="2"/>
    </row>
    <row r="10" spans="1:10" x14ac:dyDescent="0.25">
      <c r="A10" s="3" t="s">
        <v>5</v>
      </c>
      <c r="B10" s="3" t="s">
        <v>6</v>
      </c>
      <c r="C10" s="3" t="s">
        <v>7</v>
      </c>
      <c r="D10" s="3" t="s">
        <v>8</v>
      </c>
      <c r="E10" s="3" t="s">
        <v>9</v>
      </c>
      <c r="F10" s="3" t="s">
        <v>10</v>
      </c>
      <c r="G10" s="3" t="s">
        <v>11</v>
      </c>
    </row>
    <row r="11" spans="1:10" ht="75" x14ac:dyDescent="0.25">
      <c r="A11" s="4">
        <v>1</v>
      </c>
      <c r="B11" s="4" t="s">
        <v>12</v>
      </c>
      <c r="C11" s="4">
        <v>1</v>
      </c>
      <c r="D11" s="4" t="s">
        <v>13</v>
      </c>
      <c r="E11" s="13">
        <v>0</v>
      </c>
      <c r="F11" s="8">
        <f>C11*E11</f>
        <v>0</v>
      </c>
      <c r="G11" s="6" t="s">
        <v>75</v>
      </c>
      <c r="J11" s="15"/>
    </row>
    <row r="12" spans="1:10" x14ac:dyDescent="0.25">
      <c r="A12" s="4">
        <v>2</v>
      </c>
      <c r="B12" s="4" t="s">
        <v>14</v>
      </c>
      <c r="C12" s="4">
        <v>1</v>
      </c>
      <c r="D12" s="4" t="s">
        <v>13</v>
      </c>
      <c r="E12" s="13">
        <v>0</v>
      </c>
      <c r="F12" s="8">
        <f t="shared" ref="F12:F13" si="0">C12*E12</f>
        <v>0</v>
      </c>
      <c r="G12" s="4"/>
    </row>
    <row r="13" spans="1:10" x14ac:dyDescent="0.25">
      <c r="A13" s="4">
        <v>4</v>
      </c>
      <c r="B13" s="4" t="s">
        <v>86</v>
      </c>
      <c r="C13" s="4">
        <v>1</v>
      </c>
      <c r="D13" s="4" t="s">
        <v>13</v>
      </c>
      <c r="E13" s="13">
        <v>0</v>
      </c>
      <c r="F13" s="8">
        <f t="shared" si="0"/>
        <v>0</v>
      </c>
      <c r="G13" s="4"/>
    </row>
    <row r="14" spans="1:10" x14ac:dyDescent="0.25">
      <c r="A14" s="33" t="s">
        <v>15</v>
      </c>
      <c r="B14" s="33"/>
      <c r="C14" s="33"/>
      <c r="D14" s="33"/>
      <c r="E14" s="33"/>
      <c r="F14" s="9">
        <f>SUM(F11:F13)</f>
        <v>0</v>
      </c>
    </row>
    <row r="16" spans="1:10" x14ac:dyDescent="0.25">
      <c r="A16" s="2" t="s">
        <v>16</v>
      </c>
      <c r="B16" s="2" t="s">
        <v>17</v>
      </c>
      <c r="C16" s="2"/>
      <c r="D16" s="2"/>
      <c r="E16" s="2"/>
      <c r="F16" s="2"/>
      <c r="G16" s="2"/>
    </row>
    <row r="17" spans="1:7" x14ac:dyDescent="0.25">
      <c r="A17" s="3" t="s">
        <v>5</v>
      </c>
      <c r="B17" s="3" t="s">
        <v>6</v>
      </c>
      <c r="C17" s="3" t="s">
        <v>7</v>
      </c>
      <c r="D17" s="3" t="s">
        <v>8</v>
      </c>
      <c r="E17" s="3" t="s">
        <v>9</v>
      </c>
      <c r="F17" s="3" t="s">
        <v>80</v>
      </c>
      <c r="G17" s="3" t="s">
        <v>18</v>
      </c>
    </row>
    <row r="18" spans="1:7" x14ac:dyDescent="0.25">
      <c r="A18" s="4">
        <v>1</v>
      </c>
      <c r="B18" s="4" t="s">
        <v>19</v>
      </c>
      <c r="C18" s="4">
        <v>1</v>
      </c>
      <c r="D18" s="4" t="s">
        <v>20</v>
      </c>
      <c r="E18" s="13">
        <v>0</v>
      </c>
      <c r="F18" s="8">
        <f>C18*E18*12</f>
        <v>0</v>
      </c>
      <c r="G18" s="4"/>
    </row>
    <row r="19" spans="1:7" x14ac:dyDescent="0.25">
      <c r="A19" s="4">
        <v>2</v>
      </c>
      <c r="B19" s="4" t="s">
        <v>21</v>
      </c>
      <c r="C19" s="4">
        <v>1</v>
      </c>
      <c r="D19" s="4" t="s">
        <v>20</v>
      </c>
      <c r="E19" s="13">
        <v>0</v>
      </c>
      <c r="F19" s="8">
        <f t="shared" ref="F19:F20" si="1">C19*E19*12</f>
        <v>0</v>
      </c>
      <c r="G19" s="4"/>
    </row>
    <row r="20" spans="1:7" x14ac:dyDescent="0.25">
      <c r="A20" s="4">
        <v>4</v>
      </c>
      <c r="B20" s="4" t="s">
        <v>22</v>
      </c>
      <c r="C20" s="4">
        <v>1</v>
      </c>
      <c r="D20" s="4" t="s">
        <v>20</v>
      </c>
      <c r="E20" s="13">
        <v>0</v>
      </c>
      <c r="F20" s="8">
        <f t="shared" si="1"/>
        <v>0</v>
      </c>
      <c r="G20" s="4"/>
    </row>
    <row r="21" spans="1:7" x14ac:dyDescent="0.25">
      <c r="A21" s="4">
        <v>5</v>
      </c>
      <c r="B21" s="1" t="s">
        <v>23</v>
      </c>
      <c r="C21" s="20">
        <v>2200</v>
      </c>
      <c r="D21" s="20" t="s">
        <v>77</v>
      </c>
      <c r="E21" s="13">
        <v>0</v>
      </c>
      <c r="F21" s="8">
        <f t="shared" ref="F19:F25" si="2">C21*E21</f>
        <v>0</v>
      </c>
      <c r="G21" s="4" t="s">
        <v>79</v>
      </c>
    </row>
    <row r="22" spans="1:7" x14ac:dyDescent="0.25">
      <c r="A22" s="4">
        <v>6</v>
      </c>
      <c r="B22" s="4" t="s">
        <v>85</v>
      </c>
      <c r="C22" s="20">
        <v>50</v>
      </c>
      <c r="D22" s="20" t="s">
        <v>78</v>
      </c>
      <c r="E22" s="13">
        <v>0</v>
      </c>
      <c r="F22" s="8">
        <f t="shared" si="2"/>
        <v>0</v>
      </c>
      <c r="G22" s="4" t="s">
        <v>79</v>
      </c>
    </row>
    <row r="23" spans="1:7" x14ac:dyDescent="0.25">
      <c r="A23" s="4">
        <v>7</v>
      </c>
      <c r="B23" s="1" t="s">
        <v>24</v>
      </c>
      <c r="C23" s="20">
        <v>3391</v>
      </c>
      <c r="D23" s="20" t="s">
        <v>78</v>
      </c>
      <c r="E23" s="13">
        <v>0</v>
      </c>
      <c r="F23" s="8">
        <f t="shared" si="2"/>
        <v>0</v>
      </c>
      <c r="G23" s="4" t="s">
        <v>79</v>
      </c>
    </row>
    <row r="24" spans="1:7" ht="30" x14ac:dyDescent="0.25">
      <c r="A24" s="4">
        <v>8</v>
      </c>
      <c r="B24" s="21" t="s">
        <v>25</v>
      </c>
      <c r="C24" s="21"/>
      <c r="D24" s="21" t="s">
        <v>81</v>
      </c>
      <c r="E24" s="13">
        <v>0</v>
      </c>
      <c r="F24" s="8">
        <f>C24*E24*12</f>
        <v>0</v>
      </c>
      <c r="G24" s="29" t="s">
        <v>26</v>
      </c>
    </row>
    <row r="25" spans="1:7" ht="30" x14ac:dyDescent="0.25">
      <c r="A25" s="4">
        <v>9</v>
      </c>
      <c r="B25" s="21" t="s">
        <v>27</v>
      </c>
      <c r="C25" s="21"/>
      <c r="D25" s="21" t="s">
        <v>82</v>
      </c>
      <c r="E25" s="13">
        <v>0</v>
      </c>
      <c r="F25" s="8">
        <f>C25*E25</f>
        <v>0</v>
      </c>
      <c r="G25" s="29" t="s">
        <v>26</v>
      </c>
    </row>
    <row r="26" spans="1:7" x14ac:dyDescent="0.25">
      <c r="A26" s="33" t="s">
        <v>28</v>
      </c>
      <c r="B26" s="33"/>
      <c r="C26" s="33"/>
      <c r="D26" s="33"/>
      <c r="E26" s="33"/>
      <c r="F26" s="9">
        <f>SUM(F18:F24)*12</f>
        <v>0</v>
      </c>
    </row>
    <row r="27" spans="1:7" x14ac:dyDescent="0.25">
      <c r="A27" s="18"/>
      <c r="B27" s="18"/>
      <c r="C27" s="18"/>
      <c r="D27" s="18"/>
      <c r="E27" s="18"/>
      <c r="F27" s="19"/>
    </row>
    <row r="28" spans="1:7" x14ac:dyDescent="0.25">
      <c r="A28" s="2" t="s">
        <v>29</v>
      </c>
      <c r="B28" s="2" t="s">
        <v>30</v>
      </c>
      <c r="C28" s="2"/>
      <c r="D28" s="2"/>
      <c r="E28" s="2"/>
      <c r="F28" s="2"/>
      <c r="G28" s="2"/>
    </row>
    <row r="29" spans="1:7" ht="30" x14ac:dyDescent="0.25">
      <c r="A29" s="3" t="s">
        <v>5</v>
      </c>
      <c r="B29" s="3" t="s">
        <v>6</v>
      </c>
      <c r="C29" s="3" t="s">
        <v>7</v>
      </c>
      <c r="D29" s="3" t="s">
        <v>8</v>
      </c>
      <c r="E29" s="22" t="s">
        <v>31</v>
      </c>
      <c r="F29" s="3" t="s">
        <v>10</v>
      </c>
      <c r="G29" s="3" t="s">
        <v>18</v>
      </c>
    </row>
    <row r="30" spans="1:7" ht="30" x14ac:dyDescent="0.25">
      <c r="A30" s="4">
        <v>1</v>
      </c>
      <c r="B30" s="4" t="s">
        <v>32</v>
      </c>
      <c r="C30" s="4">
        <v>3</v>
      </c>
      <c r="D30" s="4" t="s">
        <v>33</v>
      </c>
      <c r="E30" s="13">
        <v>0</v>
      </c>
      <c r="F30" s="8">
        <f>C30*E30</f>
        <v>0</v>
      </c>
      <c r="G30" s="6" t="s">
        <v>34</v>
      </c>
    </row>
    <row r="31" spans="1:7" ht="30" x14ac:dyDescent="0.25">
      <c r="A31" s="4">
        <v>2</v>
      </c>
      <c r="B31" s="4" t="s">
        <v>35</v>
      </c>
      <c r="C31" s="4">
        <v>2</v>
      </c>
      <c r="D31" s="4" t="s">
        <v>33</v>
      </c>
      <c r="E31" s="13">
        <v>0</v>
      </c>
      <c r="F31" s="8">
        <f t="shared" ref="F31:F35" si="3">C31*E31</f>
        <v>0</v>
      </c>
      <c r="G31" s="6" t="s">
        <v>36</v>
      </c>
    </row>
    <row r="32" spans="1:7" ht="30" x14ac:dyDescent="0.25">
      <c r="A32" s="4">
        <v>3</v>
      </c>
      <c r="B32" s="4" t="s">
        <v>37</v>
      </c>
      <c r="C32" s="4">
        <v>55</v>
      </c>
      <c r="D32" s="4" t="s">
        <v>33</v>
      </c>
      <c r="E32" s="13">
        <v>0</v>
      </c>
      <c r="F32" s="8">
        <f t="shared" si="3"/>
        <v>0</v>
      </c>
      <c r="G32" s="6" t="s">
        <v>38</v>
      </c>
    </row>
    <row r="33" spans="1:7" ht="30" x14ac:dyDescent="0.25">
      <c r="A33" s="4">
        <v>4</v>
      </c>
      <c r="B33" s="4" t="s">
        <v>39</v>
      </c>
      <c r="C33" s="4">
        <v>20</v>
      </c>
      <c r="D33" s="4" t="s">
        <v>33</v>
      </c>
      <c r="E33" s="13">
        <v>0</v>
      </c>
      <c r="F33" s="8">
        <f t="shared" si="3"/>
        <v>0</v>
      </c>
      <c r="G33" s="6" t="s">
        <v>40</v>
      </c>
    </row>
    <row r="34" spans="1:7" ht="30" x14ac:dyDescent="0.25">
      <c r="A34" s="4">
        <v>5</v>
      </c>
      <c r="B34" s="4" t="s">
        <v>41</v>
      </c>
      <c r="C34" s="4">
        <v>1</v>
      </c>
      <c r="D34" s="4" t="s">
        <v>42</v>
      </c>
      <c r="E34" s="13">
        <v>0</v>
      </c>
      <c r="F34" s="8">
        <f t="shared" si="3"/>
        <v>0</v>
      </c>
      <c r="G34" s="6" t="s">
        <v>43</v>
      </c>
    </row>
    <row r="35" spans="1:7" ht="30" x14ac:dyDescent="0.25">
      <c r="A35" s="4">
        <v>6</v>
      </c>
      <c r="B35" s="4" t="s">
        <v>44</v>
      </c>
      <c r="C35" s="4">
        <v>75</v>
      </c>
      <c r="D35" s="4" t="s">
        <v>33</v>
      </c>
      <c r="E35" s="13">
        <v>0</v>
      </c>
      <c r="F35" s="8">
        <f t="shared" si="3"/>
        <v>0</v>
      </c>
      <c r="G35" s="6" t="s">
        <v>45</v>
      </c>
    </row>
    <row r="36" spans="1:7" x14ac:dyDescent="0.25">
      <c r="A36" s="33" t="s">
        <v>46</v>
      </c>
      <c r="B36" s="33"/>
      <c r="C36" s="33"/>
      <c r="D36" s="33"/>
      <c r="E36" s="33"/>
      <c r="F36" s="9">
        <f>SUM(F30:F35)*12</f>
        <v>0</v>
      </c>
    </row>
    <row r="37" spans="1:7" x14ac:dyDescent="0.25">
      <c r="A37" s="16"/>
      <c r="B37" s="16"/>
      <c r="C37" s="16"/>
      <c r="D37" s="16"/>
      <c r="E37" s="16"/>
      <c r="F37" s="17"/>
    </row>
    <row r="39" spans="1:7" x14ac:dyDescent="0.25">
      <c r="A39" s="2" t="s">
        <v>47</v>
      </c>
      <c r="B39" s="2" t="s">
        <v>48</v>
      </c>
      <c r="C39" s="2"/>
      <c r="D39" s="2"/>
      <c r="E39" s="2"/>
      <c r="F39" s="2"/>
      <c r="G39" s="2"/>
    </row>
    <row r="40" spans="1:7" x14ac:dyDescent="0.25">
      <c r="A40" s="3" t="s">
        <v>5</v>
      </c>
      <c r="B40" s="3" t="s">
        <v>6</v>
      </c>
      <c r="C40" s="3" t="s">
        <v>7</v>
      </c>
      <c r="D40" s="3" t="s">
        <v>8</v>
      </c>
      <c r="E40" s="3" t="s">
        <v>9</v>
      </c>
      <c r="F40" s="3" t="s">
        <v>10</v>
      </c>
      <c r="G40" s="3" t="s">
        <v>18</v>
      </c>
    </row>
    <row r="41" spans="1:7" x14ac:dyDescent="0.25">
      <c r="A41" s="5">
        <v>1</v>
      </c>
      <c r="B41" s="5" t="s">
        <v>49</v>
      </c>
      <c r="C41" s="5">
        <v>1</v>
      </c>
      <c r="D41" s="5" t="s">
        <v>13</v>
      </c>
      <c r="E41" s="28">
        <v>0</v>
      </c>
      <c r="F41" s="8">
        <f>E41*C41</f>
        <v>0</v>
      </c>
      <c r="G41" s="4"/>
    </row>
    <row r="42" spans="1:7" x14ac:dyDescent="0.25">
      <c r="A42" s="4">
        <v>2</v>
      </c>
      <c r="B42" s="4" t="s">
        <v>50</v>
      </c>
      <c r="C42" s="4">
        <v>12</v>
      </c>
      <c r="D42" s="4" t="s">
        <v>20</v>
      </c>
      <c r="E42" s="12">
        <v>0</v>
      </c>
      <c r="F42" s="8">
        <f>E42*C42</f>
        <v>0</v>
      </c>
      <c r="G42" s="6" t="s">
        <v>51</v>
      </c>
    </row>
    <row r="43" spans="1:7" ht="30" x14ac:dyDescent="0.25">
      <c r="A43" s="4">
        <v>3</v>
      </c>
      <c r="B43" s="4" t="s">
        <v>52</v>
      </c>
      <c r="C43" s="4">
        <v>10</v>
      </c>
      <c r="D43" s="6" t="s">
        <v>53</v>
      </c>
      <c r="E43" s="12">
        <v>0</v>
      </c>
      <c r="F43" s="8">
        <f>E43*C43*12</f>
        <v>0</v>
      </c>
      <c r="G43" s="6" t="s">
        <v>54</v>
      </c>
    </row>
    <row r="44" spans="1:7" ht="30" x14ac:dyDescent="0.25">
      <c r="A44" s="4">
        <v>4</v>
      </c>
      <c r="B44" s="21" t="s">
        <v>25</v>
      </c>
      <c r="C44" s="21"/>
      <c r="D44" s="21"/>
      <c r="E44" s="12">
        <v>0</v>
      </c>
      <c r="F44" s="8">
        <f>E44*C44</f>
        <v>0</v>
      </c>
      <c r="G44" s="29" t="s">
        <v>55</v>
      </c>
    </row>
    <row r="45" spans="1:7" x14ac:dyDescent="0.25">
      <c r="A45" s="4">
        <v>5</v>
      </c>
      <c r="B45" s="21" t="s">
        <v>27</v>
      </c>
      <c r="C45" s="21"/>
      <c r="D45" s="21"/>
      <c r="E45" s="12">
        <v>0</v>
      </c>
      <c r="F45" s="8">
        <f>E45*C45</f>
        <v>0</v>
      </c>
      <c r="G45" s="30"/>
    </row>
    <row r="46" spans="1:7" x14ac:dyDescent="0.25">
      <c r="A46" s="33" t="s">
        <v>56</v>
      </c>
      <c r="B46" s="33"/>
      <c r="C46" s="33"/>
      <c r="D46" s="33"/>
      <c r="E46" s="33"/>
      <c r="F46" s="10">
        <f>SUM(F41:F45)</f>
        <v>0</v>
      </c>
    </row>
    <row r="49" spans="1:9" x14ac:dyDescent="0.25">
      <c r="A49" s="2" t="s">
        <v>83</v>
      </c>
      <c r="B49" s="2" t="s">
        <v>57</v>
      </c>
      <c r="C49" s="2"/>
      <c r="D49" s="2"/>
      <c r="E49" s="2"/>
      <c r="F49" s="2"/>
      <c r="G49" s="2"/>
    </row>
    <row r="50" spans="1:9" x14ac:dyDescent="0.25">
      <c r="A50" s="3" t="s">
        <v>5</v>
      </c>
      <c r="B50" s="3" t="s">
        <v>6</v>
      </c>
      <c r="C50" s="3" t="s">
        <v>7</v>
      </c>
      <c r="D50" s="3" t="s">
        <v>8</v>
      </c>
      <c r="E50" s="3" t="s">
        <v>9</v>
      </c>
      <c r="F50" s="3" t="s">
        <v>10</v>
      </c>
      <c r="G50" s="3"/>
    </row>
    <row r="51" spans="1:9" x14ac:dyDescent="0.25">
      <c r="A51" s="4">
        <v>1</v>
      </c>
      <c r="B51" s="26" t="s">
        <v>58</v>
      </c>
      <c r="C51" s="4">
        <v>20</v>
      </c>
      <c r="D51" s="4" t="s">
        <v>59</v>
      </c>
      <c r="E51" s="12">
        <v>0</v>
      </c>
      <c r="F51" s="8">
        <f>C51*E51</f>
        <v>0</v>
      </c>
      <c r="G51" s="4" t="s">
        <v>70</v>
      </c>
    </row>
    <row r="52" spans="1:9" x14ac:dyDescent="0.25">
      <c r="A52" s="4">
        <v>2</v>
      </c>
      <c r="B52" s="26" t="s">
        <v>60</v>
      </c>
      <c r="C52" s="4">
        <v>75</v>
      </c>
      <c r="D52" s="4" t="s">
        <v>59</v>
      </c>
      <c r="E52" s="12">
        <v>0</v>
      </c>
      <c r="F52" s="8">
        <f t="shared" ref="F52:F54" si="4">C52*E52</f>
        <v>0</v>
      </c>
      <c r="G52" s="4" t="s">
        <v>71</v>
      </c>
    </row>
    <row r="53" spans="1:9" x14ac:dyDescent="0.25">
      <c r="A53" s="4">
        <v>3</v>
      </c>
      <c r="B53" s="27" t="s">
        <v>61</v>
      </c>
      <c r="C53" s="4">
        <v>75</v>
      </c>
      <c r="D53" s="4" t="s">
        <v>59</v>
      </c>
      <c r="E53" s="12">
        <v>0</v>
      </c>
      <c r="F53" s="8">
        <f t="shared" si="4"/>
        <v>0</v>
      </c>
      <c r="G53" s="4" t="s">
        <v>72</v>
      </c>
    </row>
    <row r="54" spans="1:9" x14ac:dyDescent="0.25">
      <c r="A54" s="4">
        <v>4</v>
      </c>
      <c r="B54" s="27" t="s">
        <v>62</v>
      </c>
      <c r="C54" s="4">
        <v>90</v>
      </c>
      <c r="D54" s="4" t="s">
        <v>59</v>
      </c>
      <c r="E54" s="12">
        <v>0</v>
      </c>
      <c r="F54" s="8">
        <f t="shared" si="4"/>
        <v>0</v>
      </c>
      <c r="G54" s="4" t="s">
        <v>73</v>
      </c>
    </row>
    <row r="55" spans="1:9" x14ac:dyDescent="0.25">
      <c r="A55" s="38" t="s">
        <v>63</v>
      </c>
      <c r="B55" s="38"/>
      <c r="C55" s="38"/>
      <c r="D55" s="38"/>
      <c r="E55" s="38"/>
      <c r="F55" s="11">
        <f>SUM(F51:F54)</f>
        <v>0</v>
      </c>
    </row>
    <row r="57" spans="1:9" x14ac:dyDescent="0.25">
      <c r="B57" s="34" t="s">
        <v>64</v>
      </c>
      <c r="C57" s="35"/>
      <c r="D57" s="35"/>
      <c r="E57" s="36"/>
      <c r="F57" s="42" t="s">
        <v>11</v>
      </c>
      <c r="G57" s="42"/>
      <c r="H57" s="31"/>
      <c r="I57" s="31"/>
    </row>
    <row r="58" spans="1:9" x14ac:dyDescent="0.25">
      <c r="B58" s="23" t="s">
        <v>65</v>
      </c>
      <c r="C58" s="24"/>
      <c r="D58" s="3" t="s">
        <v>66</v>
      </c>
      <c r="E58" s="3" t="s">
        <v>67</v>
      </c>
      <c r="F58" s="32"/>
      <c r="G58" s="32"/>
    </row>
    <row r="59" spans="1:9" x14ac:dyDescent="0.25">
      <c r="B59" s="23" t="str">
        <f>A14</f>
        <v xml:space="preserve">Totaal eenmalige kosten </v>
      </c>
      <c r="C59" s="24"/>
      <c r="D59" s="25">
        <f>F14</f>
        <v>0</v>
      </c>
      <c r="E59" s="25" t="s">
        <v>68</v>
      </c>
      <c r="F59" s="32"/>
      <c r="G59" s="32"/>
    </row>
    <row r="60" spans="1:9" x14ac:dyDescent="0.25">
      <c r="B60" s="23" t="str">
        <f>A26</f>
        <v xml:space="preserve">Totaal jaarlijks terugkerende kosten </v>
      </c>
      <c r="C60" s="24"/>
      <c r="D60" s="25">
        <f>F26</f>
        <v>0</v>
      </c>
      <c r="E60" s="25">
        <f>D60*4</f>
        <v>0</v>
      </c>
      <c r="F60" s="32"/>
      <c r="G60" s="32"/>
    </row>
    <row r="61" spans="1:9" x14ac:dyDescent="0.25">
      <c r="B61" s="23" t="str">
        <f>A36</f>
        <v xml:space="preserve">Totaal jaarlijks licentiekosten </v>
      </c>
      <c r="C61" s="24"/>
      <c r="D61" s="25">
        <f>F36</f>
        <v>0</v>
      </c>
      <c r="E61" s="25">
        <f>D61*4</f>
        <v>0</v>
      </c>
      <c r="F61" s="32"/>
      <c r="G61" s="32"/>
    </row>
    <row r="62" spans="1:9" x14ac:dyDescent="0.25">
      <c r="B62" s="23" t="str">
        <f>A46</f>
        <v xml:space="preserve">Totaal kosten optionele leveringen </v>
      </c>
      <c r="C62" s="24"/>
      <c r="D62" s="4" t="s">
        <v>68</v>
      </c>
      <c r="E62" s="25" t="s">
        <v>68</v>
      </c>
      <c r="F62" s="32" t="s">
        <v>74</v>
      </c>
      <c r="G62" s="32"/>
    </row>
    <row r="63" spans="1:9" x14ac:dyDescent="0.25">
      <c r="B63" s="23" t="str">
        <f>A55</f>
        <v>Totaal jaarlijkse kosten consultancy</v>
      </c>
      <c r="C63" s="24"/>
      <c r="D63" s="25">
        <f>F55</f>
        <v>0</v>
      </c>
      <c r="E63" s="25">
        <f>D63*4</f>
        <v>0</v>
      </c>
      <c r="F63" s="32"/>
      <c r="G63" s="32"/>
    </row>
    <row r="64" spans="1:9" x14ac:dyDescent="0.25">
      <c r="B64" s="33" t="s">
        <v>69</v>
      </c>
      <c r="C64" s="33"/>
      <c r="D64" s="33"/>
      <c r="E64" s="10">
        <f>SUM(E60:E63,D59)</f>
        <v>0</v>
      </c>
      <c r="F64" s="32"/>
      <c r="G64" s="32"/>
    </row>
  </sheetData>
  <mergeCells count="17">
    <mergeCell ref="C5:E5"/>
    <mergeCell ref="A14:E14"/>
    <mergeCell ref="A26:E26"/>
    <mergeCell ref="A46:E46"/>
    <mergeCell ref="A55:E55"/>
    <mergeCell ref="A36:E36"/>
    <mergeCell ref="B7:G7"/>
    <mergeCell ref="F62:G62"/>
    <mergeCell ref="F63:G63"/>
    <mergeCell ref="F64:G64"/>
    <mergeCell ref="B64:D64"/>
    <mergeCell ref="B57:E57"/>
    <mergeCell ref="F57:G57"/>
    <mergeCell ref="F58:G58"/>
    <mergeCell ref="F59:G59"/>
    <mergeCell ref="F60:G60"/>
    <mergeCell ref="F61:G6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7013671-ca62-4812-89a2-b3ad571a527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E46BE8443C9E4A8DCCAD1D573A17E2" ma:contentTypeVersion="10" ma:contentTypeDescription="Create a new document." ma:contentTypeScope="" ma:versionID="831eace9da61b97c96fd6d92469159ea">
  <xsd:schema xmlns:xsd="http://www.w3.org/2001/XMLSchema" xmlns:xs="http://www.w3.org/2001/XMLSchema" xmlns:p="http://schemas.microsoft.com/office/2006/metadata/properties" xmlns:ns2="27013671-ca62-4812-89a2-b3ad571a5278" targetNamespace="http://schemas.microsoft.com/office/2006/metadata/properties" ma:root="true" ma:fieldsID="68417ac4e5fc30b2deb4bf5f91cca95e" ns2:_="">
    <xsd:import namespace="27013671-ca62-4812-89a2-b3ad571a52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013671-ca62-4812-89a2-b3ad571a52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a7b10c3-6051-43e0-be80-498b9880039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494C38-4D33-405D-BFA3-2BEFAE183943}">
  <ds:schemaRefs>
    <ds:schemaRef ds:uri="http://schemas.microsoft.com/office/2006/metadata/properties"/>
    <ds:schemaRef ds:uri="http://schemas.microsoft.com/office/infopath/2007/PartnerControls"/>
    <ds:schemaRef ds:uri="27013671-ca62-4812-89a2-b3ad571a5278"/>
  </ds:schemaRefs>
</ds:datastoreItem>
</file>

<file path=customXml/itemProps2.xml><?xml version="1.0" encoding="utf-8"?>
<ds:datastoreItem xmlns:ds="http://schemas.openxmlformats.org/officeDocument/2006/customXml" ds:itemID="{BCEDA027-E508-4E1C-84DD-72C844983B89}">
  <ds:schemaRefs>
    <ds:schemaRef ds:uri="http://schemas.microsoft.com/sharepoint/v3/contenttype/forms"/>
  </ds:schemaRefs>
</ds:datastoreItem>
</file>

<file path=customXml/itemProps3.xml><?xml version="1.0" encoding="utf-8"?>
<ds:datastoreItem xmlns:ds="http://schemas.openxmlformats.org/officeDocument/2006/customXml" ds:itemID="{7FC3F65B-A707-4391-BD31-A0213746A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013671-ca62-4812-89a2-b3ad571a52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Ministerie van JenV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Gebruiker</cp:lastModifiedBy>
  <cp:revision/>
  <dcterms:created xsi:type="dcterms:W3CDTF">2026-07-15T07:51:14Z</dcterms:created>
  <dcterms:modified xsi:type="dcterms:W3CDTF">2026-07-24T15:06:17Z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0x010100CEE46BE8443C9E4A8DCCAD1D573A17E2</vt:lpwstr>
  </property>
  <property fmtid="{D5CDD505-2E9C-101B-9397-08002B2CF9AE}" pid="3" name="MediaServiceImageTags">
    <vt:lpwstr/>
  </property>
</Properties>
</file>