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https://aevesbv.sharepoint.com/teams/ConsultancyPubliekAB/Gedeelde documenten/General/0. ADVIES/01. Projecten/Erasmus MC/Kantoormeubilair/2. Aanbestedingsstukken/"/>
    </mc:Choice>
  </mc:AlternateContent>
  <xr:revisionPtr revIDLastSave="0" documentId="8_{8F27B71A-AD01-43C0-BC9E-701221AA0B34}" xr6:coauthVersionLast="47" xr6:coauthVersionMax="47" xr10:uidLastSave="{00000000-0000-0000-0000-000000000000}"/>
  <bookViews>
    <workbookView xWindow="-108" yWindow="-108" windowWidth="23256" windowHeight="13896" activeTab="1" xr2:uid="{00000000-000D-0000-FFFF-FFFF00000000}"/>
  </bookViews>
  <sheets>
    <sheet name="Toelichting" sheetId="10" r:id="rId1"/>
    <sheet name="Assortiment items" sheetId="8" r:id="rId2"/>
    <sheet name="Diensten" sheetId="11" r:id="rId3"/>
    <sheet name="Refurbished - revitaliseren" sheetId="12" r:id="rId4"/>
    <sheet name="Totale inschrijfprijs" sheetId="9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1" i="12" l="1"/>
  <c r="F45" i="8"/>
  <c r="F43" i="8"/>
  <c r="F10" i="12"/>
  <c r="H10" i="12" s="1"/>
  <c r="F307" i="8"/>
  <c r="F316" i="8"/>
  <c r="F309" i="8"/>
  <c r="F295" i="8"/>
  <c r="F294" i="8"/>
  <c r="F286" i="8"/>
  <c r="F285" i="8"/>
  <c r="F284" i="8"/>
  <c r="F283" i="8"/>
  <c r="F268" i="8"/>
  <c r="F270" i="8" s="1"/>
  <c r="F267" i="8"/>
  <c r="F261" i="8"/>
  <c r="F256" i="8"/>
  <c r="F241" i="8"/>
  <c r="F240" i="8"/>
  <c r="F239" i="8"/>
  <c r="F238" i="8"/>
  <c r="F237" i="8"/>
  <c r="F236" i="8"/>
  <c r="F235" i="8"/>
  <c r="F234" i="8"/>
  <c r="F233" i="8"/>
  <c r="F232" i="8"/>
  <c r="F231" i="8"/>
  <c r="F230" i="8"/>
  <c r="F224" i="8"/>
  <c r="F213" i="8"/>
  <c r="F212" i="8"/>
  <c r="F211" i="8"/>
  <c r="F210" i="8"/>
  <c r="F209" i="8"/>
  <c r="F208" i="8"/>
  <c r="F207" i="8"/>
  <c r="F206" i="8"/>
  <c r="F205" i="8"/>
  <c r="F204" i="8"/>
  <c r="F203" i="8"/>
  <c r="F202" i="8"/>
  <c r="F201" i="8"/>
  <c r="F200" i="8"/>
  <c r="F199" i="8"/>
  <c r="F198" i="8"/>
  <c r="F191" i="8"/>
  <c r="F190" i="8"/>
  <c r="F189" i="8"/>
  <c r="F188" i="8"/>
  <c r="F187" i="8"/>
  <c r="F186" i="8"/>
  <c r="F185" i="8"/>
  <c r="F184" i="8"/>
  <c r="F183" i="8"/>
  <c r="F182" i="8"/>
  <c r="F181" i="8"/>
  <c r="F180" i="8"/>
  <c r="F179" i="8"/>
  <c r="F178" i="8"/>
  <c r="F177" i="8"/>
  <c r="F176" i="8"/>
  <c r="F175" i="8"/>
  <c r="F174" i="8"/>
  <c r="F173" i="8"/>
  <c r="F172" i="8"/>
  <c r="F166" i="8"/>
  <c r="F165" i="8"/>
  <c r="F164" i="8"/>
  <c r="F163" i="8"/>
  <c r="F162" i="8"/>
  <c r="F161" i="8"/>
  <c r="F160" i="8"/>
  <c r="F159" i="8"/>
  <c r="F158" i="8"/>
  <c r="F157" i="8"/>
  <c r="F145" i="8"/>
  <c r="F144" i="8"/>
  <c r="F143" i="8"/>
  <c r="F142" i="8"/>
  <c r="F141" i="8"/>
  <c r="F131" i="8"/>
  <c r="F119" i="8"/>
  <c r="F118" i="8"/>
  <c r="F117" i="8"/>
  <c r="F116" i="8"/>
  <c r="F115" i="8"/>
  <c r="F114" i="8"/>
  <c r="F113" i="8"/>
  <c r="F112" i="8"/>
  <c r="F101" i="8"/>
  <c r="F100" i="8"/>
  <c r="F99" i="8"/>
  <c r="F98" i="8"/>
  <c r="F97" i="8"/>
  <c r="F96" i="8"/>
  <c r="F95" i="8"/>
  <c r="F94" i="8"/>
  <c r="F93" i="8"/>
  <c r="F92" i="8"/>
  <c r="F91" i="8"/>
  <c r="F90" i="8"/>
  <c r="F89" i="8"/>
  <c r="F88" i="8"/>
  <c r="F102" i="8" s="1"/>
  <c r="F87" i="8"/>
  <c r="F86" i="8"/>
  <c r="F85" i="8"/>
  <c r="F84" i="8"/>
  <c r="F83" i="8"/>
  <c r="F82" i="8"/>
  <c r="F68" i="8"/>
  <c r="F67" i="8"/>
  <c r="F66" i="8"/>
  <c r="F65" i="8"/>
  <c r="F64" i="8"/>
  <c r="F69" i="8" s="1"/>
  <c r="F63" i="8"/>
  <c r="F36" i="8"/>
  <c r="F34" i="8"/>
  <c r="F9" i="12"/>
  <c r="H9" i="12" s="1"/>
  <c r="F11" i="11"/>
  <c r="F49" i="8"/>
  <c r="F35" i="8"/>
  <c r="F17" i="8"/>
  <c r="F13" i="8"/>
  <c r="F19" i="12"/>
  <c r="H19" i="12" s="1"/>
  <c r="F18" i="12"/>
  <c r="H18" i="12" s="1"/>
  <c r="F17" i="12"/>
  <c r="H17" i="12" s="1"/>
  <c r="F16" i="12"/>
  <c r="H16" i="12" s="1"/>
  <c r="F15" i="12"/>
  <c r="H15" i="12" s="1"/>
  <c r="F14" i="12"/>
  <c r="H14" i="12" s="1"/>
  <c r="F13" i="12"/>
  <c r="H13" i="12" s="1"/>
  <c r="F12" i="12"/>
  <c r="H12" i="12" s="1"/>
  <c r="F11" i="12"/>
  <c r="H11" i="12" s="1"/>
  <c r="F293" i="8"/>
  <c r="F292" i="8"/>
  <c r="F296" i="8" s="1"/>
  <c r="F37" i="8"/>
  <c r="F33" i="8"/>
  <c r="F32" i="8"/>
  <c r="F31" i="8"/>
  <c r="F18" i="8"/>
  <c r="F42" i="8"/>
  <c r="F13" i="11"/>
  <c r="F12" i="8"/>
  <c r="F12" i="11"/>
  <c r="F10" i="11"/>
  <c r="F14" i="11" s="1"/>
  <c r="F308" i="8"/>
  <c r="F306" i="8"/>
  <c r="F305" i="8"/>
  <c r="F304" i="8"/>
  <c r="F303" i="8"/>
  <c r="F302" i="8"/>
  <c r="F301" i="8"/>
  <c r="F300" i="8"/>
  <c r="F310" i="8" s="1"/>
  <c r="F291" i="8"/>
  <c r="F282" i="8"/>
  <c r="F281" i="8"/>
  <c r="F280" i="8"/>
  <c r="F279" i="8"/>
  <c r="F278" i="8"/>
  <c r="F277" i="8"/>
  <c r="F276" i="8"/>
  <c r="F275" i="8"/>
  <c r="F274" i="8"/>
  <c r="F287" i="8" s="1"/>
  <c r="F269" i="8"/>
  <c r="F266" i="8"/>
  <c r="F260" i="8"/>
  <c r="F262" i="8" s="1"/>
  <c r="F255" i="8"/>
  <c r="F254" i="8"/>
  <c r="F253" i="8"/>
  <c r="F252" i="8"/>
  <c r="F247" i="8"/>
  <c r="F246" i="8"/>
  <c r="F248" i="8" s="1"/>
  <c r="F229" i="8"/>
  <c r="F242" i="8" s="1"/>
  <c r="F223" i="8"/>
  <c r="F222" i="8"/>
  <c r="F221" i="8"/>
  <c r="F220" i="8"/>
  <c r="F219" i="8"/>
  <c r="F218" i="8"/>
  <c r="F225" i="8" s="1"/>
  <c r="F197" i="8"/>
  <c r="F196" i="8"/>
  <c r="F214" i="8" s="1"/>
  <c r="F171" i="8"/>
  <c r="F192" i="8" s="1"/>
  <c r="F156" i="8"/>
  <c r="F155" i="8"/>
  <c r="F154" i="8"/>
  <c r="F153" i="8"/>
  <c r="F152" i="8"/>
  <c r="F151" i="8"/>
  <c r="F150" i="8"/>
  <c r="F167" i="8" s="1"/>
  <c r="F140" i="8"/>
  <c r="F139" i="8"/>
  <c r="F138" i="8"/>
  <c r="F137" i="8"/>
  <c r="F136" i="8"/>
  <c r="F146" i="8" s="1"/>
  <c r="F130" i="8"/>
  <c r="F129" i="8"/>
  <c r="F128" i="8"/>
  <c r="F127" i="8"/>
  <c r="F126" i="8"/>
  <c r="F125" i="8"/>
  <c r="F124" i="8"/>
  <c r="F132" i="8" s="1"/>
  <c r="F111" i="8"/>
  <c r="F110" i="8"/>
  <c r="F109" i="8"/>
  <c r="F108" i="8"/>
  <c r="F107" i="8"/>
  <c r="F106" i="8"/>
  <c r="F120" i="8" s="1"/>
  <c r="F81" i="8"/>
  <c r="F80" i="8"/>
  <c r="F79" i="8"/>
  <c r="F74" i="8"/>
  <c r="F73" i="8"/>
  <c r="F58" i="8"/>
  <c r="F57" i="8"/>
  <c r="F59" i="8" s="1"/>
  <c r="F52" i="8"/>
  <c r="F51" i="8"/>
  <c r="F50" i="8"/>
  <c r="F48" i="8"/>
  <c r="F47" i="8"/>
  <c r="F46" i="8"/>
  <c r="F44" i="8"/>
  <c r="F53" i="8" s="1"/>
  <c r="F30" i="8"/>
  <c r="F29" i="8"/>
  <c r="F28" i="8"/>
  <c r="F27" i="8"/>
  <c r="F26" i="8"/>
  <c r="F25" i="8"/>
  <c r="F24" i="8"/>
  <c r="F23" i="8"/>
  <c r="F38" i="8" s="1"/>
  <c r="F16" i="8"/>
  <c r="F15" i="8"/>
  <c r="F14" i="8"/>
  <c r="F11" i="8"/>
  <c r="F19" i="8" s="1"/>
  <c r="H22" i="12" l="1"/>
  <c r="J4" i="9" s="1"/>
  <c r="J3" i="9"/>
  <c r="F75" i="8"/>
  <c r="F311" i="8" s="1"/>
  <c r="F317" i="8" l="1"/>
  <c r="J2" i="9" s="1"/>
  <c r="J6" i="9" s="1"/>
</calcChain>
</file>

<file path=xl/sharedStrings.xml><?xml version="1.0" encoding="utf-8"?>
<sst xmlns="http://schemas.openxmlformats.org/spreadsheetml/2006/main" count="633" uniqueCount="406">
  <si>
    <r>
      <t xml:space="preserve">INSTRUCTIE:
</t>
    </r>
    <r>
      <rPr>
        <sz val="10"/>
        <rFont val="Arial"/>
        <family val="2"/>
      </rPr>
      <t>1. U dient in dit formulier (tabblad 2) per onderdeel een prijs in te vullen. Houd daarbij rekening met het volgende:</t>
    </r>
    <r>
      <rPr>
        <b/>
        <sz val="10"/>
        <rFont val="Arial"/>
        <family val="2"/>
      </rPr>
      <t xml:space="preserve">
</t>
    </r>
    <r>
      <rPr>
        <sz val="10"/>
        <rFont val="Arial"/>
        <family val="2"/>
      </rPr>
      <t xml:space="preserve">- Enkel en alleen de gele velden dienen ingevuld te worden;
- De afgegeven prijzen zijn finale en definitieve prijzen;
- Prijzen zijn in euro's en exclusief btw (21%);
- Prijzen zijn in 2 decimalen achter de komma;
- In uw prijsstelling is inbegrepen het voldoen aan alle gestelde vereisten in het Offerteleidraad inclusief bijlagen;
- Kosten welke niet staan vermeld in dit prijzenblad, kunnen niet (later) in rekening worden gebracht bij Erasmus MC;
- Een onjuist of niet volledig ingevuld prijzenblad kan leiden tot uitsluiting;
- Wijziging van de lay-out en de gebruikte formules in dit prijzenblad is niet toegestaan en kan leiden tot uitsluiting;
- De hoeveelheden genoemd door Erasmus MC zijn indicatief en er kunnen geen rechten aan worden ontleend;
2. De waarde zoals weergegeven bij "Inschrijfprijs" wordt vergeleken met andere inschrijvers. In de offerteleidraad wordt beschreven op welke wijze de score voor het onderdeel "Prijs" wordt berekend. </t>
    </r>
  </si>
  <si>
    <t>Huidige artikelomschrijving</t>
  </si>
  <si>
    <t>Nr artikel in assortimentsboek</t>
  </si>
  <si>
    <t>Prijs per stuk</t>
  </si>
  <si>
    <t>Indicatieve jaarlijkse afname</t>
  </si>
  <si>
    <t>Totale kosten</t>
  </si>
  <si>
    <t>Aantal stuks per jaar (indicatief)</t>
  </si>
  <si>
    <t>Bureaustoel kantoor</t>
  </si>
  <si>
    <t xml:space="preserve">Bureaustoel patiëntgebied </t>
  </si>
  <si>
    <t xml:space="preserve">Bureaustoel directiewerkplek </t>
  </si>
  <si>
    <t xml:space="preserve">Directiewerkplek, vergaderstoel </t>
  </si>
  <si>
    <t>Vergaderstoel met armleggers (stof)</t>
  </si>
  <si>
    <t>Vergaderstoel zonder armleggers (stof)</t>
  </si>
  <si>
    <t>Vergaderstoel met armleggers (kunstleer)</t>
  </si>
  <si>
    <t>Vergaderstoel zonder armleggers (kunstleer)</t>
  </si>
  <si>
    <t>Bezoekersstoel XL</t>
  </si>
  <si>
    <t>Prijs per stuks</t>
  </si>
  <si>
    <t xml:space="preserve">Baliestoel met verhoogde gasveer en voetenring (stof) </t>
  </si>
  <si>
    <t xml:space="preserve">Baliestoel met verhoogde gasveer en voetenring (kunstleer) </t>
  </si>
  <si>
    <t xml:space="preserve">Schuifdeurkast met legborden </t>
  </si>
  <si>
    <t>Houten plantenbak op schuifdeurkast</t>
  </si>
  <si>
    <t>Draaideurkast</t>
  </si>
  <si>
    <t xml:space="preserve">Plantenbak op draaideurkast </t>
  </si>
  <si>
    <t xml:space="preserve">10-Vaks lockerkast </t>
  </si>
  <si>
    <t xml:space="preserve">Kruk </t>
  </si>
  <si>
    <t xml:space="preserve">4-poots kruisvoet stoel </t>
  </si>
  <si>
    <t xml:space="preserve">4-poots stoel </t>
  </si>
  <si>
    <t xml:space="preserve">Stoel </t>
  </si>
  <si>
    <t xml:space="preserve">Stoel met armlegger </t>
  </si>
  <si>
    <t xml:space="preserve">Klapstoel </t>
  </si>
  <si>
    <t xml:space="preserve">Wandbeugel </t>
  </si>
  <si>
    <t xml:space="preserve">Leesstoel zonder armleggers volledig hout </t>
  </si>
  <si>
    <t xml:space="preserve">Leesstoel met armleggers volledig hout </t>
  </si>
  <si>
    <t xml:space="preserve">Leesstoel met armleggers en gestoffeerde zitting </t>
  </si>
  <si>
    <t>Leesstoel met armleggers en volledig gestoffeerd</t>
  </si>
  <si>
    <t xml:space="preserve">Leesstoel met armleggers, volledig gestoffeerde kuip </t>
  </si>
  <si>
    <t xml:space="preserve">Poef rond (kunstleer) </t>
  </si>
  <si>
    <t>Poef rond (stof)</t>
  </si>
  <si>
    <t>Poef (kunstleer)</t>
  </si>
  <si>
    <t>Poef vierkant (stof)</t>
  </si>
  <si>
    <t xml:space="preserve">Poef vierkant(kunstleer) </t>
  </si>
  <si>
    <t>Poef vierkant groot (stof)</t>
  </si>
  <si>
    <t>Poef vierkant groot (kunstleer)</t>
  </si>
  <si>
    <t>Poef rechthoekig (stof)</t>
  </si>
  <si>
    <t>Poef rechthoekig (kunstleer)</t>
  </si>
  <si>
    <t>Poef</t>
  </si>
  <si>
    <t xml:space="preserve">Fauteuil (stof) </t>
  </si>
  <si>
    <t>Fauteuil (kunstleer)</t>
  </si>
  <si>
    <t xml:space="preserve">Fauteuil  (stof) </t>
  </si>
  <si>
    <t xml:space="preserve">Fauteuil  (kunstleer) </t>
  </si>
  <si>
    <t xml:space="preserve">Fauteuil </t>
  </si>
  <si>
    <t xml:space="preserve">Treinbank enkel 160 (kunstleer) </t>
  </si>
  <si>
    <t>Treinbank hoek 160 (kunstleer)</t>
  </si>
  <si>
    <t>Treinbank enkel 120 (kunstleer)</t>
  </si>
  <si>
    <t>Treinbank hoek 120 (kunstleer)</t>
  </si>
  <si>
    <t>2-persoonsbank (kunstleer)</t>
  </si>
  <si>
    <t>3-persoonsbank (kunstleer)</t>
  </si>
  <si>
    <t>4-persoonsbank (kunstleer)</t>
  </si>
  <si>
    <t>Hoekbank (kunstleer)</t>
  </si>
  <si>
    <t>Bank (stof)</t>
  </si>
  <si>
    <t>Bank rond (kunstleer)</t>
  </si>
  <si>
    <t>Bank tbv tafel rond (stof)</t>
  </si>
  <si>
    <t>Bank tbv lunchruimtes (kunstleer)</t>
  </si>
  <si>
    <t xml:space="preserve">Hoofdsteun tbv bank lunchruimte (kunstleer) </t>
  </si>
  <si>
    <t xml:space="preserve">Bank tbv lunchruimtes (kunstleer) </t>
  </si>
  <si>
    <t xml:space="preserve">Ronde tafel </t>
  </si>
  <si>
    <t xml:space="preserve">Rechthoekige tafel met afgeronde hoeken </t>
  </si>
  <si>
    <t>Koffietafel</t>
  </si>
  <si>
    <t xml:space="preserve">Ronde bijzettafel </t>
  </si>
  <si>
    <t xml:space="preserve">Rechthoekige bijzettafel                                                         </t>
  </si>
  <si>
    <t>Rechthoekige laptoptafel</t>
  </si>
  <si>
    <t xml:space="preserve">Vloerlamp </t>
  </si>
  <si>
    <t xml:space="preserve">Hanglamp </t>
  </si>
  <si>
    <t xml:space="preserve">Dressoir </t>
  </si>
  <si>
    <t xml:space="preserve">Kinderstoel </t>
  </si>
  <si>
    <t xml:space="preserve">Vergadertafel 4-poots op wielen </t>
  </si>
  <si>
    <t>Docententafel</t>
  </si>
  <si>
    <t xml:space="preserve">Vergaderstoel </t>
  </si>
  <si>
    <t xml:space="preserve">Bureaustoel </t>
  </si>
  <si>
    <t xml:space="preserve">InnoTab stoel </t>
  </si>
  <si>
    <t xml:space="preserve">Multifunctionele stoel </t>
  </si>
  <si>
    <t>Teamsbox</t>
  </si>
  <si>
    <t>Overlegbox</t>
  </si>
  <si>
    <t xml:space="preserve">Kapstok </t>
  </si>
  <si>
    <t xml:space="preserve">Puppy </t>
  </si>
  <si>
    <t>Brochurestandaard 1</t>
  </si>
  <si>
    <t>Brochurestandaard 2</t>
  </si>
  <si>
    <t>Brochurestandaard 3</t>
  </si>
  <si>
    <t>Brochurestandaard 4</t>
  </si>
  <si>
    <t>Brochurestandaard 5</t>
  </si>
  <si>
    <t>Brochurestandaard 6</t>
  </si>
  <si>
    <t>Brochurestandaard 7</t>
  </si>
  <si>
    <t>PRIJSSTELLING FORMULIER - SHEET 3
Openbare Procedure 
Europese Aanbesteding 
"Meubilair"</t>
  </si>
  <si>
    <t>Diensten</t>
  </si>
  <si>
    <t>Functienaam</t>
  </si>
  <si>
    <t>Eenheid</t>
  </si>
  <si>
    <t>Prijs per eenheid exclusief BTW
(in EUR)</t>
  </si>
  <si>
    <t>Totaalbedrag</t>
  </si>
  <si>
    <t>Inventarisatie bestaand meubilair</t>
  </si>
  <si>
    <t>per uur</t>
  </si>
  <si>
    <t>Adviseur 
(inzet van hergebruik, refurbished oplossingen en nieuw circulair meubilair, passend bij het project, de gewenste mate van uniformiteit en het beschikbare budget)</t>
  </si>
  <si>
    <t>Ontwerpadviseur en interieurarchitect</t>
  </si>
  <si>
    <t>Onderhoud en reparatie</t>
  </si>
  <si>
    <t>Totaal diensten</t>
  </si>
  <si>
    <t>Meubilair</t>
  </si>
  <si>
    <t>Eenheid (st)</t>
  </si>
  <si>
    <t>Overige kosten</t>
  </si>
  <si>
    <t>Prijs</t>
  </si>
  <si>
    <t xml:space="preserve">Bureau; zit-zit handmatig verstelbaar; vervangen slinger </t>
  </si>
  <si>
    <t>per bureau</t>
  </si>
  <si>
    <t xml:space="preserve">Bureau; zit-sta elektrisch instelbaar; vervangen motor+bediening </t>
  </si>
  <si>
    <t>Bureau; vervangen los blad (160x80 cm)</t>
  </si>
  <si>
    <t>Bureau; leveren/vervangen opzetstekkerblok (2 stekkerpoorten en 2 USB poort)</t>
  </si>
  <si>
    <t>Bureaustoel; vervangen wielen</t>
  </si>
  <si>
    <t>per stoel</t>
  </si>
  <si>
    <t>Bureaustoel; vervangen armleuningen</t>
  </si>
  <si>
    <t>Bureaustoel; vervangen stoffering (zitting en schuim)</t>
  </si>
  <si>
    <t>Bureaustoel; vervangen stoffering (rug, zitting en schuim)</t>
  </si>
  <si>
    <t xml:space="preserve">Bureaustoel; vervangen gasveer </t>
  </si>
  <si>
    <t>Vergaderstoel; Vervangen stoffering (rug en zitting)</t>
  </si>
  <si>
    <t>Vergaderstoel; Vervangen stoffering (zitting)</t>
  </si>
  <si>
    <t>Totaal Assortiment items</t>
  </si>
  <si>
    <t>Totaal Diensten</t>
  </si>
  <si>
    <t>Totaal Refurbished - revitaliseren</t>
  </si>
  <si>
    <t>Totaal Inschrijfprijs</t>
  </si>
  <si>
    <t>Vergadertafel 4-poots met stelvoeten</t>
  </si>
  <si>
    <t>kortingspercentage</t>
  </si>
  <si>
    <t>Totaal buiten kernassortiment</t>
  </si>
  <si>
    <t>Totaal kernassortiment</t>
  </si>
  <si>
    <t>Bureau l-poot Zit-sta elektrisch verstelbaar</t>
  </si>
  <si>
    <t xml:space="preserve">Achterpaneel bureau </t>
  </si>
  <si>
    <t>Spreek(onderzoeks)tafel, met slinger</t>
  </si>
  <si>
    <t>Spreek(onderzoeks)tafel, zit-sta elektrisch verstelbaar</t>
  </si>
  <si>
    <t>Een spreekonderzoeksbureau voor een spreekonderzoekskamer. (Inclusief kabelgoot, systeemcontactdoos, aansluitsnoer). Afmetingen:
Bereik: 65-130 cm
Bureau: 155x120 cm</t>
  </si>
  <si>
    <t>Vergadertafel 4-poots met wielen</t>
  </si>
  <si>
    <t>Vergadertafel 2 poots en 2 wielen</t>
  </si>
  <si>
    <t xml:space="preserve">Vergadertafel 4-poots met stelvoeten, zit-sta elektrisch verstelbaar </t>
  </si>
  <si>
    <t xml:space="preserve">Vergadertafel rond </t>
  </si>
  <si>
    <t xml:space="preserve">Vergadertafel rond, zit-sta elektrisch verstelbaar </t>
  </si>
  <si>
    <t>Ronde kolomtafel.
Met een ∅ van 140 cm  zit-sta elektrisch verstelbaar.</t>
  </si>
  <si>
    <t xml:space="preserve">Bureaustoel met netweave rug op een kolomonderstel. Zitting in hoogte verstelbaar en zitdiepteverstelling. Armleggers verstelbaar. Met synchroon beweegmechanisme. Wielen geschikt voor harde en zachte vloeren. </t>
  </si>
  <si>
    <t xml:space="preserve">Bureaustoel met omgestoffeerde zitting en rug. Zitting in hoogte verstelbaar en zitdiepteverstelling. Armleggers verstelbaar. Met synchroon beweegmechanisme. Wielen geschikt voor harde en zachte vloeren. </t>
  </si>
  <si>
    <t xml:space="preserve">Toepassing: kantoorruimtes afdelingshoofd, directeur. Bureaustoel met netweave rug op een kolomonderstel. Zitting in hoogte verstelbaar en zitdiepteverstelling. Armleggers verstelbaar. Met synchroon beweegmechanisme. Wielen geschikt voor harde en zachte vloeren. </t>
  </si>
  <si>
    <t xml:space="preserve">Toepassing: Vergaderruimtes afdelingshoofd, directeur. Vergaderstoel met opdekstoffering. Vaste armlegger. </t>
  </si>
  <si>
    <t xml:space="preserve">Toepassing: kantooromgeving. Met armleggers. Kunststof glijders. </t>
  </si>
  <si>
    <t xml:space="preserve">Toepassing: kantooromgeving. Zonder armleggers Kunststof glijders. </t>
  </si>
  <si>
    <t xml:space="preserve">Toepassing: patiëntgebied. Met armleggers. Kunststof glijders. </t>
  </si>
  <si>
    <t xml:space="preserve">Toepassing: patiëntgebied. Zonder armleggers. Kunststof glijders. </t>
  </si>
  <si>
    <t xml:space="preserve">Toepassing: verhoogde balie in kantooromgeving. Met netweave rug op een kolomonderstel. Zitting in hoogte verstelbaar en zitdiepteverstelling. Armleggers verstelbaar. Met synchroon beweegmechanisme. Wielen geschikt voor harde en zachte vloeren. </t>
  </si>
  <si>
    <t xml:space="preserve">Toepassing: verhoogde balie in patiëntgebied. Met netweave rug op een kolomonderstel. Zitting in hoogte verstelbaar en zitdiepteverstelling. Armleggers verstelbaar. Met synchroon beweegmechanisme. Wielen geschikt voor harde en zachte vloeren. </t>
  </si>
  <si>
    <t>Plantenbak 
Afmetingen: 80x45x25cm (BxDxH)
De plantenbak is niet waterdicht. Er zijn 2 plantenbakken per 160cm kast nodig</t>
  </si>
  <si>
    <t>Afmetingen: 80x45x25cm (BxDxH)
De plantenbak is niet waterdicht. Er zijn 2 plantenbakken per 160cm kast nodig</t>
  </si>
  <si>
    <t xml:space="preserve">Akoestisch tussenpaneel </t>
  </si>
  <si>
    <t>Scherm los te plaatsen aan het bureau. Gestoffeerd paneel inclusief bevestigingssteunen.                                    
Scherm: 160 cm breed x 45 cm hoog</t>
  </si>
  <si>
    <t>Scherm los te plaatsen aan het bureau. Gestoffeerd paneel inclusief bevestigingssteunen.                                     
Scherm: 140 cm breed x 45 cm hoog</t>
  </si>
  <si>
    <t xml:space="preserve">Zadelkruk </t>
  </si>
  <si>
    <t xml:space="preserve">Zadelkruk smal </t>
  </si>
  <si>
    <t xml:space="preserve">Zadelkruk met rug </t>
  </si>
  <si>
    <t>Tabouret</t>
  </si>
  <si>
    <t>Tabouret met rug</t>
  </si>
  <si>
    <t xml:space="preserve">Werkstoel met rug, PUR </t>
  </si>
  <si>
    <t xml:space="preserve">Werkstoel met rug, cleanroom </t>
  </si>
  <si>
    <t xml:space="preserve">Werkstoel met verstelbare zitting en rug. Antistatische bekleding. 
HEPA-filter en zachte wielen (antistatisch). Eventueel met verstelbare voetenring. Afmetingen:  
- Zithoogte: 44 - 59 cm                                      
- Werkhoogte: 70 - 80 cm                                 </t>
  </si>
  <si>
    <t xml:space="preserve">Werkstoel met verstelbare zitting en rug. Antistatische bekleding. 
HEPA-filter en zachte wielen (antistatisch). Eventueel met verstelbare voetenring. Afmetingen:                     
- Zithoogte: 52 - 70 cm                                       
- Werkhoogte: 70 - 90 cm                                 </t>
  </si>
  <si>
    <t xml:space="preserve">Werkstoel met verstelbare zitting en rug. Antistatische bekleding. 
HEPA-filter en zachte wielen (antistatisch). Eventueel met verstelbare voetenring. Afmetingen:                  
- Zithoogte: 59 - 84 cm                                       
- Werkhoogte: 80 - 100 cm </t>
  </si>
  <si>
    <t>Werkstoel met verstelbare zithoek, hoogteverstelling 47-65 cm, aluminium kruispoot doorsnede 66 cm, zachte wielen 50 mm, verstelbare voetenring. Geribbelde zitting zodat gebruikers er niet vanaf glijden.</t>
  </si>
  <si>
    <t xml:space="preserve">Stoel zonder armlegger </t>
  </si>
  <si>
    <t xml:space="preserve">Klapstoel met een zitting en rug van kunststof. Maximaal belastbaar tot 160 kg en opgeklapt 3,5 cm dun. </t>
  </si>
  <si>
    <t xml:space="preserve">Ophangbeugel voor klapstoel. </t>
  </si>
  <si>
    <t xml:space="preserve">Leesstoel, standaard zithoogte </t>
  </si>
  <si>
    <t xml:space="preserve">Kruk/stahulp </t>
  </si>
  <si>
    <t>Kruk tbv zit-sta vergadertafel</t>
  </si>
  <si>
    <t>Poef zwart/wit</t>
  </si>
  <si>
    <t xml:space="preserve">Toepassing: zitje in kantooromgeving. Onderstel verchroomd staal. Stiksel in kleur bekleding. </t>
  </si>
  <si>
    <t xml:space="preserve">Toepassing: zitje in patiëntgebied. Onderstel verchroomd staal. Stiksel in kleur bekleding. </t>
  </si>
  <si>
    <t xml:space="preserve">
Treinbank enkel: 160 cm breed.</t>
  </si>
  <si>
    <t xml:space="preserve">                            Treinbank hoek: 160 cm breed.</t>
  </si>
  <si>
    <t xml:space="preserve">Treinbank enkel: 120 cm breed. </t>
  </si>
  <si>
    <t xml:space="preserve">Treinbank hoek: 120 cm breed. </t>
  </si>
  <si>
    <t>Bank met sledeframe onderstel. 
Stiksels in kleur van bekleding. 
Afmetingen: 220x51 (BxD)</t>
  </si>
  <si>
    <t xml:space="preserve">Bank met sledeframe onderstel. 
Stiksels in kleur van bekleding. 
Afmetingen: 280x51 (BxD)             </t>
  </si>
  <si>
    <t xml:space="preserve">Hoekbank met sledeframe onderstel. 
Stiksels in kleur van bekleding. 
Afmetingen: 51 (D)                                                              
-Breedte hoekbank: 300 cm x  210 cm </t>
  </si>
  <si>
    <t xml:space="preserve">Bank rond. Afmetingen:                                                                                                                                              </t>
  </si>
  <si>
    <t>Geschikt voor bankbreedte 120 cm</t>
  </si>
  <si>
    <t>Geschikt voor bankbreedte 140 cm</t>
  </si>
  <si>
    <t>Geschikt voor bankbreedte 200 cm</t>
  </si>
  <si>
    <t xml:space="preserve">Vierkante en rechthoekige tafel </t>
  </si>
  <si>
    <t xml:space="preserve">Vierkante en rechthoekige tafel. Afmetingen:                                                                 -60 x 60 x 75 cm (BxDxH)                                                                                                    </t>
  </si>
  <si>
    <t xml:space="preserve">Vierkante en rechthoekige tafel. Afmetingen:                                                                                                   -80 x 80 x 75 cm (BxDxH)                                                                                              </t>
  </si>
  <si>
    <t xml:space="preserve">Vierkante en rechthoekige tafel. Afmetingen:                                                                                                     -140 x 80 x 75 cm (BxDxH)                                                            </t>
  </si>
  <si>
    <t xml:space="preserve">Rechthoekige tafel </t>
  </si>
  <si>
    <t xml:space="preserve">Rechthoekige tafel. Afmetingen:                                                    -200 x 100 x 75 cm (BxDxH)                                                                                 Pootpositie terugliggend onder 45-graden </t>
  </si>
  <si>
    <t xml:space="preserve">Rechthoekige tafel. Afmetingen:                                                       -360 x 100 x 75 cm (BxDxH)                                                    Pootpositie terugliggend onder 45-graden </t>
  </si>
  <si>
    <t xml:space="preserve">Ronde tafel. Afmetingen:                                       
-∅ 120 x 75 cm (H)                                                                                                                     Pootpositie in A-staand </t>
  </si>
  <si>
    <t xml:space="preserve">Ronde tafel. Afmetingen:                                                                                 -∅ 160x 75 cm (H)                                                                                  Pootpositie in A-staand </t>
  </si>
  <si>
    <t>Kolomtafel</t>
  </si>
  <si>
    <t xml:space="preserve">Kolomtafel. Afmetingen:                                                                      -80 x 80 cm (BxD)                                                   </t>
  </si>
  <si>
    <t xml:space="preserve">Kolomtafel. Afmetingen:                                                                                     -120 x 60 cm (BxD)  </t>
  </si>
  <si>
    <t xml:space="preserve">Ronde tafel. Afmetingen:                                                                                           -∅ 120 x 75 cm (H)                                      </t>
  </si>
  <si>
    <t xml:space="preserve">Ronde houten tafel </t>
  </si>
  <si>
    <t xml:space="preserve">Ronde houten tafel. 
Afmetingen:                                                      
- ∅ 50 x 40 cm (H)                                                      </t>
  </si>
  <si>
    <t xml:space="preserve">Ronde houten tafel. 
Afmetingen:                                                               
- ∅ 50 x 50 cm (H)                </t>
  </si>
  <si>
    <t xml:space="preserve">Rechthoekige bijzettafel met afgeronde kanten                                                          </t>
  </si>
  <si>
    <t xml:space="preserve">Rechthoekige tafel                                             </t>
  </si>
  <si>
    <t xml:space="preserve">Rechthoekige tafel. Afmetingen:                                                          -160 x 50 x 95 cm (BxDxH) </t>
  </si>
  <si>
    <t xml:space="preserve">Rechthoekige tafel. Afmetingen:                                                         -190 x 50 x 95 cm (BxDxH) </t>
  </si>
  <si>
    <t xml:space="preserve">Vierkante tafel </t>
  </si>
  <si>
    <t xml:space="preserve">Rechthoekige tafel  </t>
  </si>
  <si>
    <t xml:space="preserve">Statafel </t>
  </si>
  <si>
    <t>Vloerlamp met antibacteriële kap</t>
  </si>
  <si>
    <t xml:space="preserve">Hanglamp.                  
-Materiaal: combinatie van papier, gedraaid om ijzeren draad </t>
  </si>
  <si>
    <t xml:space="preserve">Hanglamp.                                  
-Materiaal: Gerecyclede plastic flessen                 </t>
  </si>
  <si>
    <t xml:space="preserve">Hanglamp.                                                               
 -Materiaal: gelakt metaal met bedekte metalen ophanging </t>
  </si>
  <si>
    <t xml:space="preserve">Roomdivider </t>
  </si>
  <si>
    <t xml:space="preserve">Kindertafel </t>
  </si>
  <si>
    <t xml:space="preserve">Vergadertafel 4-poots met stelvoeten.                                                       Vaste hoogte: 74 cm. 
Afmetingen:               
-80 x 80 cm                                                             </t>
  </si>
  <si>
    <t xml:space="preserve">Vergadertafel 4-poots met stelvoeten.                                                       Vaste hoogte: 74 cm. 
Afmetingen:                                        
-140 x 80 cm                                                           </t>
  </si>
  <si>
    <t xml:space="preserve">Vergadertafel 4-poots met stelvoeten.                                                       Vaste hoogte: 74 cm. 
Afmetingen:                                                          
-200 x 100 cm </t>
  </si>
  <si>
    <t xml:space="preserve">Vergaderstoel, 4 poots. Zonder armleggers/stapelbaar. Glijders geschikt voor harde vloer. </t>
  </si>
  <si>
    <t xml:space="preserve">Bureaustoel. Zonder armleggers. Wielen geschikt voor harde vloer. </t>
  </si>
  <si>
    <t xml:space="preserve">Multifunctionele en verrijdbare stoel. Klaptafel kan voor, naast of achter stoel geplaatst worden waardoor de stoel voor meerdere doeleinden beschikbaar is. </t>
  </si>
  <si>
    <t>Belbox</t>
  </si>
  <si>
    <t xml:space="preserve">Akoestische belbox met drie gesloten wanden met glazen deur. Inclusief tafelblad, verlichting en ventilatie. Inclusief inhuizen en montage. </t>
  </si>
  <si>
    <t xml:space="preserve">Akoestische box met drie gesloten wanden en een glazen deur. 
Inclusief bureaublad, verlichting en ventilatie.  Inclusief inhuizen en montage. 
</t>
  </si>
  <si>
    <t xml:space="preserve">Akoestische belbox met drie gesloten wanden met glazen deur. 
Inclusief bureaublad, verlichting en ventilatie. Inclusief inhuizen en montage. 
</t>
  </si>
  <si>
    <t xml:space="preserve">Rooming-In </t>
  </si>
  <si>
    <t xml:space="preserve">Rooming-In met klapbaar tafelblad. </t>
  </si>
  <si>
    <t xml:space="preserve">Kapstok, zonder parapluhouder. </t>
  </si>
  <si>
    <t>Spiegel</t>
  </si>
  <si>
    <t xml:space="preserve">Ronde spiegel (omtrek: 60 cm) </t>
  </si>
  <si>
    <t xml:space="preserve">Middenmaat. </t>
  </si>
  <si>
    <t xml:space="preserve">Brochurestandaard met vier panelen. De panelen kunnen zowel schuin als horizontaal worden geplaatst. 
Afmetingen:                                                            
-103 x 30 x 35 cm (HxBxD)                   </t>
  </si>
  <si>
    <t xml:space="preserve">Brochurestandaard met 8 panelen. De panelen kunnen zowel schuin als horizontaal worden geplaatst. 
Afmetingen:                                                                  
-103 x 30 x 35 cm(HxBxD)                        </t>
  </si>
  <si>
    <t xml:space="preserve">Brochurestandaard. De panelen kunnen zowel schuin als horizontaal worden geplaatst. 
Afmetingen:                                                                         
-143 x 30 x 35 cm (HxBxD)                      </t>
  </si>
  <si>
    <t xml:space="preserve">Brochurestandaard. De panelen kunnen zowel schuin als horizontaal worden geplaatst. 
Afmetingen:                                                                       
-176 x 30 x 35 cm (HxBxD) </t>
  </si>
  <si>
    <t xml:space="preserve">Afmetingen:              
-188 x 80 x 40 cm (HxBxD) </t>
  </si>
  <si>
    <t>Artikel</t>
  </si>
  <si>
    <t>Artikel omschrijving</t>
  </si>
  <si>
    <t xml:space="preserve">Een zit-sta bureau elektrisch. Inclusief voorzieningen (kabelgoot, systeemcontactdoos, aansluitsnoer). Afmetingen:                                            
Bereik: 65-130 cm                            
Bureau: 120x80 cm                        </t>
  </si>
  <si>
    <t xml:space="preserve">Een zit-sta bureau elektrisch. Inclusief voorzieningen (kabelgoot, systeemcontactdoos, aansluitsnoer). Afmetingen:                                            
Bereik: 65-130 cm                                                   
Bureau: 140x80 cm                                           </t>
  </si>
  <si>
    <t xml:space="preserve">Een zit-sta bureau elektrisch. Inclusief voorzieningen (kabelgoot, systeemcontactdoos, aansluitsnoer). Afmetingen:                                            
Bereik: 65-130 cm                                                   
Bureau: 160x80 cm                                           </t>
  </si>
  <si>
    <t xml:space="preserve">Achterpaneel van het bureau. Afmetingen:                                                                                   
-120x80 cm                                                            </t>
  </si>
  <si>
    <t xml:space="preserve">Achterpaneel van het bureau. Afmetingen:                                                                                   
-140x80 cm                                                            </t>
  </si>
  <si>
    <t xml:space="preserve">Achterpaneel van het bureau. Afmetingen:                                                                                   
-160x80 cm                                                            </t>
  </si>
  <si>
    <t>Een spreekonderzoeksbureau voor een spreekonderzoekskamer. (Inclusief kabelgoot, systeemcontactdoos, aansluitsnoer). 
Afmetingen:
Bereik: 65-86 cm
Bureau: 155x120 cm</t>
  </si>
  <si>
    <t xml:space="preserve">Vergadertafel 4-poots met stelvoeten. 
Afmetingen:      
-80 x 80 cm                                                                                                           Vaste hoogte 75,6 cm </t>
  </si>
  <si>
    <t xml:space="preserve">Vergadertafel 4-poots met stelvoeten. 
Afmetingen:                          
-140 x 80 cm                                                                                                        Vaste hoogte 75,6 cm </t>
  </si>
  <si>
    <t xml:space="preserve">Vergadertafel 4-poots met stelvoeten. 
Afmetingen:                        
-160 x 80 cm                                                                                               Vaste hoogte 75,6 cm </t>
  </si>
  <si>
    <t xml:space="preserve">Vergadertafel 4-poots met stelvoeten. 
Afmetingen:                        
-200 x 100 cm                                                  
Vaste hoogte 75,6 cm </t>
  </si>
  <si>
    <t xml:space="preserve">Vergadertafel 4-poots met wielen.  
Afmetingen:                                                  
-80 x 80 cm                                                                                                         
Vaste hoogte 75,6 cm </t>
  </si>
  <si>
    <t xml:space="preserve">Vergadertafel 4-poots met wielen.  
Afmetingen:                                                  
-140 x 80 cm                                                                                                       
 Vaste hoogte 75,6 cm </t>
  </si>
  <si>
    <t xml:space="preserve">Vergadertafel 4-poots met wielen.  
Afmetingen:                                                                                                       
-160 x 80 cm                                                  
 Vaste hoogte 75,6 cm </t>
  </si>
  <si>
    <t xml:space="preserve">Vergadertafel 4-poots met wielen.  
Afmetingen:                                                                                                  
-200 x 100 cm                                                  
 Vaste hoogte 75,6 cm </t>
  </si>
  <si>
    <t xml:space="preserve">Vergadertafel 2 poots en 2 wielen.  
Afmetingen:
-160 x 80 cm 
Vaste hoogte 75,6 cm                                                 
                                             </t>
  </si>
  <si>
    <t xml:space="preserve">Vergadertafel 2 poots en 2 wielen.  
Afmetingen:
Vaste hoogte 75,6 cm                                                 
-200 x 100 cm                                              </t>
  </si>
  <si>
    <t xml:space="preserve">Vergadertafel 4-poots met stelvoeten, zit-sta elektrisch verstelbaar . 
 Afmetingen:
Vaste hoogte 75,6 cm                                                 
-160 x 100 cm                                              </t>
  </si>
  <si>
    <t xml:space="preserve">Vergadertafel 4-poots met stelvoeten, zit-sta elektrisch verstelbaar .  
Afmetingen:
Vaste hoogte 75,6 cm                                                 
-200 x 100 cm                                              </t>
  </si>
  <si>
    <t xml:space="preserve">Ronde kolomtafel. 
Met een vaste hoogte van 74 cm en ∅ van 120 cm </t>
  </si>
  <si>
    <t>Ronde kolomtafel. 
Met een vaste hoogte van 74 cm en ∅ van 140</t>
  </si>
  <si>
    <t xml:space="preserve">Onderstel: Buis omtrek: 22x2 mm. 
Armleggers kunststof zwart. 
Voorzien van kunststof glijders. 
Niet stapelbaar. </t>
  </si>
  <si>
    <t>Schuifdeurkast. 
Afmetingen: 160 x 45 x 106 cm (B x D x H)
Met 4 legborden en incl slot.</t>
  </si>
  <si>
    <t>Draaideurkast. 
Afmetingen: 80 x 47 x 73,5 cm (B x D x H)
Met 1 legbord en incl slot.</t>
  </si>
  <si>
    <t>Een lockerkast met standaard mechanisch cijferslot (2800). 
Afmetingen: 60 cm breed</t>
  </si>
  <si>
    <t>Een lockerkast met standaard mechanisch cijferslot (2800). 
Afmetingen: 80 cm breed</t>
  </si>
  <si>
    <t xml:space="preserve">Kruk voor douche- en kleedruimtes. 
Zithoogte: 50 cm. </t>
  </si>
  <si>
    <t xml:space="preserve">Zadelkruk met verstelbare zithoek. Naadloze bekleding en zachte wielen. Afmetingen:                                                
Zithoogte: 56 - 74 cm             
Werkhoogte: 70 - 90 cm               </t>
  </si>
  <si>
    <t xml:space="preserve">Zadelkruk met verstelbare zithoek. Naadloze bekleding en zachte wielen. Afmetingen:            
-Zithoogte: 63 - 88 cm                     
-Werkhoogte: 80 - 100 cm </t>
  </si>
  <si>
    <t xml:space="preserve">Zadelkruk met verstelbare zithoek. Naadloze bekleding en zachte wielen. Met voetbediende hoogteverstelling. Afmetingen:          
-Zithoogte: 56 - 74 cm                        
-Werkhoogte: 70 - 90 cm               </t>
  </si>
  <si>
    <t xml:space="preserve">Zadelkruk met verstelbare zithoek. Naadloze bekleding en zachte wielen. Afmetingen:          
-Zithoogte: 56 - 74 cm                        
-Werkhoogte: 70 - 90 cm           </t>
  </si>
  <si>
    <t xml:space="preserve">Zadelkruk met verstelbare zithoek. Naadloze bekleding en zachte wielen. Afmetingen:          
-Zithoogte: 63 - 88 cm                     
-Werkhoogte: 80 - 100 cm </t>
  </si>
  <si>
    <t xml:space="preserve">Zadelkruk met hoogte verstelbare rug en verstelbare zithoek. Naadloze bekleding en zachte wielen. Afmetingen:              
Zithoogte: 56 - 74 cm                     
Werkhoogte: 70 - 90 cm     </t>
  </si>
  <si>
    <t xml:space="preserve">Zadelkruk met hoogte verstelbare rug en verstelbare zithoek. Naadloze bekleding en zachte wielen. Afmetingen:              
Zithoogte: 63 - 88 cm                    
Werkhoogte: 80 - 100 cm     </t>
  </si>
  <si>
    <t xml:space="preserve">Zadelkruk met hoogte verstelbare rug en verstelbare zithoek. Naadloze bekleding en zachte wielen. Met voetbediende hoogteverstelling. Afmetingen:   
-Zithoogte: 56 - 74 cm                     
-Werkhoogte: 70 - 90 cm     </t>
  </si>
  <si>
    <t xml:space="preserve">Tabouret met vaste zithoek en zachte wielen. Afmetingen:                                                
-Zithoogte: 53 - 71 cm                                       
-Werkhoogte: 70 - 90 cm                                                                  
-Omtrek 'ergo' zitting: 44 cm </t>
  </si>
  <si>
    <t xml:space="preserve">Tabouret met vaste zithoek en zachte wielen.  Afmetingen:                                                
-Zithoogte: 60 - 85 cm                                                                  
-Werkhoogte: 80 - 100 cm                                                                  
-Omtrek 'ergo' zitting: 44 cm </t>
  </si>
  <si>
    <t xml:space="preserve">Tabouret met vaste zithoek en zachte wielen. Met voetbediende hoogteverstelling. Afmetingen:                                               
-Zithoogte: 53 - 71 cm                                       
-Werkhoogte: 70 - 90 cm                                                                  
-Omtrek 'ergo' zitting: 44 cm </t>
  </si>
  <si>
    <t xml:space="preserve">Tabouret met hoogte verstelbare rug, met vaste zithoek en zachte wielen.  Afmetingen:                                                 
-Zithoogte: 53 - 71 cm                                                                  
-Werkhoogte: 70 - 90 cm                                                                  
-Omtrek 'ergo' zitting: 44 cm </t>
  </si>
  <si>
    <t xml:space="preserve">Tabouret met hoogte verstelbare rug, met vaste zithoek en zachte wielen. Met verstelbare voetring. Afmetingen:                                                
-Zithoogte: 60 - 85 cm                                                                        
-Werkhoogte: 80 - 100 cm                                                                      
-Omtrek 'ergo' zitting: 44 cm </t>
  </si>
  <si>
    <t xml:space="preserve">Tabouret met hoogte verstelbare rug, met vaste zithoek en zachte wielen. Met voetbediende hoogteverstelling. Afmetingen:                                                
-Zithoogte: 53 - 71 cm                                                                    
-Werkhoogte: 70 - 90 cm                                                                  
-Omtrek 'ergo' zitting: 44 cm </t>
  </si>
  <si>
    <t xml:space="preserve">Werkstoel met verstelbare zitting en rug. Pur zitting en rug. Zachte wielen. Inclusief schuifzitting. Eventueel met verstelbare voetenring. Afmetingen:            
-Zithoogte: 41 - 56 cm                                        
-Werkhoogte: 70 - 80 cm             </t>
  </si>
  <si>
    <t xml:space="preserve">Werkstoel met verstelbare zitting en rug. Pur zitting en rug. Zachte wielen. Inclusief schuifzitting. Eventueel met verstelbare voetenring. Afmetingen:                                          
-Zithoogte: 47 - 65 cm                                       
-Werkhoogte: 70 - 90 cm                               </t>
  </si>
  <si>
    <t xml:space="preserve">Werkstoel met verstelbare zitting en rug. Pur zitting en rug. Zachte wielen. Inclusief schuifzitting. Eventueel met verstelbare voetenring. Afmetingen:               
-Zithoogte: 54 - 79 cm                                       
-Werkhoogte: 80 - 100 cm              </t>
  </si>
  <si>
    <t xml:space="preserve">4-poots kruisvoet stoel. Afmetingen:                                                                 
-54 x 55 x 85 cm (BxDxH)                                         
-Zithoogte 46 cm                                       </t>
  </si>
  <si>
    <t xml:space="preserve">4-poots stoel. Afmetingen:               
-58 x 57 x 85 cm (BxDxH)                                         
-Zithoogte 47 cm   </t>
  </si>
  <si>
    <t xml:space="preserve">Stoel. Afmetingen:                                                      
-45,5 x 49,5 x 81 cm (BxDxH)                               
-Zithoogte 46,5 cm </t>
  </si>
  <si>
    <t xml:space="preserve">Stoel. Afmetingen:                                                      
-45,5 x 49,5 x 81 cm (BxDxH)                               
-Zithoogte 42,5 cm </t>
  </si>
  <si>
    <t xml:space="preserve">Stoel. Afmetingen:                                                        
-50,4 x 50,3 x 81,8 cm (BxDxH)                            
-Zithoogte 44 cm                                                         </t>
  </si>
  <si>
    <t xml:space="preserve">Stoel met armlegger. Afmetingen:                                                                   
-50 x 53 x 80 cm (BxDxH)                                        
-Zithoogte: 47cm                                                            
-Materiaal frame: staal </t>
  </si>
  <si>
    <t xml:space="preserve">Stoel zonder armlegger. Afmetingen:                                                                   
-50 x 53 x 80 cm (BxDxH)                                       
 -Zithoogte: 47cm                                                           
 -Materiaal frame: staal </t>
  </si>
  <si>
    <t xml:space="preserve">Kruk. Afmetingen:                                                                  
-∅ 34 x 65 cm (BxDxH), 
voor tafels 95 cm hoog                                                                                    
</t>
  </si>
  <si>
    <t xml:space="preserve">Kruk. Afmetingen:                                                                                                                                                      
-∅ 34 x 76 cm (BxDxH), 
voor tafels 110 cm hoog </t>
  </si>
  <si>
    <t xml:space="preserve">Kruk. Afmetingen:                                                      
-56 x 60 x 121 (BxDxH)                                               
-Zithoogte 79,5 cm                                                     
-Kunststof zitkuip                                                                                   
-Draadframe onderstel                                                                                                                   -Stapelbaar                                                                   </t>
  </si>
  <si>
    <t xml:space="preserve">Kruk. Afmetingen:                                                          
-44 x 49 x 86 cm (BxDxH), 
zithoogte 60 cm voor tafels 90 cm hoog                                                                          
-Zitting en rug volledig gestoffeerd                              
-Materiaal frame: staal </t>
  </si>
  <si>
    <t xml:space="preserve">Kruk. Afmetingen:                                                          
-44 x 49 x 86 cm (BxDxH), 
zithoogte 60 cm voor tafels 90 cm hoog                                                                          
-Zitting en rug volledig gestoffeerd                              
</t>
  </si>
  <si>
    <t xml:space="preserve">Kruk. Afmetingen:                                                            
-42,7 x 42,3 x 78,5 cm (BxDxH), 
zitthoogte 65 cm voor tafels 95 cm hoog                                  </t>
  </si>
  <si>
    <t>Kruk. Afmetingen:                                                                                    
-42,7 x 42,3 x 89 cm (BxDxH), 
zithoogte 80 cm voor tafels 105 cm hoog</t>
  </si>
  <si>
    <t xml:space="preserve">Poef rond. Afmetingen:                            
-∅: 47 cm                                                      
-Hoogte: 49 cm </t>
  </si>
  <si>
    <t xml:space="preserve">Poef rond. Afmetingen:
 -∅: 47 cm                                                      
-Hoogte: 49 cm                                                        
</t>
  </si>
  <si>
    <t xml:space="preserve">Poef rond. Afmetingen:                                                   
-∅ 40 x 40 cm (BxDxH)                                                
-Zithoogte 40 cm                                                          </t>
  </si>
  <si>
    <t xml:space="preserve">Poef vierkant. Afmetingen:                                                     
-Vierkant: 42 x 42 (BxD)                                               
-hoogte: 49 cm                      
</t>
  </si>
  <si>
    <t xml:space="preserve">Poef vierkant. Afmetingen:                                                     
-Vierkant: 60 x 60 cm (BxD)                                           
-hoogte: 49 cm       </t>
  </si>
  <si>
    <t xml:space="preserve">Poef rechthoekig. Afmetingen:                                                   
-Rechthoekig: 82 x 42 cm (BxD)                         
-hoogte: 49 cm   </t>
  </si>
  <si>
    <t xml:space="preserve">Hoge fauteuil. Afmetingen:                                      
-61 x 61 x 83 cm (BxDxH)                                                                                        
-Kuip: Gestoffeerd                                                                                                  </t>
  </si>
  <si>
    <t xml:space="preserve">Hoge fauteuil. Afmetingen:                                      
-61 x 61 x 83 cm (BxDxH)                                                                                     
-Kuip: Gestoffeerd                                                       </t>
  </si>
  <si>
    <t xml:space="preserve">Hoge fauteuil. Afmetingen:                                         
-59 x 55 x 82 cm (BxDxH)                                                                                    
-Kuip: kunststof                                   </t>
  </si>
  <si>
    <t xml:space="preserve">Hoge fauteuil. Afmetingen:                                        
-62 x 60 x 84 cm (BxDxH)                                                                                    
-Kuip: Gestoffeerd                                                                  </t>
  </si>
  <si>
    <t xml:space="preserve">Hoge fauteuil. Afmetingen:                                        
-61 x 63 x 87,5 cm (BxDxH)                                                                                     
-Kuip: Gestoffeerd                                                                   </t>
  </si>
  <si>
    <t xml:space="preserve">Hoge fauteuil. Afmetingen:                                        
-60 x 57 x 75 cm (BxDxH)                                                                                                                            -Kuip: Gestoffeerd                                                                   </t>
  </si>
  <si>
    <t xml:space="preserve">Lage fauteuil. Afmetingen:                                         
-67 x 76 x 84 cm (BxDxH)                                        
-Zithoogte: 43 cm                                                                                                     </t>
  </si>
  <si>
    <t xml:space="preserve">Lage fauteuil. Afmetingen:                                         
-67 x 76 x 84 cm (BxDxH)                                        
-Zithoogte: 43 cm                                                        </t>
  </si>
  <si>
    <t xml:space="preserve">Lage fauteuil. Afmetingen:                                        
-62 x 63 x 75 cm (BxDxH)                                         
-Zithoogte: 43 cm                                                                                         </t>
  </si>
  <si>
    <t xml:space="preserve">Lage fauteuil. Afmetingen:                                         
-54 x 61 x 71 cm (BxDxH)                                           
-Zithoogte: 43 cm                                                        </t>
  </si>
  <si>
    <t xml:space="preserve">Lage fauteuil. Afmetingen:                                         
-81 x 76 x 113 cm (BxDxH)                                        
-Zithoogte: 42 cm                                                         
-Kuip volledig gestoffeerd                                                  </t>
  </si>
  <si>
    <t xml:space="preserve">Lage fauteuil. Afmetingen:                                         
-81 x 76 x 113 cm (BxDxH)                                        
-Zithoogte: 42 cm                                                         </t>
  </si>
  <si>
    <t xml:space="preserve">Lage fauteuil. Afmetingen:                                         
-64,3 x 62 x 74,5 cm (BxDxH)                                           
-Kuip en onderstel volledig hout                            </t>
  </si>
  <si>
    <t xml:space="preserve">Fauteuil. Afmetingen:                                                    
-68 x 85 x 70 cm (BxDxH)                                          
-Zithoogte: 42 cm                                                              </t>
  </si>
  <si>
    <t xml:space="preserve">Fauteuil. Afmetingen:                                                      
-62 x 76 x 70 cm (BxDxH)                                               
-Zithoogte: 42 cm                                                         </t>
  </si>
  <si>
    <t xml:space="preserve">Bank. Afmetingen:                                                          
-225 x 91 x 83 cm (BxDxH)               
-Zithoogte: 47 cm                                                                                                  </t>
  </si>
  <si>
    <t xml:space="preserve">Bank. Afmetingen:                                                          
-2,5 zits, 204 x 90 x 80 cm (BxDxH)                       
-3 zits, 224 x 90 x 80 cm (BxDxH)                           
-Zithoogte: 44 cm                                                                      </t>
  </si>
  <si>
    <t xml:space="preserve">Bank. Afmetingen:                                                          
-177 x 87 x 74 cm (BxDxH)               
-Zithoogte: 47 cm                                                                                                                                                                                        </t>
  </si>
  <si>
    <t xml:space="preserve">Bank. Afmetingen:                                                            
-214 x 83 x 87 cm (BxDxH)                                       
-Zithoogte: 40 cm                                                                      </t>
  </si>
  <si>
    <t xml:space="preserve">Bank tbv tafel rond 100 cm.                                      Afmetingen:                                                                       
-∅ 232 x 85 cm (BxDxH)                                             
-Zithoogte: 49 cm                                                         </t>
  </si>
  <si>
    <t xml:space="preserve">Bank 
Afmetingen:                                              
-200 x 64 x 88 cm (BxDxH)                                                                       
-Zithoogte: 47 cm                                                 </t>
  </si>
  <si>
    <t xml:space="preserve">Bank 
Afmetingen:                                    
-140 x 64 x 88 cm (BxDxH)                                                                                                   
-Zithoogte: 47 cm                                                              </t>
  </si>
  <si>
    <t xml:space="preserve">Bank 
Afmetingen:                    
-120 x 64 x 88 cm (BxDxH)                                                                                                           
-Zithoogte: 47 cm                                                                   </t>
  </si>
  <si>
    <t xml:space="preserve">Fauteuil
Stiksels in kleur van bekleding. 
Afmetingen: 78x51 (BxD)                                   </t>
  </si>
  <si>
    <t xml:space="preserve">Bank met sledeframe onderstel. 
Stiksels in kleur van bekleding. 
Afmetingen: 160x51 (BxD)                 </t>
  </si>
  <si>
    <t xml:space="preserve">Ronde tafel. Afmetingen:                                       
-∅ 100 x 75 cm (BxDxH)                                        </t>
  </si>
  <si>
    <t xml:space="preserve">Rechthoekige tafel met afgeronde hoeken. Afmetingen:                                                                   
-240 x 100 x 75 cm (BxDxH)                                                       </t>
  </si>
  <si>
    <t xml:space="preserve">Rechthoekige tafel. Afmetingen:                        
-160 x 80 x 75 cm (BxDxH)                                                                                   Pootpositie terugliggend onder 45-graden </t>
  </si>
  <si>
    <t xml:space="preserve">Rechthoekige tafel. Afmetingen:                       
-300 x 100 x 75 cm (BxDxH)                                                        </t>
  </si>
  <si>
    <t xml:space="preserve">Rechthoekige tafel. Afmetingen:                                                
-500 x 100 x 75 cm (BxDxH)                                  </t>
  </si>
  <si>
    <t xml:space="preserve">Kolomtafel. Afmetingen:                                  
-60 x 60 cm (BxD)                                                           </t>
  </si>
  <si>
    <t>Koffietafel. Afmetingen:                                     
-∅ 49 x 73 cm (H)</t>
  </si>
  <si>
    <t xml:space="preserve">Ronde tafel. Afmetingen:                                                       
-∅ 100 x 75 cm (H)                                                                       </t>
  </si>
  <si>
    <t xml:space="preserve">Ronde bijzettafel. Afmetingen:                            
-∅ 45 x 47 cm (BxDxH) </t>
  </si>
  <si>
    <t xml:space="preserve">Rechthoekige bijzettafel. Afmetingen:            
-120 x 60 x 45 cm (BxDxH) </t>
  </si>
  <si>
    <t xml:space="preserve">Rechthoekige laptoptafel. Afmetingen:          
-35 x 55 x 65 cm (BxDxH)  </t>
  </si>
  <si>
    <t xml:space="preserve">Rechthoekige bijzettafel met afgeronde kanten. Afmetingen:                                                 
-40 x 30 x 35 cm (BxDxH)                                                </t>
  </si>
  <si>
    <t xml:space="preserve">Rechthoekige bijzettafel met afgeronde kanten. Afmetingen:                                                                                
-46 x 35 x 42 cm (BxDxH)                  </t>
  </si>
  <si>
    <t xml:space="preserve">Afmetingen:                                                             
-∅ 100 x 90 cm (H) </t>
  </si>
  <si>
    <t xml:space="preserve">Afmetingen:                                                                          
-∅ 100 x 110 cm (H) </t>
  </si>
  <si>
    <t xml:space="preserve">Vierkante tafel. Afmetingen:                            
-80 x 80 x 110 cm (BxDxH)                                                                                 Met een vaste hoogte van 110 cm. </t>
  </si>
  <si>
    <t xml:space="preserve">Vierkante tafel. Afmetingen:                                                          
-100 x 100 x 110 cm  (BxDxH)                                        
Met een vaste hoogte van 110 cm. </t>
  </si>
  <si>
    <t xml:space="preserve">Rechthoekige tafel met afgeronde hoeken. Afmetingen:                                                                   
-240 x 100 x 90 cm (BxDxH)                                 </t>
  </si>
  <si>
    <t xml:space="preserve">Rechthoekige tafel. Afmetingen:                        
-200 x 100 x 110 cm (BxDxH)                                                                                      Pootpositie standaard terugliggend onder de 45-graden </t>
  </si>
  <si>
    <t xml:space="preserve">Rechthoekige tafel. Afmetingen:                                               
-360 x 100 x 110 cm (BxDxH)                                                                 Pootpositie standaard terugliggend onder de 45-graden </t>
  </si>
  <si>
    <t>Statafel. Afmetingen:                                       
-160 x 80 x 110 cm (BxDxH)                                                                        Met een vaste hoogte van 110 cm.</t>
  </si>
  <si>
    <t>Statafel. Afmetingen:                                       
-180 x 100 x 110 cm (BxDxH)                                                                        Met een vaste hoogte van 110 cm.</t>
  </si>
  <si>
    <t>Statafel. Afmetingen:                                                                         
-200 x 100 x 110 cm  (BxDxH)                                                                              Met een vaste hoogte van 110 cm.</t>
  </si>
  <si>
    <t>Statafel. Afmetingen:                                                                     
-200 x 80 x 110 cm (BxDxH)                                               
Met een vaste hoogte van 110 cm.</t>
  </si>
  <si>
    <t xml:space="preserve">Hanglamp.                                           
-Aluminium en rubberen koord                                                                         </t>
  </si>
  <si>
    <t xml:space="preserve">Dressoir. Afmetingen: 
180x45x75 cm (BxDxH)                
-De lades en kastdeuren moeten zijn uitgerust met het soft-close mechanisme                                        </t>
  </si>
  <si>
    <t xml:space="preserve">Roomdivider. Afmetingen:                                        
-200 x 35 x 200 cm (BxDxH)                                     </t>
  </si>
  <si>
    <t>Kindertafel. 
Afmetingen: 55x75x52cm  (BxDxH)</t>
  </si>
  <si>
    <t>Kindertafel.                                               
Afmetingen: 45x75x52cm  (BxDxH)</t>
  </si>
  <si>
    <t>Kindertafel.                                               
Afmetingen: 120x75x52cm  (BxDxH)</t>
  </si>
  <si>
    <t xml:space="preserve">Kinderstoel. 
Afmetingen: 28x36x54 (BxHxD)                                                                    
Zithoogte: 26,5 cm </t>
  </si>
  <si>
    <t xml:space="preserve">Vergadertafel 4-poots met stelvoeten.                                                       Vaste hoogte: 74 cm. 
Afmetingen:                                                
-160 x 80 cm                                                          </t>
  </si>
  <si>
    <t xml:space="preserve">Vergadertafel 4-poots met wielen.              
Vaste hoogte: 74 cm. 
Per tafel twee wielen. 
Afmetingen:
-80 x 80 cm                                                             </t>
  </si>
  <si>
    <t xml:space="preserve">Vergadertafel 4-poots met wielen.              
Vaste hoogte: 74 cm. 
Per tafel twee wielen. 
Afmetingen:                                         
-140 x 80 cm                                                           </t>
  </si>
  <si>
    <t xml:space="preserve">Vergadertafel 4-poots met wielen.              
Vaste hoogte: 74 cm. 
Per tafel twee wielen. Afmetingen:                                                    
-160 x 80 cm                                                          </t>
  </si>
  <si>
    <t xml:space="preserve">Vergadertafel 4-poots met wielen.              
Vaste hoogte: 74 cm. 
Per tafel twee wielen. Afmetingen:                     
-200 x 100 cm </t>
  </si>
  <si>
    <t xml:space="preserve">Docententafel. Elektrisch verstelbaar. Het bureau inclusief voorzieningen (kabelgoot, systeemcontactdoos, aansluitsnoer).                                                     Afmetingen: 120 x 80 cm </t>
  </si>
  <si>
    <t xml:space="preserve">Rooming-In Sleeper.                                                        
-Slaapoppervlak: 198 cm x 72 cm               
-Gewicht: 75 kg </t>
  </si>
  <si>
    <t xml:space="preserve">Brochurestandaard is te gebruiken als boekenplank, opbergsysteem of brochurehouder. De panelen zijn instelbaar. Het onderstel is voorzien van kleine wieltjes die onzichtbaar zijn weggewerkt. Afmetingen:                                
-176 x 80 x 40 cm (HxBxD) </t>
  </si>
  <si>
    <t xml:space="preserve">Zes plekken om brochures op te zetten. In totaal 13 kg en staal. Afmetingen:                                                            
-155 x 46 x 30 cm (HxBxD) </t>
  </si>
  <si>
    <t>Kantoormeubilair bureau's</t>
  </si>
  <si>
    <t>Kantoormeubilair tafels</t>
  </si>
  <si>
    <t>Kantoormeubilair Bureaustoelen/vergaderstoelen</t>
  </si>
  <si>
    <t>Kantoormeubilair overige stoelen</t>
  </si>
  <si>
    <t>Kantoormeubilair Opbergen</t>
  </si>
  <si>
    <t>Akoestische tussenpanelen</t>
  </si>
  <si>
    <t xml:space="preserve">Labmeubilair </t>
  </si>
  <si>
    <t xml:space="preserve">Hospitality meubilair - Zitmeubilair - Stoelen </t>
  </si>
  <si>
    <t xml:space="preserve">Hospitality meubilair - Zitmeubilair - Krukken </t>
  </si>
  <si>
    <t>Hospitality meubilair - Zitmeubilair - Poef</t>
  </si>
  <si>
    <t>Hospitality meubilair - Zitmeubilair - Fauteuil</t>
  </si>
  <si>
    <t>Hospitality meubilair - Zitmeubilair - Banken</t>
  </si>
  <si>
    <t>Hospitality meubilair - Tafels</t>
  </si>
  <si>
    <t>Hospitality meubilair - Verlichting - vloerlampen</t>
  </si>
  <si>
    <t>Hospitality meubilair - Verlichting - hanglampen</t>
  </si>
  <si>
    <t>Hospitality meubilair - Opbergen - kasten</t>
  </si>
  <si>
    <t xml:space="preserve">Kindermeubilair </t>
  </si>
  <si>
    <t xml:space="preserve">Onderwijsmeubilair </t>
  </si>
  <si>
    <t>Overig meubilair</t>
  </si>
  <si>
    <t>Meubilairbuiten het kernassortiment</t>
  </si>
  <si>
    <t>Geraamde bestedingen buiten het kernassortiment</t>
  </si>
  <si>
    <t>Materiaalkosten</t>
  </si>
  <si>
    <t>Loonkosten</t>
  </si>
  <si>
    <t>Overig meubilair: Revitaliseren (uurtarief)</t>
  </si>
  <si>
    <t>Bureaustoel kantoor, ergostoel</t>
  </si>
  <si>
    <t>Bureaustoel met hoge rugleuning op een kolomonderstel. Voorzien van een synchroonmechanisme met instelbare tegendruk, verstelbare zitneiging voor- en achterwaarts en een individueel instelbare rughoek. De rugleuning biedt actieve ondersteuning van de onderrug door middel van een geïntegreerde lendensteun. Wielen geschikt voor harde en zachte vloeren.</t>
  </si>
  <si>
    <t>Bureaustoel patiëntgebied, ergostoel</t>
  </si>
  <si>
    <t>BIJLAGE 4 - PRIJZENBLAD
Europese Aanbesteding 
"Meubilair"</t>
  </si>
  <si>
    <t>PRIJSSTELLING FORMULIER - SHEET 2
Openbare Procedure 
Europese Aanbesteding 
"Meubilair"</t>
  </si>
  <si>
    <t>PRIJSSTELLING FORMULIER - SHEET 4
Openbare Procedure 
Europese Aanbesteding 
"Meubilair"</t>
  </si>
  <si>
    <t>.</t>
  </si>
  <si>
    <t>Totaal Refurbishmentdiensten</t>
  </si>
  <si>
    <t>Totale inschrijfprijs assortiment</t>
  </si>
  <si>
    <r>
      <rPr>
        <b/>
        <sz val="16"/>
        <rFont val="Arial"/>
        <family val="2"/>
      </rPr>
      <t xml:space="preserve">INSTRUCTIE: </t>
    </r>
    <r>
      <rPr>
        <sz val="16"/>
        <rFont val="Arial"/>
        <family val="2"/>
      </rPr>
      <t xml:space="preserve">
</t>
    </r>
    <r>
      <rPr>
        <sz val="12"/>
        <rFont val="Arial"/>
        <family val="2"/>
      </rPr>
      <t>- Enkel en alleen de gele velden dienen ingevuld te worden.
- U geeft prijzen af per stuk welke op basis van weging in een totaalprijs per onderdeel resulteert.
- U geeft de prijzen per stuk af exclusief BTW (21%).
- Prijzen zijn een all-in prijs zoals vermeld in eis 94 (tabblad PVE-Algemeen)</t>
    </r>
    <r>
      <rPr>
        <sz val="12"/>
        <color rgb="FFFF0000"/>
        <rFont val="Arial"/>
        <family val="2"/>
      </rPr>
      <t xml:space="preserve"> </t>
    </r>
    <r>
      <rPr>
        <sz val="12"/>
        <rFont val="Arial"/>
        <family val="2"/>
      </rPr>
      <t>uit het Programma van Eisen.                                                                                                                                                                          
- Prijzen in 2 decimalen achter de komma.
- Prijzen dienen gebaseerd te zijn op de Raamovereenkomst en alle gestelde voorwaarden (zie aanbestedingsdocumenten) zijn van toepassing.</t>
    </r>
  </si>
  <si>
    <r>
      <rPr>
        <b/>
        <sz val="16"/>
        <rFont val="Arial"/>
        <family val="2"/>
      </rPr>
      <t xml:space="preserve">INSTRUCTIE: </t>
    </r>
    <r>
      <rPr>
        <sz val="16"/>
        <rFont val="Arial"/>
        <family val="2"/>
      </rPr>
      <t xml:space="preserve">
</t>
    </r>
    <r>
      <rPr>
        <sz val="12"/>
        <rFont val="Arial"/>
        <family val="2"/>
      </rPr>
      <t>- Enkel en alleen de gele velden dienen ingevuld te worden.
- U geeft prijzen per eenheid af welke op basis van weging in een totaalprijs per onderdeel resulteert.
- U geeft de prijzen per stuk af exclusief BTW (21%).
- Prijzen zijn een all-in prijs zoals vermeld in eis 94 (tabblad PVE-Algemeen)</t>
    </r>
    <r>
      <rPr>
        <sz val="12"/>
        <color rgb="FFFF0000"/>
        <rFont val="Arial"/>
        <family val="2"/>
      </rPr>
      <t xml:space="preserve"> </t>
    </r>
    <r>
      <rPr>
        <sz val="12"/>
        <rFont val="Arial"/>
        <family val="2"/>
      </rPr>
      <t>uit het Programma van Eisen.                                                                                                                                                                          
- Prijzen in 2 decimalen achter de komma.
- Prijzen dienen gebaseerd te zijn op de Raamovereenkomst en alle gestelde voorwaarden (zie aanbestedingsdocumenten) zijn van toepassing.</t>
    </r>
  </si>
  <si>
    <r>
      <rPr>
        <b/>
        <sz val="16"/>
        <rFont val="Arial"/>
        <family val="2"/>
      </rPr>
      <t xml:space="preserve">INSTRUCTIE: 
</t>
    </r>
    <r>
      <rPr>
        <sz val="12"/>
        <rFont val="Arial"/>
        <family val="2"/>
      </rPr>
      <t xml:space="preserve">- Enkel en alleen de gele velden dienen ingevuld te worden, het invullen van het veld toelichting is optioneel.     
- U geeft prijzen per eenheid af welke op basis van weging in een totaalprijs per onderdeel resulteert.                                                              
- U geeft de prijzen per eenheid af exclusief BTW (21%).
- Prijzen zijn een all-in prijs zoals vermeld in eis 94 (tabblad PVE-Algemeen) uit het Programma van Eisen.                                                                                                 
- Prijzen in 2 decimalen achter de komma.
- Prijzen dienen gebaseerd te zijn op de Raamovereenkomst en alle gestelde voorwaarden (zie aanbestedingsdocumenten) zijn van toepassing.   </t>
    </r>
  </si>
  <si>
    <r>
      <rPr>
        <b/>
        <sz val="16"/>
        <rFont val="Arial"/>
        <family val="2"/>
      </rPr>
      <t xml:space="preserve">TOELICHTING: </t>
    </r>
    <r>
      <rPr>
        <sz val="10"/>
        <rFont val="Arial"/>
        <family val="2"/>
      </rPr>
      <t xml:space="preserve">
</t>
    </r>
    <r>
      <rPr>
        <sz val="12"/>
        <rFont val="Arial"/>
        <family val="2"/>
      </rPr>
      <t>- De afgegeven prijzen zijn finale prijzen. Inschrijver dient alle onderdelen te kunnen leveren (eigenstandig/in combinatie/en/of inschakeling Derde(n)).  Een item niet beprijzen, betekent dat uw Inschrijving als niet-geldig wordt verklaard.</t>
    </r>
  </si>
  <si>
    <r>
      <rPr>
        <b/>
        <sz val="18"/>
        <rFont val="Arial"/>
        <family val="2"/>
      </rPr>
      <t xml:space="preserve">TOELICHTING: </t>
    </r>
    <r>
      <rPr>
        <b/>
        <sz val="10"/>
        <rFont val="Arial"/>
        <family val="2"/>
      </rPr>
      <t xml:space="preserve">
</t>
    </r>
    <r>
      <rPr>
        <sz val="12"/>
        <rFont val="Arial"/>
        <family val="2"/>
      </rPr>
      <t>- De afgegeven prijzen zijn finale prijzen. Inschrijver dient alle onderdelen te kunnen leveren (eigenstandig/in combinatie/en/of inschakeling Derde(n)).  Een item niet beprijzen, betekent dat uw Inschrijving als niet-geldig wordt verklaard.</t>
    </r>
  </si>
  <si>
    <r>
      <rPr>
        <b/>
        <sz val="16"/>
        <rFont val="Arial"/>
        <family val="2"/>
      </rPr>
      <t xml:space="preserve">TOELICHTING: 
</t>
    </r>
    <r>
      <rPr>
        <sz val="12"/>
        <rFont val="Arial"/>
        <family val="2"/>
      </rPr>
      <t>- Dit tabblad heeft betrekking op de diensten zoals beschreven onder punt 3 van de scope van de opdracht (Refurbishmentdiensten).</t>
    </r>
    <r>
      <rPr>
        <b/>
        <sz val="16"/>
        <rFont val="Arial"/>
        <family val="2"/>
      </rPr>
      <t xml:space="preserve">
</t>
    </r>
    <r>
      <rPr>
        <sz val="12"/>
        <rFont val="Arial"/>
        <family val="2"/>
      </rPr>
      <t>- De afgegeven prijzen zijn finale prijzen. Inschrijver dient alle onderdelen te kunnen leveren (eigenstandig/in combinatie/en/of inschakeling Derde(n)).  Een item niet beprijzen, betekent dat uw Inschrijving als niet-geldig wordt verklaard.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</si>
</sst>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164" formatCode="&quot;€&quot;#,##0.00_-"/>
    <numFmt numFmtId="165" formatCode="&quot;€&quot;\ #,##0.00"/>
    <numFmt numFmtId="166" formatCode="&quot;€&quot;\ #,##0.00_-"/>
    <numFmt numFmtId="167" formatCode="&quot;€ &quot;#,##0.00_-"/>
    <numFmt numFmtId="168" formatCode="_-[$€-2]\ * #,##0.00_-;_-[$€-2]\ * #,##0.00\-;_-[$€-2]\ * &quot;-&quot;??_-;_-@_-"/>
  </numFmts>
  <fonts count="3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i/>
      <sz val="11"/>
      <color theme="1"/>
      <name val="Aptos Narrow"/>
      <family val="2"/>
      <scheme val="minor"/>
    </font>
    <font>
      <sz val="11"/>
      <color rgb="FF242424"/>
      <name val="Aptos Narrow"/>
      <family val="2"/>
    </font>
    <font>
      <sz val="10"/>
      <color theme="1"/>
      <name val="Arial"/>
      <family val="2"/>
    </font>
    <font>
      <b/>
      <sz val="14"/>
      <color theme="0"/>
      <name val="Arial"/>
      <family val="2"/>
    </font>
    <font>
      <sz val="12"/>
      <color theme="1"/>
      <name val="Arial"/>
      <family val="2"/>
    </font>
    <font>
      <sz val="12"/>
      <color theme="1"/>
      <name val="Aptos Narrow"/>
      <family val="2"/>
      <scheme val="minor"/>
    </font>
    <font>
      <b/>
      <sz val="16"/>
      <name val="Arial"/>
      <family val="2"/>
    </font>
    <font>
      <sz val="11"/>
      <color theme="1"/>
      <name val="Arial"/>
      <family val="2"/>
    </font>
    <font>
      <b/>
      <sz val="14"/>
      <name val="Arial"/>
      <family val="2"/>
    </font>
    <font>
      <b/>
      <sz val="18"/>
      <name val="Arial"/>
      <family val="2"/>
    </font>
    <font>
      <sz val="12"/>
      <name val="Arial"/>
      <family val="2"/>
    </font>
    <font>
      <sz val="14"/>
      <name val="Arial"/>
      <family val="2"/>
    </font>
    <font>
      <b/>
      <i/>
      <sz val="16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6"/>
      <name val="Arial"/>
      <family val="2"/>
    </font>
    <font>
      <sz val="10"/>
      <color rgb="FF000000"/>
      <name val="Arial"/>
      <family val="2"/>
    </font>
    <font>
      <sz val="11"/>
      <color rgb="FFFF0000"/>
      <name val="Aptos Narrow"/>
      <family val="2"/>
      <scheme val="minor"/>
    </font>
    <font>
      <sz val="12"/>
      <color rgb="FFFF0000"/>
      <name val="Arial"/>
      <family val="2"/>
    </font>
    <font>
      <sz val="11"/>
      <color rgb="FF000000"/>
      <name val="Calibri"/>
      <family val="2"/>
    </font>
    <font>
      <sz val="11"/>
      <color rgb="FF000000"/>
      <name val="Aptos Narrow"/>
      <family val="2"/>
    </font>
    <font>
      <b/>
      <sz val="12"/>
      <name val="Arial"/>
      <family val="2"/>
    </font>
    <font>
      <sz val="10"/>
      <color rgb="FFFF0000"/>
      <name val="Arial"/>
      <family val="2"/>
    </font>
    <font>
      <sz val="11"/>
      <color rgb="FF242424"/>
      <name val="Aptos Narrow"/>
    </font>
    <font>
      <b/>
      <sz val="18"/>
      <color theme="1"/>
      <name val="Arial"/>
      <family val="2"/>
    </font>
    <font>
      <b/>
      <sz val="18"/>
      <color theme="1"/>
      <name val="Aptos Narrow"/>
      <family val="2"/>
      <scheme val="minor"/>
    </font>
    <font>
      <b/>
      <sz val="18"/>
      <name val="Arial"/>
    </font>
    <font>
      <sz val="10"/>
      <name val="Arial"/>
    </font>
    <font>
      <b/>
      <sz val="10"/>
      <name val="Arial"/>
    </font>
    <font>
      <b/>
      <sz val="16"/>
      <name val="Arial"/>
    </font>
    <font>
      <sz val="14"/>
      <name val="Arial"/>
    </font>
    <font>
      <sz val="18"/>
      <name val="Aptos Narrow"/>
      <family val="2"/>
      <scheme val="minor"/>
    </font>
    <font>
      <sz val="18"/>
      <color theme="1"/>
      <name val="Aptos Narrow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9CCFF"/>
        <bgColor indexed="31"/>
      </patternFill>
    </fill>
    <fill>
      <patternFill patternType="solid">
        <fgColor theme="0"/>
        <bgColor indexed="27"/>
      </patternFill>
    </fill>
    <fill>
      <patternFill patternType="solid">
        <fgColor rgb="FFCCFFCC"/>
        <bgColor indexed="27"/>
      </patternFill>
    </fill>
    <fill>
      <patternFill patternType="solid">
        <fgColor theme="0"/>
        <bgColor indexed="31"/>
      </patternFill>
    </fill>
    <fill>
      <patternFill patternType="solid">
        <fgColor indexed="27"/>
        <bgColor indexed="41"/>
      </patternFill>
    </fill>
    <fill>
      <patternFill patternType="solid">
        <fgColor rgb="FFFFFF00"/>
        <bgColor rgb="FF000000"/>
      </patternFill>
    </fill>
    <fill>
      <patternFill patternType="solid">
        <fgColor rgb="FFFFFF00"/>
        <bgColor indexed="9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4" tint="0.39997558519241921"/>
        <bgColor indexed="31"/>
      </patternFill>
    </fill>
    <fill>
      <patternFill patternType="solid">
        <fgColor theme="4" tint="0.39997558519241921"/>
        <bgColor rgb="FF000000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3" fillId="0" borderId="0"/>
    <xf numFmtId="0" fontId="3" fillId="0" borderId="0"/>
    <xf numFmtId="44" fontId="3" fillId="0" borderId="0" applyFill="0" applyBorder="0" applyAlignment="0" applyProtection="0"/>
  </cellStyleXfs>
  <cellXfs count="163">
    <xf numFmtId="0" fontId="0" fillId="0" borderId="0" xfId="0"/>
    <xf numFmtId="0" fontId="3" fillId="0" borderId="0" xfId="1" applyAlignment="1">
      <alignment vertical="center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3" fillId="0" borderId="0" xfId="1" applyAlignment="1">
      <alignment horizontal="left" vertical="center"/>
    </xf>
    <xf numFmtId="0" fontId="3" fillId="0" borderId="0" xfId="1" applyAlignment="1">
      <alignment horizontal="left" vertical="top"/>
    </xf>
    <xf numFmtId="0" fontId="3" fillId="0" borderId="0" xfId="1" applyAlignment="1">
      <alignment horizontal="left" vertical="top" wrapText="1"/>
    </xf>
    <xf numFmtId="0" fontId="3" fillId="0" borderId="0" xfId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10" fillId="0" borderId="0" xfId="0" applyFont="1"/>
    <xf numFmtId="0" fontId="3" fillId="0" borderId="0" xfId="2" applyAlignment="1">
      <alignment vertical="center" wrapText="1"/>
    </xf>
    <xf numFmtId="0" fontId="3" fillId="0" borderId="0" xfId="2" applyAlignment="1">
      <alignment horizontal="left" vertical="center" wrapText="1"/>
    </xf>
    <xf numFmtId="0" fontId="3" fillId="0" borderId="0" xfId="2" applyAlignment="1">
      <alignment horizontal="center" vertical="center" wrapText="1"/>
    </xf>
    <xf numFmtId="0" fontId="3" fillId="9" borderId="0" xfId="2" applyFill="1" applyAlignment="1">
      <alignment vertical="center" wrapText="1"/>
    </xf>
    <xf numFmtId="0" fontId="3" fillId="0" borderId="9" xfId="2" applyBorder="1" applyAlignment="1">
      <alignment horizontal="left" vertical="center" wrapText="1"/>
    </xf>
    <xf numFmtId="0" fontId="11" fillId="11" borderId="0" xfId="2" applyFont="1" applyFill="1" applyAlignment="1">
      <alignment horizontal="center" vertical="center" wrapText="1"/>
    </xf>
    <xf numFmtId="0" fontId="16" fillId="0" borderId="0" xfId="2" applyFont="1" applyAlignment="1">
      <alignment horizontal="left" vertical="center" wrapText="1"/>
    </xf>
    <xf numFmtId="0" fontId="11" fillId="11" borderId="9" xfId="2" applyFont="1" applyFill="1" applyBorder="1" applyAlignment="1">
      <alignment horizontal="left" vertical="center" wrapText="1"/>
    </xf>
    <xf numFmtId="0" fontId="11" fillId="11" borderId="0" xfId="2" applyFont="1" applyFill="1" applyAlignment="1">
      <alignment horizontal="left" vertical="center" wrapText="1"/>
    </xf>
    <xf numFmtId="0" fontId="16" fillId="13" borderId="10" xfId="2" applyFont="1" applyFill="1" applyBorder="1" applyAlignment="1">
      <alignment horizontal="left" vertical="center" wrapText="1"/>
    </xf>
    <xf numFmtId="167" fontId="3" fillId="0" borderId="10" xfId="2" applyNumberFormat="1" applyBorder="1" applyAlignment="1">
      <alignment horizontal="center" vertical="center" wrapText="1"/>
    </xf>
    <xf numFmtId="0" fontId="18" fillId="14" borderId="15" xfId="2" applyFont="1" applyFill="1" applyBorder="1" applyAlignment="1">
      <alignment horizontal="center" vertical="center" wrapText="1"/>
    </xf>
    <xf numFmtId="0" fontId="18" fillId="14" borderId="3" xfId="2" applyFont="1" applyFill="1" applyBorder="1" applyAlignment="1">
      <alignment horizontal="center" vertical="center" wrapText="1"/>
    </xf>
    <xf numFmtId="0" fontId="18" fillId="14" borderId="1" xfId="2" applyFont="1" applyFill="1" applyBorder="1" applyAlignment="1">
      <alignment horizontal="center" vertical="center" wrapText="1"/>
    </xf>
    <xf numFmtId="0" fontId="18" fillId="14" borderId="16" xfId="2" applyFont="1" applyFill="1" applyBorder="1" applyAlignment="1">
      <alignment horizontal="center" vertical="center" wrapText="1"/>
    </xf>
    <xf numFmtId="1" fontId="12" fillId="0" borderId="15" xfId="0" applyNumberFormat="1" applyFont="1" applyBorder="1" applyAlignment="1">
      <alignment horizontal="center" vertical="center"/>
    </xf>
    <xf numFmtId="3" fontId="12" fillId="0" borderId="3" xfId="0" applyNumberFormat="1" applyFont="1" applyBorder="1" applyAlignment="1">
      <alignment horizontal="center" vertical="center"/>
    </xf>
    <xf numFmtId="0" fontId="19" fillId="0" borderId="3" xfId="3" applyNumberFormat="1" applyFont="1" applyFill="1" applyBorder="1" applyAlignment="1" applyProtection="1">
      <alignment horizontal="center" vertical="center" wrapText="1"/>
      <protection locked="0"/>
    </xf>
    <xf numFmtId="1" fontId="12" fillId="0" borderId="15" xfId="0" applyNumberFormat="1" applyFont="1" applyBorder="1" applyAlignment="1">
      <alignment horizontal="center" vertical="center" wrapText="1"/>
    </xf>
    <xf numFmtId="167" fontId="3" fillId="0" borderId="0" xfId="2" applyNumberFormat="1" applyAlignment="1">
      <alignment horizontal="center" vertical="center" wrapText="1"/>
    </xf>
    <xf numFmtId="0" fontId="3" fillId="0" borderId="0" xfId="2" applyAlignment="1">
      <alignment vertical="center"/>
    </xf>
    <xf numFmtId="0" fontId="3" fillId="0" borderId="0" xfId="2" applyAlignment="1">
      <alignment horizontal="left" vertical="center"/>
    </xf>
    <xf numFmtId="0" fontId="3" fillId="0" borderId="0" xfId="2" applyAlignment="1">
      <alignment horizontal="center" vertical="center"/>
    </xf>
    <xf numFmtId="0" fontId="21" fillId="0" borderId="3" xfId="0" applyFont="1" applyBorder="1" applyAlignment="1">
      <alignment horizontal="left" vertical="center" indent="1"/>
    </xf>
    <xf numFmtId="0" fontId="3" fillId="0" borderId="3" xfId="0" applyFont="1" applyBorder="1" applyAlignment="1">
      <alignment horizontal="left" vertical="center" indent="1"/>
    </xf>
    <xf numFmtId="0" fontId="22" fillId="0" borderId="0" xfId="0" applyFont="1"/>
    <xf numFmtId="168" fontId="19" fillId="16" borderId="3" xfId="3" applyNumberFormat="1" applyFont="1" applyFill="1" applyBorder="1" applyAlignment="1" applyProtection="1">
      <alignment horizontal="center" vertical="center" wrapText="1"/>
      <protection locked="0"/>
    </xf>
    <xf numFmtId="165" fontId="1" fillId="0" borderId="3" xfId="0" applyNumberFormat="1" applyFont="1" applyBorder="1" applyAlignment="1">
      <alignment horizontal="center"/>
    </xf>
    <xf numFmtId="0" fontId="0" fillId="0" borderId="0" xfId="0" applyAlignment="1">
      <alignment vertical="top"/>
    </xf>
    <xf numFmtId="0" fontId="3" fillId="0" borderId="0" xfId="1" applyAlignment="1">
      <alignment vertical="top"/>
    </xf>
    <xf numFmtId="0" fontId="0" fillId="5" borderId="0" xfId="0" applyFill="1" applyAlignment="1">
      <alignment vertical="top"/>
    </xf>
    <xf numFmtId="165" fontId="1" fillId="0" borderId="0" xfId="0" applyNumberFormat="1" applyFont="1" applyAlignment="1">
      <alignment horizontal="center" vertical="top"/>
    </xf>
    <xf numFmtId="0" fontId="22" fillId="0" borderId="0" xfId="0" applyFont="1" applyAlignment="1">
      <alignment vertical="top"/>
    </xf>
    <xf numFmtId="1" fontId="12" fillId="0" borderId="17" xfId="0" applyNumberFormat="1" applyFont="1" applyBorder="1" applyAlignment="1">
      <alignment horizontal="center" vertical="center"/>
    </xf>
    <xf numFmtId="3" fontId="12" fillId="0" borderId="4" xfId="0" applyNumberFormat="1" applyFont="1" applyBorder="1" applyAlignment="1">
      <alignment horizontal="center" vertical="center"/>
    </xf>
    <xf numFmtId="0" fontId="19" fillId="0" borderId="4" xfId="3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0" fillId="0" borderId="3" xfId="0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25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/>
    </xf>
    <xf numFmtId="164" fontId="0" fillId="6" borderId="3" xfId="0" applyNumberFormat="1" applyFill="1" applyBorder="1" applyAlignment="1">
      <alignment horizontal="center" vertical="center"/>
    </xf>
    <xf numFmtId="165" fontId="0" fillId="0" borderId="3" xfId="0" applyNumberFormat="1" applyBorder="1" applyAlignment="1">
      <alignment horizontal="center" vertical="center"/>
    </xf>
    <xf numFmtId="165" fontId="0" fillId="2" borderId="3" xfId="0" applyNumberFormat="1" applyFill="1" applyBorder="1" applyAlignment="1">
      <alignment horizontal="center" vertical="center"/>
    </xf>
    <xf numFmtId="165" fontId="1" fillId="2" borderId="3" xfId="0" applyNumberFormat="1" applyFont="1" applyFill="1" applyBorder="1" applyAlignment="1">
      <alignment horizontal="center" vertical="center"/>
    </xf>
    <xf numFmtId="165" fontId="1" fillId="8" borderId="3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3" borderId="4" xfId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66" fontId="1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164" fontId="0" fillId="6" borderId="4" xfId="0" applyNumberForma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vertical="top" wrapText="1"/>
    </xf>
    <xf numFmtId="0" fontId="25" fillId="0" borderId="0" xfId="0" applyFont="1" applyAlignment="1">
      <alignment horizontal="center" vertical="center" wrapText="1"/>
    </xf>
    <xf numFmtId="165" fontId="0" fillId="2" borderId="18" xfId="0" applyNumberFormat="1" applyFill="1" applyBorder="1" applyAlignment="1">
      <alignment horizontal="center" vertical="center"/>
    </xf>
    <xf numFmtId="9" fontId="0" fillId="6" borderId="3" xfId="0" applyNumberFormat="1" applyFill="1" applyBorder="1" applyAlignment="1">
      <alignment horizontal="center" vertical="center"/>
    </xf>
    <xf numFmtId="165" fontId="3" fillId="15" borderId="3" xfId="0" applyNumberFormat="1" applyFont="1" applyFill="1" applyBorder="1" applyAlignment="1">
      <alignment horizontal="left" vertical="center" indent="1"/>
    </xf>
    <xf numFmtId="165" fontId="3" fillId="0" borderId="3" xfId="0" applyNumberFormat="1" applyFont="1" applyBorder="1" applyAlignment="1">
      <alignment horizontal="left" vertical="center" indent="1"/>
    </xf>
    <xf numFmtId="165" fontId="21" fillId="0" borderId="3" xfId="0" applyNumberFormat="1" applyFont="1" applyBorder="1" applyAlignment="1">
      <alignment horizontal="left" vertical="center" indent="1"/>
    </xf>
    <xf numFmtId="165" fontId="27" fillId="18" borderId="3" xfId="0" applyNumberFormat="1" applyFont="1" applyFill="1" applyBorder="1" applyAlignment="1">
      <alignment horizontal="left" vertical="center" indent="1"/>
    </xf>
    <xf numFmtId="165" fontId="3" fillId="18" borderId="3" xfId="0" applyNumberFormat="1" applyFont="1" applyFill="1" applyBorder="1" applyAlignment="1">
      <alignment horizontal="left" vertical="center" indent="1"/>
    </xf>
    <xf numFmtId="0" fontId="28" fillId="0" borderId="3" xfId="0" applyFont="1" applyBorder="1" applyAlignment="1">
      <alignment horizontal="center" vertical="center" wrapText="1"/>
    </xf>
    <xf numFmtId="168" fontId="19" fillId="0" borderId="16" xfId="3" applyNumberFormat="1" applyFont="1" applyFill="1" applyBorder="1" applyAlignment="1" applyProtection="1">
      <alignment horizontal="center" vertical="center" wrapText="1"/>
      <protection locked="0"/>
    </xf>
    <xf numFmtId="165" fontId="30" fillId="17" borderId="3" xfId="0" applyNumberFormat="1" applyFont="1" applyFill="1" applyBorder="1" applyAlignment="1">
      <alignment horizontal="center" vertical="center"/>
    </xf>
    <xf numFmtId="0" fontId="34" fillId="11" borderId="9" xfId="2" applyFont="1" applyFill="1" applyBorder="1" applyAlignment="1">
      <alignment horizontal="left" vertical="center" wrapText="1"/>
    </xf>
    <xf numFmtId="0" fontId="34" fillId="11" borderId="0" xfId="2" applyFont="1" applyFill="1" applyAlignment="1">
      <alignment horizontal="left" vertical="center" wrapText="1"/>
    </xf>
    <xf numFmtId="0" fontId="34" fillId="11" borderId="0" xfId="2" applyFont="1" applyFill="1" applyAlignment="1">
      <alignment horizontal="center" vertical="center" wrapText="1"/>
    </xf>
    <xf numFmtId="0" fontId="35" fillId="13" borderId="10" xfId="2" applyFont="1" applyFill="1" applyBorder="1" applyAlignment="1">
      <alignment horizontal="left" vertical="center" wrapText="1"/>
    </xf>
    <xf numFmtId="165" fontId="14" fillId="19" borderId="5" xfId="0" applyNumberFormat="1" applyFont="1" applyFill="1" applyBorder="1" applyAlignment="1">
      <alignment horizontal="left" vertical="center" indent="1"/>
    </xf>
    <xf numFmtId="168" fontId="19" fillId="16" borderId="4" xfId="3" applyNumberFormat="1" applyFont="1" applyFill="1" applyBorder="1" applyAlignment="1" applyProtection="1">
      <alignment horizontal="center" vertical="center" wrapText="1"/>
      <protection locked="0"/>
    </xf>
    <xf numFmtId="168" fontId="19" fillId="0" borderId="24" xfId="3" applyNumberFormat="1" applyFont="1" applyFill="1" applyBorder="1" applyAlignment="1" applyProtection="1">
      <alignment horizontal="center" vertical="center" wrapText="1"/>
      <protection locked="0"/>
    </xf>
    <xf numFmtId="168" fontId="14" fillId="17" borderId="5" xfId="2" applyNumberFormat="1" applyFont="1" applyFill="1" applyBorder="1" applyAlignment="1">
      <alignment horizontal="center" vertical="center"/>
    </xf>
    <xf numFmtId="165" fontId="30" fillId="17" borderId="3" xfId="0" applyNumberFormat="1" applyFont="1" applyFill="1" applyBorder="1" applyAlignment="1">
      <alignment horizontal="center"/>
    </xf>
    <xf numFmtId="0" fontId="35" fillId="0" borderId="0" xfId="2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4" fillId="21" borderId="3" xfId="0" applyFont="1" applyFill="1" applyBorder="1" applyAlignment="1">
      <alignment horizontal="left" vertical="center" wrapText="1" indent="1"/>
    </xf>
    <xf numFmtId="0" fontId="3" fillId="9" borderId="3" xfId="0" applyFont="1" applyFill="1" applyBorder="1" applyAlignment="1">
      <alignment horizontal="left" vertical="center" indent="1"/>
    </xf>
    <xf numFmtId="0" fontId="3" fillId="0" borderId="1" xfId="2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1" fillId="3" borderId="3" xfId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8" fillId="7" borderId="3" xfId="0" applyFont="1" applyFill="1" applyBorder="1" applyAlignment="1">
      <alignment horizontal="center" vertical="center"/>
    </xf>
    <xf numFmtId="0" fontId="4" fillId="4" borderId="1" xfId="1" applyFont="1" applyFill="1" applyBorder="1" applyAlignment="1">
      <alignment horizontal="center" vertical="center"/>
    </xf>
    <xf numFmtId="165" fontId="7" fillId="2" borderId="3" xfId="0" applyNumberFormat="1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26" fillId="4" borderId="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3" fillId="12" borderId="3" xfId="2" applyFill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29" fillId="17" borderId="3" xfId="0" applyFont="1" applyFill="1" applyBorder="1" applyAlignment="1">
      <alignment horizontal="center" vertical="center" wrapText="1"/>
    </xf>
    <xf numFmtId="0" fontId="24" fillId="2" borderId="21" xfId="0" applyFont="1" applyFill="1" applyBorder="1" applyAlignment="1">
      <alignment horizontal="center" vertical="center"/>
    </xf>
    <xf numFmtId="0" fontId="24" fillId="2" borderId="22" xfId="0" applyFont="1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4" fillId="10" borderId="3" xfId="2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7" fillId="8" borderId="3" xfId="0" applyFont="1" applyFill="1" applyBorder="1" applyAlignment="1">
      <alignment horizontal="center" vertical="center" wrapText="1"/>
    </xf>
    <xf numFmtId="0" fontId="13" fillId="3" borderId="1" xfId="1" applyFont="1" applyFill="1" applyBorder="1" applyAlignment="1">
      <alignment horizontal="center" vertical="center" wrapText="1"/>
    </xf>
    <xf numFmtId="0" fontId="13" fillId="3" borderId="2" xfId="1" applyFont="1" applyFill="1" applyBorder="1" applyAlignment="1">
      <alignment horizontal="center" vertical="center" wrapText="1"/>
    </xf>
    <xf numFmtId="0" fontId="13" fillId="3" borderId="5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left" vertical="top" wrapText="1"/>
    </xf>
    <xf numFmtId="0" fontId="4" fillId="2" borderId="2" xfId="1" applyFont="1" applyFill="1" applyBorder="1" applyAlignment="1">
      <alignment horizontal="left" vertical="top" wrapText="1"/>
    </xf>
    <xf numFmtId="0" fontId="4" fillId="2" borderId="5" xfId="1" applyFont="1" applyFill="1" applyBorder="1" applyAlignment="1">
      <alignment horizontal="left" vertical="top" wrapText="1"/>
    </xf>
    <xf numFmtId="0" fontId="14" fillId="17" borderId="1" xfId="2" applyFont="1" applyFill="1" applyBorder="1" applyAlignment="1">
      <alignment horizontal="center" vertical="top" wrapText="1"/>
    </xf>
    <xf numFmtId="0" fontId="0" fillId="0" borderId="2" xfId="0" applyBorder="1" applyAlignment="1">
      <alignment horizontal="center"/>
    </xf>
    <xf numFmtId="0" fontId="14" fillId="10" borderId="6" xfId="2" applyFont="1" applyFill="1" applyBorder="1" applyAlignment="1">
      <alignment horizontal="center" vertical="center" wrapText="1"/>
    </xf>
    <xf numFmtId="0" fontId="14" fillId="10" borderId="7" xfId="2" applyFont="1" applyFill="1" applyBorder="1" applyAlignment="1">
      <alignment horizontal="center" vertical="center" wrapText="1"/>
    </xf>
    <xf numFmtId="0" fontId="14" fillId="10" borderId="8" xfId="2" applyFont="1" applyFill="1" applyBorder="1" applyAlignment="1">
      <alignment horizontal="center" vertical="center" wrapText="1"/>
    </xf>
    <xf numFmtId="0" fontId="33" fillId="12" borderId="6" xfId="2" applyFont="1" applyFill="1" applyBorder="1" applyAlignment="1">
      <alignment horizontal="left" vertical="center" wrapText="1"/>
    </xf>
    <xf numFmtId="0" fontId="33" fillId="12" borderId="7" xfId="2" applyFont="1" applyFill="1" applyBorder="1" applyAlignment="1">
      <alignment horizontal="left" vertical="center" wrapText="1"/>
    </xf>
    <xf numFmtId="0" fontId="33" fillId="12" borderId="8" xfId="2" applyFont="1" applyFill="1" applyBorder="1" applyAlignment="1">
      <alignment horizontal="left" vertical="center" wrapText="1"/>
    </xf>
    <xf numFmtId="0" fontId="32" fillId="12" borderId="1" xfId="2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7" fillId="20" borderId="11" xfId="2" applyFont="1" applyFill="1" applyBorder="1" applyAlignment="1">
      <alignment horizontal="center" vertical="center" wrapText="1"/>
    </xf>
    <xf numFmtId="0" fontId="17" fillId="20" borderId="12" xfId="2" applyFont="1" applyFill="1" applyBorder="1" applyAlignment="1">
      <alignment horizontal="center" vertical="center" wrapText="1"/>
    </xf>
    <xf numFmtId="0" fontId="17" fillId="20" borderId="13" xfId="2" applyFont="1" applyFill="1" applyBorder="1" applyAlignment="1">
      <alignment horizontal="center" vertical="center" wrapText="1"/>
    </xf>
    <xf numFmtId="0" fontId="17" fillId="20" borderId="14" xfId="2" applyFont="1" applyFill="1" applyBorder="1" applyAlignment="1">
      <alignment horizontal="center" vertical="center" wrapText="1"/>
    </xf>
    <xf numFmtId="0" fontId="17" fillId="20" borderId="15" xfId="2" applyFont="1" applyFill="1" applyBorder="1" applyAlignment="1">
      <alignment horizontal="center" vertical="center" wrapText="1"/>
    </xf>
    <xf numFmtId="0" fontId="17" fillId="20" borderId="3" xfId="2" applyFont="1" applyFill="1" applyBorder="1" applyAlignment="1">
      <alignment horizontal="center" vertical="center" wrapText="1"/>
    </xf>
    <xf numFmtId="0" fontId="17" fillId="20" borderId="1" xfId="2" applyFont="1" applyFill="1" applyBorder="1" applyAlignment="1">
      <alignment horizontal="center" vertical="center" wrapText="1"/>
    </xf>
    <xf numFmtId="0" fontId="17" fillId="20" borderId="16" xfId="2" applyFont="1" applyFill="1" applyBorder="1" applyAlignment="1">
      <alignment horizontal="center" vertical="center" wrapText="1"/>
    </xf>
    <xf numFmtId="0" fontId="31" fillId="10" borderId="6" xfId="2" applyFont="1" applyFill="1" applyBorder="1" applyAlignment="1">
      <alignment horizontal="center" vertical="center" wrapText="1"/>
    </xf>
    <xf numFmtId="0" fontId="31" fillId="10" borderId="7" xfId="2" applyFont="1" applyFill="1" applyBorder="1" applyAlignment="1">
      <alignment horizontal="center" vertical="center" wrapText="1"/>
    </xf>
    <xf numFmtId="0" fontId="31" fillId="10" borderId="8" xfId="2" applyFont="1" applyFill="1" applyBorder="1" applyAlignment="1">
      <alignment horizontal="center" vertical="center" wrapText="1"/>
    </xf>
    <xf numFmtId="0" fontId="14" fillId="19" borderId="1" xfId="0" applyFont="1" applyFill="1" applyBorder="1" applyAlignment="1">
      <alignment horizontal="center" vertical="center"/>
    </xf>
    <xf numFmtId="0" fontId="3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wrapText="1"/>
    </xf>
    <xf numFmtId="0" fontId="0" fillId="0" borderId="3" xfId="0" applyBorder="1" applyAlignment="1">
      <alignment wrapText="1"/>
    </xf>
    <xf numFmtId="0" fontId="30" fillId="17" borderId="1" xfId="0" applyFont="1" applyFill="1" applyBorder="1" applyAlignment="1">
      <alignment horizontal="center" vertical="top" wrapText="1"/>
    </xf>
    <xf numFmtId="0" fontId="30" fillId="17" borderId="2" xfId="0" applyFont="1" applyFill="1" applyBorder="1" applyAlignment="1">
      <alignment horizontal="center" vertical="top" wrapText="1"/>
    </xf>
    <xf numFmtId="0" fontId="37" fillId="17" borderId="5" xfId="0" applyFont="1" applyFill="1" applyBorder="1" applyAlignment="1">
      <alignment horizontal="center" vertical="top" wrapText="1"/>
    </xf>
  </cellXfs>
  <cellStyles count="4">
    <cellStyle name="Currency 2" xfId="3" xr:uid="{86097A09-0715-44F7-8EB5-3C830EC77B09}"/>
    <cellStyle name="Normal 2" xfId="2" xr:uid="{00F6D592-AF3F-4B06-9204-AA0B2F6591ED}"/>
    <cellStyle name="Standaard" xfId="0" builtinId="0"/>
    <cellStyle name="Standaard 3" xfId="1" xr:uid="{A1523B1C-1FA0-44AD-AC75-F96F9507CDC2}"/>
  </cellStyles>
  <dxfs count="0"/>
  <tableStyles count="0" defaultTableStyle="TableStyleMedium2" defaultPivotStyle="PivotStyleMedium9"/>
  <colors>
    <mruColors>
      <color rgb="FFF4F5A9"/>
      <color rgb="FFF08DB3"/>
      <color rgb="FFF56C6C"/>
      <color rgb="FFEEF09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1218248</xdr:colOff>
      <xdr:row>1</xdr:row>
      <xdr:rowOff>108226</xdr:rowOff>
    </xdr:from>
    <xdr:to>
      <xdr:col>5</xdr:col>
      <xdr:colOff>422910</xdr:colOff>
      <xdr:row>1</xdr:row>
      <xdr:rowOff>1111615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27EA97F2-EBC6-49CA-9DA0-4AF6C69C6B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639811" y="290789"/>
          <a:ext cx="2254567" cy="1005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815340</xdr:colOff>
      <xdr:row>0</xdr:row>
      <xdr:rowOff>264795</xdr:rowOff>
    </xdr:from>
    <xdr:ext cx="1889418" cy="1102995"/>
    <xdr:pic>
      <xdr:nvPicPr>
        <xdr:cNvPr id="2" name="Picture 2">
          <a:extLst>
            <a:ext uri="{FF2B5EF4-FFF2-40B4-BE49-F238E27FC236}">
              <a16:creationId xmlns:a16="http://schemas.microsoft.com/office/drawing/2014/main" id="{962D90A1-16C6-4850-B498-A88C34DF14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31780" y="264795"/>
          <a:ext cx="1889418" cy="1102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815341</xdr:colOff>
      <xdr:row>1</xdr:row>
      <xdr:rowOff>201115</xdr:rowOff>
    </xdr:from>
    <xdr:to>
      <xdr:col>5</xdr:col>
      <xdr:colOff>1482091</xdr:colOff>
      <xdr:row>1</xdr:row>
      <xdr:rowOff>1291179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F9558E26-42C3-49F1-9691-3B48462DB5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7716" y="372565"/>
          <a:ext cx="2196465" cy="10881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144781</xdr:colOff>
      <xdr:row>1</xdr:row>
      <xdr:rowOff>117295</xdr:rowOff>
    </xdr:from>
    <xdr:to>
      <xdr:col>5</xdr:col>
      <xdr:colOff>2275</xdr:colOff>
      <xdr:row>1</xdr:row>
      <xdr:rowOff>1253490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E246CFBB-51C1-4F40-ADD7-34CA00A91E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5141" y="490675"/>
          <a:ext cx="1912989" cy="11247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838F0-339F-44D1-BCDF-438B587F884A}">
  <dimension ref="A2:J8"/>
  <sheetViews>
    <sheetView zoomScaleNormal="100" workbookViewId="0">
      <selection activeCell="A4" sqref="A4:F4"/>
    </sheetView>
  </sheetViews>
  <sheetFormatPr defaultRowHeight="14.4" x14ac:dyDescent="0.3"/>
  <cols>
    <col min="1" max="1" width="62.33203125" customWidth="1"/>
    <col min="2" max="2" width="20" customWidth="1"/>
    <col min="3" max="3" width="25.88671875" customWidth="1"/>
    <col min="4" max="4" width="35.5546875" customWidth="1"/>
  </cols>
  <sheetData>
    <row r="2" spans="1:10" s="1" customFormat="1" ht="96" customHeight="1" x14ac:dyDescent="0.3">
      <c r="A2" s="128" t="s">
        <v>394</v>
      </c>
      <c r="B2" s="129"/>
      <c r="C2" s="129"/>
      <c r="D2" s="129"/>
      <c r="E2" s="129"/>
      <c r="F2" s="130"/>
    </row>
    <row r="3" spans="1:10" s="1" customFormat="1" ht="13.2" x14ac:dyDescent="0.3">
      <c r="A3" s="5"/>
      <c r="B3" s="5"/>
      <c r="D3" s="6"/>
      <c r="E3" s="7"/>
      <c r="F3" s="8"/>
    </row>
    <row r="4" spans="1:10" s="1" customFormat="1" ht="256.5" customHeight="1" x14ac:dyDescent="0.3">
      <c r="A4" s="131" t="s">
        <v>0</v>
      </c>
      <c r="B4" s="132"/>
      <c r="C4" s="132"/>
      <c r="D4" s="132"/>
      <c r="E4" s="132"/>
      <c r="F4" s="133"/>
    </row>
    <row r="6" spans="1:10" s="1" customFormat="1" ht="13.2" x14ac:dyDescent="0.3">
      <c r="A6" s="9"/>
      <c r="B6" s="9"/>
      <c r="C6" s="10"/>
      <c r="D6" s="6"/>
      <c r="E6" s="7"/>
      <c r="F6" s="5"/>
      <c r="G6" s="5"/>
      <c r="H6" s="5"/>
      <c r="I6" s="5"/>
      <c r="J6" s="5"/>
    </row>
    <row r="8" spans="1:10" ht="15.6" x14ac:dyDescent="0.3">
      <c r="C8" s="11"/>
    </row>
  </sheetData>
  <mergeCells count="2">
    <mergeCell ref="A2:F2"/>
    <mergeCell ref="A4:F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BAE8E-96B1-4585-BD92-DA504F326F40}">
  <dimension ref="A1:FQ329"/>
  <sheetViews>
    <sheetView tabSelected="1" zoomScaleNormal="100" workbookViewId="0">
      <selection activeCell="A4" sqref="A4:F4"/>
    </sheetView>
  </sheetViews>
  <sheetFormatPr defaultColWidth="8.88671875" defaultRowHeight="14.4" x14ac:dyDescent="0.3"/>
  <cols>
    <col min="1" max="2" width="42.5546875" style="40" customWidth="1"/>
    <col min="3" max="3" width="35.109375" style="48" customWidth="1"/>
    <col min="4" max="4" width="20" style="40" customWidth="1"/>
    <col min="5" max="5" width="30.44140625" style="40" bestFit="1" customWidth="1"/>
    <col min="6" max="6" width="20.109375" style="40" customWidth="1"/>
    <col min="7" max="7" width="26.5546875" style="40" customWidth="1"/>
    <col min="8" max="8" width="23.33203125" style="40" customWidth="1"/>
    <col min="9" max="16384" width="8.88671875" style="40"/>
  </cols>
  <sheetData>
    <row r="1" spans="1:173" ht="123.6" customHeight="1" x14ac:dyDescent="0.3">
      <c r="A1" s="125" t="s">
        <v>395</v>
      </c>
      <c r="B1" s="125"/>
      <c r="C1" s="125"/>
      <c r="D1" s="125"/>
      <c r="E1" s="125"/>
      <c r="F1" s="125"/>
    </row>
    <row r="2" spans="1:173" ht="75" customHeight="1" x14ac:dyDescent="0.3">
      <c r="A2" s="118" t="s">
        <v>403</v>
      </c>
      <c r="B2" s="118"/>
      <c r="C2" s="118"/>
      <c r="D2" s="118"/>
      <c r="E2" s="118"/>
      <c r="F2" s="118"/>
    </row>
    <row r="3" spans="1:173" ht="19.2" customHeight="1" x14ac:dyDescent="0.3">
      <c r="A3" s="103"/>
      <c r="B3" s="104"/>
      <c r="C3" s="104"/>
      <c r="D3" s="104"/>
      <c r="E3" s="104"/>
      <c r="F3" s="105"/>
    </row>
    <row r="4" spans="1:173" ht="133.94999999999999" customHeight="1" x14ac:dyDescent="0.3">
      <c r="A4" s="118" t="s">
        <v>400</v>
      </c>
      <c r="B4" s="118"/>
      <c r="C4" s="119"/>
      <c r="D4" s="119"/>
      <c r="E4" s="119"/>
      <c r="F4" s="119"/>
    </row>
    <row r="5" spans="1:173" x14ac:dyDescent="0.3">
      <c r="A5" s="52"/>
      <c r="B5" s="52"/>
      <c r="C5" s="52"/>
      <c r="D5" s="52"/>
      <c r="E5" s="52"/>
      <c r="F5" s="52"/>
    </row>
    <row r="6" spans="1:173" s="41" customFormat="1" ht="38.25" customHeight="1" x14ac:dyDescent="0.3">
      <c r="A6" s="106"/>
      <c r="B6" s="106"/>
      <c r="C6" s="106"/>
      <c r="D6" s="106"/>
      <c r="E6" s="106"/>
      <c r="F6" s="106"/>
    </row>
    <row r="7" spans="1:173" ht="15.75" customHeight="1" x14ac:dyDescent="0.3">
      <c r="A7" s="52"/>
      <c r="B7" s="52"/>
      <c r="C7" s="52"/>
      <c r="D7" s="52"/>
      <c r="E7" s="52"/>
      <c r="F7" s="52"/>
    </row>
    <row r="8" spans="1:173" ht="39" customHeight="1" x14ac:dyDescent="0.3">
      <c r="A8" s="110"/>
      <c r="B8" s="110"/>
      <c r="C8" s="110"/>
      <c r="D8" s="110"/>
      <c r="E8" s="110"/>
      <c r="F8" s="110"/>
    </row>
    <row r="9" spans="1:173" ht="15.75" customHeight="1" x14ac:dyDescent="0.3">
      <c r="A9" s="108" t="s">
        <v>367</v>
      </c>
      <c r="B9" s="108"/>
      <c r="C9" s="108"/>
      <c r="D9" s="108"/>
      <c r="E9" s="108"/>
      <c r="F9" s="108"/>
    </row>
    <row r="10" spans="1:173" s="42" customFormat="1" ht="56.25" customHeight="1" x14ac:dyDescent="0.3">
      <c r="A10" s="55" t="s">
        <v>236</v>
      </c>
      <c r="B10" s="55" t="s">
        <v>237</v>
      </c>
      <c r="C10" s="55" t="s">
        <v>2</v>
      </c>
      <c r="D10" s="55" t="s">
        <v>3</v>
      </c>
      <c r="E10" s="55" t="s">
        <v>4</v>
      </c>
      <c r="F10" s="55" t="s">
        <v>5</v>
      </c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  <c r="BU10" s="40"/>
      <c r="BV10" s="40"/>
      <c r="BW10" s="40"/>
      <c r="BX10" s="40"/>
      <c r="BY10" s="40"/>
      <c r="BZ10" s="40"/>
      <c r="CA10" s="40"/>
      <c r="CB10" s="40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  <c r="CR10" s="40"/>
      <c r="CS10" s="40"/>
      <c r="CT10" s="40"/>
      <c r="CU10" s="40"/>
      <c r="CV10" s="40"/>
      <c r="CW10" s="40"/>
      <c r="CX10" s="40"/>
      <c r="CY10" s="40"/>
      <c r="CZ10" s="40"/>
      <c r="DA10" s="40"/>
      <c r="DB10" s="40"/>
      <c r="DC10" s="40"/>
      <c r="DD10" s="40"/>
      <c r="DE10" s="40"/>
      <c r="DF10" s="40"/>
      <c r="DG10" s="40"/>
      <c r="DH10" s="40"/>
      <c r="DI10" s="40"/>
      <c r="DJ10" s="40"/>
      <c r="DK10" s="40"/>
      <c r="DL10" s="40"/>
      <c r="DM10" s="40"/>
      <c r="DN10" s="40"/>
      <c r="DO10" s="40"/>
      <c r="DP10" s="40"/>
      <c r="DQ10" s="40"/>
      <c r="DR10" s="40"/>
      <c r="DS10" s="40"/>
      <c r="DT10" s="40"/>
      <c r="DU10" s="40"/>
      <c r="DV10" s="40"/>
      <c r="DW10" s="40"/>
      <c r="DX10" s="40"/>
      <c r="DY10" s="40"/>
      <c r="DZ10" s="40"/>
      <c r="EA10" s="40"/>
      <c r="EB10" s="40"/>
      <c r="EC10" s="40"/>
      <c r="ED10" s="40"/>
      <c r="EE10" s="40"/>
      <c r="EF10" s="40"/>
      <c r="EG10" s="40"/>
      <c r="EH10" s="40"/>
      <c r="EI10" s="40"/>
      <c r="EJ10" s="40"/>
      <c r="EK10" s="40"/>
      <c r="EL10" s="40"/>
      <c r="EM10" s="40"/>
      <c r="EN10" s="40"/>
      <c r="EO10" s="40"/>
      <c r="EP10" s="40"/>
      <c r="EQ10" s="40"/>
      <c r="ER10" s="40"/>
      <c r="ES10" s="40"/>
      <c r="ET10" s="40"/>
      <c r="EU10" s="40"/>
      <c r="EV10" s="40"/>
      <c r="EW10" s="40"/>
      <c r="EX10" s="40"/>
      <c r="EY10" s="40"/>
      <c r="EZ10" s="40"/>
      <c r="FA10" s="40"/>
      <c r="FB10" s="40"/>
      <c r="FC10" s="40"/>
      <c r="FD10" s="40"/>
      <c r="FE10" s="40"/>
      <c r="FF10" s="40"/>
      <c r="FG10" s="40"/>
      <c r="FH10" s="40"/>
      <c r="FI10" s="40"/>
      <c r="FJ10" s="40"/>
      <c r="FK10" s="40"/>
      <c r="FL10" s="40"/>
      <c r="FM10" s="40"/>
      <c r="FN10" s="40"/>
      <c r="FO10" s="40"/>
      <c r="FP10" s="40"/>
      <c r="FQ10" s="40"/>
    </row>
    <row r="11" spans="1:173" ht="72" x14ac:dyDescent="0.3">
      <c r="A11" s="50" t="s">
        <v>129</v>
      </c>
      <c r="B11" s="50" t="s">
        <v>238</v>
      </c>
      <c r="C11" s="50">
        <v>1</v>
      </c>
      <c r="D11" s="57">
        <v>0</v>
      </c>
      <c r="E11" s="54">
        <v>200</v>
      </c>
      <c r="F11" s="58">
        <f>D11*E11</f>
        <v>0</v>
      </c>
      <c r="G11" s="78"/>
      <c r="H11" s="78"/>
    </row>
    <row r="12" spans="1:173" ht="72" x14ac:dyDescent="0.3">
      <c r="A12" s="50" t="s">
        <v>129</v>
      </c>
      <c r="B12" s="50" t="s">
        <v>239</v>
      </c>
      <c r="C12" s="50">
        <v>2</v>
      </c>
      <c r="D12" s="57">
        <v>0</v>
      </c>
      <c r="E12" s="52">
        <v>200</v>
      </c>
      <c r="F12" s="58">
        <f>D12*E12</f>
        <v>0</v>
      </c>
      <c r="G12" s="78"/>
      <c r="H12" s="78"/>
    </row>
    <row r="13" spans="1:173" ht="72" x14ac:dyDescent="0.3">
      <c r="A13" s="50" t="s">
        <v>129</v>
      </c>
      <c r="B13" s="50" t="s">
        <v>240</v>
      </c>
      <c r="C13" s="50">
        <v>3</v>
      </c>
      <c r="D13" s="57">
        <v>0</v>
      </c>
      <c r="E13" s="52">
        <v>200</v>
      </c>
      <c r="F13" s="58">
        <f>D13*E13</f>
        <v>0</v>
      </c>
      <c r="G13" s="78"/>
      <c r="H13" s="78"/>
    </row>
    <row r="14" spans="1:173" ht="48" customHeight="1" x14ac:dyDescent="0.3">
      <c r="A14" s="52" t="s">
        <v>130</v>
      </c>
      <c r="B14" s="50" t="s">
        <v>241</v>
      </c>
      <c r="C14" s="50">
        <v>4</v>
      </c>
      <c r="D14" s="57">
        <v>0</v>
      </c>
      <c r="E14" s="52">
        <v>25</v>
      </c>
      <c r="F14" s="58">
        <f t="shared" ref="F14:F16" si="0">D14*E14</f>
        <v>0</v>
      </c>
      <c r="G14" s="78"/>
      <c r="H14" s="78"/>
    </row>
    <row r="15" spans="1:173" ht="48" customHeight="1" x14ac:dyDescent="0.3">
      <c r="A15" s="52" t="s">
        <v>130</v>
      </c>
      <c r="B15" s="50" t="s">
        <v>242</v>
      </c>
      <c r="C15" s="50">
        <v>5</v>
      </c>
      <c r="D15" s="57">
        <v>0</v>
      </c>
      <c r="E15" s="52">
        <v>25</v>
      </c>
      <c r="F15" s="58">
        <f t="shared" si="0"/>
        <v>0</v>
      </c>
      <c r="G15" s="78"/>
      <c r="H15" s="78"/>
    </row>
    <row r="16" spans="1:173" ht="48" customHeight="1" x14ac:dyDescent="0.3">
      <c r="A16" s="52" t="s">
        <v>130</v>
      </c>
      <c r="B16" s="50" t="s">
        <v>243</v>
      </c>
      <c r="C16" s="50">
        <v>6</v>
      </c>
      <c r="D16" s="57">
        <v>0</v>
      </c>
      <c r="E16" s="52">
        <v>25</v>
      </c>
      <c r="F16" s="58">
        <f t="shared" si="0"/>
        <v>0</v>
      </c>
      <c r="G16" s="78"/>
      <c r="H16" s="78"/>
    </row>
    <row r="17" spans="1:8" ht="86.4" x14ac:dyDescent="0.3">
      <c r="A17" s="50" t="s">
        <v>131</v>
      </c>
      <c r="B17" s="50" t="s">
        <v>244</v>
      </c>
      <c r="C17" s="50">
        <v>7</v>
      </c>
      <c r="D17" s="57">
        <v>0</v>
      </c>
      <c r="E17" s="52">
        <v>50</v>
      </c>
      <c r="F17" s="58">
        <f>D17*E17</f>
        <v>0</v>
      </c>
      <c r="G17" s="78"/>
      <c r="H17" s="78"/>
    </row>
    <row r="18" spans="1:8" ht="72" x14ac:dyDescent="0.3">
      <c r="A18" s="50" t="s">
        <v>132</v>
      </c>
      <c r="B18" s="50" t="s">
        <v>133</v>
      </c>
      <c r="C18" s="50">
        <v>8</v>
      </c>
      <c r="D18" s="57">
        <v>0</v>
      </c>
      <c r="E18" s="52">
        <v>50</v>
      </c>
      <c r="F18" s="58">
        <f t="shared" ref="F18" si="1">D18*E18</f>
        <v>0</v>
      </c>
      <c r="G18" s="78"/>
      <c r="H18" s="78"/>
    </row>
    <row r="19" spans="1:8" x14ac:dyDescent="0.3">
      <c r="A19" s="112"/>
      <c r="B19" s="112"/>
      <c r="C19" s="112"/>
      <c r="D19" s="112"/>
      <c r="E19" s="112"/>
      <c r="F19" s="59">
        <f>SUM(F11:F18)</f>
        <v>0</v>
      </c>
    </row>
    <row r="20" spans="1:8" x14ac:dyDescent="0.3">
      <c r="A20" s="70"/>
      <c r="B20" s="70"/>
      <c r="C20" s="70"/>
      <c r="D20" s="70"/>
      <c r="E20" s="70"/>
      <c r="F20" s="71"/>
    </row>
    <row r="21" spans="1:8" ht="15" x14ac:dyDescent="0.3">
      <c r="A21" s="108" t="s">
        <v>368</v>
      </c>
      <c r="B21" s="108"/>
      <c r="C21" s="108"/>
      <c r="D21" s="108"/>
      <c r="E21" s="108"/>
      <c r="F21" s="108"/>
    </row>
    <row r="22" spans="1:8" x14ac:dyDescent="0.3">
      <c r="A22" s="55" t="s">
        <v>1</v>
      </c>
      <c r="B22" s="55"/>
      <c r="C22" s="55" t="s">
        <v>2</v>
      </c>
      <c r="D22" s="55" t="s">
        <v>3</v>
      </c>
      <c r="E22" s="55" t="s">
        <v>6</v>
      </c>
      <c r="F22" s="55" t="s">
        <v>5</v>
      </c>
    </row>
    <row r="23" spans="1:8" ht="57.6" x14ac:dyDescent="0.3">
      <c r="A23" s="50" t="s">
        <v>125</v>
      </c>
      <c r="B23" s="50" t="s">
        <v>245</v>
      </c>
      <c r="C23" s="50">
        <v>9</v>
      </c>
      <c r="D23" s="57">
        <v>0</v>
      </c>
      <c r="E23" s="52">
        <v>20</v>
      </c>
      <c r="F23" s="58">
        <f>D23*E23</f>
        <v>0</v>
      </c>
      <c r="G23" s="78"/>
      <c r="H23" s="78"/>
    </row>
    <row r="24" spans="1:8" ht="57.6" x14ac:dyDescent="0.3">
      <c r="A24" s="50" t="s">
        <v>125</v>
      </c>
      <c r="B24" s="50" t="s">
        <v>246</v>
      </c>
      <c r="C24" s="50">
        <v>10</v>
      </c>
      <c r="D24" s="57">
        <v>0</v>
      </c>
      <c r="E24" s="52">
        <v>20</v>
      </c>
      <c r="F24" s="58">
        <f t="shared" ref="F24:F30" si="2">D24*E24</f>
        <v>0</v>
      </c>
      <c r="G24" s="78"/>
      <c r="H24" s="78"/>
    </row>
    <row r="25" spans="1:8" ht="57.6" x14ac:dyDescent="0.3">
      <c r="A25" s="50" t="s">
        <v>125</v>
      </c>
      <c r="B25" s="50" t="s">
        <v>247</v>
      </c>
      <c r="C25" s="50">
        <v>11</v>
      </c>
      <c r="D25" s="57">
        <v>0</v>
      </c>
      <c r="E25" s="52">
        <v>20</v>
      </c>
      <c r="F25" s="58">
        <f t="shared" si="2"/>
        <v>0</v>
      </c>
      <c r="G25" s="78"/>
      <c r="H25" s="78"/>
    </row>
    <row r="26" spans="1:8" ht="57.6" x14ac:dyDescent="0.3">
      <c r="A26" s="50" t="s">
        <v>125</v>
      </c>
      <c r="B26" s="50" t="s">
        <v>248</v>
      </c>
      <c r="C26" s="50">
        <v>12</v>
      </c>
      <c r="D26" s="57">
        <v>0</v>
      </c>
      <c r="E26" s="52">
        <v>20</v>
      </c>
      <c r="F26" s="58">
        <f t="shared" si="2"/>
        <v>0</v>
      </c>
      <c r="G26" s="78"/>
      <c r="H26" s="78"/>
    </row>
    <row r="27" spans="1:8" ht="57.6" x14ac:dyDescent="0.3">
      <c r="A27" s="52" t="s">
        <v>134</v>
      </c>
      <c r="B27" s="50" t="s">
        <v>249</v>
      </c>
      <c r="C27" s="50">
        <v>13</v>
      </c>
      <c r="D27" s="57">
        <v>0</v>
      </c>
      <c r="E27" s="52">
        <v>20</v>
      </c>
      <c r="F27" s="58">
        <f t="shared" si="2"/>
        <v>0</v>
      </c>
      <c r="G27" s="78"/>
      <c r="H27" s="78"/>
    </row>
    <row r="28" spans="1:8" ht="57.6" x14ac:dyDescent="0.3">
      <c r="A28" s="52" t="s">
        <v>134</v>
      </c>
      <c r="B28" s="50" t="s">
        <v>250</v>
      </c>
      <c r="C28" s="50">
        <v>14</v>
      </c>
      <c r="D28" s="57">
        <v>0</v>
      </c>
      <c r="E28" s="52">
        <v>20</v>
      </c>
      <c r="F28" s="58">
        <f t="shared" si="2"/>
        <v>0</v>
      </c>
      <c r="G28" s="78"/>
      <c r="H28" s="78"/>
    </row>
    <row r="29" spans="1:8" ht="57.6" x14ac:dyDescent="0.3">
      <c r="A29" s="52" t="s">
        <v>134</v>
      </c>
      <c r="B29" s="50" t="s">
        <v>251</v>
      </c>
      <c r="C29" s="50">
        <v>15</v>
      </c>
      <c r="D29" s="57">
        <v>0</v>
      </c>
      <c r="E29" s="52">
        <v>30</v>
      </c>
      <c r="F29" s="58">
        <f t="shared" si="2"/>
        <v>0</v>
      </c>
      <c r="G29" s="78"/>
      <c r="H29" s="78"/>
    </row>
    <row r="30" spans="1:8" ht="57.6" x14ac:dyDescent="0.3">
      <c r="A30" s="52" t="s">
        <v>134</v>
      </c>
      <c r="B30" s="50" t="s">
        <v>252</v>
      </c>
      <c r="C30" s="50">
        <v>16</v>
      </c>
      <c r="D30" s="57">
        <v>0</v>
      </c>
      <c r="E30" s="52">
        <v>10</v>
      </c>
      <c r="F30" s="58">
        <f t="shared" si="2"/>
        <v>0</v>
      </c>
      <c r="G30" s="78"/>
      <c r="H30" s="78"/>
    </row>
    <row r="31" spans="1:8" ht="72" x14ac:dyDescent="0.3">
      <c r="A31" s="52" t="s">
        <v>135</v>
      </c>
      <c r="B31" s="50" t="s">
        <v>253</v>
      </c>
      <c r="C31" s="50">
        <v>17</v>
      </c>
      <c r="D31" s="57">
        <v>0</v>
      </c>
      <c r="E31" s="52">
        <v>30</v>
      </c>
      <c r="F31" s="58">
        <f t="shared" ref="F31:F32" si="3">D31*E31</f>
        <v>0</v>
      </c>
      <c r="G31" s="78"/>
      <c r="H31" s="78"/>
    </row>
    <row r="32" spans="1:8" ht="57.6" x14ac:dyDescent="0.3">
      <c r="A32" s="52" t="s">
        <v>135</v>
      </c>
      <c r="B32" s="50" t="s">
        <v>254</v>
      </c>
      <c r="C32" s="50">
        <v>18</v>
      </c>
      <c r="D32" s="57">
        <v>0</v>
      </c>
      <c r="E32" s="52">
        <v>10</v>
      </c>
      <c r="F32" s="58">
        <f t="shared" si="3"/>
        <v>0</v>
      </c>
      <c r="G32" s="78"/>
      <c r="H32" s="78"/>
    </row>
    <row r="33" spans="1:8" ht="72" x14ac:dyDescent="0.3">
      <c r="A33" s="50" t="s">
        <v>136</v>
      </c>
      <c r="B33" s="50" t="s">
        <v>255</v>
      </c>
      <c r="C33" s="50">
        <v>19</v>
      </c>
      <c r="D33" s="57">
        <v>0</v>
      </c>
      <c r="E33" s="52">
        <v>20</v>
      </c>
      <c r="F33" s="58">
        <f t="shared" ref="F33:F36" si="4">D33*E33</f>
        <v>0</v>
      </c>
      <c r="G33" s="78"/>
      <c r="H33" s="78"/>
    </row>
    <row r="34" spans="1:8" ht="72" x14ac:dyDescent="0.3">
      <c r="A34" s="50" t="s">
        <v>136</v>
      </c>
      <c r="B34" s="50" t="s">
        <v>256</v>
      </c>
      <c r="C34" s="50">
        <v>20</v>
      </c>
      <c r="D34" s="57">
        <v>0</v>
      </c>
      <c r="E34" s="52">
        <v>20</v>
      </c>
      <c r="F34" s="58">
        <f t="shared" si="4"/>
        <v>0</v>
      </c>
      <c r="G34" s="78"/>
      <c r="H34" s="78"/>
    </row>
    <row r="35" spans="1:8" ht="48" customHeight="1" x14ac:dyDescent="0.3">
      <c r="A35" s="52" t="s">
        <v>137</v>
      </c>
      <c r="B35" s="50" t="s">
        <v>257</v>
      </c>
      <c r="C35" s="50">
        <v>21</v>
      </c>
      <c r="D35" s="57">
        <v>0</v>
      </c>
      <c r="E35" s="52">
        <v>15</v>
      </c>
      <c r="F35" s="58">
        <f>D35*E35</f>
        <v>0</v>
      </c>
      <c r="G35" s="78"/>
      <c r="H35" s="78"/>
    </row>
    <row r="36" spans="1:8" ht="52.2" customHeight="1" x14ac:dyDescent="0.3">
      <c r="A36" s="53" t="s">
        <v>137</v>
      </c>
      <c r="B36" s="53" t="s">
        <v>258</v>
      </c>
      <c r="C36" s="50">
        <v>22</v>
      </c>
      <c r="D36" s="57">
        <v>0</v>
      </c>
      <c r="E36" s="52">
        <v>15</v>
      </c>
      <c r="F36" s="58">
        <f t="shared" si="4"/>
        <v>0</v>
      </c>
      <c r="G36" s="78"/>
      <c r="H36" s="78"/>
    </row>
    <row r="37" spans="1:8" ht="52.2" customHeight="1" x14ac:dyDescent="0.3">
      <c r="A37" s="50" t="s">
        <v>138</v>
      </c>
      <c r="B37" s="50" t="s">
        <v>139</v>
      </c>
      <c r="C37" s="50">
        <v>23</v>
      </c>
      <c r="D37" s="57">
        <v>0</v>
      </c>
      <c r="E37" s="52">
        <v>15</v>
      </c>
      <c r="F37" s="58">
        <f t="shared" ref="F37" si="5">D37*E37</f>
        <v>0</v>
      </c>
      <c r="G37" s="78"/>
      <c r="H37" s="78"/>
    </row>
    <row r="38" spans="1:8" x14ac:dyDescent="0.3">
      <c r="A38" s="107"/>
      <c r="B38" s="107"/>
      <c r="C38" s="107"/>
      <c r="D38" s="107"/>
      <c r="E38" s="107"/>
      <c r="F38" s="60">
        <f>SUM(F23:F37)</f>
        <v>0</v>
      </c>
    </row>
    <row r="39" spans="1:8" x14ac:dyDescent="0.3">
      <c r="A39" s="70"/>
      <c r="B39" s="70"/>
      <c r="C39" s="70"/>
      <c r="D39" s="72"/>
      <c r="E39" s="72"/>
      <c r="F39" s="73"/>
    </row>
    <row r="40" spans="1:8" ht="15" x14ac:dyDescent="0.3">
      <c r="A40" s="108" t="s">
        <v>369</v>
      </c>
      <c r="B40" s="108"/>
      <c r="C40" s="108"/>
      <c r="D40" s="108"/>
      <c r="E40" s="108"/>
      <c r="F40" s="108"/>
    </row>
    <row r="41" spans="1:8" x14ac:dyDescent="0.3">
      <c r="A41" s="55" t="s">
        <v>1</v>
      </c>
      <c r="B41" s="55"/>
      <c r="C41" s="55" t="s">
        <v>2</v>
      </c>
      <c r="D41" s="55" t="s">
        <v>3</v>
      </c>
      <c r="E41" s="55" t="s">
        <v>6</v>
      </c>
      <c r="F41" s="55" t="s">
        <v>5</v>
      </c>
    </row>
    <row r="42" spans="1:8" ht="72" x14ac:dyDescent="0.3">
      <c r="A42" s="52" t="s">
        <v>7</v>
      </c>
      <c r="B42" s="50" t="s">
        <v>140</v>
      </c>
      <c r="C42" s="52">
        <v>24</v>
      </c>
      <c r="D42" s="57">
        <v>0</v>
      </c>
      <c r="E42" s="52">
        <v>1320</v>
      </c>
      <c r="F42" s="58">
        <f>D42*E42</f>
        <v>0</v>
      </c>
      <c r="G42" s="78"/>
      <c r="H42" s="78"/>
    </row>
    <row r="43" spans="1:8" ht="115.2" x14ac:dyDescent="0.3">
      <c r="A43" s="52" t="s">
        <v>391</v>
      </c>
      <c r="B43" s="50" t="s">
        <v>392</v>
      </c>
      <c r="C43" s="52">
        <v>25</v>
      </c>
      <c r="D43" s="57">
        <v>0</v>
      </c>
      <c r="E43" s="52">
        <v>35</v>
      </c>
      <c r="F43" s="58">
        <f>D43*E43</f>
        <v>0</v>
      </c>
      <c r="G43" s="78"/>
      <c r="H43" s="78"/>
    </row>
    <row r="44" spans="1:8" ht="72" x14ac:dyDescent="0.3">
      <c r="A44" s="52" t="s">
        <v>8</v>
      </c>
      <c r="B44" s="50" t="s">
        <v>141</v>
      </c>
      <c r="C44" s="52">
        <v>26</v>
      </c>
      <c r="D44" s="57">
        <v>0</v>
      </c>
      <c r="E44" s="52">
        <v>880</v>
      </c>
      <c r="F44" s="58">
        <f t="shared" ref="F44:F52" si="6">D44*E44</f>
        <v>0</v>
      </c>
      <c r="G44" s="78"/>
      <c r="H44" s="78"/>
    </row>
    <row r="45" spans="1:8" ht="115.2" x14ac:dyDescent="0.3">
      <c r="A45" s="52" t="s">
        <v>393</v>
      </c>
      <c r="B45" s="50" t="s">
        <v>392</v>
      </c>
      <c r="C45" s="52">
        <v>27</v>
      </c>
      <c r="D45" s="57">
        <v>0</v>
      </c>
      <c r="E45" s="52">
        <v>15</v>
      </c>
      <c r="F45" s="58">
        <f>D45*E45</f>
        <v>0</v>
      </c>
      <c r="G45" s="78"/>
      <c r="H45" s="78"/>
    </row>
    <row r="46" spans="1:8" ht="86.4" x14ac:dyDescent="0.3">
      <c r="A46" s="52" t="s">
        <v>9</v>
      </c>
      <c r="B46" s="50" t="s">
        <v>142</v>
      </c>
      <c r="C46" s="52">
        <v>28</v>
      </c>
      <c r="D46" s="57">
        <v>0</v>
      </c>
      <c r="E46" s="52">
        <v>20</v>
      </c>
      <c r="F46" s="58">
        <f t="shared" si="6"/>
        <v>0</v>
      </c>
      <c r="G46" s="78"/>
      <c r="H46" s="78"/>
    </row>
    <row r="47" spans="1:8" ht="43.2" x14ac:dyDescent="0.3">
      <c r="A47" s="52" t="s">
        <v>10</v>
      </c>
      <c r="B47" s="50" t="s">
        <v>143</v>
      </c>
      <c r="C47" s="52">
        <v>29</v>
      </c>
      <c r="D47" s="57">
        <v>0</v>
      </c>
      <c r="E47" s="52">
        <v>30</v>
      </c>
      <c r="F47" s="58">
        <f t="shared" si="6"/>
        <v>0</v>
      </c>
      <c r="G47" s="78"/>
      <c r="H47" s="78"/>
    </row>
    <row r="48" spans="1:8" ht="48" customHeight="1" x14ac:dyDescent="0.3">
      <c r="A48" s="52" t="s">
        <v>11</v>
      </c>
      <c r="B48" s="50" t="s">
        <v>144</v>
      </c>
      <c r="C48" s="52">
        <v>30</v>
      </c>
      <c r="D48" s="57">
        <v>0</v>
      </c>
      <c r="E48" s="52">
        <v>200</v>
      </c>
      <c r="F48" s="58">
        <f t="shared" si="6"/>
        <v>0</v>
      </c>
      <c r="G48" s="78"/>
      <c r="H48" s="78"/>
    </row>
    <row r="49" spans="1:8" ht="48" customHeight="1" x14ac:dyDescent="0.3">
      <c r="A49" s="52" t="s">
        <v>12</v>
      </c>
      <c r="B49" s="50" t="s">
        <v>145</v>
      </c>
      <c r="C49" s="52">
        <v>31</v>
      </c>
      <c r="D49" s="57">
        <v>0</v>
      </c>
      <c r="E49" s="52">
        <v>200</v>
      </c>
      <c r="F49" s="58">
        <f>D49*E49</f>
        <v>0</v>
      </c>
      <c r="G49" s="78"/>
      <c r="H49" s="78"/>
    </row>
    <row r="50" spans="1:8" ht="48" customHeight="1" x14ac:dyDescent="0.3">
      <c r="A50" s="50" t="s">
        <v>13</v>
      </c>
      <c r="B50" s="50" t="s">
        <v>146</v>
      </c>
      <c r="C50" s="52">
        <v>32</v>
      </c>
      <c r="D50" s="57">
        <v>0</v>
      </c>
      <c r="E50" s="52">
        <v>100</v>
      </c>
      <c r="F50" s="58">
        <f t="shared" si="6"/>
        <v>0</v>
      </c>
      <c r="G50" s="78"/>
      <c r="H50" s="78"/>
    </row>
    <row r="51" spans="1:8" ht="48" customHeight="1" x14ac:dyDescent="0.3">
      <c r="A51" s="50" t="s">
        <v>14</v>
      </c>
      <c r="B51" s="50" t="s">
        <v>147</v>
      </c>
      <c r="C51" s="52">
        <v>33</v>
      </c>
      <c r="D51" s="57">
        <v>0</v>
      </c>
      <c r="E51" s="52">
        <v>100</v>
      </c>
      <c r="F51" s="58">
        <f t="shared" si="6"/>
        <v>0</v>
      </c>
      <c r="G51" s="78"/>
      <c r="H51" s="78"/>
    </row>
    <row r="52" spans="1:8" ht="57.6" x14ac:dyDescent="0.3">
      <c r="A52" s="52" t="s">
        <v>15</v>
      </c>
      <c r="B52" s="50" t="s">
        <v>259</v>
      </c>
      <c r="C52" s="52">
        <v>34</v>
      </c>
      <c r="D52" s="57">
        <v>0</v>
      </c>
      <c r="E52" s="52">
        <v>10</v>
      </c>
      <c r="F52" s="58">
        <f t="shared" si="6"/>
        <v>0</v>
      </c>
      <c r="G52" s="78"/>
      <c r="H52" s="78"/>
    </row>
    <row r="53" spans="1:8" x14ac:dyDescent="0.3">
      <c r="A53" s="107"/>
      <c r="B53" s="107"/>
      <c r="C53" s="107"/>
      <c r="D53" s="107"/>
      <c r="E53" s="107"/>
      <c r="F53" s="60">
        <f>SUM(F42:F52)</f>
        <v>0</v>
      </c>
    </row>
    <row r="54" spans="1:8" x14ac:dyDescent="0.3">
      <c r="A54" s="70"/>
      <c r="B54" s="70"/>
      <c r="C54" s="70"/>
      <c r="D54" s="70"/>
      <c r="E54" s="70"/>
      <c r="F54" s="73"/>
    </row>
    <row r="55" spans="1:8" ht="15" x14ac:dyDescent="0.3">
      <c r="A55" s="108" t="s">
        <v>370</v>
      </c>
      <c r="B55" s="108"/>
      <c r="C55" s="108"/>
      <c r="D55" s="108"/>
      <c r="E55" s="108"/>
      <c r="F55" s="108"/>
    </row>
    <row r="56" spans="1:8" x14ac:dyDescent="0.3">
      <c r="A56" s="55" t="s">
        <v>1</v>
      </c>
      <c r="B56" s="55"/>
      <c r="C56" s="55" t="s">
        <v>2</v>
      </c>
      <c r="D56" s="55" t="s">
        <v>16</v>
      </c>
      <c r="E56" s="55" t="s">
        <v>6</v>
      </c>
      <c r="F56" s="55" t="s">
        <v>5</v>
      </c>
    </row>
    <row r="57" spans="1:8" ht="86.4" x14ac:dyDescent="0.3">
      <c r="A57" s="50" t="s">
        <v>17</v>
      </c>
      <c r="B57" s="50" t="s">
        <v>148</v>
      </c>
      <c r="C57" s="50">
        <v>35</v>
      </c>
      <c r="D57" s="57">
        <v>0</v>
      </c>
      <c r="E57" s="52">
        <v>50</v>
      </c>
      <c r="F57" s="58">
        <f>D57*E57</f>
        <v>0</v>
      </c>
      <c r="G57" s="78"/>
      <c r="H57" s="78"/>
    </row>
    <row r="58" spans="1:8" ht="86.4" x14ac:dyDescent="0.3">
      <c r="A58" s="50" t="s">
        <v>18</v>
      </c>
      <c r="B58" s="50" t="s">
        <v>149</v>
      </c>
      <c r="C58" s="50">
        <v>36</v>
      </c>
      <c r="D58" s="57">
        <v>0</v>
      </c>
      <c r="E58" s="52">
        <v>50</v>
      </c>
      <c r="F58" s="58">
        <f>D58*E58</f>
        <v>0</v>
      </c>
      <c r="G58" s="78"/>
      <c r="H58" s="78"/>
    </row>
    <row r="59" spans="1:8" x14ac:dyDescent="0.3">
      <c r="A59" s="109"/>
      <c r="B59" s="109"/>
      <c r="C59" s="109"/>
      <c r="D59" s="109"/>
      <c r="E59" s="109"/>
      <c r="F59" s="60">
        <f>SUM(F57:F58)</f>
        <v>0</v>
      </c>
    </row>
    <row r="60" spans="1:8" x14ac:dyDescent="0.3">
      <c r="A60" s="70"/>
      <c r="B60" s="70"/>
      <c r="C60" s="70"/>
      <c r="D60" s="70"/>
      <c r="E60" s="70"/>
      <c r="F60" s="73"/>
    </row>
    <row r="61" spans="1:8" ht="15" x14ac:dyDescent="0.3">
      <c r="A61" s="108" t="s">
        <v>371</v>
      </c>
      <c r="B61" s="108"/>
      <c r="C61" s="108"/>
      <c r="D61" s="108"/>
      <c r="E61" s="108"/>
      <c r="F61" s="108"/>
    </row>
    <row r="62" spans="1:8" x14ac:dyDescent="0.3">
      <c r="A62" s="55" t="s">
        <v>1</v>
      </c>
      <c r="B62" s="55"/>
      <c r="C62" s="55" t="s">
        <v>2</v>
      </c>
      <c r="D62" s="55" t="s">
        <v>16</v>
      </c>
      <c r="E62" s="55" t="s">
        <v>6</v>
      </c>
      <c r="F62" s="65" t="s">
        <v>5</v>
      </c>
    </row>
    <row r="63" spans="1:8" ht="43.2" x14ac:dyDescent="0.3">
      <c r="A63" s="52" t="s">
        <v>19</v>
      </c>
      <c r="B63" s="50" t="s">
        <v>260</v>
      </c>
      <c r="C63" s="50">
        <v>37</v>
      </c>
      <c r="D63" s="57">
        <v>0</v>
      </c>
      <c r="E63" s="64">
        <v>125</v>
      </c>
      <c r="F63" s="58">
        <f>D63*E63</f>
        <v>0</v>
      </c>
      <c r="G63" s="78"/>
      <c r="H63" s="78"/>
    </row>
    <row r="64" spans="1:8" ht="57.6" x14ac:dyDescent="0.3">
      <c r="A64" s="52" t="s">
        <v>20</v>
      </c>
      <c r="B64" s="50" t="s">
        <v>150</v>
      </c>
      <c r="C64" s="50">
        <v>38</v>
      </c>
      <c r="D64" s="57">
        <v>0</v>
      </c>
      <c r="E64" s="64">
        <v>250</v>
      </c>
      <c r="F64" s="58">
        <f t="shared" ref="F64:F68" si="7">D64*E64</f>
        <v>0</v>
      </c>
      <c r="G64" s="78"/>
      <c r="H64" s="78"/>
    </row>
    <row r="65" spans="1:8" ht="48" customHeight="1" x14ac:dyDescent="0.3">
      <c r="A65" s="52" t="s">
        <v>21</v>
      </c>
      <c r="B65" s="50" t="s">
        <v>261</v>
      </c>
      <c r="C65" s="50">
        <v>39</v>
      </c>
      <c r="D65" s="57">
        <v>0</v>
      </c>
      <c r="E65" s="64">
        <v>50</v>
      </c>
      <c r="F65" s="58">
        <f t="shared" si="7"/>
        <v>0</v>
      </c>
      <c r="G65" s="78"/>
      <c r="H65" s="78"/>
    </row>
    <row r="66" spans="1:8" ht="48" customHeight="1" x14ac:dyDescent="0.3">
      <c r="A66" s="52" t="s">
        <v>22</v>
      </c>
      <c r="B66" s="50" t="s">
        <v>151</v>
      </c>
      <c r="C66" s="50">
        <v>40</v>
      </c>
      <c r="D66" s="57">
        <v>0</v>
      </c>
      <c r="E66" s="64">
        <v>100</v>
      </c>
      <c r="F66" s="58">
        <f t="shared" si="7"/>
        <v>0</v>
      </c>
      <c r="G66" s="78"/>
      <c r="H66" s="78"/>
    </row>
    <row r="67" spans="1:8" ht="48" customHeight="1" x14ac:dyDescent="0.3">
      <c r="A67" s="52" t="s">
        <v>23</v>
      </c>
      <c r="B67" s="50" t="s">
        <v>262</v>
      </c>
      <c r="C67" s="50">
        <v>41</v>
      </c>
      <c r="D67" s="57">
        <v>0</v>
      </c>
      <c r="E67" s="52">
        <v>10</v>
      </c>
      <c r="F67" s="58">
        <f t="shared" si="7"/>
        <v>0</v>
      </c>
      <c r="G67" s="78"/>
      <c r="H67" s="78"/>
    </row>
    <row r="68" spans="1:8" ht="48" customHeight="1" x14ac:dyDescent="0.3">
      <c r="A68" s="52" t="s">
        <v>23</v>
      </c>
      <c r="B68" s="50" t="s">
        <v>263</v>
      </c>
      <c r="C68" s="50">
        <v>42</v>
      </c>
      <c r="D68" s="57">
        <v>0</v>
      </c>
      <c r="E68" s="52">
        <v>10</v>
      </c>
      <c r="F68" s="58">
        <f t="shared" si="7"/>
        <v>0</v>
      </c>
      <c r="G68" s="78"/>
      <c r="H68" s="78"/>
    </row>
    <row r="69" spans="1:8" x14ac:dyDescent="0.3">
      <c r="A69" s="107"/>
      <c r="B69" s="107"/>
      <c r="C69" s="107"/>
      <c r="D69" s="107"/>
      <c r="E69" s="107"/>
      <c r="F69" s="60">
        <f>SUM(F63:F68)</f>
        <v>0</v>
      </c>
    </row>
    <row r="70" spans="1:8" x14ac:dyDescent="0.3">
      <c r="A70" s="70"/>
      <c r="B70" s="70"/>
      <c r="C70" s="70"/>
      <c r="D70" s="70"/>
      <c r="E70" s="70"/>
      <c r="F70" s="73"/>
    </row>
    <row r="71" spans="1:8" ht="15" x14ac:dyDescent="0.3">
      <c r="A71" s="108" t="s">
        <v>372</v>
      </c>
      <c r="B71" s="108"/>
      <c r="C71" s="108"/>
      <c r="D71" s="108"/>
      <c r="E71" s="108"/>
      <c r="F71" s="108"/>
    </row>
    <row r="72" spans="1:8" x14ac:dyDescent="0.3">
      <c r="A72" s="55" t="s">
        <v>1</v>
      </c>
      <c r="B72" s="55"/>
      <c r="C72" s="55" t="s">
        <v>2</v>
      </c>
      <c r="D72" s="55" t="s">
        <v>16</v>
      </c>
      <c r="E72" s="55" t="s">
        <v>6</v>
      </c>
      <c r="F72" s="55" t="s">
        <v>5</v>
      </c>
    </row>
    <row r="73" spans="1:8" ht="48" customHeight="1" x14ac:dyDescent="0.3">
      <c r="A73" s="50" t="s">
        <v>152</v>
      </c>
      <c r="B73" s="50" t="s">
        <v>153</v>
      </c>
      <c r="C73" s="50">
        <v>43</v>
      </c>
      <c r="D73" s="57">
        <v>0</v>
      </c>
      <c r="E73" s="52">
        <v>50</v>
      </c>
      <c r="F73" s="58">
        <f>D73*E73</f>
        <v>0</v>
      </c>
      <c r="G73" s="78"/>
      <c r="H73" s="78"/>
    </row>
    <row r="74" spans="1:8" ht="48" customHeight="1" x14ac:dyDescent="0.3">
      <c r="A74" s="50" t="s">
        <v>152</v>
      </c>
      <c r="B74" s="50" t="s">
        <v>154</v>
      </c>
      <c r="C74" s="50">
        <v>44</v>
      </c>
      <c r="D74" s="57">
        <v>0</v>
      </c>
      <c r="E74" s="52">
        <v>50</v>
      </c>
      <c r="F74" s="58">
        <f>D74*E74</f>
        <v>0</v>
      </c>
      <c r="G74" s="78"/>
      <c r="H74" s="78"/>
    </row>
    <row r="75" spans="1:8" x14ac:dyDescent="0.3">
      <c r="A75" s="107"/>
      <c r="B75" s="107"/>
      <c r="C75" s="107"/>
      <c r="D75" s="107"/>
      <c r="E75" s="107"/>
      <c r="F75" s="60">
        <f>SUM(F73:F74)</f>
        <v>0</v>
      </c>
    </row>
    <row r="76" spans="1:8" x14ac:dyDescent="0.3">
      <c r="A76" s="70"/>
      <c r="B76" s="70"/>
      <c r="C76" s="70"/>
      <c r="D76" s="70"/>
      <c r="E76" s="70"/>
      <c r="F76" s="73"/>
    </row>
    <row r="77" spans="1:8" ht="15.6" x14ac:dyDescent="0.3">
      <c r="A77" s="114" t="s">
        <v>373</v>
      </c>
      <c r="B77" s="114"/>
      <c r="C77" s="114"/>
      <c r="D77" s="114"/>
      <c r="E77" s="114"/>
      <c r="F77" s="114"/>
    </row>
    <row r="78" spans="1:8" x14ac:dyDescent="0.3">
      <c r="A78" s="55" t="s">
        <v>1</v>
      </c>
      <c r="B78" s="55"/>
      <c r="C78" s="55" t="s">
        <v>2</v>
      </c>
      <c r="D78" s="55" t="s">
        <v>16</v>
      </c>
      <c r="E78" s="55" t="s">
        <v>6</v>
      </c>
      <c r="F78" s="55" t="s">
        <v>5</v>
      </c>
    </row>
    <row r="79" spans="1:8" ht="48" customHeight="1" x14ac:dyDescent="0.3">
      <c r="A79" s="52" t="s">
        <v>24</v>
      </c>
      <c r="B79" s="50" t="s">
        <v>264</v>
      </c>
      <c r="C79" s="51">
        <v>45</v>
      </c>
      <c r="D79" s="57">
        <v>0</v>
      </c>
      <c r="E79" s="52">
        <v>30</v>
      </c>
      <c r="F79" s="58">
        <f>D79*E79</f>
        <v>0</v>
      </c>
      <c r="G79" s="78"/>
      <c r="H79" s="78"/>
    </row>
    <row r="80" spans="1:8" ht="57.6" x14ac:dyDescent="0.3">
      <c r="A80" s="50" t="s">
        <v>155</v>
      </c>
      <c r="B80" s="50" t="s">
        <v>265</v>
      </c>
      <c r="C80" s="50">
        <v>46</v>
      </c>
      <c r="D80" s="57">
        <v>0</v>
      </c>
      <c r="E80" s="52">
        <v>100</v>
      </c>
      <c r="F80" s="58">
        <f t="shared" ref="F80:F101" si="8">D80*E80</f>
        <v>0</v>
      </c>
      <c r="G80" s="78"/>
      <c r="H80" s="78"/>
    </row>
    <row r="81" spans="1:8" ht="57.6" x14ac:dyDescent="0.3">
      <c r="A81" s="50" t="s">
        <v>155</v>
      </c>
      <c r="B81" s="50" t="s">
        <v>266</v>
      </c>
      <c r="C81" s="51">
        <v>47</v>
      </c>
      <c r="D81" s="57">
        <v>0</v>
      </c>
      <c r="E81" s="52">
        <v>100</v>
      </c>
      <c r="F81" s="58">
        <f t="shared" si="8"/>
        <v>0</v>
      </c>
      <c r="G81" s="78"/>
      <c r="H81" s="78"/>
    </row>
    <row r="82" spans="1:8" ht="72" x14ac:dyDescent="0.3">
      <c r="A82" s="50" t="s">
        <v>155</v>
      </c>
      <c r="B82" s="50" t="s">
        <v>267</v>
      </c>
      <c r="C82" s="50">
        <v>48</v>
      </c>
      <c r="D82" s="57">
        <v>0</v>
      </c>
      <c r="E82" s="52">
        <v>100</v>
      </c>
      <c r="F82" s="58">
        <f t="shared" si="8"/>
        <v>0</v>
      </c>
      <c r="G82" s="78"/>
      <c r="H82" s="78"/>
    </row>
    <row r="83" spans="1:8" ht="57.6" x14ac:dyDescent="0.3">
      <c r="A83" s="50" t="s">
        <v>156</v>
      </c>
      <c r="B83" s="50" t="s">
        <v>268</v>
      </c>
      <c r="C83" s="87">
        <v>49</v>
      </c>
      <c r="D83" s="57">
        <v>0</v>
      </c>
      <c r="E83" s="52">
        <v>100</v>
      </c>
      <c r="F83" s="58">
        <f t="shared" si="8"/>
        <v>0</v>
      </c>
      <c r="G83" s="78"/>
      <c r="H83" s="78"/>
    </row>
    <row r="84" spans="1:8" ht="57.6" x14ac:dyDescent="0.3">
      <c r="A84" s="50" t="s">
        <v>156</v>
      </c>
      <c r="B84" s="50" t="s">
        <v>269</v>
      </c>
      <c r="C84" s="50">
        <v>50</v>
      </c>
      <c r="D84" s="57">
        <v>0</v>
      </c>
      <c r="E84" s="52">
        <v>100</v>
      </c>
      <c r="F84" s="58">
        <f t="shared" si="8"/>
        <v>0</v>
      </c>
      <c r="G84" s="78"/>
      <c r="H84" s="78"/>
    </row>
    <row r="85" spans="1:8" ht="72" x14ac:dyDescent="0.3">
      <c r="A85" s="50" t="s">
        <v>156</v>
      </c>
      <c r="B85" s="50" t="s">
        <v>267</v>
      </c>
      <c r="C85" s="51">
        <v>51</v>
      </c>
      <c r="D85" s="57">
        <v>0</v>
      </c>
      <c r="E85" s="52">
        <v>100</v>
      </c>
      <c r="F85" s="58">
        <f t="shared" si="8"/>
        <v>0</v>
      </c>
      <c r="G85" s="78"/>
      <c r="H85" s="78"/>
    </row>
    <row r="86" spans="1:8" ht="72" x14ac:dyDescent="0.3">
      <c r="A86" s="50" t="s">
        <v>157</v>
      </c>
      <c r="B86" s="50" t="s">
        <v>270</v>
      </c>
      <c r="C86" s="50">
        <v>52</v>
      </c>
      <c r="D86" s="57">
        <v>0</v>
      </c>
      <c r="E86" s="52">
        <v>100</v>
      </c>
      <c r="F86" s="58">
        <f t="shared" si="8"/>
        <v>0</v>
      </c>
      <c r="G86" s="78"/>
      <c r="H86" s="78"/>
    </row>
    <row r="87" spans="1:8" ht="72" x14ac:dyDescent="0.3">
      <c r="A87" s="50" t="s">
        <v>157</v>
      </c>
      <c r="B87" s="50" t="s">
        <v>271</v>
      </c>
      <c r="C87" s="51">
        <v>53</v>
      </c>
      <c r="D87" s="57">
        <v>0</v>
      </c>
      <c r="E87" s="52">
        <v>100</v>
      </c>
      <c r="F87" s="58">
        <f t="shared" si="8"/>
        <v>0</v>
      </c>
      <c r="G87" s="78"/>
      <c r="H87" s="78"/>
    </row>
    <row r="88" spans="1:8" ht="86.4" x14ac:dyDescent="0.3">
      <c r="A88" s="50" t="s">
        <v>157</v>
      </c>
      <c r="B88" s="50" t="s">
        <v>272</v>
      </c>
      <c r="C88" s="50">
        <v>54</v>
      </c>
      <c r="D88" s="57">
        <v>0</v>
      </c>
      <c r="E88" s="52">
        <v>100</v>
      </c>
      <c r="F88" s="58">
        <f t="shared" si="8"/>
        <v>0</v>
      </c>
      <c r="G88" s="78"/>
      <c r="H88" s="78"/>
    </row>
    <row r="89" spans="1:8" ht="72" x14ac:dyDescent="0.3">
      <c r="A89" s="50" t="s">
        <v>158</v>
      </c>
      <c r="B89" s="50" t="s">
        <v>273</v>
      </c>
      <c r="C89" s="87">
        <v>55</v>
      </c>
      <c r="D89" s="57">
        <v>0</v>
      </c>
      <c r="E89" s="52">
        <v>100</v>
      </c>
      <c r="F89" s="58">
        <f t="shared" si="8"/>
        <v>0</v>
      </c>
      <c r="G89" s="78"/>
      <c r="H89" s="78"/>
    </row>
    <row r="90" spans="1:8" ht="72" x14ac:dyDescent="0.3">
      <c r="A90" s="50" t="s">
        <v>158</v>
      </c>
      <c r="B90" s="50" t="s">
        <v>274</v>
      </c>
      <c r="C90" s="50">
        <v>56</v>
      </c>
      <c r="D90" s="57">
        <v>0</v>
      </c>
      <c r="E90" s="52">
        <v>100</v>
      </c>
      <c r="F90" s="58">
        <f t="shared" si="8"/>
        <v>0</v>
      </c>
      <c r="G90" s="78"/>
      <c r="H90" s="78"/>
    </row>
    <row r="91" spans="1:8" ht="72" x14ac:dyDescent="0.3">
      <c r="A91" s="50" t="s">
        <v>158</v>
      </c>
      <c r="B91" s="50" t="s">
        <v>275</v>
      </c>
      <c r="C91" s="51">
        <v>57</v>
      </c>
      <c r="D91" s="57">
        <v>0</v>
      </c>
      <c r="E91" s="52">
        <v>100</v>
      </c>
      <c r="F91" s="58">
        <f t="shared" si="8"/>
        <v>0</v>
      </c>
      <c r="G91" s="78"/>
      <c r="H91" s="78"/>
    </row>
    <row r="92" spans="1:8" ht="72" x14ac:dyDescent="0.3">
      <c r="A92" s="50" t="s">
        <v>159</v>
      </c>
      <c r="B92" s="50" t="s">
        <v>276</v>
      </c>
      <c r="C92" s="50">
        <v>58</v>
      </c>
      <c r="D92" s="57">
        <v>0</v>
      </c>
      <c r="E92" s="52">
        <v>100</v>
      </c>
      <c r="F92" s="58">
        <f t="shared" si="8"/>
        <v>0</v>
      </c>
      <c r="G92" s="78"/>
      <c r="H92" s="78"/>
    </row>
    <row r="93" spans="1:8" ht="86.4" x14ac:dyDescent="0.3">
      <c r="A93" s="50" t="s">
        <v>159</v>
      </c>
      <c r="B93" s="50" t="s">
        <v>277</v>
      </c>
      <c r="C93" s="51">
        <v>59</v>
      </c>
      <c r="D93" s="57">
        <v>0</v>
      </c>
      <c r="E93" s="52">
        <v>100</v>
      </c>
      <c r="F93" s="58">
        <f t="shared" si="8"/>
        <v>0</v>
      </c>
      <c r="G93" s="78"/>
      <c r="H93" s="78"/>
    </row>
    <row r="94" spans="1:8" ht="86.4" x14ac:dyDescent="0.3">
      <c r="A94" s="50" t="s">
        <v>159</v>
      </c>
      <c r="B94" s="50" t="s">
        <v>278</v>
      </c>
      <c r="C94" s="50">
        <v>60</v>
      </c>
      <c r="D94" s="57">
        <v>0</v>
      </c>
      <c r="E94" s="52">
        <v>100</v>
      </c>
      <c r="F94" s="58">
        <f t="shared" si="8"/>
        <v>0</v>
      </c>
      <c r="G94" s="78"/>
      <c r="H94" s="78"/>
    </row>
    <row r="95" spans="1:8" ht="72" x14ac:dyDescent="0.3">
      <c r="A95" s="50" t="s">
        <v>160</v>
      </c>
      <c r="B95" s="50" t="s">
        <v>279</v>
      </c>
      <c r="C95" s="87">
        <v>61</v>
      </c>
      <c r="D95" s="57">
        <v>0</v>
      </c>
      <c r="E95" s="52">
        <v>100</v>
      </c>
      <c r="F95" s="58">
        <f t="shared" si="8"/>
        <v>0</v>
      </c>
      <c r="G95" s="78"/>
      <c r="H95" s="78"/>
    </row>
    <row r="96" spans="1:8" ht="72" x14ac:dyDescent="0.3">
      <c r="A96" s="50" t="s">
        <v>160</v>
      </c>
      <c r="B96" s="50" t="s">
        <v>280</v>
      </c>
      <c r="C96" s="50">
        <v>62</v>
      </c>
      <c r="D96" s="57">
        <v>0</v>
      </c>
      <c r="E96" s="52">
        <v>100</v>
      </c>
      <c r="F96" s="58">
        <f t="shared" si="8"/>
        <v>0</v>
      </c>
      <c r="G96" s="78"/>
      <c r="H96" s="78"/>
    </row>
    <row r="97" spans="1:8" ht="72" x14ac:dyDescent="0.3">
      <c r="A97" s="50" t="s">
        <v>160</v>
      </c>
      <c r="B97" s="50" t="s">
        <v>281</v>
      </c>
      <c r="C97" s="51">
        <v>63</v>
      </c>
      <c r="D97" s="57">
        <v>0</v>
      </c>
      <c r="E97" s="52">
        <v>100</v>
      </c>
      <c r="F97" s="58">
        <f t="shared" si="8"/>
        <v>0</v>
      </c>
      <c r="G97" s="78"/>
      <c r="H97" s="78"/>
    </row>
    <row r="98" spans="1:8" ht="86.4" x14ac:dyDescent="0.3">
      <c r="A98" s="50" t="s">
        <v>161</v>
      </c>
      <c r="B98" s="50" t="s">
        <v>162</v>
      </c>
      <c r="C98" s="50">
        <v>64</v>
      </c>
      <c r="D98" s="57">
        <v>0</v>
      </c>
      <c r="E98" s="52">
        <v>100</v>
      </c>
      <c r="F98" s="58">
        <f t="shared" si="8"/>
        <v>0</v>
      </c>
      <c r="G98" s="78"/>
      <c r="H98" s="78"/>
    </row>
    <row r="99" spans="1:8" ht="86.4" x14ac:dyDescent="0.3">
      <c r="A99" s="50" t="s">
        <v>161</v>
      </c>
      <c r="B99" s="50" t="s">
        <v>163</v>
      </c>
      <c r="C99" s="51">
        <v>65</v>
      </c>
      <c r="D99" s="57">
        <v>0</v>
      </c>
      <c r="E99" s="52">
        <v>100</v>
      </c>
      <c r="F99" s="58">
        <f t="shared" si="8"/>
        <v>0</v>
      </c>
      <c r="G99" s="78"/>
      <c r="H99" s="78"/>
    </row>
    <row r="100" spans="1:8" ht="86.4" x14ac:dyDescent="0.3">
      <c r="A100" s="50" t="s">
        <v>161</v>
      </c>
      <c r="B100" s="50" t="s">
        <v>164</v>
      </c>
      <c r="C100" s="50">
        <v>66</v>
      </c>
      <c r="D100" s="57">
        <v>0</v>
      </c>
      <c r="E100" s="52">
        <v>100</v>
      </c>
      <c r="F100" s="58">
        <f t="shared" si="8"/>
        <v>0</v>
      </c>
      <c r="G100" s="78"/>
      <c r="H100" s="78"/>
    </row>
    <row r="101" spans="1:8" ht="72" x14ac:dyDescent="0.3">
      <c r="A101" s="50" t="s">
        <v>160</v>
      </c>
      <c r="B101" s="50" t="s">
        <v>165</v>
      </c>
      <c r="C101" s="87">
        <v>67</v>
      </c>
      <c r="D101" s="57">
        <v>0</v>
      </c>
      <c r="E101" s="52">
        <v>50</v>
      </c>
      <c r="F101" s="58">
        <f t="shared" si="8"/>
        <v>0</v>
      </c>
      <c r="G101" s="78"/>
      <c r="H101" s="78"/>
    </row>
    <row r="102" spans="1:8" x14ac:dyDescent="0.3">
      <c r="A102" s="107"/>
      <c r="B102" s="107"/>
      <c r="C102" s="107"/>
      <c r="D102" s="107"/>
      <c r="E102" s="107"/>
      <c r="F102" s="60">
        <f>SUM(F79:F101)</f>
        <v>0</v>
      </c>
    </row>
    <row r="103" spans="1:8" x14ac:dyDescent="0.3">
      <c r="A103" s="70"/>
      <c r="B103" s="70"/>
      <c r="C103" s="70"/>
      <c r="D103" s="70"/>
      <c r="E103" s="70"/>
      <c r="F103" s="73"/>
    </row>
    <row r="104" spans="1:8" ht="15" x14ac:dyDescent="0.3">
      <c r="A104" s="108" t="s">
        <v>374</v>
      </c>
      <c r="B104" s="108"/>
      <c r="C104" s="108"/>
      <c r="D104" s="108"/>
      <c r="E104" s="108"/>
      <c r="F104" s="108"/>
    </row>
    <row r="105" spans="1:8" x14ac:dyDescent="0.3">
      <c r="A105" s="55" t="s">
        <v>1</v>
      </c>
      <c r="B105" s="55"/>
      <c r="C105" s="55" t="s">
        <v>2</v>
      </c>
      <c r="D105" s="55" t="s">
        <v>16</v>
      </c>
      <c r="E105" s="55" t="s">
        <v>6</v>
      </c>
      <c r="F105" s="55" t="s">
        <v>5</v>
      </c>
    </row>
    <row r="106" spans="1:8" ht="48" customHeight="1" x14ac:dyDescent="0.3">
      <c r="A106" s="50" t="s">
        <v>25</v>
      </c>
      <c r="B106" s="50" t="s">
        <v>282</v>
      </c>
      <c r="C106" s="51">
        <v>68</v>
      </c>
      <c r="D106" s="57">
        <v>0</v>
      </c>
      <c r="E106" s="52">
        <v>100</v>
      </c>
      <c r="F106" s="58">
        <f>D106*E106</f>
        <v>0</v>
      </c>
      <c r="G106" s="78"/>
      <c r="H106" s="78"/>
    </row>
    <row r="107" spans="1:8" ht="48" customHeight="1" x14ac:dyDescent="0.3">
      <c r="A107" s="50" t="s">
        <v>26</v>
      </c>
      <c r="B107" s="50" t="s">
        <v>283</v>
      </c>
      <c r="C107" s="50">
        <v>69</v>
      </c>
      <c r="D107" s="57">
        <v>0</v>
      </c>
      <c r="E107" s="52">
        <v>100</v>
      </c>
      <c r="F107" s="58">
        <f t="shared" ref="F107:F119" si="9">D107*E107</f>
        <v>0</v>
      </c>
      <c r="G107" s="78"/>
      <c r="H107" s="78"/>
    </row>
    <row r="108" spans="1:8" ht="48" customHeight="1" x14ac:dyDescent="0.3">
      <c r="A108" s="50" t="s">
        <v>27</v>
      </c>
      <c r="B108" s="50" t="s">
        <v>284</v>
      </c>
      <c r="C108" s="51">
        <v>70</v>
      </c>
      <c r="D108" s="57">
        <v>0</v>
      </c>
      <c r="E108" s="52">
        <v>100</v>
      </c>
      <c r="F108" s="58">
        <f t="shared" si="9"/>
        <v>0</v>
      </c>
      <c r="G108" s="78"/>
      <c r="H108" s="78"/>
    </row>
    <row r="109" spans="1:8" ht="48" customHeight="1" x14ac:dyDescent="0.3">
      <c r="A109" s="50" t="s">
        <v>27</v>
      </c>
      <c r="B109" s="50" t="s">
        <v>285</v>
      </c>
      <c r="C109" s="50">
        <v>71</v>
      </c>
      <c r="D109" s="57">
        <v>0</v>
      </c>
      <c r="E109" s="52">
        <v>100</v>
      </c>
      <c r="F109" s="58">
        <f t="shared" si="9"/>
        <v>0</v>
      </c>
      <c r="G109" s="78"/>
      <c r="H109" s="78"/>
    </row>
    <row r="110" spans="1:8" ht="48" customHeight="1" x14ac:dyDescent="0.3">
      <c r="A110" s="50" t="s">
        <v>27</v>
      </c>
      <c r="B110" s="50" t="s">
        <v>286</v>
      </c>
      <c r="C110" s="87">
        <v>72</v>
      </c>
      <c r="D110" s="57">
        <v>0</v>
      </c>
      <c r="E110" s="52">
        <v>100</v>
      </c>
      <c r="F110" s="58">
        <f t="shared" si="9"/>
        <v>0</v>
      </c>
      <c r="G110" s="78"/>
      <c r="H110" s="78"/>
    </row>
    <row r="111" spans="1:8" ht="57.6" x14ac:dyDescent="0.3">
      <c r="A111" s="50" t="s">
        <v>28</v>
      </c>
      <c r="B111" s="50" t="s">
        <v>287</v>
      </c>
      <c r="C111" s="50">
        <v>73</v>
      </c>
      <c r="D111" s="57">
        <v>0</v>
      </c>
      <c r="E111" s="52">
        <v>100</v>
      </c>
      <c r="F111" s="58">
        <f t="shared" si="9"/>
        <v>0</v>
      </c>
      <c r="G111" s="78"/>
      <c r="H111" s="78"/>
    </row>
    <row r="112" spans="1:8" ht="57.6" x14ac:dyDescent="0.3">
      <c r="A112" s="69" t="s">
        <v>166</v>
      </c>
      <c r="B112" s="79" t="s">
        <v>288</v>
      </c>
      <c r="C112" s="51">
        <v>74</v>
      </c>
      <c r="D112" s="57">
        <v>0</v>
      </c>
      <c r="E112" s="52">
        <v>100</v>
      </c>
      <c r="F112" s="58">
        <f t="shared" si="9"/>
        <v>0</v>
      </c>
      <c r="G112" s="78"/>
      <c r="H112" s="78"/>
    </row>
    <row r="113" spans="1:8" ht="48" customHeight="1" x14ac:dyDescent="0.3">
      <c r="A113" s="50" t="s">
        <v>29</v>
      </c>
      <c r="B113" s="50" t="s">
        <v>167</v>
      </c>
      <c r="C113" s="87">
        <v>75</v>
      </c>
      <c r="D113" s="57">
        <v>0</v>
      </c>
      <c r="E113" s="52">
        <v>50</v>
      </c>
      <c r="F113" s="58">
        <f t="shared" si="9"/>
        <v>0</v>
      </c>
      <c r="G113" s="78"/>
      <c r="H113" s="78"/>
    </row>
    <row r="114" spans="1:8" ht="48" customHeight="1" x14ac:dyDescent="0.3">
      <c r="A114" s="50" t="s">
        <v>30</v>
      </c>
      <c r="B114" s="50" t="s">
        <v>168</v>
      </c>
      <c r="C114" s="50">
        <v>76</v>
      </c>
      <c r="D114" s="57">
        <v>0</v>
      </c>
      <c r="E114" s="52">
        <v>25</v>
      </c>
      <c r="F114" s="58">
        <f t="shared" si="9"/>
        <v>0</v>
      </c>
      <c r="G114" s="78"/>
      <c r="H114" s="78"/>
    </row>
    <row r="115" spans="1:8" ht="48" customHeight="1" x14ac:dyDescent="0.3">
      <c r="A115" s="50" t="s">
        <v>31</v>
      </c>
      <c r="B115" s="50" t="s">
        <v>169</v>
      </c>
      <c r="C115" s="51">
        <v>77</v>
      </c>
      <c r="D115" s="57">
        <v>0</v>
      </c>
      <c r="E115" s="52">
        <v>20</v>
      </c>
      <c r="F115" s="58">
        <f t="shared" si="9"/>
        <v>0</v>
      </c>
      <c r="G115" s="78"/>
      <c r="H115" s="78"/>
    </row>
    <row r="116" spans="1:8" ht="48" customHeight="1" x14ac:dyDescent="0.3">
      <c r="A116" s="50" t="s">
        <v>32</v>
      </c>
      <c r="B116" s="50" t="s">
        <v>169</v>
      </c>
      <c r="C116" s="50">
        <v>78</v>
      </c>
      <c r="D116" s="57">
        <v>0</v>
      </c>
      <c r="E116" s="52">
        <v>20</v>
      </c>
      <c r="F116" s="58">
        <f t="shared" si="9"/>
        <v>0</v>
      </c>
      <c r="G116" s="78"/>
      <c r="H116" s="78"/>
    </row>
    <row r="117" spans="1:8" ht="48" customHeight="1" x14ac:dyDescent="0.3">
      <c r="A117" s="50" t="s">
        <v>33</v>
      </c>
      <c r="B117" s="50" t="s">
        <v>169</v>
      </c>
      <c r="C117" s="51">
        <v>79</v>
      </c>
      <c r="D117" s="57">
        <v>0</v>
      </c>
      <c r="E117" s="52">
        <v>20</v>
      </c>
      <c r="F117" s="58">
        <f t="shared" si="9"/>
        <v>0</v>
      </c>
      <c r="G117" s="78"/>
      <c r="H117" s="78"/>
    </row>
    <row r="118" spans="1:8" ht="48" customHeight="1" x14ac:dyDescent="0.3">
      <c r="A118" s="50" t="s">
        <v>34</v>
      </c>
      <c r="B118" s="50" t="s">
        <v>169</v>
      </c>
      <c r="C118" s="50">
        <v>80</v>
      </c>
      <c r="D118" s="57">
        <v>0</v>
      </c>
      <c r="E118" s="52">
        <v>20</v>
      </c>
      <c r="F118" s="58">
        <f t="shared" si="9"/>
        <v>0</v>
      </c>
      <c r="G118" s="78"/>
      <c r="H118" s="78"/>
    </row>
    <row r="119" spans="1:8" ht="48" customHeight="1" x14ac:dyDescent="0.3">
      <c r="A119" s="50" t="s">
        <v>35</v>
      </c>
      <c r="B119" s="50" t="s">
        <v>169</v>
      </c>
      <c r="C119" s="87">
        <v>81</v>
      </c>
      <c r="D119" s="57">
        <v>0</v>
      </c>
      <c r="E119" s="52">
        <v>20</v>
      </c>
      <c r="F119" s="58">
        <f t="shared" si="9"/>
        <v>0</v>
      </c>
      <c r="G119" s="78"/>
      <c r="H119" s="78"/>
    </row>
    <row r="120" spans="1:8" x14ac:dyDescent="0.3">
      <c r="A120" s="107"/>
      <c r="B120" s="107"/>
      <c r="C120" s="107"/>
      <c r="D120" s="107"/>
      <c r="E120" s="107"/>
      <c r="F120" s="60">
        <f>SUM(F106:F119)</f>
        <v>0</v>
      </c>
    </row>
    <row r="121" spans="1:8" x14ac:dyDescent="0.3">
      <c r="A121" s="70"/>
      <c r="B121" s="70"/>
      <c r="C121" s="70"/>
      <c r="D121" s="70"/>
      <c r="E121" s="70"/>
      <c r="F121" s="73"/>
    </row>
    <row r="122" spans="1:8" ht="15" x14ac:dyDescent="0.3">
      <c r="A122" s="108" t="s">
        <v>375</v>
      </c>
      <c r="B122" s="108"/>
      <c r="C122" s="108"/>
      <c r="D122" s="108"/>
      <c r="E122" s="108"/>
      <c r="F122" s="108"/>
    </row>
    <row r="123" spans="1:8" x14ac:dyDescent="0.3">
      <c r="A123" s="55" t="s">
        <v>1</v>
      </c>
      <c r="B123" s="55"/>
      <c r="C123" s="55" t="s">
        <v>2</v>
      </c>
      <c r="D123" s="55" t="s">
        <v>16</v>
      </c>
      <c r="E123" s="55" t="s">
        <v>6</v>
      </c>
      <c r="F123" s="55" t="s">
        <v>5</v>
      </c>
    </row>
    <row r="124" spans="1:8" ht="57.6" x14ac:dyDescent="0.3">
      <c r="A124" s="50" t="s">
        <v>24</v>
      </c>
      <c r="B124" s="50" t="s">
        <v>289</v>
      </c>
      <c r="C124" s="50">
        <v>82</v>
      </c>
      <c r="D124" s="57">
        <v>0</v>
      </c>
      <c r="E124" s="52">
        <v>50</v>
      </c>
      <c r="F124" s="58">
        <f t="shared" ref="F124:F131" si="10">D124*E124</f>
        <v>0</v>
      </c>
      <c r="G124" s="78"/>
      <c r="H124" s="78"/>
    </row>
    <row r="125" spans="1:8" ht="48" customHeight="1" x14ac:dyDescent="0.3">
      <c r="A125" s="50" t="s">
        <v>24</v>
      </c>
      <c r="B125" s="50" t="s">
        <v>290</v>
      </c>
      <c r="C125" s="50">
        <v>83</v>
      </c>
      <c r="D125" s="57">
        <v>0</v>
      </c>
      <c r="E125" s="52">
        <v>50</v>
      </c>
      <c r="F125" s="58">
        <f t="shared" si="10"/>
        <v>0</v>
      </c>
      <c r="G125" s="78"/>
      <c r="H125" s="78"/>
    </row>
    <row r="126" spans="1:8" ht="86.4" x14ac:dyDescent="0.3">
      <c r="A126" s="50" t="s">
        <v>24</v>
      </c>
      <c r="B126" s="50" t="s">
        <v>291</v>
      </c>
      <c r="C126" s="50">
        <v>84</v>
      </c>
      <c r="D126" s="57">
        <v>0</v>
      </c>
      <c r="E126" s="52">
        <v>50</v>
      </c>
      <c r="F126" s="58">
        <f t="shared" si="10"/>
        <v>0</v>
      </c>
      <c r="G126" s="78"/>
      <c r="H126" s="78"/>
    </row>
    <row r="127" spans="1:8" ht="72" x14ac:dyDescent="0.3">
      <c r="A127" s="50" t="s">
        <v>24</v>
      </c>
      <c r="B127" s="50" t="s">
        <v>292</v>
      </c>
      <c r="C127" s="50">
        <v>85</v>
      </c>
      <c r="D127" s="57">
        <v>0</v>
      </c>
      <c r="E127" s="52">
        <v>50</v>
      </c>
      <c r="F127" s="58">
        <f t="shared" si="10"/>
        <v>0</v>
      </c>
      <c r="G127" s="78"/>
      <c r="H127" s="78"/>
    </row>
    <row r="128" spans="1:8" ht="72" x14ac:dyDescent="0.3">
      <c r="A128" s="50" t="s">
        <v>24</v>
      </c>
      <c r="B128" s="50" t="s">
        <v>293</v>
      </c>
      <c r="C128" s="50">
        <v>86</v>
      </c>
      <c r="D128" s="57">
        <v>0</v>
      </c>
      <c r="E128" s="52">
        <v>50</v>
      </c>
      <c r="F128" s="58">
        <f t="shared" si="10"/>
        <v>0</v>
      </c>
      <c r="G128" s="78"/>
      <c r="H128" s="78"/>
    </row>
    <row r="129" spans="1:8" ht="48" customHeight="1" x14ac:dyDescent="0.3">
      <c r="A129" s="50" t="s">
        <v>24</v>
      </c>
      <c r="B129" s="50" t="s">
        <v>294</v>
      </c>
      <c r="C129" s="50">
        <v>87</v>
      </c>
      <c r="D129" s="57">
        <v>0</v>
      </c>
      <c r="E129" s="52">
        <v>50</v>
      </c>
      <c r="F129" s="58">
        <f t="shared" si="10"/>
        <v>0</v>
      </c>
      <c r="G129" s="78"/>
      <c r="H129" s="78"/>
    </row>
    <row r="130" spans="1:8" ht="48" customHeight="1" x14ac:dyDescent="0.3">
      <c r="A130" s="50" t="s">
        <v>24</v>
      </c>
      <c r="B130" s="50" t="s">
        <v>295</v>
      </c>
      <c r="C130" s="50">
        <v>88</v>
      </c>
      <c r="D130" s="57">
        <v>0</v>
      </c>
      <c r="E130" s="52">
        <v>50</v>
      </c>
      <c r="F130" s="58">
        <f t="shared" si="10"/>
        <v>0</v>
      </c>
      <c r="G130" s="78"/>
      <c r="H130" s="78"/>
    </row>
    <row r="131" spans="1:8" ht="48" customHeight="1" x14ac:dyDescent="0.3">
      <c r="A131" s="74" t="s">
        <v>170</v>
      </c>
      <c r="B131" s="74" t="s">
        <v>171</v>
      </c>
      <c r="C131" s="50">
        <v>89</v>
      </c>
      <c r="D131" s="75">
        <v>0</v>
      </c>
      <c r="E131" s="76">
        <v>100</v>
      </c>
      <c r="F131" s="58">
        <f t="shared" si="10"/>
        <v>0</v>
      </c>
      <c r="G131" s="78"/>
      <c r="H131" s="78"/>
    </row>
    <row r="132" spans="1:8" ht="21" customHeight="1" x14ac:dyDescent="0.3">
      <c r="A132" s="115"/>
      <c r="B132" s="116"/>
      <c r="C132" s="116"/>
      <c r="D132" s="116"/>
      <c r="E132" s="116"/>
      <c r="F132" s="60">
        <f>SUM(F124:F131)</f>
        <v>0</v>
      </c>
    </row>
    <row r="133" spans="1:8" x14ac:dyDescent="0.3">
      <c r="A133" s="70"/>
      <c r="B133" s="70"/>
      <c r="C133" s="70"/>
      <c r="D133" s="70"/>
      <c r="E133" s="70"/>
      <c r="F133" s="73"/>
    </row>
    <row r="134" spans="1:8" ht="15" x14ac:dyDescent="0.3">
      <c r="A134" s="108" t="s">
        <v>376</v>
      </c>
      <c r="B134" s="108"/>
      <c r="C134" s="108"/>
      <c r="D134" s="108"/>
      <c r="E134" s="108"/>
      <c r="F134" s="108"/>
    </row>
    <row r="135" spans="1:8" x14ac:dyDescent="0.3">
      <c r="A135" s="55" t="s">
        <v>1</v>
      </c>
      <c r="B135" s="55"/>
      <c r="C135" s="55" t="s">
        <v>2</v>
      </c>
      <c r="D135" s="55" t="s">
        <v>16</v>
      </c>
      <c r="E135" s="55" t="s">
        <v>6</v>
      </c>
      <c r="F135" s="55" t="s">
        <v>5</v>
      </c>
    </row>
    <row r="136" spans="1:8" ht="48" customHeight="1" x14ac:dyDescent="0.3">
      <c r="A136" s="50" t="s">
        <v>36</v>
      </c>
      <c r="B136" s="50" t="s">
        <v>296</v>
      </c>
      <c r="C136" s="50">
        <v>90</v>
      </c>
      <c r="D136" s="57">
        <v>0</v>
      </c>
      <c r="E136" s="52">
        <v>15</v>
      </c>
      <c r="F136" s="58">
        <f t="shared" ref="F136:F145" si="11">D136*E136</f>
        <v>0</v>
      </c>
      <c r="G136" s="78"/>
      <c r="H136" s="78"/>
    </row>
    <row r="137" spans="1:8" ht="57.6" x14ac:dyDescent="0.3">
      <c r="A137" s="50" t="s">
        <v>37</v>
      </c>
      <c r="B137" s="50" t="s">
        <v>297</v>
      </c>
      <c r="C137" s="50">
        <v>91</v>
      </c>
      <c r="D137" s="57">
        <v>0</v>
      </c>
      <c r="E137" s="52">
        <v>15</v>
      </c>
      <c r="F137" s="58">
        <f t="shared" si="11"/>
        <v>0</v>
      </c>
      <c r="G137" s="78"/>
      <c r="H137" s="78"/>
    </row>
    <row r="138" spans="1:8" ht="48" customHeight="1" x14ac:dyDescent="0.3">
      <c r="A138" s="50" t="s">
        <v>38</v>
      </c>
      <c r="B138" s="50" t="s">
        <v>298</v>
      </c>
      <c r="C138" s="50">
        <v>92</v>
      </c>
      <c r="D138" s="57">
        <v>0</v>
      </c>
      <c r="E138" s="52">
        <v>15</v>
      </c>
      <c r="F138" s="58">
        <f t="shared" si="11"/>
        <v>0</v>
      </c>
      <c r="G138" s="78"/>
      <c r="H138" s="78"/>
    </row>
    <row r="139" spans="1:8" ht="48" customHeight="1" x14ac:dyDescent="0.3">
      <c r="A139" s="50" t="s">
        <v>39</v>
      </c>
      <c r="B139" s="50" t="s">
        <v>299</v>
      </c>
      <c r="C139" s="50">
        <v>93</v>
      </c>
      <c r="D139" s="57">
        <v>0</v>
      </c>
      <c r="E139" s="52">
        <v>15</v>
      </c>
      <c r="F139" s="58">
        <f t="shared" si="11"/>
        <v>0</v>
      </c>
      <c r="G139" s="78"/>
      <c r="H139" s="78"/>
    </row>
    <row r="140" spans="1:8" ht="48" customHeight="1" x14ac:dyDescent="0.3">
      <c r="A140" s="50" t="s">
        <v>40</v>
      </c>
      <c r="B140" s="50" t="s">
        <v>299</v>
      </c>
      <c r="C140" s="50">
        <v>94</v>
      </c>
      <c r="D140" s="57">
        <v>0</v>
      </c>
      <c r="E140" s="52">
        <v>15</v>
      </c>
      <c r="F140" s="58">
        <f t="shared" si="11"/>
        <v>0</v>
      </c>
      <c r="G140" s="78"/>
      <c r="H140" s="78"/>
    </row>
    <row r="141" spans="1:8" ht="48" customHeight="1" x14ac:dyDescent="0.3">
      <c r="A141" s="50" t="s">
        <v>41</v>
      </c>
      <c r="B141" s="50" t="s">
        <v>300</v>
      </c>
      <c r="C141" s="50">
        <v>95</v>
      </c>
      <c r="D141" s="57">
        <v>0</v>
      </c>
      <c r="E141" s="52">
        <v>15</v>
      </c>
      <c r="F141" s="58">
        <f t="shared" si="11"/>
        <v>0</v>
      </c>
      <c r="G141" s="78"/>
      <c r="H141" s="78"/>
    </row>
    <row r="142" spans="1:8" ht="48" customHeight="1" x14ac:dyDescent="0.3">
      <c r="A142" s="50" t="s">
        <v>42</v>
      </c>
      <c r="B142" s="50" t="s">
        <v>300</v>
      </c>
      <c r="C142" s="50">
        <v>96</v>
      </c>
      <c r="D142" s="57">
        <v>0</v>
      </c>
      <c r="E142" s="52">
        <v>15</v>
      </c>
      <c r="F142" s="58">
        <f t="shared" si="11"/>
        <v>0</v>
      </c>
      <c r="G142" s="78"/>
      <c r="H142" s="78"/>
    </row>
    <row r="143" spans="1:8" ht="48" customHeight="1" x14ac:dyDescent="0.3">
      <c r="A143" s="50" t="s">
        <v>43</v>
      </c>
      <c r="B143" s="50" t="s">
        <v>301</v>
      </c>
      <c r="C143" s="50">
        <v>97</v>
      </c>
      <c r="D143" s="57">
        <v>0</v>
      </c>
      <c r="E143" s="52">
        <v>15</v>
      </c>
      <c r="F143" s="58">
        <f t="shared" si="11"/>
        <v>0</v>
      </c>
      <c r="G143" s="78"/>
      <c r="H143" s="78"/>
    </row>
    <row r="144" spans="1:8" ht="48" customHeight="1" x14ac:dyDescent="0.3">
      <c r="A144" s="50" t="s">
        <v>44</v>
      </c>
      <c r="B144" s="50" t="s">
        <v>301</v>
      </c>
      <c r="C144" s="50">
        <v>98</v>
      </c>
      <c r="D144" s="57">
        <v>0</v>
      </c>
      <c r="E144" s="52">
        <v>15</v>
      </c>
      <c r="F144" s="58">
        <f t="shared" si="11"/>
        <v>0</v>
      </c>
      <c r="G144" s="78"/>
      <c r="H144" s="78"/>
    </row>
    <row r="145" spans="1:8" ht="48" customHeight="1" x14ac:dyDescent="0.3">
      <c r="A145" s="50" t="s">
        <v>45</v>
      </c>
      <c r="B145" s="50" t="s">
        <v>172</v>
      </c>
      <c r="C145" s="50">
        <v>99</v>
      </c>
      <c r="D145" s="57">
        <v>0</v>
      </c>
      <c r="E145" s="52">
        <v>15</v>
      </c>
      <c r="F145" s="58">
        <f t="shared" si="11"/>
        <v>0</v>
      </c>
      <c r="G145" s="78"/>
      <c r="H145" s="78"/>
    </row>
    <row r="146" spans="1:8" x14ac:dyDescent="0.3">
      <c r="A146" s="115"/>
      <c r="B146" s="116"/>
      <c r="C146" s="116"/>
      <c r="D146" s="116"/>
      <c r="E146" s="117"/>
      <c r="F146" s="60">
        <f>SUM(F136:F145)</f>
        <v>0</v>
      </c>
    </row>
    <row r="147" spans="1:8" x14ac:dyDescent="0.3">
      <c r="A147" s="70"/>
      <c r="B147" s="70"/>
      <c r="C147" s="70"/>
      <c r="D147" s="70"/>
      <c r="E147" s="70"/>
      <c r="F147" s="73"/>
    </row>
    <row r="148" spans="1:8" ht="15" x14ac:dyDescent="0.3">
      <c r="A148" s="108" t="s">
        <v>377</v>
      </c>
      <c r="B148" s="108"/>
      <c r="C148" s="108"/>
      <c r="D148" s="108"/>
      <c r="E148" s="108"/>
      <c r="F148" s="108"/>
    </row>
    <row r="149" spans="1:8" x14ac:dyDescent="0.3">
      <c r="A149" s="55" t="s">
        <v>1</v>
      </c>
      <c r="B149" s="55"/>
      <c r="C149" s="55" t="s">
        <v>2</v>
      </c>
      <c r="D149" s="55" t="s">
        <v>16</v>
      </c>
      <c r="E149" s="55" t="s">
        <v>6</v>
      </c>
      <c r="F149" s="55" t="s">
        <v>5</v>
      </c>
    </row>
    <row r="150" spans="1:8" ht="48" customHeight="1" x14ac:dyDescent="0.3">
      <c r="A150" s="50" t="s">
        <v>46</v>
      </c>
      <c r="B150" s="50" t="s">
        <v>173</v>
      </c>
      <c r="C150" s="51">
        <v>100</v>
      </c>
      <c r="D150" s="57">
        <v>0</v>
      </c>
      <c r="E150" s="52">
        <v>30</v>
      </c>
      <c r="F150" s="58">
        <f t="shared" ref="F150:F166" si="12">D150*E150</f>
        <v>0</v>
      </c>
      <c r="G150" s="78"/>
      <c r="H150" s="78"/>
    </row>
    <row r="151" spans="1:8" ht="48" customHeight="1" x14ac:dyDescent="0.3">
      <c r="A151" s="50" t="s">
        <v>47</v>
      </c>
      <c r="B151" s="50" t="s">
        <v>174</v>
      </c>
      <c r="C151" s="50">
        <v>101</v>
      </c>
      <c r="D151" s="57">
        <v>0</v>
      </c>
      <c r="E151" s="52">
        <v>30</v>
      </c>
      <c r="F151" s="58">
        <f t="shared" si="12"/>
        <v>0</v>
      </c>
      <c r="G151" s="78"/>
      <c r="H151" s="78"/>
    </row>
    <row r="152" spans="1:8" ht="48" customHeight="1" x14ac:dyDescent="0.3">
      <c r="A152" s="50" t="s">
        <v>48</v>
      </c>
      <c r="B152" s="50" t="s">
        <v>302</v>
      </c>
      <c r="C152" s="51">
        <v>102</v>
      </c>
      <c r="D152" s="57">
        <v>0</v>
      </c>
      <c r="E152" s="52">
        <v>30</v>
      </c>
      <c r="F152" s="58">
        <f t="shared" si="12"/>
        <v>0</v>
      </c>
      <c r="G152" s="78"/>
      <c r="H152" s="78"/>
    </row>
    <row r="153" spans="1:8" ht="48" customHeight="1" x14ac:dyDescent="0.3">
      <c r="A153" s="50" t="s">
        <v>49</v>
      </c>
      <c r="B153" s="50" t="s">
        <v>303</v>
      </c>
      <c r="C153" s="50">
        <v>103</v>
      </c>
      <c r="D153" s="57">
        <v>0</v>
      </c>
      <c r="E153" s="52">
        <v>30</v>
      </c>
      <c r="F153" s="58">
        <f t="shared" si="12"/>
        <v>0</v>
      </c>
      <c r="G153" s="78"/>
      <c r="H153" s="78"/>
    </row>
    <row r="154" spans="1:8" ht="48" customHeight="1" x14ac:dyDescent="0.3">
      <c r="A154" s="50" t="s">
        <v>50</v>
      </c>
      <c r="B154" s="50" t="s">
        <v>304</v>
      </c>
      <c r="C154" s="51">
        <v>104</v>
      </c>
      <c r="D154" s="57">
        <v>0</v>
      </c>
      <c r="E154" s="52">
        <v>30</v>
      </c>
      <c r="F154" s="58">
        <f t="shared" si="12"/>
        <v>0</v>
      </c>
      <c r="G154" s="78"/>
      <c r="H154" s="78"/>
    </row>
    <row r="155" spans="1:8" ht="48" customHeight="1" x14ac:dyDescent="0.3">
      <c r="A155" s="50" t="s">
        <v>46</v>
      </c>
      <c r="B155" s="50" t="s">
        <v>305</v>
      </c>
      <c r="C155" s="50">
        <v>105</v>
      </c>
      <c r="D155" s="57">
        <v>0</v>
      </c>
      <c r="E155" s="52">
        <v>30</v>
      </c>
      <c r="F155" s="58">
        <f t="shared" si="12"/>
        <v>0</v>
      </c>
      <c r="G155" s="78"/>
      <c r="H155" s="78"/>
    </row>
    <row r="156" spans="1:8" ht="48" customHeight="1" x14ac:dyDescent="0.3">
      <c r="A156" s="50" t="s">
        <v>46</v>
      </c>
      <c r="B156" s="50" t="s">
        <v>306</v>
      </c>
      <c r="C156" s="51">
        <v>106</v>
      </c>
      <c r="D156" s="57">
        <v>0</v>
      </c>
      <c r="E156" s="52">
        <v>30</v>
      </c>
      <c r="F156" s="58">
        <f t="shared" si="12"/>
        <v>0</v>
      </c>
      <c r="G156" s="78"/>
      <c r="H156" s="78"/>
    </row>
    <row r="157" spans="1:8" ht="48" customHeight="1" x14ac:dyDescent="0.3">
      <c r="A157" s="50" t="s">
        <v>46</v>
      </c>
      <c r="B157" s="50" t="s">
        <v>307</v>
      </c>
      <c r="C157" s="87">
        <v>107</v>
      </c>
      <c r="D157" s="57">
        <v>0</v>
      </c>
      <c r="E157" s="52">
        <v>30</v>
      </c>
      <c r="F157" s="58">
        <f t="shared" si="12"/>
        <v>0</v>
      </c>
      <c r="G157" s="78"/>
      <c r="H157" s="78"/>
    </row>
    <row r="158" spans="1:8" ht="48" customHeight="1" x14ac:dyDescent="0.3">
      <c r="A158" s="50" t="s">
        <v>46</v>
      </c>
      <c r="B158" s="50" t="s">
        <v>308</v>
      </c>
      <c r="C158" s="50">
        <v>108</v>
      </c>
      <c r="D158" s="57">
        <v>0</v>
      </c>
      <c r="E158" s="52">
        <v>15</v>
      </c>
      <c r="F158" s="58">
        <f t="shared" si="12"/>
        <v>0</v>
      </c>
      <c r="G158" s="78"/>
      <c r="H158" s="78"/>
    </row>
    <row r="159" spans="1:8" ht="48" customHeight="1" x14ac:dyDescent="0.3">
      <c r="A159" s="50" t="s">
        <v>46</v>
      </c>
      <c r="B159" s="50" t="s">
        <v>309</v>
      </c>
      <c r="C159" s="87">
        <v>109</v>
      </c>
      <c r="D159" s="57">
        <v>0</v>
      </c>
      <c r="E159" s="52">
        <v>15</v>
      </c>
      <c r="F159" s="58">
        <f t="shared" si="12"/>
        <v>0</v>
      </c>
      <c r="G159" s="78"/>
      <c r="H159" s="78"/>
    </row>
    <row r="160" spans="1:8" ht="48" customHeight="1" x14ac:dyDescent="0.3">
      <c r="A160" s="50" t="s">
        <v>47</v>
      </c>
      <c r="B160" s="50" t="s">
        <v>310</v>
      </c>
      <c r="C160" s="50">
        <v>110</v>
      </c>
      <c r="D160" s="57">
        <v>0</v>
      </c>
      <c r="E160" s="52">
        <v>15</v>
      </c>
      <c r="F160" s="58">
        <f t="shared" si="12"/>
        <v>0</v>
      </c>
      <c r="G160" s="78"/>
      <c r="H160" s="78"/>
    </row>
    <row r="161" spans="1:8" ht="48" customHeight="1" x14ac:dyDescent="0.3">
      <c r="A161" s="50" t="s">
        <v>47</v>
      </c>
      <c r="B161" s="50" t="s">
        <v>311</v>
      </c>
      <c r="C161" s="87">
        <v>111</v>
      </c>
      <c r="D161" s="57">
        <v>0</v>
      </c>
      <c r="E161" s="52">
        <v>15</v>
      </c>
      <c r="F161" s="58">
        <f t="shared" si="12"/>
        <v>0</v>
      </c>
      <c r="G161" s="78"/>
      <c r="H161" s="78"/>
    </row>
    <row r="162" spans="1:8" ht="57.6" x14ac:dyDescent="0.3">
      <c r="A162" s="50" t="s">
        <v>46</v>
      </c>
      <c r="B162" s="50" t="s">
        <v>312</v>
      </c>
      <c r="C162" s="50">
        <v>112</v>
      </c>
      <c r="D162" s="57">
        <v>0</v>
      </c>
      <c r="E162" s="52">
        <v>15</v>
      </c>
      <c r="F162" s="58">
        <f t="shared" si="12"/>
        <v>0</v>
      </c>
      <c r="G162" s="78"/>
      <c r="H162" s="78"/>
    </row>
    <row r="163" spans="1:8" ht="48" customHeight="1" x14ac:dyDescent="0.3">
      <c r="A163" s="50" t="s">
        <v>47</v>
      </c>
      <c r="B163" s="50" t="s">
        <v>313</v>
      </c>
      <c r="C163" s="87">
        <v>113</v>
      </c>
      <c r="D163" s="57">
        <v>0</v>
      </c>
      <c r="E163" s="52">
        <v>15</v>
      </c>
      <c r="F163" s="58">
        <f t="shared" si="12"/>
        <v>0</v>
      </c>
      <c r="G163" s="78"/>
      <c r="H163" s="78"/>
    </row>
    <row r="164" spans="1:8" ht="48" customHeight="1" x14ac:dyDescent="0.3">
      <c r="A164" s="50" t="s">
        <v>50</v>
      </c>
      <c r="B164" s="50" t="s">
        <v>314</v>
      </c>
      <c r="C164" s="51">
        <v>114</v>
      </c>
      <c r="D164" s="57">
        <v>0</v>
      </c>
      <c r="E164" s="52">
        <v>15</v>
      </c>
      <c r="F164" s="58">
        <f t="shared" si="12"/>
        <v>0</v>
      </c>
      <c r="G164" s="78"/>
      <c r="H164" s="78"/>
    </row>
    <row r="165" spans="1:8" ht="48" customHeight="1" x14ac:dyDescent="0.3">
      <c r="A165" s="50" t="s">
        <v>46</v>
      </c>
      <c r="B165" s="50" t="s">
        <v>315</v>
      </c>
      <c r="C165" s="50">
        <v>115</v>
      </c>
      <c r="D165" s="57">
        <v>0</v>
      </c>
      <c r="E165" s="52">
        <v>15</v>
      </c>
      <c r="F165" s="58">
        <f t="shared" si="12"/>
        <v>0</v>
      </c>
      <c r="G165" s="78"/>
      <c r="H165" s="78"/>
    </row>
    <row r="166" spans="1:8" ht="48" customHeight="1" x14ac:dyDescent="0.3">
      <c r="A166" s="50" t="s">
        <v>46</v>
      </c>
      <c r="B166" s="50" t="s">
        <v>316</v>
      </c>
      <c r="C166" s="51">
        <v>116</v>
      </c>
      <c r="D166" s="57">
        <v>0</v>
      </c>
      <c r="E166" s="52">
        <v>15</v>
      </c>
      <c r="F166" s="58">
        <f t="shared" si="12"/>
        <v>0</v>
      </c>
      <c r="G166" s="78"/>
      <c r="H166" s="78"/>
    </row>
    <row r="167" spans="1:8" x14ac:dyDescent="0.3">
      <c r="A167" s="115"/>
      <c r="B167" s="116"/>
      <c r="C167" s="116"/>
      <c r="D167" s="116"/>
      <c r="E167" s="117"/>
      <c r="F167" s="60">
        <f>SUM(F150:F166)</f>
        <v>0</v>
      </c>
    </row>
    <row r="168" spans="1:8" x14ac:dyDescent="0.3">
      <c r="A168" s="70"/>
      <c r="B168" s="70"/>
      <c r="C168" s="70"/>
      <c r="D168" s="70"/>
      <c r="E168" s="70"/>
      <c r="F168" s="73"/>
    </row>
    <row r="169" spans="1:8" ht="15" x14ac:dyDescent="0.3">
      <c r="A169" s="108" t="s">
        <v>378</v>
      </c>
      <c r="B169" s="108"/>
      <c r="C169" s="108"/>
      <c r="D169" s="108"/>
      <c r="E169" s="108"/>
      <c r="F169" s="108"/>
    </row>
    <row r="170" spans="1:8" x14ac:dyDescent="0.3">
      <c r="A170" s="55" t="s">
        <v>1</v>
      </c>
      <c r="B170" s="55"/>
      <c r="C170" s="55" t="s">
        <v>2</v>
      </c>
      <c r="D170" s="55" t="s">
        <v>16</v>
      </c>
      <c r="E170" s="55" t="s">
        <v>6</v>
      </c>
      <c r="F170" s="55" t="s">
        <v>5</v>
      </c>
    </row>
    <row r="171" spans="1:8" ht="48" customHeight="1" x14ac:dyDescent="0.3">
      <c r="A171" s="52" t="s">
        <v>51</v>
      </c>
      <c r="B171" s="52" t="s">
        <v>175</v>
      </c>
      <c r="C171" s="52">
        <v>117</v>
      </c>
      <c r="D171" s="57">
        <v>0</v>
      </c>
      <c r="E171" s="52">
        <v>20</v>
      </c>
      <c r="F171" s="58">
        <f t="shared" ref="F171:F191" si="13">D171*E171</f>
        <v>0</v>
      </c>
      <c r="G171" s="78"/>
      <c r="H171" s="78"/>
    </row>
    <row r="172" spans="1:8" ht="48" customHeight="1" x14ac:dyDescent="0.3">
      <c r="A172" s="52" t="s">
        <v>52</v>
      </c>
      <c r="B172" s="52" t="s">
        <v>176</v>
      </c>
      <c r="C172" s="52">
        <v>118</v>
      </c>
      <c r="D172" s="57">
        <v>0</v>
      </c>
      <c r="E172" s="52">
        <v>20</v>
      </c>
      <c r="F172" s="58">
        <f t="shared" si="13"/>
        <v>0</v>
      </c>
      <c r="G172" s="78"/>
      <c r="H172" s="78"/>
    </row>
    <row r="173" spans="1:8" ht="48" customHeight="1" x14ac:dyDescent="0.3">
      <c r="A173" s="52" t="s">
        <v>53</v>
      </c>
      <c r="B173" s="52" t="s">
        <v>177</v>
      </c>
      <c r="C173" s="52">
        <v>119</v>
      </c>
      <c r="D173" s="57">
        <v>0</v>
      </c>
      <c r="E173" s="52">
        <v>20</v>
      </c>
      <c r="F173" s="58">
        <f t="shared" si="13"/>
        <v>0</v>
      </c>
      <c r="G173" s="78"/>
      <c r="H173" s="78"/>
    </row>
    <row r="174" spans="1:8" ht="48" customHeight="1" x14ac:dyDescent="0.3">
      <c r="A174" s="52" t="s">
        <v>54</v>
      </c>
      <c r="B174" s="52" t="s">
        <v>178</v>
      </c>
      <c r="C174" s="52">
        <v>120</v>
      </c>
      <c r="D174" s="57">
        <v>0</v>
      </c>
      <c r="E174" s="52">
        <v>20</v>
      </c>
      <c r="F174" s="58">
        <f t="shared" si="13"/>
        <v>0</v>
      </c>
      <c r="G174" s="78"/>
      <c r="H174" s="78"/>
    </row>
    <row r="175" spans="1:8" ht="43.2" x14ac:dyDescent="0.3">
      <c r="A175" s="52" t="s">
        <v>47</v>
      </c>
      <c r="B175" s="50" t="s">
        <v>325</v>
      </c>
      <c r="C175" s="52">
        <v>121</v>
      </c>
      <c r="D175" s="57">
        <v>0</v>
      </c>
      <c r="E175" s="52">
        <v>20</v>
      </c>
      <c r="F175" s="58">
        <f t="shared" si="13"/>
        <v>0</v>
      </c>
      <c r="G175" s="78"/>
      <c r="H175" s="78"/>
    </row>
    <row r="176" spans="1:8" ht="43.2" x14ac:dyDescent="0.3">
      <c r="A176" s="50" t="s">
        <v>55</v>
      </c>
      <c r="B176" s="50" t="s">
        <v>326</v>
      </c>
      <c r="C176" s="52">
        <v>122</v>
      </c>
      <c r="D176" s="57">
        <v>0</v>
      </c>
      <c r="E176" s="52">
        <v>20</v>
      </c>
      <c r="F176" s="58">
        <f t="shared" si="13"/>
        <v>0</v>
      </c>
      <c r="G176" s="78"/>
      <c r="H176" s="78"/>
    </row>
    <row r="177" spans="1:8" ht="43.2" x14ac:dyDescent="0.3">
      <c r="A177" s="50" t="s">
        <v>56</v>
      </c>
      <c r="B177" s="50" t="s">
        <v>179</v>
      </c>
      <c r="C177" s="52">
        <v>123</v>
      </c>
      <c r="D177" s="57">
        <v>0</v>
      </c>
      <c r="E177" s="52">
        <v>20</v>
      </c>
      <c r="F177" s="58">
        <f t="shared" si="13"/>
        <v>0</v>
      </c>
      <c r="G177" s="78"/>
      <c r="H177" s="78"/>
    </row>
    <row r="178" spans="1:8" ht="43.2" x14ac:dyDescent="0.3">
      <c r="A178" s="50" t="s">
        <v>57</v>
      </c>
      <c r="B178" s="50" t="s">
        <v>180</v>
      </c>
      <c r="C178" s="52">
        <v>124</v>
      </c>
      <c r="D178" s="57">
        <v>0</v>
      </c>
      <c r="E178" s="52">
        <v>20</v>
      </c>
      <c r="F178" s="58">
        <f t="shared" si="13"/>
        <v>0</v>
      </c>
      <c r="G178" s="78"/>
      <c r="H178" s="78"/>
    </row>
    <row r="179" spans="1:8" ht="57.6" x14ac:dyDescent="0.3">
      <c r="A179" s="52" t="s">
        <v>58</v>
      </c>
      <c r="B179" s="50" t="s">
        <v>181</v>
      </c>
      <c r="C179" s="52">
        <v>125</v>
      </c>
      <c r="D179" s="57">
        <v>0</v>
      </c>
      <c r="E179" s="52">
        <v>20</v>
      </c>
      <c r="F179" s="58">
        <f t="shared" si="13"/>
        <v>0</v>
      </c>
      <c r="G179" s="78"/>
      <c r="H179" s="78"/>
    </row>
    <row r="180" spans="1:8" ht="48" customHeight="1" x14ac:dyDescent="0.3">
      <c r="A180" s="50" t="s">
        <v>59</v>
      </c>
      <c r="B180" s="50" t="s">
        <v>317</v>
      </c>
      <c r="C180" s="52">
        <v>126</v>
      </c>
      <c r="D180" s="57">
        <v>0</v>
      </c>
      <c r="E180" s="52">
        <v>15</v>
      </c>
      <c r="F180" s="58">
        <f t="shared" si="13"/>
        <v>0</v>
      </c>
      <c r="G180" s="78"/>
      <c r="H180" s="78"/>
    </row>
    <row r="181" spans="1:8" ht="57.6" x14ac:dyDescent="0.3">
      <c r="A181" s="50" t="s">
        <v>59</v>
      </c>
      <c r="B181" s="50" t="s">
        <v>318</v>
      </c>
      <c r="C181" s="52">
        <v>127</v>
      </c>
      <c r="D181" s="57">
        <v>0</v>
      </c>
      <c r="E181" s="52">
        <v>15</v>
      </c>
      <c r="F181" s="58">
        <f t="shared" si="13"/>
        <v>0</v>
      </c>
      <c r="G181" s="78"/>
      <c r="H181" s="78"/>
    </row>
    <row r="182" spans="1:8" ht="48" customHeight="1" x14ac:dyDescent="0.3">
      <c r="A182" s="50" t="s">
        <v>59</v>
      </c>
      <c r="B182" s="50" t="s">
        <v>319</v>
      </c>
      <c r="C182" s="52">
        <v>128</v>
      </c>
      <c r="D182" s="57">
        <v>0</v>
      </c>
      <c r="E182" s="52">
        <v>15</v>
      </c>
      <c r="F182" s="58">
        <f t="shared" si="13"/>
        <v>0</v>
      </c>
      <c r="G182" s="78"/>
      <c r="H182" s="78"/>
    </row>
    <row r="183" spans="1:8" ht="48" customHeight="1" x14ac:dyDescent="0.3">
      <c r="A183" s="50" t="s">
        <v>59</v>
      </c>
      <c r="B183" s="50" t="s">
        <v>320</v>
      </c>
      <c r="C183" s="52">
        <v>129</v>
      </c>
      <c r="D183" s="57">
        <v>0</v>
      </c>
      <c r="E183" s="52">
        <v>15</v>
      </c>
      <c r="F183" s="58">
        <f t="shared" si="13"/>
        <v>0</v>
      </c>
      <c r="G183" s="78"/>
      <c r="H183" s="78"/>
    </row>
    <row r="184" spans="1:8" ht="48" customHeight="1" x14ac:dyDescent="0.3">
      <c r="A184" s="50" t="s">
        <v>60</v>
      </c>
      <c r="B184" s="50" t="s">
        <v>182</v>
      </c>
      <c r="C184" s="52">
        <v>130</v>
      </c>
      <c r="D184" s="57">
        <v>0</v>
      </c>
      <c r="E184" s="52">
        <v>5</v>
      </c>
      <c r="F184" s="58">
        <f t="shared" si="13"/>
        <v>0</v>
      </c>
      <c r="G184" s="78"/>
      <c r="H184" s="78"/>
    </row>
    <row r="185" spans="1:8" ht="57.6" x14ac:dyDescent="0.3">
      <c r="A185" s="50" t="s">
        <v>61</v>
      </c>
      <c r="B185" s="50" t="s">
        <v>321</v>
      </c>
      <c r="C185" s="52">
        <v>131</v>
      </c>
      <c r="D185" s="57">
        <v>0</v>
      </c>
      <c r="E185" s="52">
        <v>5</v>
      </c>
      <c r="F185" s="58">
        <f t="shared" si="13"/>
        <v>0</v>
      </c>
      <c r="G185" s="78"/>
      <c r="H185" s="78"/>
    </row>
    <row r="186" spans="1:8" ht="57.6" x14ac:dyDescent="0.3">
      <c r="A186" s="50" t="s">
        <v>62</v>
      </c>
      <c r="B186" s="50" t="s">
        <v>324</v>
      </c>
      <c r="C186" s="52">
        <v>132</v>
      </c>
      <c r="D186" s="57">
        <v>0</v>
      </c>
      <c r="E186" s="52">
        <v>10</v>
      </c>
      <c r="F186" s="58">
        <f t="shared" si="13"/>
        <v>0</v>
      </c>
      <c r="G186" s="78"/>
      <c r="H186" s="78"/>
    </row>
    <row r="187" spans="1:8" ht="48" customHeight="1" x14ac:dyDescent="0.3">
      <c r="A187" s="50" t="s">
        <v>63</v>
      </c>
      <c r="B187" s="50" t="s">
        <v>183</v>
      </c>
      <c r="C187" s="52">
        <v>133</v>
      </c>
      <c r="D187" s="57">
        <v>0</v>
      </c>
      <c r="E187" s="52">
        <v>10</v>
      </c>
      <c r="F187" s="58">
        <f t="shared" si="13"/>
        <v>0</v>
      </c>
      <c r="G187" s="78"/>
      <c r="H187" s="78"/>
    </row>
    <row r="188" spans="1:8" ht="57.6" x14ac:dyDescent="0.3">
      <c r="A188" s="50" t="s">
        <v>62</v>
      </c>
      <c r="B188" s="50" t="s">
        <v>323</v>
      </c>
      <c r="C188" s="52">
        <v>134</v>
      </c>
      <c r="D188" s="57">
        <v>0</v>
      </c>
      <c r="E188" s="52">
        <v>10</v>
      </c>
      <c r="F188" s="58">
        <f t="shared" si="13"/>
        <v>0</v>
      </c>
      <c r="G188" s="78"/>
      <c r="H188" s="78"/>
    </row>
    <row r="189" spans="1:8" ht="48" customHeight="1" x14ac:dyDescent="0.3">
      <c r="A189" s="50" t="s">
        <v>63</v>
      </c>
      <c r="B189" s="50" t="s">
        <v>184</v>
      </c>
      <c r="C189" s="52">
        <v>135</v>
      </c>
      <c r="D189" s="57">
        <v>0</v>
      </c>
      <c r="E189" s="52">
        <v>10</v>
      </c>
      <c r="F189" s="58">
        <f t="shared" si="13"/>
        <v>0</v>
      </c>
      <c r="G189" s="78"/>
      <c r="H189" s="78"/>
    </row>
    <row r="190" spans="1:8" ht="57.6" x14ac:dyDescent="0.3">
      <c r="A190" s="50" t="s">
        <v>64</v>
      </c>
      <c r="B190" s="50" t="s">
        <v>322</v>
      </c>
      <c r="C190" s="52">
        <v>136</v>
      </c>
      <c r="D190" s="57">
        <v>0</v>
      </c>
      <c r="E190" s="52">
        <v>10</v>
      </c>
      <c r="F190" s="58">
        <f t="shared" si="13"/>
        <v>0</v>
      </c>
      <c r="G190" s="78"/>
      <c r="H190" s="78"/>
    </row>
    <row r="191" spans="1:8" ht="48" customHeight="1" x14ac:dyDescent="0.3">
      <c r="A191" s="50" t="s">
        <v>63</v>
      </c>
      <c r="B191" s="50" t="s">
        <v>185</v>
      </c>
      <c r="C191" s="52">
        <v>137</v>
      </c>
      <c r="D191" s="57">
        <v>0</v>
      </c>
      <c r="E191" s="52">
        <v>10</v>
      </c>
      <c r="F191" s="58">
        <f t="shared" si="13"/>
        <v>0</v>
      </c>
      <c r="G191" s="78"/>
      <c r="H191" s="78"/>
    </row>
    <row r="192" spans="1:8" x14ac:dyDescent="0.3">
      <c r="A192" s="107"/>
      <c r="B192" s="107"/>
      <c r="C192" s="107"/>
      <c r="D192" s="107"/>
      <c r="E192" s="107"/>
      <c r="F192" s="60">
        <f>SUM(F171:F191)</f>
        <v>0</v>
      </c>
    </row>
    <row r="193" spans="1:8" x14ac:dyDescent="0.3">
      <c r="A193" s="63"/>
      <c r="B193" s="63"/>
      <c r="C193" s="70"/>
      <c r="D193" s="70"/>
      <c r="E193" s="70"/>
      <c r="F193" s="73"/>
    </row>
    <row r="194" spans="1:8" ht="15" x14ac:dyDescent="0.3">
      <c r="A194" s="108" t="s">
        <v>379</v>
      </c>
      <c r="B194" s="108"/>
      <c r="C194" s="108"/>
      <c r="D194" s="108"/>
      <c r="E194" s="108"/>
      <c r="F194" s="108"/>
    </row>
    <row r="195" spans="1:8" x14ac:dyDescent="0.3">
      <c r="A195" s="55" t="s">
        <v>1</v>
      </c>
      <c r="B195" s="55"/>
      <c r="C195" s="55" t="s">
        <v>2</v>
      </c>
      <c r="D195" s="55" t="s">
        <v>16</v>
      </c>
      <c r="E195" s="55" t="s">
        <v>6</v>
      </c>
      <c r="F195" s="55" t="s">
        <v>5</v>
      </c>
    </row>
    <row r="196" spans="1:8" ht="48" customHeight="1" x14ac:dyDescent="0.3">
      <c r="A196" s="52" t="s">
        <v>65</v>
      </c>
      <c r="B196" s="50" t="s">
        <v>327</v>
      </c>
      <c r="C196" s="50">
        <v>138</v>
      </c>
      <c r="D196" s="57">
        <v>0</v>
      </c>
      <c r="E196" s="52">
        <v>10</v>
      </c>
      <c r="F196" s="58">
        <f t="shared" ref="F196:F213" si="14">D196*E196</f>
        <v>0</v>
      </c>
      <c r="G196" s="78"/>
      <c r="H196" s="78"/>
    </row>
    <row r="197" spans="1:8" ht="48" customHeight="1" x14ac:dyDescent="0.3">
      <c r="A197" s="50" t="s">
        <v>186</v>
      </c>
      <c r="B197" s="50" t="s">
        <v>187</v>
      </c>
      <c r="C197" s="50">
        <v>139</v>
      </c>
      <c r="D197" s="57">
        <v>0</v>
      </c>
      <c r="E197" s="52">
        <v>10</v>
      </c>
      <c r="F197" s="58">
        <f t="shared" si="14"/>
        <v>0</v>
      </c>
      <c r="G197" s="78"/>
      <c r="H197" s="78"/>
    </row>
    <row r="198" spans="1:8" ht="48" customHeight="1" x14ac:dyDescent="0.3">
      <c r="A198" s="50" t="s">
        <v>186</v>
      </c>
      <c r="B198" s="50" t="s">
        <v>188</v>
      </c>
      <c r="C198" s="50">
        <v>140</v>
      </c>
      <c r="D198" s="57">
        <v>0</v>
      </c>
      <c r="E198" s="52">
        <v>10</v>
      </c>
      <c r="F198" s="58">
        <f t="shared" si="14"/>
        <v>0</v>
      </c>
      <c r="G198" s="78"/>
      <c r="H198" s="78"/>
    </row>
    <row r="199" spans="1:8" ht="48" customHeight="1" x14ac:dyDescent="0.3">
      <c r="A199" s="50" t="s">
        <v>186</v>
      </c>
      <c r="B199" s="50" t="s">
        <v>189</v>
      </c>
      <c r="C199" s="50">
        <v>141</v>
      </c>
      <c r="D199" s="57">
        <v>0</v>
      </c>
      <c r="E199" s="52">
        <v>10</v>
      </c>
      <c r="F199" s="58">
        <f t="shared" si="14"/>
        <v>0</v>
      </c>
      <c r="G199" s="78"/>
      <c r="H199" s="78"/>
    </row>
    <row r="200" spans="1:8" ht="48" customHeight="1" x14ac:dyDescent="0.3">
      <c r="A200" s="50" t="s">
        <v>66</v>
      </c>
      <c r="B200" s="50" t="s">
        <v>328</v>
      </c>
      <c r="C200" s="50">
        <v>142</v>
      </c>
      <c r="D200" s="57">
        <v>0</v>
      </c>
      <c r="E200" s="52">
        <v>10</v>
      </c>
      <c r="F200" s="58">
        <f t="shared" si="14"/>
        <v>0</v>
      </c>
      <c r="G200" s="78"/>
      <c r="H200" s="78"/>
    </row>
    <row r="201" spans="1:8" ht="48" customHeight="1" x14ac:dyDescent="0.3">
      <c r="A201" s="50" t="s">
        <v>190</v>
      </c>
      <c r="B201" s="50" t="s">
        <v>329</v>
      </c>
      <c r="C201" s="50">
        <v>143</v>
      </c>
      <c r="D201" s="57">
        <v>0</v>
      </c>
      <c r="E201" s="52">
        <v>10</v>
      </c>
      <c r="F201" s="58">
        <f t="shared" si="14"/>
        <v>0</v>
      </c>
      <c r="G201" s="78"/>
      <c r="H201" s="78"/>
    </row>
    <row r="202" spans="1:8" ht="48" customHeight="1" x14ac:dyDescent="0.3">
      <c r="A202" s="50" t="s">
        <v>190</v>
      </c>
      <c r="B202" s="50" t="s">
        <v>191</v>
      </c>
      <c r="C202" s="50">
        <v>144</v>
      </c>
      <c r="D202" s="57">
        <v>0</v>
      </c>
      <c r="E202" s="52">
        <v>10</v>
      </c>
      <c r="F202" s="58">
        <f t="shared" si="14"/>
        <v>0</v>
      </c>
      <c r="G202" s="78"/>
      <c r="H202" s="78"/>
    </row>
    <row r="203" spans="1:8" ht="48" customHeight="1" x14ac:dyDescent="0.3">
      <c r="A203" s="50" t="s">
        <v>190</v>
      </c>
      <c r="B203" s="50" t="s">
        <v>192</v>
      </c>
      <c r="C203" s="50">
        <v>145</v>
      </c>
      <c r="D203" s="57">
        <v>0</v>
      </c>
      <c r="E203" s="52">
        <v>10</v>
      </c>
      <c r="F203" s="58">
        <f t="shared" si="14"/>
        <v>0</v>
      </c>
      <c r="G203" s="78"/>
      <c r="H203" s="78"/>
    </row>
    <row r="204" spans="1:8" ht="48" customHeight="1" x14ac:dyDescent="0.3">
      <c r="A204" s="50" t="s">
        <v>65</v>
      </c>
      <c r="B204" s="50" t="s">
        <v>193</v>
      </c>
      <c r="C204" s="50">
        <v>146</v>
      </c>
      <c r="D204" s="57">
        <v>0</v>
      </c>
      <c r="E204" s="52">
        <v>10</v>
      </c>
      <c r="F204" s="58">
        <f t="shared" si="14"/>
        <v>0</v>
      </c>
      <c r="G204" s="78"/>
      <c r="H204" s="78"/>
    </row>
    <row r="205" spans="1:8" ht="48" customHeight="1" x14ac:dyDescent="0.3">
      <c r="A205" s="50" t="s">
        <v>65</v>
      </c>
      <c r="B205" s="50" t="s">
        <v>194</v>
      </c>
      <c r="C205" s="50">
        <v>147</v>
      </c>
      <c r="D205" s="57">
        <v>0</v>
      </c>
      <c r="E205" s="52">
        <v>10</v>
      </c>
      <c r="F205" s="58">
        <f t="shared" si="14"/>
        <v>0</v>
      </c>
      <c r="G205" s="78"/>
      <c r="H205" s="78"/>
    </row>
    <row r="206" spans="1:8" ht="48" customHeight="1" x14ac:dyDescent="0.3">
      <c r="A206" s="50" t="s">
        <v>190</v>
      </c>
      <c r="B206" s="50" t="s">
        <v>330</v>
      </c>
      <c r="C206" s="50">
        <v>148</v>
      </c>
      <c r="D206" s="57">
        <v>0</v>
      </c>
      <c r="E206" s="52">
        <v>10</v>
      </c>
      <c r="F206" s="58">
        <f t="shared" si="14"/>
        <v>0</v>
      </c>
      <c r="G206" s="78"/>
      <c r="H206" s="78"/>
    </row>
    <row r="207" spans="1:8" ht="48" customHeight="1" x14ac:dyDescent="0.3">
      <c r="A207" s="50" t="s">
        <v>190</v>
      </c>
      <c r="B207" s="50" t="s">
        <v>331</v>
      </c>
      <c r="C207" s="50">
        <v>149</v>
      </c>
      <c r="D207" s="57">
        <v>0</v>
      </c>
      <c r="E207" s="52">
        <v>10</v>
      </c>
      <c r="F207" s="58">
        <f t="shared" si="14"/>
        <v>0</v>
      </c>
      <c r="G207" s="78"/>
      <c r="H207" s="78"/>
    </row>
    <row r="208" spans="1:8" ht="48" customHeight="1" x14ac:dyDescent="0.3">
      <c r="A208" s="50" t="s">
        <v>195</v>
      </c>
      <c r="B208" s="50" t="s">
        <v>332</v>
      </c>
      <c r="C208" s="50">
        <v>150</v>
      </c>
      <c r="D208" s="57">
        <v>0</v>
      </c>
      <c r="E208" s="52">
        <v>10</v>
      </c>
      <c r="F208" s="58">
        <f t="shared" si="14"/>
        <v>0</v>
      </c>
      <c r="G208" s="78"/>
      <c r="H208" s="78"/>
    </row>
    <row r="209" spans="1:8" ht="48" customHeight="1" x14ac:dyDescent="0.3">
      <c r="A209" s="50" t="s">
        <v>195</v>
      </c>
      <c r="B209" s="50" t="s">
        <v>196</v>
      </c>
      <c r="C209" s="50">
        <v>151</v>
      </c>
      <c r="D209" s="57">
        <v>0</v>
      </c>
      <c r="E209" s="52">
        <v>10</v>
      </c>
      <c r="F209" s="58">
        <f t="shared" si="14"/>
        <v>0</v>
      </c>
      <c r="G209" s="78"/>
      <c r="H209" s="78"/>
    </row>
    <row r="210" spans="1:8" ht="48" customHeight="1" x14ac:dyDescent="0.3">
      <c r="A210" s="50" t="s">
        <v>195</v>
      </c>
      <c r="B210" s="50" t="s">
        <v>197</v>
      </c>
      <c r="C210" s="50">
        <v>152</v>
      </c>
      <c r="D210" s="57">
        <v>0</v>
      </c>
      <c r="E210" s="52">
        <v>10</v>
      </c>
      <c r="F210" s="58">
        <f t="shared" si="14"/>
        <v>0</v>
      </c>
      <c r="G210" s="78"/>
      <c r="H210" s="78"/>
    </row>
    <row r="211" spans="1:8" ht="48" customHeight="1" x14ac:dyDescent="0.3">
      <c r="A211" s="52" t="s">
        <v>67</v>
      </c>
      <c r="B211" s="50" t="s">
        <v>333</v>
      </c>
      <c r="C211" s="50">
        <v>153</v>
      </c>
      <c r="D211" s="57">
        <v>0</v>
      </c>
      <c r="E211" s="52">
        <v>10</v>
      </c>
      <c r="F211" s="58">
        <f t="shared" si="14"/>
        <v>0</v>
      </c>
      <c r="G211" s="78"/>
      <c r="H211" s="78"/>
    </row>
    <row r="212" spans="1:8" ht="48" customHeight="1" x14ac:dyDescent="0.3">
      <c r="A212" s="50" t="s">
        <v>65</v>
      </c>
      <c r="B212" s="50" t="s">
        <v>334</v>
      </c>
      <c r="C212" s="50">
        <v>154</v>
      </c>
      <c r="D212" s="57">
        <v>0</v>
      </c>
      <c r="E212" s="52">
        <v>10</v>
      </c>
      <c r="F212" s="58">
        <f t="shared" si="14"/>
        <v>0</v>
      </c>
      <c r="G212" s="78"/>
      <c r="H212" s="78"/>
    </row>
    <row r="213" spans="1:8" ht="48" customHeight="1" x14ac:dyDescent="0.3">
      <c r="A213" s="50" t="s">
        <v>65</v>
      </c>
      <c r="B213" s="50" t="s">
        <v>198</v>
      </c>
      <c r="C213" s="50">
        <v>155</v>
      </c>
      <c r="D213" s="57">
        <v>0</v>
      </c>
      <c r="E213" s="52">
        <v>10</v>
      </c>
      <c r="F213" s="58">
        <f t="shared" si="14"/>
        <v>0</v>
      </c>
      <c r="G213" s="78"/>
      <c r="H213" s="78"/>
    </row>
    <row r="214" spans="1:8" x14ac:dyDescent="0.3">
      <c r="A214" s="107"/>
      <c r="B214" s="107"/>
      <c r="C214" s="107"/>
      <c r="D214" s="107"/>
      <c r="E214" s="107"/>
      <c r="F214" s="60">
        <f>SUM(F196:F213)</f>
        <v>0</v>
      </c>
    </row>
    <row r="215" spans="1:8" x14ac:dyDescent="0.3">
      <c r="A215" s="63"/>
      <c r="B215" s="63"/>
      <c r="C215" s="70"/>
      <c r="D215" s="70"/>
      <c r="E215" s="70"/>
      <c r="F215" s="73"/>
    </row>
    <row r="216" spans="1:8" ht="15" x14ac:dyDescent="0.3">
      <c r="A216" s="108" t="s">
        <v>379</v>
      </c>
      <c r="B216" s="108"/>
      <c r="C216" s="108"/>
      <c r="D216" s="108"/>
      <c r="E216" s="108"/>
      <c r="F216" s="108"/>
    </row>
    <row r="217" spans="1:8" x14ac:dyDescent="0.3">
      <c r="A217" s="55" t="s">
        <v>1</v>
      </c>
      <c r="B217" s="55"/>
      <c r="C217" s="55" t="s">
        <v>2</v>
      </c>
      <c r="D217" s="55" t="s">
        <v>16</v>
      </c>
      <c r="E217" s="55" t="s">
        <v>6</v>
      </c>
      <c r="F217" s="55" t="s">
        <v>5</v>
      </c>
    </row>
    <row r="218" spans="1:8" ht="48" customHeight="1" x14ac:dyDescent="0.3">
      <c r="A218" s="50" t="s">
        <v>199</v>
      </c>
      <c r="B218" s="50" t="s">
        <v>200</v>
      </c>
      <c r="C218" s="50">
        <v>156</v>
      </c>
      <c r="D218" s="57">
        <v>0</v>
      </c>
      <c r="E218" s="52">
        <v>10</v>
      </c>
      <c r="F218" s="58">
        <f t="shared" ref="F218:F224" si="15">D218*E218</f>
        <v>0</v>
      </c>
      <c r="G218" s="78"/>
      <c r="H218" s="78"/>
    </row>
    <row r="219" spans="1:8" ht="48" customHeight="1" x14ac:dyDescent="0.3">
      <c r="A219" s="50" t="s">
        <v>199</v>
      </c>
      <c r="B219" s="50" t="s">
        <v>201</v>
      </c>
      <c r="C219" s="50">
        <v>157</v>
      </c>
      <c r="D219" s="57">
        <v>0</v>
      </c>
      <c r="E219" s="52">
        <v>10</v>
      </c>
      <c r="F219" s="58">
        <f t="shared" si="15"/>
        <v>0</v>
      </c>
      <c r="G219" s="78"/>
      <c r="H219" s="78"/>
    </row>
    <row r="220" spans="1:8" ht="48" customHeight="1" x14ac:dyDescent="0.3">
      <c r="A220" s="50" t="s">
        <v>68</v>
      </c>
      <c r="B220" s="50" t="s">
        <v>335</v>
      </c>
      <c r="C220" s="50">
        <v>158</v>
      </c>
      <c r="D220" s="57">
        <v>0</v>
      </c>
      <c r="E220" s="52">
        <v>10</v>
      </c>
      <c r="F220" s="58">
        <f t="shared" si="15"/>
        <v>0</v>
      </c>
      <c r="G220" s="78"/>
      <c r="H220" s="78"/>
    </row>
    <row r="221" spans="1:8" ht="48" customHeight="1" x14ac:dyDescent="0.3">
      <c r="A221" s="50" t="s">
        <v>69</v>
      </c>
      <c r="B221" s="50" t="s">
        <v>336</v>
      </c>
      <c r="C221" s="50">
        <v>159</v>
      </c>
      <c r="D221" s="57">
        <v>0</v>
      </c>
      <c r="E221" s="52">
        <v>10</v>
      </c>
      <c r="F221" s="58">
        <f t="shared" si="15"/>
        <v>0</v>
      </c>
      <c r="G221" s="78"/>
      <c r="H221" s="78"/>
    </row>
    <row r="222" spans="1:8" ht="48" customHeight="1" x14ac:dyDescent="0.3">
      <c r="A222" s="50" t="s">
        <v>70</v>
      </c>
      <c r="B222" s="50" t="s">
        <v>337</v>
      </c>
      <c r="C222" s="50">
        <v>160</v>
      </c>
      <c r="D222" s="57">
        <v>0</v>
      </c>
      <c r="E222" s="52">
        <v>10</v>
      </c>
      <c r="F222" s="58">
        <f t="shared" si="15"/>
        <v>0</v>
      </c>
      <c r="G222" s="78"/>
      <c r="H222" s="78"/>
    </row>
    <row r="223" spans="1:8" ht="48" customHeight="1" x14ac:dyDescent="0.3">
      <c r="A223" s="50" t="s">
        <v>202</v>
      </c>
      <c r="B223" s="50" t="s">
        <v>338</v>
      </c>
      <c r="C223" s="50">
        <v>161</v>
      </c>
      <c r="D223" s="57">
        <v>0</v>
      </c>
      <c r="E223" s="52">
        <v>10</v>
      </c>
      <c r="F223" s="58">
        <f t="shared" si="15"/>
        <v>0</v>
      </c>
      <c r="G223" s="78"/>
      <c r="H223" s="78"/>
    </row>
    <row r="224" spans="1:8" ht="48" customHeight="1" x14ac:dyDescent="0.3">
      <c r="A224" s="50" t="s">
        <v>202</v>
      </c>
      <c r="B224" s="50" t="s">
        <v>339</v>
      </c>
      <c r="C224" s="50">
        <v>162</v>
      </c>
      <c r="D224" s="57">
        <v>0</v>
      </c>
      <c r="E224" s="52">
        <v>10</v>
      </c>
      <c r="F224" s="58">
        <f t="shared" si="15"/>
        <v>0</v>
      </c>
      <c r="G224" s="78"/>
      <c r="H224" s="78"/>
    </row>
    <row r="225" spans="1:8" x14ac:dyDescent="0.3">
      <c r="A225" s="107"/>
      <c r="B225" s="107"/>
      <c r="C225" s="107"/>
      <c r="D225" s="107"/>
      <c r="E225" s="107"/>
      <c r="F225" s="60">
        <f>SUM(F218:F224)</f>
        <v>0</v>
      </c>
    </row>
    <row r="226" spans="1:8" x14ac:dyDescent="0.3">
      <c r="A226" s="63"/>
      <c r="B226" s="63"/>
      <c r="C226" s="70"/>
      <c r="D226" s="70"/>
      <c r="E226" s="70"/>
      <c r="F226" s="73"/>
    </row>
    <row r="227" spans="1:8" ht="15" x14ac:dyDescent="0.3">
      <c r="A227" s="108" t="s">
        <v>379</v>
      </c>
      <c r="B227" s="108"/>
      <c r="C227" s="108"/>
      <c r="D227" s="108"/>
      <c r="E227" s="108"/>
      <c r="F227" s="108"/>
    </row>
    <row r="228" spans="1:8" x14ac:dyDescent="0.3">
      <c r="A228" s="55" t="s">
        <v>1</v>
      </c>
      <c r="B228" s="55"/>
      <c r="C228" s="55" t="s">
        <v>2</v>
      </c>
      <c r="D228" s="55" t="s">
        <v>16</v>
      </c>
      <c r="E228" s="55" t="s">
        <v>6</v>
      </c>
      <c r="F228" s="55" t="s">
        <v>5</v>
      </c>
    </row>
    <row r="229" spans="1:8" ht="48" customHeight="1" x14ac:dyDescent="0.3">
      <c r="A229" s="50" t="s">
        <v>203</v>
      </c>
      <c r="B229" s="50" t="s">
        <v>204</v>
      </c>
      <c r="C229" s="50">
        <v>163</v>
      </c>
      <c r="D229" s="57">
        <v>0</v>
      </c>
      <c r="E229" s="52">
        <v>10</v>
      </c>
      <c r="F229" s="58">
        <f t="shared" ref="F229:F241" si="16">D229*E229</f>
        <v>0</v>
      </c>
      <c r="G229" s="78"/>
      <c r="H229" s="78"/>
    </row>
    <row r="230" spans="1:8" ht="48" customHeight="1" x14ac:dyDescent="0.3">
      <c r="A230" s="50" t="s">
        <v>203</v>
      </c>
      <c r="B230" s="50" t="s">
        <v>205</v>
      </c>
      <c r="C230" s="50">
        <v>164</v>
      </c>
      <c r="D230" s="57">
        <v>0</v>
      </c>
      <c r="E230" s="52">
        <v>10</v>
      </c>
      <c r="F230" s="58">
        <f t="shared" si="16"/>
        <v>0</v>
      </c>
      <c r="G230" s="78"/>
      <c r="H230" s="78"/>
    </row>
    <row r="231" spans="1:8" ht="48" customHeight="1" x14ac:dyDescent="0.3">
      <c r="A231" s="50" t="s">
        <v>65</v>
      </c>
      <c r="B231" s="50" t="s">
        <v>340</v>
      </c>
      <c r="C231" s="50">
        <v>165</v>
      </c>
      <c r="D231" s="57">
        <v>0</v>
      </c>
      <c r="E231" s="52">
        <v>10</v>
      </c>
      <c r="F231" s="58">
        <f t="shared" si="16"/>
        <v>0</v>
      </c>
      <c r="G231" s="78"/>
      <c r="H231" s="78"/>
    </row>
    <row r="232" spans="1:8" ht="48" customHeight="1" x14ac:dyDescent="0.3">
      <c r="A232" s="50" t="s">
        <v>65</v>
      </c>
      <c r="B232" s="50" t="s">
        <v>341</v>
      </c>
      <c r="C232" s="50">
        <v>166</v>
      </c>
      <c r="D232" s="57">
        <v>0</v>
      </c>
      <c r="E232" s="52">
        <v>10</v>
      </c>
      <c r="F232" s="58">
        <f t="shared" si="16"/>
        <v>0</v>
      </c>
      <c r="G232" s="78"/>
      <c r="H232" s="78"/>
    </row>
    <row r="233" spans="1:8" ht="48" customHeight="1" x14ac:dyDescent="0.3">
      <c r="A233" s="50" t="s">
        <v>206</v>
      </c>
      <c r="B233" s="50" t="s">
        <v>342</v>
      </c>
      <c r="C233" s="50">
        <v>167</v>
      </c>
      <c r="D233" s="57">
        <v>0</v>
      </c>
      <c r="E233" s="52">
        <v>10</v>
      </c>
      <c r="F233" s="58">
        <f t="shared" si="16"/>
        <v>0</v>
      </c>
      <c r="G233" s="78"/>
      <c r="H233" s="78"/>
    </row>
    <row r="234" spans="1:8" ht="48" customHeight="1" x14ac:dyDescent="0.3">
      <c r="A234" s="50" t="s">
        <v>206</v>
      </c>
      <c r="B234" s="50" t="s">
        <v>343</v>
      </c>
      <c r="C234" s="50">
        <v>168</v>
      </c>
      <c r="D234" s="57">
        <v>0</v>
      </c>
      <c r="E234" s="52">
        <v>10</v>
      </c>
      <c r="F234" s="58">
        <f t="shared" si="16"/>
        <v>0</v>
      </c>
      <c r="G234" s="78"/>
      <c r="H234" s="78"/>
    </row>
    <row r="235" spans="1:8" ht="48" customHeight="1" x14ac:dyDescent="0.3">
      <c r="A235" s="50" t="s">
        <v>66</v>
      </c>
      <c r="B235" s="50" t="s">
        <v>344</v>
      </c>
      <c r="C235" s="50">
        <v>169</v>
      </c>
      <c r="D235" s="57">
        <v>0</v>
      </c>
      <c r="E235" s="52">
        <v>10</v>
      </c>
      <c r="F235" s="58">
        <f t="shared" si="16"/>
        <v>0</v>
      </c>
      <c r="G235" s="78"/>
      <c r="H235" s="78"/>
    </row>
    <row r="236" spans="1:8" ht="57.6" x14ac:dyDescent="0.3">
      <c r="A236" s="50" t="s">
        <v>207</v>
      </c>
      <c r="B236" s="50" t="s">
        <v>345</v>
      </c>
      <c r="C236" s="50">
        <v>170</v>
      </c>
      <c r="D236" s="57">
        <v>0</v>
      </c>
      <c r="E236" s="52">
        <v>10</v>
      </c>
      <c r="F236" s="58">
        <f t="shared" si="16"/>
        <v>0</v>
      </c>
      <c r="G236" s="78"/>
      <c r="H236" s="78"/>
    </row>
    <row r="237" spans="1:8" ht="57.6" x14ac:dyDescent="0.3">
      <c r="A237" s="50" t="s">
        <v>207</v>
      </c>
      <c r="B237" s="50" t="s">
        <v>346</v>
      </c>
      <c r="C237" s="50">
        <v>171</v>
      </c>
      <c r="D237" s="57">
        <v>0</v>
      </c>
      <c r="E237" s="52">
        <v>10</v>
      </c>
      <c r="F237" s="58">
        <f t="shared" si="16"/>
        <v>0</v>
      </c>
      <c r="G237" s="78"/>
      <c r="H237" s="78"/>
    </row>
    <row r="238" spans="1:8" ht="48" customHeight="1" x14ac:dyDescent="0.3">
      <c r="A238" s="50" t="s">
        <v>208</v>
      </c>
      <c r="B238" s="50" t="s">
        <v>347</v>
      </c>
      <c r="C238" s="50">
        <v>172</v>
      </c>
      <c r="D238" s="57">
        <v>0</v>
      </c>
      <c r="E238" s="52">
        <v>20</v>
      </c>
      <c r="F238" s="58">
        <f t="shared" si="16"/>
        <v>0</v>
      </c>
      <c r="G238" s="78"/>
      <c r="H238" s="78"/>
    </row>
    <row r="239" spans="1:8" ht="48" customHeight="1" x14ac:dyDescent="0.3">
      <c r="A239" s="50" t="s">
        <v>208</v>
      </c>
      <c r="B239" s="50" t="s">
        <v>348</v>
      </c>
      <c r="C239" s="50">
        <v>173</v>
      </c>
      <c r="D239" s="57">
        <v>0</v>
      </c>
      <c r="E239" s="52">
        <v>20</v>
      </c>
      <c r="F239" s="58">
        <f t="shared" si="16"/>
        <v>0</v>
      </c>
      <c r="G239" s="78"/>
      <c r="H239" s="78"/>
    </row>
    <row r="240" spans="1:8" ht="48" customHeight="1" x14ac:dyDescent="0.3">
      <c r="A240" s="50" t="s">
        <v>208</v>
      </c>
      <c r="B240" s="50" t="s">
        <v>349</v>
      </c>
      <c r="C240" s="50">
        <v>174</v>
      </c>
      <c r="D240" s="57">
        <v>0</v>
      </c>
      <c r="E240" s="52">
        <v>20</v>
      </c>
      <c r="F240" s="58">
        <f t="shared" si="16"/>
        <v>0</v>
      </c>
      <c r="G240" s="78"/>
      <c r="H240" s="78"/>
    </row>
    <row r="241" spans="1:8" ht="48" customHeight="1" x14ac:dyDescent="0.3">
      <c r="A241" s="50" t="s">
        <v>208</v>
      </c>
      <c r="B241" s="50" t="s">
        <v>350</v>
      </c>
      <c r="C241" s="50">
        <v>175</v>
      </c>
      <c r="D241" s="57">
        <v>0</v>
      </c>
      <c r="E241" s="52">
        <v>10</v>
      </c>
      <c r="F241" s="58">
        <f t="shared" si="16"/>
        <v>0</v>
      </c>
      <c r="G241" s="78"/>
      <c r="H241" s="78"/>
    </row>
    <row r="242" spans="1:8" x14ac:dyDescent="0.3">
      <c r="A242" s="107"/>
      <c r="B242" s="107"/>
      <c r="C242" s="107"/>
      <c r="D242" s="107"/>
      <c r="E242" s="107"/>
      <c r="F242" s="60">
        <f>SUM(F229:F241)</f>
        <v>0</v>
      </c>
    </row>
    <row r="243" spans="1:8" x14ac:dyDescent="0.3">
      <c r="A243" s="63"/>
      <c r="B243" s="63"/>
      <c r="C243" s="70"/>
      <c r="D243" s="70"/>
      <c r="E243" s="70"/>
      <c r="F243" s="73"/>
    </row>
    <row r="244" spans="1:8" ht="15" x14ac:dyDescent="0.3">
      <c r="A244" s="108" t="s">
        <v>380</v>
      </c>
      <c r="B244" s="108"/>
      <c r="C244" s="108"/>
      <c r="D244" s="108"/>
      <c r="E244" s="108"/>
      <c r="F244" s="108"/>
    </row>
    <row r="245" spans="1:8" x14ac:dyDescent="0.3">
      <c r="A245" s="55" t="s">
        <v>1</v>
      </c>
      <c r="B245" s="55"/>
      <c r="C245" s="55" t="s">
        <v>2</v>
      </c>
      <c r="D245" s="55" t="s">
        <v>16</v>
      </c>
      <c r="E245" s="55" t="s">
        <v>6</v>
      </c>
      <c r="F245" s="55" t="s">
        <v>5</v>
      </c>
    </row>
    <row r="246" spans="1:8" ht="48" customHeight="1" x14ac:dyDescent="0.3">
      <c r="A246" s="52" t="s">
        <v>71</v>
      </c>
      <c r="B246" s="52" t="s">
        <v>209</v>
      </c>
      <c r="C246" s="50">
        <v>176</v>
      </c>
      <c r="D246" s="57">
        <v>0</v>
      </c>
      <c r="E246" s="52">
        <v>5</v>
      </c>
      <c r="F246" s="58">
        <f t="shared" ref="F246:F247" si="17">D246*E246</f>
        <v>0</v>
      </c>
      <c r="G246" s="78"/>
      <c r="H246" s="78"/>
    </row>
    <row r="247" spans="1:8" ht="48" customHeight="1" x14ac:dyDescent="0.3">
      <c r="A247" s="52" t="s">
        <v>71</v>
      </c>
      <c r="B247" s="52" t="s">
        <v>209</v>
      </c>
      <c r="C247" s="50">
        <v>177</v>
      </c>
      <c r="D247" s="57">
        <v>0</v>
      </c>
      <c r="E247" s="52">
        <v>5</v>
      </c>
      <c r="F247" s="58">
        <f t="shared" si="17"/>
        <v>0</v>
      </c>
      <c r="G247" s="78"/>
      <c r="H247" s="78"/>
    </row>
    <row r="248" spans="1:8" x14ac:dyDescent="0.3">
      <c r="A248" s="107"/>
      <c r="B248" s="107"/>
      <c r="C248" s="107"/>
      <c r="D248" s="107"/>
      <c r="E248" s="107"/>
      <c r="F248" s="60">
        <f>SUM(F246:F247)</f>
        <v>0</v>
      </c>
    </row>
    <row r="249" spans="1:8" x14ac:dyDescent="0.3">
      <c r="A249" s="63"/>
      <c r="B249" s="63"/>
      <c r="C249" s="70"/>
      <c r="D249" s="70"/>
      <c r="E249" s="70"/>
      <c r="F249" s="73"/>
    </row>
    <row r="250" spans="1:8" ht="15" customHeight="1" x14ac:dyDescent="0.3">
      <c r="A250" s="108" t="s">
        <v>381</v>
      </c>
      <c r="B250" s="108"/>
      <c r="C250" s="108"/>
      <c r="D250" s="108"/>
      <c r="E250" s="108"/>
      <c r="F250" s="108"/>
    </row>
    <row r="251" spans="1:8" x14ac:dyDescent="0.3">
      <c r="A251" s="55" t="s">
        <v>1</v>
      </c>
      <c r="B251" s="55"/>
      <c r="C251" s="55" t="s">
        <v>2</v>
      </c>
      <c r="D251" s="55" t="s">
        <v>16</v>
      </c>
      <c r="E251" s="55" t="s">
        <v>6</v>
      </c>
      <c r="F251" s="55" t="s">
        <v>5</v>
      </c>
    </row>
    <row r="252" spans="1:8" ht="48" customHeight="1" x14ac:dyDescent="0.3">
      <c r="A252" s="52" t="s">
        <v>72</v>
      </c>
      <c r="B252" s="50" t="s">
        <v>351</v>
      </c>
      <c r="C252" s="50">
        <v>178</v>
      </c>
      <c r="D252" s="57">
        <v>0</v>
      </c>
      <c r="E252" s="52">
        <v>5</v>
      </c>
      <c r="F252" s="58">
        <f t="shared" ref="F252:F255" si="18">D252*E252</f>
        <v>0</v>
      </c>
      <c r="G252" s="78"/>
      <c r="H252" s="78"/>
    </row>
    <row r="253" spans="1:8" ht="48" customHeight="1" x14ac:dyDescent="0.3">
      <c r="A253" s="52" t="s">
        <v>72</v>
      </c>
      <c r="B253" s="50" t="s">
        <v>210</v>
      </c>
      <c r="C253" s="50">
        <v>179</v>
      </c>
      <c r="D253" s="57">
        <v>0</v>
      </c>
      <c r="E253" s="52">
        <v>5</v>
      </c>
      <c r="F253" s="58">
        <f t="shared" si="18"/>
        <v>0</v>
      </c>
      <c r="G253" s="78"/>
      <c r="H253" s="78"/>
    </row>
    <row r="254" spans="1:8" ht="48" customHeight="1" x14ac:dyDescent="0.3">
      <c r="A254" s="52" t="s">
        <v>72</v>
      </c>
      <c r="B254" s="50" t="s">
        <v>211</v>
      </c>
      <c r="C254" s="50">
        <v>180</v>
      </c>
      <c r="D254" s="57">
        <v>0</v>
      </c>
      <c r="E254" s="52">
        <v>5</v>
      </c>
      <c r="F254" s="58">
        <f t="shared" si="18"/>
        <v>0</v>
      </c>
      <c r="G254" s="78"/>
      <c r="H254" s="78"/>
    </row>
    <row r="255" spans="1:8" ht="48" customHeight="1" x14ac:dyDescent="0.3">
      <c r="A255" s="52" t="s">
        <v>72</v>
      </c>
      <c r="B255" s="50" t="s">
        <v>212</v>
      </c>
      <c r="C255" s="50">
        <v>181</v>
      </c>
      <c r="D255" s="57">
        <v>0</v>
      </c>
      <c r="E255" s="52">
        <v>5</v>
      </c>
      <c r="F255" s="58">
        <f t="shared" si="18"/>
        <v>0</v>
      </c>
      <c r="G255" s="78"/>
      <c r="H255" s="78"/>
    </row>
    <row r="256" spans="1:8" x14ac:dyDescent="0.3">
      <c r="A256" s="107"/>
      <c r="B256" s="107"/>
      <c r="C256" s="107"/>
      <c r="D256" s="107"/>
      <c r="E256" s="107"/>
      <c r="F256" s="60">
        <f>SUM(F252:F255)</f>
        <v>0</v>
      </c>
    </row>
    <row r="257" spans="1:8" ht="15.6" x14ac:dyDescent="0.3">
      <c r="A257" s="77"/>
      <c r="B257" s="77"/>
      <c r="C257" s="77"/>
      <c r="D257" s="77"/>
      <c r="E257" s="77"/>
      <c r="F257" s="77"/>
    </row>
    <row r="258" spans="1:8" ht="15" x14ac:dyDescent="0.3">
      <c r="A258" s="108" t="s">
        <v>382</v>
      </c>
      <c r="B258" s="108"/>
      <c r="C258" s="108"/>
      <c r="D258" s="108"/>
      <c r="E258" s="108"/>
      <c r="F258" s="108"/>
    </row>
    <row r="259" spans="1:8" x14ac:dyDescent="0.3">
      <c r="A259" s="55" t="s">
        <v>1</v>
      </c>
      <c r="B259" s="55"/>
      <c r="C259" s="55" t="s">
        <v>2</v>
      </c>
      <c r="D259" s="55" t="s">
        <v>16</v>
      </c>
      <c r="E259" s="55" t="s">
        <v>6</v>
      </c>
      <c r="F259" s="55" t="s">
        <v>5</v>
      </c>
    </row>
    <row r="260" spans="1:8" ht="57.6" x14ac:dyDescent="0.3">
      <c r="A260" s="52" t="s">
        <v>73</v>
      </c>
      <c r="B260" s="50" t="s">
        <v>352</v>
      </c>
      <c r="C260" s="50">
        <v>182</v>
      </c>
      <c r="D260" s="57">
        <v>0</v>
      </c>
      <c r="E260" s="52">
        <v>5</v>
      </c>
      <c r="F260" s="58">
        <f t="shared" ref="F260:F261" si="19">D260*E260</f>
        <v>0</v>
      </c>
      <c r="G260" s="78"/>
      <c r="H260" s="78"/>
    </row>
    <row r="261" spans="1:8" ht="48" customHeight="1" x14ac:dyDescent="0.3">
      <c r="A261" s="52" t="s">
        <v>213</v>
      </c>
      <c r="B261" s="50" t="s">
        <v>353</v>
      </c>
      <c r="C261" s="50">
        <v>183</v>
      </c>
      <c r="D261" s="57">
        <v>0</v>
      </c>
      <c r="E261" s="52">
        <v>15</v>
      </c>
      <c r="F261" s="58">
        <f t="shared" si="19"/>
        <v>0</v>
      </c>
      <c r="G261" s="78"/>
      <c r="H261" s="78"/>
    </row>
    <row r="262" spans="1:8" x14ac:dyDescent="0.3">
      <c r="A262" s="107"/>
      <c r="B262" s="107"/>
      <c r="C262" s="107"/>
      <c r="D262" s="107"/>
      <c r="E262" s="107"/>
      <c r="F262" s="60">
        <f>SUM(F260:F261)</f>
        <v>0</v>
      </c>
    </row>
    <row r="263" spans="1:8" ht="15.6" x14ac:dyDescent="0.3">
      <c r="A263" s="77"/>
      <c r="B263" s="77"/>
      <c r="C263" s="77"/>
      <c r="D263" s="77"/>
      <c r="E263" s="77"/>
      <c r="F263" s="77"/>
    </row>
    <row r="264" spans="1:8" ht="15" x14ac:dyDescent="0.3">
      <c r="A264" s="108" t="s">
        <v>383</v>
      </c>
      <c r="B264" s="108"/>
      <c r="C264" s="108"/>
      <c r="D264" s="108"/>
      <c r="E264" s="108"/>
      <c r="F264" s="108"/>
    </row>
    <row r="265" spans="1:8" x14ac:dyDescent="0.3">
      <c r="A265" s="55" t="s">
        <v>1</v>
      </c>
      <c r="B265" s="55"/>
      <c r="C265" s="55" t="s">
        <v>2</v>
      </c>
      <c r="D265" s="55" t="s">
        <v>16</v>
      </c>
      <c r="E265" s="55" t="s">
        <v>6</v>
      </c>
      <c r="F265" s="55" t="s">
        <v>5</v>
      </c>
    </row>
    <row r="266" spans="1:8" ht="48" customHeight="1" x14ac:dyDescent="0.3">
      <c r="A266" s="50" t="s">
        <v>214</v>
      </c>
      <c r="B266" s="50" t="s">
        <v>354</v>
      </c>
      <c r="C266" s="50">
        <v>184</v>
      </c>
      <c r="D266" s="57">
        <v>0</v>
      </c>
      <c r="E266" s="52">
        <v>10</v>
      </c>
      <c r="F266" s="58">
        <f t="shared" ref="F266:F269" si="20">D266*E266</f>
        <v>0</v>
      </c>
      <c r="H266" s="78"/>
    </row>
    <row r="267" spans="1:8" ht="48" customHeight="1" x14ac:dyDescent="0.3">
      <c r="A267" s="50" t="s">
        <v>214</v>
      </c>
      <c r="B267" s="50" t="s">
        <v>355</v>
      </c>
      <c r="C267" s="50">
        <v>185</v>
      </c>
      <c r="D267" s="57">
        <v>0</v>
      </c>
      <c r="E267" s="52">
        <v>5</v>
      </c>
      <c r="F267" s="58">
        <f t="shared" si="20"/>
        <v>0</v>
      </c>
      <c r="H267" s="78"/>
    </row>
    <row r="268" spans="1:8" ht="48" customHeight="1" x14ac:dyDescent="0.3">
      <c r="A268" s="50" t="s">
        <v>214</v>
      </c>
      <c r="B268" s="50" t="s">
        <v>356</v>
      </c>
      <c r="C268" s="50">
        <v>186</v>
      </c>
      <c r="D268" s="57">
        <v>0</v>
      </c>
      <c r="E268" s="52">
        <v>5</v>
      </c>
      <c r="F268" s="58">
        <f t="shared" si="20"/>
        <v>0</v>
      </c>
      <c r="H268" s="78"/>
    </row>
    <row r="269" spans="1:8" ht="48" customHeight="1" x14ac:dyDescent="0.3">
      <c r="A269" s="52" t="s">
        <v>74</v>
      </c>
      <c r="B269" s="50" t="s">
        <v>357</v>
      </c>
      <c r="C269" s="50">
        <v>187</v>
      </c>
      <c r="D269" s="57">
        <v>0</v>
      </c>
      <c r="E269" s="52">
        <v>10</v>
      </c>
      <c r="F269" s="58">
        <f t="shared" si="20"/>
        <v>0</v>
      </c>
      <c r="H269" s="78"/>
    </row>
    <row r="270" spans="1:8" x14ac:dyDescent="0.3">
      <c r="A270" s="107"/>
      <c r="B270" s="107"/>
      <c r="C270" s="107"/>
      <c r="D270" s="107"/>
      <c r="E270" s="107"/>
      <c r="F270" s="60">
        <f>SUM(F266:F269)</f>
        <v>0</v>
      </c>
    </row>
    <row r="271" spans="1:8" ht="15.6" x14ac:dyDescent="0.3">
      <c r="A271" s="77"/>
      <c r="B271" s="77"/>
      <c r="C271" s="77"/>
      <c r="D271" s="77"/>
      <c r="E271" s="77"/>
      <c r="F271" s="77"/>
    </row>
    <row r="272" spans="1:8" ht="15" x14ac:dyDescent="0.3">
      <c r="A272" s="108" t="s">
        <v>384</v>
      </c>
      <c r="B272" s="108"/>
      <c r="C272" s="108"/>
      <c r="D272" s="108"/>
      <c r="E272" s="108"/>
      <c r="F272" s="108"/>
    </row>
    <row r="273" spans="1:8" x14ac:dyDescent="0.3">
      <c r="A273" s="55" t="s">
        <v>1</v>
      </c>
      <c r="B273" s="55"/>
      <c r="C273" s="55" t="s">
        <v>2</v>
      </c>
      <c r="D273" s="55" t="s">
        <v>16</v>
      </c>
      <c r="E273" s="55" t="s">
        <v>6</v>
      </c>
      <c r="F273" s="55" t="s">
        <v>5</v>
      </c>
    </row>
    <row r="274" spans="1:8" ht="57.6" x14ac:dyDescent="0.3">
      <c r="A274" s="68" t="s">
        <v>125</v>
      </c>
      <c r="B274" s="50" t="s">
        <v>215</v>
      </c>
      <c r="C274" s="50">
        <v>188</v>
      </c>
      <c r="D274" s="57">
        <v>0</v>
      </c>
      <c r="E274" s="52">
        <v>20</v>
      </c>
      <c r="F274" s="58">
        <f t="shared" ref="F274:F286" si="21">D274*E274</f>
        <v>0</v>
      </c>
      <c r="G274" s="78"/>
      <c r="H274" s="78"/>
    </row>
    <row r="275" spans="1:8" ht="57.6" x14ac:dyDescent="0.3">
      <c r="A275" s="68" t="s">
        <v>125</v>
      </c>
      <c r="B275" s="50" t="s">
        <v>216</v>
      </c>
      <c r="C275" s="50">
        <v>189</v>
      </c>
      <c r="D275" s="57">
        <v>0</v>
      </c>
      <c r="E275" s="52">
        <v>20</v>
      </c>
      <c r="F275" s="58">
        <f t="shared" si="21"/>
        <v>0</v>
      </c>
      <c r="G275" s="78"/>
      <c r="H275" s="78"/>
    </row>
    <row r="276" spans="1:8" ht="57.6" x14ac:dyDescent="0.3">
      <c r="A276" s="68" t="s">
        <v>125</v>
      </c>
      <c r="B276" s="50" t="s">
        <v>358</v>
      </c>
      <c r="C276" s="50">
        <v>190</v>
      </c>
      <c r="D276" s="57">
        <v>0</v>
      </c>
      <c r="E276" s="52">
        <v>20</v>
      </c>
      <c r="F276" s="58">
        <f t="shared" si="21"/>
        <v>0</v>
      </c>
      <c r="G276" s="78"/>
      <c r="H276" s="78"/>
    </row>
    <row r="277" spans="1:8" ht="57.6" x14ac:dyDescent="0.3">
      <c r="A277" s="68" t="s">
        <v>125</v>
      </c>
      <c r="B277" s="50" t="s">
        <v>217</v>
      </c>
      <c r="C277" s="50">
        <v>191</v>
      </c>
      <c r="D277" s="57">
        <v>0</v>
      </c>
      <c r="E277" s="52">
        <v>20</v>
      </c>
      <c r="F277" s="58">
        <f t="shared" si="21"/>
        <v>0</v>
      </c>
      <c r="G277" s="78"/>
      <c r="H277" s="78"/>
    </row>
    <row r="278" spans="1:8" ht="72" x14ac:dyDescent="0.3">
      <c r="A278" s="66" t="s">
        <v>75</v>
      </c>
      <c r="B278" s="50" t="s">
        <v>359</v>
      </c>
      <c r="C278" s="50">
        <v>192</v>
      </c>
      <c r="D278" s="57">
        <v>0</v>
      </c>
      <c r="E278" s="52">
        <v>20</v>
      </c>
      <c r="F278" s="58">
        <f t="shared" si="21"/>
        <v>0</v>
      </c>
      <c r="G278" s="78"/>
      <c r="H278" s="78"/>
    </row>
    <row r="279" spans="1:8" ht="72" x14ac:dyDescent="0.3">
      <c r="A279" s="67" t="s">
        <v>75</v>
      </c>
      <c r="B279" s="50" t="s">
        <v>360</v>
      </c>
      <c r="C279" s="50">
        <v>193</v>
      </c>
      <c r="D279" s="57">
        <v>0</v>
      </c>
      <c r="E279" s="52">
        <v>20</v>
      </c>
      <c r="F279" s="58">
        <f t="shared" si="21"/>
        <v>0</v>
      </c>
      <c r="G279" s="78"/>
      <c r="H279" s="78"/>
    </row>
    <row r="280" spans="1:8" ht="57.6" x14ac:dyDescent="0.3">
      <c r="A280" s="67" t="s">
        <v>75</v>
      </c>
      <c r="B280" s="50" t="s">
        <v>361</v>
      </c>
      <c r="C280" s="50">
        <v>194</v>
      </c>
      <c r="D280" s="57">
        <v>0</v>
      </c>
      <c r="E280" s="52">
        <v>20</v>
      </c>
      <c r="F280" s="58">
        <f t="shared" si="21"/>
        <v>0</v>
      </c>
      <c r="G280" s="78"/>
      <c r="H280" s="78"/>
    </row>
    <row r="281" spans="1:8" ht="57.6" x14ac:dyDescent="0.3">
      <c r="A281" s="67" t="s">
        <v>75</v>
      </c>
      <c r="B281" s="50" t="s">
        <v>362</v>
      </c>
      <c r="C281" s="50">
        <v>195</v>
      </c>
      <c r="D281" s="57">
        <v>0</v>
      </c>
      <c r="E281" s="52">
        <v>20</v>
      </c>
      <c r="F281" s="58">
        <f t="shared" si="21"/>
        <v>0</v>
      </c>
      <c r="G281" s="78"/>
      <c r="H281" s="78"/>
    </row>
    <row r="282" spans="1:8" ht="57.6" x14ac:dyDescent="0.3">
      <c r="A282" s="68" t="s">
        <v>76</v>
      </c>
      <c r="B282" s="50" t="s">
        <v>363</v>
      </c>
      <c r="C282" s="50">
        <v>196</v>
      </c>
      <c r="D282" s="57">
        <v>0</v>
      </c>
      <c r="E282" s="52">
        <v>20</v>
      </c>
      <c r="F282" s="58">
        <f t="shared" si="21"/>
        <v>0</v>
      </c>
      <c r="G282" s="78"/>
      <c r="H282" s="78"/>
    </row>
    <row r="283" spans="1:8" ht="48" customHeight="1" x14ac:dyDescent="0.3">
      <c r="A283" s="66" t="s">
        <v>77</v>
      </c>
      <c r="B283" s="50" t="s">
        <v>218</v>
      </c>
      <c r="C283" s="50">
        <v>197</v>
      </c>
      <c r="D283" s="57">
        <v>0</v>
      </c>
      <c r="E283" s="52">
        <v>20</v>
      </c>
      <c r="F283" s="58">
        <f t="shared" si="21"/>
        <v>0</v>
      </c>
      <c r="G283" s="78"/>
      <c r="H283" s="78"/>
    </row>
    <row r="284" spans="1:8" ht="48" customHeight="1" x14ac:dyDescent="0.3">
      <c r="A284" s="67" t="s">
        <v>78</v>
      </c>
      <c r="B284" s="50" t="s">
        <v>219</v>
      </c>
      <c r="C284" s="50">
        <v>198</v>
      </c>
      <c r="D284" s="57">
        <v>0</v>
      </c>
      <c r="E284" s="52">
        <v>20</v>
      </c>
      <c r="F284" s="58">
        <f t="shared" si="21"/>
        <v>0</v>
      </c>
      <c r="G284" s="78"/>
      <c r="H284" s="78"/>
    </row>
    <row r="285" spans="1:8" ht="57.6" x14ac:dyDescent="0.3">
      <c r="A285" s="67" t="s">
        <v>79</v>
      </c>
      <c r="B285" s="50" t="s">
        <v>220</v>
      </c>
      <c r="C285" s="50">
        <v>199</v>
      </c>
      <c r="D285" s="57">
        <v>0</v>
      </c>
      <c r="E285" s="52">
        <v>20</v>
      </c>
      <c r="F285" s="58">
        <f t="shared" si="21"/>
        <v>0</v>
      </c>
      <c r="G285" s="78"/>
      <c r="H285" s="78"/>
    </row>
    <row r="286" spans="1:8" ht="57.6" x14ac:dyDescent="0.3">
      <c r="A286" s="68" t="s">
        <v>80</v>
      </c>
      <c r="B286" s="50" t="s">
        <v>220</v>
      </c>
      <c r="C286" s="50">
        <v>200</v>
      </c>
      <c r="D286" s="57">
        <v>0</v>
      </c>
      <c r="E286" s="52">
        <v>20</v>
      </c>
      <c r="F286" s="58">
        <f t="shared" si="21"/>
        <v>0</v>
      </c>
      <c r="G286" s="78"/>
      <c r="H286" s="78"/>
    </row>
    <row r="287" spans="1:8" x14ac:dyDescent="0.3">
      <c r="A287" s="107"/>
      <c r="B287" s="107"/>
      <c r="C287" s="107"/>
      <c r="D287" s="107"/>
      <c r="E287" s="107"/>
      <c r="F287" s="60">
        <f>SUM(F274:F286)</f>
        <v>0</v>
      </c>
    </row>
    <row r="288" spans="1:8" ht="17.399999999999999" x14ac:dyDescent="0.3">
      <c r="A288" s="113"/>
      <c r="B288" s="113"/>
      <c r="C288" s="113"/>
      <c r="D288" s="113"/>
      <c r="E288" s="113"/>
      <c r="F288" s="113"/>
    </row>
    <row r="289" spans="1:8" ht="15" x14ac:dyDescent="0.3">
      <c r="A289" s="108" t="s">
        <v>385</v>
      </c>
      <c r="B289" s="108"/>
      <c r="C289" s="108"/>
      <c r="D289" s="108"/>
      <c r="E289" s="108"/>
      <c r="F289" s="108"/>
    </row>
    <row r="290" spans="1:8" x14ac:dyDescent="0.3">
      <c r="A290" s="55" t="s">
        <v>1</v>
      </c>
      <c r="B290" s="55"/>
      <c r="C290" s="55" t="s">
        <v>2</v>
      </c>
      <c r="D290" s="55" t="s">
        <v>16</v>
      </c>
      <c r="E290" s="55" t="s">
        <v>6</v>
      </c>
      <c r="F290" s="55" t="s">
        <v>5</v>
      </c>
    </row>
    <row r="291" spans="1:8" ht="43.2" x14ac:dyDescent="0.3">
      <c r="A291" s="62" t="s">
        <v>221</v>
      </c>
      <c r="B291" s="54" t="s">
        <v>222</v>
      </c>
      <c r="C291" s="54">
        <v>201</v>
      </c>
      <c r="D291" s="57">
        <v>0</v>
      </c>
      <c r="E291" s="52">
        <v>10</v>
      </c>
      <c r="F291" s="58">
        <f t="shared" ref="F291" si="22">D291*E291</f>
        <v>0</v>
      </c>
      <c r="H291" s="78"/>
    </row>
    <row r="292" spans="1:8" ht="72" x14ac:dyDescent="0.3">
      <c r="A292" s="62" t="s">
        <v>81</v>
      </c>
      <c r="B292" s="54" t="s">
        <v>223</v>
      </c>
      <c r="C292" s="54">
        <v>202</v>
      </c>
      <c r="D292" s="57">
        <v>0</v>
      </c>
      <c r="E292" s="52">
        <v>10</v>
      </c>
      <c r="F292" s="58">
        <f t="shared" ref="F292:F295" si="23">D292*E292</f>
        <v>0</v>
      </c>
      <c r="H292" s="78"/>
    </row>
    <row r="293" spans="1:8" ht="72" x14ac:dyDescent="0.3">
      <c r="A293" s="62" t="s">
        <v>82</v>
      </c>
      <c r="B293" s="54" t="s">
        <v>224</v>
      </c>
      <c r="C293" s="54">
        <v>203</v>
      </c>
      <c r="D293" s="57">
        <v>0</v>
      </c>
      <c r="E293" s="52">
        <v>10</v>
      </c>
      <c r="F293" s="58">
        <f t="shared" si="23"/>
        <v>0</v>
      </c>
      <c r="H293" s="78"/>
    </row>
    <row r="294" spans="1:8" ht="48" customHeight="1" x14ac:dyDescent="0.3">
      <c r="A294" s="54" t="s">
        <v>225</v>
      </c>
      <c r="B294" s="54" t="s">
        <v>226</v>
      </c>
      <c r="C294" s="54">
        <v>204</v>
      </c>
      <c r="D294" s="57">
        <v>0</v>
      </c>
      <c r="E294" s="52">
        <v>20</v>
      </c>
      <c r="F294" s="58">
        <f t="shared" si="23"/>
        <v>0</v>
      </c>
      <c r="H294" s="78"/>
    </row>
    <row r="295" spans="1:8" ht="48" customHeight="1" x14ac:dyDescent="0.3">
      <c r="A295" s="54" t="s">
        <v>225</v>
      </c>
      <c r="B295" s="54" t="s">
        <v>364</v>
      </c>
      <c r="C295" s="54">
        <v>205</v>
      </c>
      <c r="D295" s="57">
        <v>0</v>
      </c>
      <c r="E295" s="52">
        <v>20</v>
      </c>
      <c r="F295" s="58">
        <f t="shared" si="23"/>
        <v>0</v>
      </c>
      <c r="H295" s="78"/>
    </row>
    <row r="296" spans="1:8" x14ac:dyDescent="0.3">
      <c r="A296" s="107"/>
      <c r="B296" s="107"/>
      <c r="C296" s="107"/>
      <c r="D296" s="107"/>
      <c r="E296" s="107"/>
      <c r="F296" s="60">
        <f>SUM(F291:F295)</f>
        <v>0</v>
      </c>
    </row>
    <row r="297" spans="1:8" x14ac:dyDescent="0.3">
      <c r="A297" s="66"/>
      <c r="B297" s="66"/>
      <c r="C297" s="66"/>
      <c r="D297" s="70"/>
      <c r="E297" s="70"/>
      <c r="F297" s="73"/>
    </row>
    <row r="298" spans="1:8" ht="15" x14ac:dyDescent="0.3">
      <c r="A298" s="108" t="s">
        <v>385</v>
      </c>
      <c r="B298" s="108"/>
      <c r="C298" s="108"/>
      <c r="D298" s="108"/>
      <c r="E298" s="108"/>
      <c r="F298" s="108"/>
    </row>
    <row r="299" spans="1:8" x14ac:dyDescent="0.3">
      <c r="A299" s="55" t="s">
        <v>1</v>
      </c>
      <c r="B299" s="55"/>
      <c r="C299" s="55" t="s">
        <v>2</v>
      </c>
      <c r="D299" s="55" t="s">
        <v>16</v>
      </c>
      <c r="E299" s="55" t="s">
        <v>6</v>
      </c>
      <c r="F299" s="55" t="s">
        <v>5</v>
      </c>
    </row>
    <row r="300" spans="1:8" ht="48" customHeight="1" x14ac:dyDescent="0.3">
      <c r="A300" s="52" t="s">
        <v>83</v>
      </c>
      <c r="B300" s="50" t="s">
        <v>227</v>
      </c>
      <c r="C300" s="50">
        <v>206</v>
      </c>
      <c r="D300" s="57">
        <v>0</v>
      </c>
      <c r="E300" s="52">
        <v>10</v>
      </c>
      <c r="F300" s="58">
        <f t="shared" ref="F300:F309" si="24">D300*E300</f>
        <v>0</v>
      </c>
      <c r="H300" s="78"/>
    </row>
    <row r="301" spans="1:8" ht="48" customHeight="1" x14ac:dyDescent="0.3">
      <c r="A301" s="52" t="s">
        <v>228</v>
      </c>
      <c r="B301" s="50" t="s">
        <v>229</v>
      </c>
      <c r="C301" s="50">
        <v>207</v>
      </c>
      <c r="D301" s="57">
        <v>0</v>
      </c>
      <c r="E301" s="52">
        <v>5</v>
      </c>
      <c r="F301" s="58">
        <f t="shared" si="24"/>
        <v>0</v>
      </c>
      <c r="H301" s="78"/>
    </row>
    <row r="302" spans="1:8" ht="48" customHeight="1" x14ac:dyDescent="0.3">
      <c r="A302" s="52" t="s">
        <v>84</v>
      </c>
      <c r="B302" s="50" t="s">
        <v>230</v>
      </c>
      <c r="C302" s="50">
        <v>208</v>
      </c>
      <c r="D302" s="57">
        <v>0</v>
      </c>
      <c r="E302" s="52">
        <v>10</v>
      </c>
      <c r="F302" s="58">
        <f t="shared" si="24"/>
        <v>0</v>
      </c>
      <c r="H302" s="78"/>
    </row>
    <row r="303" spans="1:8" ht="72" x14ac:dyDescent="0.3">
      <c r="A303" s="52" t="s">
        <v>85</v>
      </c>
      <c r="B303" s="50" t="s">
        <v>231</v>
      </c>
      <c r="C303" s="50">
        <v>209</v>
      </c>
      <c r="D303" s="57">
        <v>0</v>
      </c>
      <c r="E303" s="52">
        <v>3</v>
      </c>
      <c r="F303" s="58">
        <f t="shared" si="24"/>
        <v>0</v>
      </c>
      <c r="H303" s="78"/>
    </row>
    <row r="304" spans="1:8" ht="72" x14ac:dyDescent="0.3">
      <c r="A304" s="52" t="s">
        <v>86</v>
      </c>
      <c r="B304" s="50" t="s">
        <v>232</v>
      </c>
      <c r="C304" s="50">
        <v>210</v>
      </c>
      <c r="D304" s="57">
        <v>0</v>
      </c>
      <c r="E304" s="52">
        <v>3</v>
      </c>
      <c r="F304" s="58">
        <f t="shared" si="24"/>
        <v>0</v>
      </c>
      <c r="H304" s="78"/>
    </row>
    <row r="305" spans="1:8" ht="57.6" x14ac:dyDescent="0.3">
      <c r="A305" s="52" t="s">
        <v>87</v>
      </c>
      <c r="B305" s="50" t="s">
        <v>233</v>
      </c>
      <c r="C305" s="50">
        <v>211</v>
      </c>
      <c r="D305" s="57">
        <v>0</v>
      </c>
      <c r="E305" s="52">
        <v>3</v>
      </c>
      <c r="F305" s="58">
        <f t="shared" si="24"/>
        <v>0</v>
      </c>
      <c r="H305" s="78"/>
    </row>
    <row r="306" spans="1:8" ht="57.6" x14ac:dyDescent="0.3">
      <c r="A306" s="52" t="s">
        <v>88</v>
      </c>
      <c r="B306" s="50" t="s">
        <v>234</v>
      </c>
      <c r="C306" s="50">
        <v>212</v>
      </c>
      <c r="D306" s="57">
        <v>0</v>
      </c>
      <c r="E306" s="52">
        <v>3</v>
      </c>
      <c r="F306" s="58">
        <f t="shared" si="24"/>
        <v>0</v>
      </c>
      <c r="H306" s="78"/>
    </row>
    <row r="307" spans="1:8" ht="86.4" x14ac:dyDescent="0.3">
      <c r="A307" s="52" t="s">
        <v>89</v>
      </c>
      <c r="B307" s="50" t="s">
        <v>365</v>
      </c>
      <c r="C307" s="50">
        <v>213</v>
      </c>
      <c r="D307" s="57">
        <v>0</v>
      </c>
      <c r="E307" s="52">
        <v>3</v>
      </c>
      <c r="F307" s="58">
        <f>D307*E307</f>
        <v>0</v>
      </c>
      <c r="H307" s="78"/>
    </row>
    <row r="308" spans="1:8" ht="48" customHeight="1" x14ac:dyDescent="0.3">
      <c r="A308" s="52" t="s">
        <v>90</v>
      </c>
      <c r="B308" s="50" t="s">
        <v>235</v>
      </c>
      <c r="C308" s="50">
        <v>214</v>
      </c>
      <c r="D308" s="57">
        <v>0</v>
      </c>
      <c r="E308" s="52">
        <v>3</v>
      </c>
      <c r="F308" s="58">
        <f t="shared" si="24"/>
        <v>0</v>
      </c>
      <c r="H308" s="78"/>
    </row>
    <row r="309" spans="1:8" ht="48" customHeight="1" x14ac:dyDescent="0.3">
      <c r="A309" s="52" t="s">
        <v>91</v>
      </c>
      <c r="B309" s="50" t="s">
        <v>366</v>
      </c>
      <c r="C309" s="50">
        <v>215</v>
      </c>
      <c r="D309" s="57">
        <v>0</v>
      </c>
      <c r="E309" s="52">
        <v>3</v>
      </c>
      <c r="F309" s="58">
        <f t="shared" si="24"/>
        <v>0</v>
      </c>
      <c r="H309" s="78"/>
    </row>
    <row r="310" spans="1:8" x14ac:dyDescent="0.3">
      <c r="A310" s="107"/>
      <c r="B310" s="107"/>
      <c r="C310" s="107"/>
      <c r="D310" s="107"/>
      <c r="E310" s="107"/>
      <c r="F310" s="60">
        <f>SUM(F300:F309)</f>
        <v>0</v>
      </c>
    </row>
    <row r="311" spans="1:8" x14ac:dyDescent="0.3">
      <c r="A311" s="127" t="s">
        <v>128</v>
      </c>
      <c r="B311" s="127"/>
      <c r="C311" s="127"/>
      <c r="D311" s="127"/>
      <c r="E311" s="127"/>
      <c r="F311" s="61">
        <f>F19+F38+F53+F59+F69+F75+F102+F120+F132+F146+F167+F192+F214+F225+F242+F248+F256+F262+F270+F287+F296+F310</f>
        <v>0</v>
      </c>
      <c r="G311" s="44"/>
    </row>
    <row r="312" spans="1:8" ht="15" x14ac:dyDescent="0.3">
      <c r="A312" s="126"/>
      <c r="B312" s="126"/>
      <c r="C312" s="126"/>
      <c r="D312" s="126"/>
      <c r="E312" s="126"/>
      <c r="F312" s="126"/>
    </row>
    <row r="313" spans="1:8" x14ac:dyDescent="0.3">
      <c r="A313" s="111" t="s">
        <v>386</v>
      </c>
      <c r="B313" s="104"/>
      <c r="C313" s="104"/>
      <c r="D313" s="104"/>
      <c r="E313" s="104"/>
      <c r="F313" s="105"/>
    </row>
    <row r="314" spans="1:8" x14ac:dyDescent="0.3">
      <c r="A314" s="121" t="s">
        <v>387</v>
      </c>
      <c r="B314" s="122"/>
      <c r="C314" s="122"/>
      <c r="D314" s="123"/>
      <c r="E314" s="124"/>
      <c r="F314" s="80">
        <v>250000</v>
      </c>
      <c r="G314" s="44"/>
    </row>
    <row r="315" spans="1:8" x14ac:dyDescent="0.3">
      <c r="A315" s="56"/>
      <c r="B315" s="56"/>
      <c r="C315" s="56"/>
      <c r="D315" s="52"/>
      <c r="E315" s="52" t="s">
        <v>126</v>
      </c>
      <c r="F315" s="81"/>
      <c r="G315" s="44"/>
    </row>
    <row r="316" spans="1:8" x14ac:dyDescent="0.3">
      <c r="A316" s="56"/>
      <c r="B316" s="56"/>
      <c r="C316" s="56"/>
      <c r="D316" s="52"/>
      <c r="E316" s="52" t="s">
        <v>127</v>
      </c>
      <c r="F316" s="58">
        <f>F314-(F315*F314)</f>
        <v>250000</v>
      </c>
      <c r="G316" s="44"/>
    </row>
    <row r="317" spans="1:8" ht="23.4" x14ac:dyDescent="0.3">
      <c r="A317" s="120" t="s">
        <v>399</v>
      </c>
      <c r="B317" s="120"/>
      <c r="C317" s="120"/>
      <c r="D317" s="120"/>
      <c r="E317" s="120"/>
      <c r="F317" s="89">
        <f>F311+F316</f>
        <v>250000</v>
      </c>
      <c r="G317" s="44"/>
    </row>
    <row r="318" spans="1:8" x14ac:dyDescent="0.3">
      <c r="A318" s="2"/>
      <c r="B318" s="2"/>
      <c r="C318" s="49"/>
      <c r="D318" s="2"/>
      <c r="E318" s="2"/>
      <c r="F318" s="43"/>
    </row>
    <row r="322" ht="16.5" customHeight="1" x14ac:dyDescent="0.3"/>
    <row r="323" ht="16.5" customHeight="1" x14ac:dyDescent="0.3"/>
    <row r="324" ht="16.5" customHeight="1" x14ac:dyDescent="0.3"/>
    <row r="325" ht="16.5" customHeight="1" x14ac:dyDescent="0.3"/>
    <row r="326" ht="15" customHeight="1" x14ac:dyDescent="0.3"/>
    <row r="327" ht="15" customHeight="1" x14ac:dyDescent="0.3"/>
    <row r="328" ht="15" customHeight="1" x14ac:dyDescent="0.3"/>
    <row r="329" ht="15" customHeight="1" x14ac:dyDescent="0.3"/>
  </sheetData>
  <mergeCells count="56">
    <mergeCell ref="A1:F1"/>
    <mergeCell ref="A2:F2"/>
    <mergeCell ref="A312:F312"/>
    <mergeCell ref="A311:E311"/>
    <mergeCell ref="A296:E296"/>
    <mergeCell ref="A310:E310"/>
    <mergeCell ref="A71:F71"/>
    <mergeCell ref="A148:F148"/>
    <mergeCell ref="A216:F216"/>
    <mergeCell ref="A298:F298"/>
    <mergeCell ref="A69:E69"/>
    <mergeCell ref="A75:E75"/>
    <mergeCell ref="A102:E102"/>
    <mergeCell ref="A120:E120"/>
    <mergeCell ref="A225:E225"/>
    <mergeCell ref="A227:F227"/>
    <mergeCell ref="A317:E317"/>
    <mergeCell ref="A167:E167"/>
    <mergeCell ref="A192:E192"/>
    <mergeCell ref="A194:F194"/>
    <mergeCell ref="A104:F104"/>
    <mergeCell ref="A169:F169"/>
    <mergeCell ref="A264:F264"/>
    <mergeCell ref="A256:E256"/>
    <mergeCell ref="A258:F258"/>
    <mergeCell ref="A262:E262"/>
    <mergeCell ref="A248:E248"/>
    <mergeCell ref="A250:F250"/>
    <mergeCell ref="A122:F122"/>
    <mergeCell ref="A132:E132"/>
    <mergeCell ref="A314:E314"/>
    <mergeCell ref="A313:F313"/>
    <mergeCell ref="A19:E19"/>
    <mergeCell ref="A272:F272"/>
    <mergeCell ref="A288:F288"/>
    <mergeCell ref="A289:F289"/>
    <mergeCell ref="A77:F77"/>
    <mergeCell ref="A134:F134"/>
    <mergeCell ref="A146:E146"/>
    <mergeCell ref="A270:E270"/>
    <mergeCell ref="A287:E287"/>
    <mergeCell ref="A214:E214"/>
    <mergeCell ref="A61:F61"/>
    <mergeCell ref="A244:F244"/>
    <mergeCell ref="A242:E242"/>
    <mergeCell ref="A3:F3"/>
    <mergeCell ref="A6:F6"/>
    <mergeCell ref="A53:E53"/>
    <mergeCell ref="A55:F55"/>
    <mergeCell ref="A59:E59"/>
    <mergeCell ref="A40:F40"/>
    <mergeCell ref="A21:F21"/>
    <mergeCell ref="A8:F8"/>
    <mergeCell ref="A9:F9"/>
    <mergeCell ref="A38:E38"/>
    <mergeCell ref="A4:F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BA5BA-7F55-42BA-B74F-C3D9508BFCC5}">
  <dimension ref="A1:T110"/>
  <sheetViews>
    <sheetView topLeftCell="A6" workbookViewId="0">
      <selection activeCell="A13" sqref="A13:XFD13"/>
    </sheetView>
  </sheetViews>
  <sheetFormatPr defaultColWidth="8.88671875" defaultRowHeight="13.2" x14ac:dyDescent="0.3"/>
  <cols>
    <col min="1" max="1" width="5.33203125" style="32" customWidth="1"/>
    <col min="2" max="2" width="59.88671875" style="33" customWidth="1"/>
    <col min="3" max="3" width="22.6640625" style="33" customWidth="1"/>
    <col min="4" max="5" width="22.6640625" style="32" customWidth="1"/>
    <col min="6" max="6" width="22.6640625" style="34" customWidth="1"/>
    <col min="7" max="7" width="4.6640625" style="32" customWidth="1"/>
    <col min="8" max="252" width="8.88671875" style="32"/>
    <col min="253" max="253" width="5.33203125" style="32" customWidth="1"/>
    <col min="254" max="254" width="34.88671875" style="32" customWidth="1"/>
    <col min="255" max="256" width="30.33203125" style="32" customWidth="1"/>
    <col min="257" max="257" width="37.44140625" style="32" customWidth="1"/>
    <col min="258" max="258" width="30.33203125" style="32" customWidth="1"/>
    <col min="259" max="259" width="44.109375" style="32" customWidth="1"/>
    <col min="260" max="260" width="30.33203125" style="32" customWidth="1"/>
    <col min="261" max="261" width="4.6640625" style="32" customWidth="1"/>
    <col min="262" max="262" width="10.33203125" style="32" customWidth="1"/>
    <col min="263" max="508" width="8.88671875" style="32"/>
    <col min="509" max="509" width="5.33203125" style="32" customWidth="1"/>
    <col min="510" max="510" width="34.88671875" style="32" customWidth="1"/>
    <col min="511" max="512" width="30.33203125" style="32" customWidth="1"/>
    <col min="513" max="513" width="37.44140625" style="32" customWidth="1"/>
    <col min="514" max="514" width="30.33203125" style="32" customWidth="1"/>
    <col min="515" max="515" width="44.109375" style="32" customWidth="1"/>
    <col min="516" max="516" width="30.33203125" style="32" customWidth="1"/>
    <col min="517" max="517" width="4.6640625" style="32" customWidth="1"/>
    <col min="518" max="518" width="10.33203125" style="32" customWidth="1"/>
    <col min="519" max="764" width="8.88671875" style="32"/>
    <col min="765" max="765" width="5.33203125" style="32" customWidth="1"/>
    <col min="766" max="766" width="34.88671875" style="32" customWidth="1"/>
    <col min="767" max="768" width="30.33203125" style="32" customWidth="1"/>
    <col min="769" max="769" width="37.44140625" style="32" customWidth="1"/>
    <col min="770" max="770" width="30.33203125" style="32" customWidth="1"/>
    <col min="771" max="771" width="44.109375" style="32" customWidth="1"/>
    <col min="772" max="772" width="30.33203125" style="32" customWidth="1"/>
    <col min="773" max="773" width="4.6640625" style="32" customWidth="1"/>
    <col min="774" max="774" width="10.33203125" style="32" customWidth="1"/>
    <col min="775" max="1020" width="8.88671875" style="32"/>
    <col min="1021" max="1021" width="5.33203125" style="32" customWidth="1"/>
    <col min="1022" max="1022" width="34.88671875" style="32" customWidth="1"/>
    <col min="1023" max="1024" width="30.33203125" style="32" customWidth="1"/>
    <col min="1025" max="1025" width="37.44140625" style="32" customWidth="1"/>
    <col min="1026" max="1026" width="30.33203125" style="32" customWidth="1"/>
    <col min="1027" max="1027" width="44.109375" style="32" customWidth="1"/>
    <col min="1028" max="1028" width="30.33203125" style="32" customWidth="1"/>
    <col min="1029" max="1029" width="4.6640625" style="32" customWidth="1"/>
    <col min="1030" max="1030" width="10.33203125" style="32" customWidth="1"/>
    <col min="1031" max="1276" width="8.88671875" style="32"/>
    <col min="1277" max="1277" width="5.33203125" style="32" customWidth="1"/>
    <col min="1278" max="1278" width="34.88671875" style="32" customWidth="1"/>
    <col min="1279" max="1280" width="30.33203125" style="32" customWidth="1"/>
    <col min="1281" max="1281" width="37.44140625" style="32" customWidth="1"/>
    <col min="1282" max="1282" width="30.33203125" style="32" customWidth="1"/>
    <col min="1283" max="1283" width="44.109375" style="32" customWidth="1"/>
    <col min="1284" max="1284" width="30.33203125" style="32" customWidth="1"/>
    <col min="1285" max="1285" width="4.6640625" style="32" customWidth="1"/>
    <col min="1286" max="1286" width="10.33203125" style="32" customWidth="1"/>
    <col min="1287" max="1532" width="8.88671875" style="32"/>
    <col min="1533" max="1533" width="5.33203125" style="32" customWidth="1"/>
    <col min="1534" max="1534" width="34.88671875" style="32" customWidth="1"/>
    <col min="1535" max="1536" width="30.33203125" style="32" customWidth="1"/>
    <col min="1537" max="1537" width="37.44140625" style="32" customWidth="1"/>
    <col min="1538" max="1538" width="30.33203125" style="32" customWidth="1"/>
    <col min="1539" max="1539" width="44.109375" style="32" customWidth="1"/>
    <col min="1540" max="1540" width="30.33203125" style="32" customWidth="1"/>
    <col min="1541" max="1541" width="4.6640625" style="32" customWidth="1"/>
    <col min="1542" max="1542" width="10.33203125" style="32" customWidth="1"/>
    <col min="1543" max="1788" width="8.88671875" style="32"/>
    <col min="1789" max="1789" width="5.33203125" style="32" customWidth="1"/>
    <col min="1790" max="1790" width="34.88671875" style="32" customWidth="1"/>
    <col min="1791" max="1792" width="30.33203125" style="32" customWidth="1"/>
    <col min="1793" max="1793" width="37.44140625" style="32" customWidth="1"/>
    <col min="1794" max="1794" width="30.33203125" style="32" customWidth="1"/>
    <col min="1795" max="1795" width="44.109375" style="32" customWidth="1"/>
    <col min="1796" max="1796" width="30.33203125" style="32" customWidth="1"/>
    <col min="1797" max="1797" width="4.6640625" style="32" customWidth="1"/>
    <col min="1798" max="1798" width="10.33203125" style="32" customWidth="1"/>
    <col min="1799" max="2044" width="8.88671875" style="32"/>
    <col min="2045" max="2045" width="5.33203125" style="32" customWidth="1"/>
    <col min="2046" max="2046" width="34.88671875" style="32" customWidth="1"/>
    <col min="2047" max="2048" width="30.33203125" style="32" customWidth="1"/>
    <col min="2049" max="2049" width="37.44140625" style="32" customWidth="1"/>
    <col min="2050" max="2050" width="30.33203125" style="32" customWidth="1"/>
    <col min="2051" max="2051" width="44.109375" style="32" customWidth="1"/>
    <col min="2052" max="2052" width="30.33203125" style="32" customWidth="1"/>
    <col min="2053" max="2053" width="4.6640625" style="32" customWidth="1"/>
    <col min="2054" max="2054" width="10.33203125" style="32" customWidth="1"/>
    <col min="2055" max="2300" width="8.88671875" style="32"/>
    <col min="2301" max="2301" width="5.33203125" style="32" customWidth="1"/>
    <col min="2302" max="2302" width="34.88671875" style="32" customWidth="1"/>
    <col min="2303" max="2304" width="30.33203125" style="32" customWidth="1"/>
    <col min="2305" max="2305" width="37.44140625" style="32" customWidth="1"/>
    <col min="2306" max="2306" width="30.33203125" style="32" customWidth="1"/>
    <col min="2307" max="2307" width="44.109375" style="32" customWidth="1"/>
    <col min="2308" max="2308" width="30.33203125" style="32" customWidth="1"/>
    <col min="2309" max="2309" width="4.6640625" style="32" customWidth="1"/>
    <col min="2310" max="2310" width="10.33203125" style="32" customWidth="1"/>
    <col min="2311" max="2556" width="8.88671875" style="32"/>
    <col min="2557" max="2557" width="5.33203125" style="32" customWidth="1"/>
    <col min="2558" max="2558" width="34.88671875" style="32" customWidth="1"/>
    <col min="2559" max="2560" width="30.33203125" style="32" customWidth="1"/>
    <col min="2561" max="2561" width="37.44140625" style="32" customWidth="1"/>
    <col min="2562" max="2562" width="30.33203125" style="32" customWidth="1"/>
    <col min="2563" max="2563" width="44.109375" style="32" customWidth="1"/>
    <col min="2564" max="2564" width="30.33203125" style="32" customWidth="1"/>
    <col min="2565" max="2565" width="4.6640625" style="32" customWidth="1"/>
    <col min="2566" max="2566" width="10.33203125" style="32" customWidth="1"/>
    <col min="2567" max="2812" width="8.88671875" style="32"/>
    <col min="2813" max="2813" width="5.33203125" style="32" customWidth="1"/>
    <col min="2814" max="2814" width="34.88671875" style="32" customWidth="1"/>
    <col min="2815" max="2816" width="30.33203125" style="32" customWidth="1"/>
    <col min="2817" max="2817" width="37.44140625" style="32" customWidth="1"/>
    <col min="2818" max="2818" width="30.33203125" style="32" customWidth="1"/>
    <col min="2819" max="2819" width="44.109375" style="32" customWidth="1"/>
    <col min="2820" max="2820" width="30.33203125" style="32" customWidth="1"/>
    <col min="2821" max="2821" width="4.6640625" style="32" customWidth="1"/>
    <col min="2822" max="2822" width="10.33203125" style="32" customWidth="1"/>
    <col min="2823" max="3068" width="8.88671875" style="32"/>
    <col min="3069" max="3069" width="5.33203125" style="32" customWidth="1"/>
    <col min="3070" max="3070" width="34.88671875" style="32" customWidth="1"/>
    <col min="3071" max="3072" width="30.33203125" style="32" customWidth="1"/>
    <col min="3073" max="3073" width="37.44140625" style="32" customWidth="1"/>
    <col min="3074" max="3074" width="30.33203125" style="32" customWidth="1"/>
    <col min="3075" max="3075" width="44.109375" style="32" customWidth="1"/>
    <col min="3076" max="3076" width="30.33203125" style="32" customWidth="1"/>
    <col min="3077" max="3077" width="4.6640625" style="32" customWidth="1"/>
    <col min="3078" max="3078" width="10.33203125" style="32" customWidth="1"/>
    <col min="3079" max="3324" width="8.88671875" style="32"/>
    <col min="3325" max="3325" width="5.33203125" style="32" customWidth="1"/>
    <col min="3326" max="3326" width="34.88671875" style="32" customWidth="1"/>
    <col min="3327" max="3328" width="30.33203125" style="32" customWidth="1"/>
    <col min="3329" max="3329" width="37.44140625" style="32" customWidth="1"/>
    <col min="3330" max="3330" width="30.33203125" style="32" customWidth="1"/>
    <col min="3331" max="3331" width="44.109375" style="32" customWidth="1"/>
    <col min="3332" max="3332" width="30.33203125" style="32" customWidth="1"/>
    <col min="3333" max="3333" width="4.6640625" style="32" customWidth="1"/>
    <col min="3334" max="3334" width="10.33203125" style="32" customWidth="1"/>
    <col min="3335" max="3580" width="8.88671875" style="32"/>
    <col min="3581" max="3581" width="5.33203125" style="32" customWidth="1"/>
    <col min="3582" max="3582" width="34.88671875" style="32" customWidth="1"/>
    <col min="3583" max="3584" width="30.33203125" style="32" customWidth="1"/>
    <col min="3585" max="3585" width="37.44140625" style="32" customWidth="1"/>
    <col min="3586" max="3586" width="30.33203125" style="32" customWidth="1"/>
    <col min="3587" max="3587" width="44.109375" style="32" customWidth="1"/>
    <col min="3588" max="3588" width="30.33203125" style="32" customWidth="1"/>
    <col min="3589" max="3589" width="4.6640625" style="32" customWidth="1"/>
    <col min="3590" max="3590" width="10.33203125" style="32" customWidth="1"/>
    <col min="3591" max="3836" width="8.88671875" style="32"/>
    <col min="3837" max="3837" width="5.33203125" style="32" customWidth="1"/>
    <col min="3838" max="3838" width="34.88671875" style="32" customWidth="1"/>
    <col min="3839" max="3840" width="30.33203125" style="32" customWidth="1"/>
    <col min="3841" max="3841" width="37.44140625" style="32" customWidth="1"/>
    <col min="3842" max="3842" width="30.33203125" style="32" customWidth="1"/>
    <col min="3843" max="3843" width="44.109375" style="32" customWidth="1"/>
    <col min="3844" max="3844" width="30.33203125" style="32" customWidth="1"/>
    <col min="3845" max="3845" width="4.6640625" style="32" customWidth="1"/>
    <col min="3846" max="3846" width="10.33203125" style="32" customWidth="1"/>
    <col min="3847" max="4092" width="8.88671875" style="32"/>
    <col min="4093" max="4093" width="5.33203125" style="32" customWidth="1"/>
    <col min="4094" max="4094" width="34.88671875" style="32" customWidth="1"/>
    <col min="4095" max="4096" width="30.33203125" style="32" customWidth="1"/>
    <col min="4097" max="4097" width="37.44140625" style="32" customWidth="1"/>
    <col min="4098" max="4098" width="30.33203125" style="32" customWidth="1"/>
    <col min="4099" max="4099" width="44.109375" style="32" customWidth="1"/>
    <col min="4100" max="4100" width="30.33203125" style="32" customWidth="1"/>
    <col min="4101" max="4101" width="4.6640625" style="32" customWidth="1"/>
    <col min="4102" max="4102" width="10.33203125" style="32" customWidth="1"/>
    <col min="4103" max="4348" width="8.88671875" style="32"/>
    <col min="4349" max="4349" width="5.33203125" style="32" customWidth="1"/>
    <col min="4350" max="4350" width="34.88671875" style="32" customWidth="1"/>
    <col min="4351" max="4352" width="30.33203125" style="32" customWidth="1"/>
    <col min="4353" max="4353" width="37.44140625" style="32" customWidth="1"/>
    <col min="4354" max="4354" width="30.33203125" style="32" customWidth="1"/>
    <col min="4355" max="4355" width="44.109375" style="32" customWidth="1"/>
    <col min="4356" max="4356" width="30.33203125" style="32" customWidth="1"/>
    <col min="4357" max="4357" width="4.6640625" style="32" customWidth="1"/>
    <col min="4358" max="4358" width="10.33203125" style="32" customWidth="1"/>
    <col min="4359" max="4604" width="8.88671875" style="32"/>
    <col min="4605" max="4605" width="5.33203125" style="32" customWidth="1"/>
    <col min="4606" max="4606" width="34.88671875" style="32" customWidth="1"/>
    <col min="4607" max="4608" width="30.33203125" style="32" customWidth="1"/>
    <col min="4609" max="4609" width="37.44140625" style="32" customWidth="1"/>
    <col min="4610" max="4610" width="30.33203125" style="32" customWidth="1"/>
    <col min="4611" max="4611" width="44.109375" style="32" customWidth="1"/>
    <col min="4612" max="4612" width="30.33203125" style="32" customWidth="1"/>
    <col min="4613" max="4613" width="4.6640625" style="32" customWidth="1"/>
    <col min="4614" max="4614" width="10.33203125" style="32" customWidth="1"/>
    <col min="4615" max="4860" width="8.88671875" style="32"/>
    <col min="4861" max="4861" width="5.33203125" style="32" customWidth="1"/>
    <col min="4862" max="4862" width="34.88671875" style="32" customWidth="1"/>
    <col min="4863" max="4864" width="30.33203125" style="32" customWidth="1"/>
    <col min="4865" max="4865" width="37.44140625" style="32" customWidth="1"/>
    <col min="4866" max="4866" width="30.33203125" style="32" customWidth="1"/>
    <col min="4867" max="4867" width="44.109375" style="32" customWidth="1"/>
    <col min="4868" max="4868" width="30.33203125" style="32" customWidth="1"/>
    <col min="4869" max="4869" width="4.6640625" style="32" customWidth="1"/>
    <col min="4870" max="4870" width="10.33203125" style="32" customWidth="1"/>
    <col min="4871" max="5116" width="8.88671875" style="32"/>
    <col min="5117" max="5117" width="5.33203125" style="32" customWidth="1"/>
    <col min="5118" max="5118" width="34.88671875" style="32" customWidth="1"/>
    <col min="5119" max="5120" width="30.33203125" style="32" customWidth="1"/>
    <col min="5121" max="5121" width="37.44140625" style="32" customWidth="1"/>
    <col min="5122" max="5122" width="30.33203125" style="32" customWidth="1"/>
    <col min="5123" max="5123" width="44.109375" style="32" customWidth="1"/>
    <col min="5124" max="5124" width="30.33203125" style="32" customWidth="1"/>
    <col min="5125" max="5125" width="4.6640625" style="32" customWidth="1"/>
    <col min="5126" max="5126" width="10.33203125" style="32" customWidth="1"/>
    <col min="5127" max="5372" width="8.88671875" style="32"/>
    <col min="5373" max="5373" width="5.33203125" style="32" customWidth="1"/>
    <col min="5374" max="5374" width="34.88671875" style="32" customWidth="1"/>
    <col min="5375" max="5376" width="30.33203125" style="32" customWidth="1"/>
    <col min="5377" max="5377" width="37.44140625" style="32" customWidth="1"/>
    <col min="5378" max="5378" width="30.33203125" style="32" customWidth="1"/>
    <col min="5379" max="5379" width="44.109375" style="32" customWidth="1"/>
    <col min="5380" max="5380" width="30.33203125" style="32" customWidth="1"/>
    <col min="5381" max="5381" width="4.6640625" style="32" customWidth="1"/>
    <col min="5382" max="5382" width="10.33203125" style="32" customWidth="1"/>
    <col min="5383" max="5628" width="8.88671875" style="32"/>
    <col min="5629" max="5629" width="5.33203125" style="32" customWidth="1"/>
    <col min="5630" max="5630" width="34.88671875" style="32" customWidth="1"/>
    <col min="5631" max="5632" width="30.33203125" style="32" customWidth="1"/>
    <col min="5633" max="5633" width="37.44140625" style="32" customWidth="1"/>
    <col min="5634" max="5634" width="30.33203125" style="32" customWidth="1"/>
    <col min="5635" max="5635" width="44.109375" style="32" customWidth="1"/>
    <col min="5636" max="5636" width="30.33203125" style="32" customWidth="1"/>
    <col min="5637" max="5637" width="4.6640625" style="32" customWidth="1"/>
    <col min="5638" max="5638" width="10.33203125" style="32" customWidth="1"/>
    <col min="5639" max="5884" width="8.88671875" style="32"/>
    <col min="5885" max="5885" width="5.33203125" style="32" customWidth="1"/>
    <col min="5886" max="5886" width="34.88671875" style="32" customWidth="1"/>
    <col min="5887" max="5888" width="30.33203125" style="32" customWidth="1"/>
    <col min="5889" max="5889" width="37.44140625" style="32" customWidth="1"/>
    <col min="5890" max="5890" width="30.33203125" style="32" customWidth="1"/>
    <col min="5891" max="5891" width="44.109375" style="32" customWidth="1"/>
    <col min="5892" max="5892" width="30.33203125" style="32" customWidth="1"/>
    <col min="5893" max="5893" width="4.6640625" style="32" customWidth="1"/>
    <col min="5894" max="5894" width="10.33203125" style="32" customWidth="1"/>
    <col min="5895" max="6140" width="8.88671875" style="32"/>
    <col min="6141" max="6141" width="5.33203125" style="32" customWidth="1"/>
    <col min="6142" max="6142" width="34.88671875" style="32" customWidth="1"/>
    <col min="6143" max="6144" width="30.33203125" style="32" customWidth="1"/>
    <col min="6145" max="6145" width="37.44140625" style="32" customWidth="1"/>
    <col min="6146" max="6146" width="30.33203125" style="32" customWidth="1"/>
    <col min="6147" max="6147" width="44.109375" style="32" customWidth="1"/>
    <col min="6148" max="6148" width="30.33203125" style="32" customWidth="1"/>
    <col min="6149" max="6149" width="4.6640625" style="32" customWidth="1"/>
    <col min="6150" max="6150" width="10.33203125" style="32" customWidth="1"/>
    <col min="6151" max="6396" width="8.88671875" style="32"/>
    <col min="6397" max="6397" width="5.33203125" style="32" customWidth="1"/>
    <col min="6398" max="6398" width="34.88671875" style="32" customWidth="1"/>
    <col min="6399" max="6400" width="30.33203125" style="32" customWidth="1"/>
    <col min="6401" max="6401" width="37.44140625" style="32" customWidth="1"/>
    <col min="6402" max="6402" width="30.33203125" style="32" customWidth="1"/>
    <col min="6403" max="6403" width="44.109375" style="32" customWidth="1"/>
    <col min="6404" max="6404" width="30.33203125" style="32" customWidth="1"/>
    <col min="6405" max="6405" width="4.6640625" style="32" customWidth="1"/>
    <col min="6406" max="6406" width="10.33203125" style="32" customWidth="1"/>
    <col min="6407" max="6652" width="8.88671875" style="32"/>
    <col min="6653" max="6653" width="5.33203125" style="32" customWidth="1"/>
    <col min="6654" max="6654" width="34.88671875" style="32" customWidth="1"/>
    <col min="6655" max="6656" width="30.33203125" style="32" customWidth="1"/>
    <col min="6657" max="6657" width="37.44140625" style="32" customWidth="1"/>
    <col min="6658" max="6658" width="30.33203125" style="32" customWidth="1"/>
    <col min="6659" max="6659" width="44.109375" style="32" customWidth="1"/>
    <col min="6660" max="6660" width="30.33203125" style="32" customWidth="1"/>
    <col min="6661" max="6661" width="4.6640625" style="32" customWidth="1"/>
    <col min="6662" max="6662" width="10.33203125" style="32" customWidth="1"/>
    <col min="6663" max="6908" width="8.88671875" style="32"/>
    <col min="6909" max="6909" width="5.33203125" style="32" customWidth="1"/>
    <col min="6910" max="6910" width="34.88671875" style="32" customWidth="1"/>
    <col min="6911" max="6912" width="30.33203125" style="32" customWidth="1"/>
    <col min="6913" max="6913" width="37.44140625" style="32" customWidth="1"/>
    <col min="6914" max="6914" width="30.33203125" style="32" customWidth="1"/>
    <col min="6915" max="6915" width="44.109375" style="32" customWidth="1"/>
    <col min="6916" max="6916" width="30.33203125" style="32" customWidth="1"/>
    <col min="6917" max="6917" width="4.6640625" style="32" customWidth="1"/>
    <col min="6918" max="6918" width="10.33203125" style="32" customWidth="1"/>
    <col min="6919" max="7164" width="8.88671875" style="32"/>
    <col min="7165" max="7165" width="5.33203125" style="32" customWidth="1"/>
    <col min="7166" max="7166" width="34.88671875" style="32" customWidth="1"/>
    <col min="7167" max="7168" width="30.33203125" style="32" customWidth="1"/>
    <col min="7169" max="7169" width="37.44140625" style="32" customWidth="1"/>
    <col min="7170" max="7170" width="30.33203125" style="32" customWidth="1"/>
    <col min="7171" max="7171" width="44.109375" style="32" customWidth="1"/>
    <col min="7172" max="7172" width="30.33203125" style="32" customWidth="1"/>
    <col min="7173" max="7173" width="4.6640625" style="32" customWidth="1"/>
    <col min="7174" max="7174" width="10.33203125" style="32" customWidth="1"/>
    <col min="7175" max="7420" width="8.88671875" style="32"/>
    <col min="7421" max="7421" width="5.33203125" style="32" customWidth="1"/>
    <col min="7422" max="7422" width="34.88671875" style="32" customWidth="1"/>
    <col min="7423" max="7424" width="30.33203125" style="32" customWidth="1"/>
    <col min="7425" max="7425" width="37.44140625" style="32" customWidth="1"/>
    <col min="7426" max="7426" width="30.33203125" style="32" customWidth="1"/>
    <col min="7427" max="7427" width="44.109375" style="32" customWidth="1"/>
    <col min="7428" max="7428" width="30.33203125" style="32" customWidth="1"/>
    <col min="7429" max="7429" width="4.6640625" style="32" customWidth="1"/>
    <col min="7430" max="7430" width="10.33203125" style="32" customWidth="1"/>
    <col min="7431" max="7676" width="8.88671875" style="32"/>
    <col min="7677" max="7677" width="5.33203125" style="32" customWidth="1"/>
    <col min="7678" max="7678" width="34.88671875" style="32" customWidth="1"/>
    <col min="7679" max="7680" width="30.33203125" style="32" customWidth="1"/>
    <col min="7681" max="7681" width="37.44140625" style="32" customWidth="1"/>
    <col min="7682" max="7682" width="30.33203125" style="32" customWidth="1"/>
    <col min="7683" max="7683" width="44.109375" style="32" customWidth="1"/>
    <col min="7684" max="7684" width="30.33203125" style="32" customWidth="1"/>
    <col min="7685" max="7685" width="4.6640625" style="32" customWidth="1"/>
    <col min="7686" max="7686" width="10.33203125" style="32" customWidth="1"/>
    <col min="7687" max="7932" width="8.88671875" style="32"/>
    <col min="7933" max="7933" width="5.33203125" style="32" customWidth="1"/>
    <col min="7934" max="7934" width="34.88671875" style="32" customWidth="1"/>
    <col min="7935" max="7936" width="30.33203125" style="32" customWidth="1"/>
    <col min="7937" max="7937" width="37.44140625" style="32" customWidth="1"/>
    <col min="7938" max="7938" width="30.33203125" style="32" customWidth="1"/>
    <col min="7939" max="7939" width="44.109375" style="32" customWidth="1"/>
    <col min="7940" max="7940" width="30.33203125" style="32" customWidth="1"/>
    <col min="7941" max="7941" width="4.6640625" style="32" customWidth="1"/>
    <col min="7942" max="7942" width="10.33203125" style="32" customWidth="1"/>
    <col min="7943" max="8188" width="8.88671875" style="32"/>
    <col min="8189" max="8189" width="5.33203125" style="32" customWidth="1"/>
    <col min="8190" max="8190" width="34.88671875" style="32" customWidth="1"/>
    <col min="8191" max="8192" width="30.33203125" style="32" customWidth="1"/>
    <col min="8193" max="8193" width="37.44140625" style="32" customWidth="1"/>
    <col min="8194" max="8194" width="30.33203125" style="32" customWidth="1"/>
    <col min="8195" max="8195" width="44.109375" style="32" customWidth="1"/>
    <col min="8196" max="8196" width="30.33203125" style="32" customWidth="1"/>
    <col min="8197" max="8197" width="4.6640625" style="32" customWidth="1"/>
    <col min="8198" max="8198" width="10.33203125" style="32" customWidth="1"/>
    <col min="8199" max="8444" width="8.88671875" style="32"/>
    <col min="8445" max="8445" width="5.33203125" style="32" customWidth="1"/>
    <col min="8446" max="8446" width="34.88671875" style="32" customWidth="1"/>
    <col min="8447" max="8448" width="30.33203125" style="32" customWidth="1"/>
    <col min="8449" max="8449" width="37.44140625" style="32" customWidth="1"/>
    <col min="8450" max="8450" width="30.33203125" style="32" customWidth="1"/>
    <col min="8451" max="8451" width="44.109375" style="32" customWidth="1"/>
    <col min="8452" max="8452" width="30.33203125" style="32" customWidth="1"/>
    <col min="8453" max="8453" width="4.6640625" style="32" customWidth="1"/>
    <col min="8454" max="8454" width="10.33203125" style="32" customWidth="1"/>
    <col min="8455" max="8700" width="8.88671875" style="32"/>
    <col min="8701" max="8701" width="5.33203125" style="32" customWidth="1"/>
    <col min="8702" max="8702" width="34.88671875" style="32" customWidth="1"/>
    <col min="8703" max="8704" width="30.33203125" style="32" customWidth="1"/>
    <col min="8705" max="8705" width="37.44140625" style="32" customWidth="1"/>
    <col min="8706" max="8706" width="30.33203125" style="32" customWidth="1"/>
    <col min="8707" max="8707" width="44.109375" style="32" customWidth="1"/>
    <col min="8708" max="8708" width="30.33203125" style="32" customWidth="1"/>
    <col min="8709" max="8709" width="4.6640625" style="32" customWidth="1"/>
    <col min="8710" max="8710" width="10.33203125" style="32" customWidth="1"/>
    <col min="8711" max="8956" width="8.88671875" style="32"/>
    <col min="8957" max="8957" width="5.33203125" style="32" customWidth="1"/>
    <col min="8958" max="8958" width="34.88671875" style="32" customWidth="1"/>
    <col min="8959" max="8960" width="30.33203125" style="32" customWidth="1"/>
    <col min="8961" max="8961" width="37.44140625" style="32" customWidth="1"/>
    <col min="8962" max="8962" width="30.33203125" style="32" customWidth="1"/>
    <col min="8963" max="8963" width="44.109375" style="32" customWidth="1"/>
    <col min="8964" max="8964" width="30.33203125" style="32" customWidth="1"/>
    <col min="8965" max="8965" width="4.6640625" style="32" customWidth="1"/>
    <col min="8966" max="8966" width="10.33203125" style="32" customWidth="1"/>
    <col min="8967" max="9212" width="8.88671875" style="32"/>
    <col min="9213" max="9213" width="5.33203125" style="32" customWidth="1"/>
    <col min="9214" max="9214" width="34.88671875" style="32" customWidth="1"/>
    <col min="9215" max="9216" width="30.33203125" style="32" customWidth="1"/>
    <col min="9217" max="9217" width="37.44140625" style="32" customWidth="1"/>
    <col min="9218" max="9218" width="30.33203125" style="32" customWidth="1"/>
    <col min="9219" max="9219" width="44.109375" style="32" customWidth="1"/>
    <col min="9220" max="9220" width="30.33203125" style="32" customWidth="1"/>
    <col min="9221" max="9221" width="4.6640625" style="32" customWidth="1"/>
    <col min="9222" max="9222" width="10.33203125" style="32" customWidth="1"/>
    <col min="9223" max="9468" width="8.88671875" style="32"/>
    <col min="9469" max="9469" width="5.33203125" style="32" customWidth="1"/>
    <col min="9470" max="9470" width="34.88671875" style="32" customWidth="1"/>
    <col min="9471" max="9472" width="30.33203125" style="32" customWidth="1"/>
    <col min="9473" max="9473" width="37.44140625" style="32" customWidth="1"/>
    <col min="9474" max="9474" width="30.33203125" style="32" customWidth="1"/>
    <col min="9475" max="9475" width="44.109375" style="32" customWidth="1"/>
    <col min="9476" max="9476" width="30.33203125" style="32" customWidth="1"/>
    <col min="9477" max="9477" width="4.6640625" style="32" customWidth="1"/>
    <col min="9478" max="9478" width="10.33203125" style="32" customWidth="1"/>
    <col min="9479" max="9724" width="8.88671875" style="32"/>
    <col min="9725" max="9725" width="5.33203125" style="32" customWidth="1"/>
    <col min="9726" max="9726" width="34.88671875" style="32" customWidth="1"/>
    <col min="9727" max="9728" width="30.33203125" style="32" customWidth="1"/>
    <col min="9729" max="9729" width="37.44140625" style="32" customWidth="1"/>
    <col min="9730" max="9730" width="30.33203125" style="32" customWidth="1"/>
    <col min="9731" max="9731" width="44.109375" style="32" customWidth="1"/>
    <col min="9732" max="9732" width="30.33203125" style="32" customWidth="1"/>
    <col min="9733" max="9733" width="4.6640625" style="32" customWidth="1"/>
    <col min="9734" max="9734" width="10.33203125" style="32" customWidth="1"/>
    <col min="9735" max="9980" width="8.88671875" style="32"/>
    <col min="9981" max="9981" width="5.33203125" style="32" customWidth="1"/>
    <col min="9982" max="9982" width="34.88671875" style="32" customWidth="1"/>
    <col min="9983" max="9984" width="30.33203125" style="32" customWidth="1"/>
    <col min="9985" max="9985" width="37.44140625" style="32" customWidth="1"/>
    <col min="9986" max="9986" width="30.33203125" style="32" customWidth="1"/>
    <col min="9987" max="9987" width="44.109375" style="32" customWidth="1"/>
    <col min="9988" max="9988" width="30.33203125" style="32" customWidth="1"/>
    <col min="9989" max="9989" width="4.6640625" style="32" customWidth="1"/>
    <col min="9990" max="9990" width="10.33203125" style="32" customWidth="1"/>
    <col min="9991" max="10236" width="8.88671875" style="32"/>
    <col min="10237" max="10237" width="5.33203125" style="32" customWidth="1"/>
    <col min="10238" max="10238" width="34.88671875" style="32" customWidth="1"/>
    <col min="10239" max="10240" width="30.33203125" style="32" customWidth="1"/>
    <col min="10241" max="10241" width="37.44140625" style="32" customWidth="1"/>
    <col min="10242" max="10242" width="30.33203125" style="32" customWidth="1"/>
    <col min="10243" max="10243" width="44.109375" style="32" customWidth="1"/>
    <col min="10244" max="10244" width="30.33203125" style="32" customWidth="1"/>
    <col min="10245" max="10245" width="4.6640625" style="32" customWidth="1"/>
    <col min="10246" max="10246" width="10.33203125" style="32" customWidth="1"/>
    <col min="10247" max="10492" width="8.88671875" style="32"/>
    <col min="10493" max="10493" width="5.33203125" style="32" customWidth="1"/>
    <col min="10494" max="10494" width="34.88671875" style="32" customWidth="1"/>
    <col min="10495" max="10496" width="30.33203125" style="32" customWidth="1"/>
    <col min="10497" max="10497" width="37.44140625" style="32" customWidth="1"/>
    <col min="10498" max="10498" width="30.33203125" style="32" customWidth="1"/>
    <col min="10499" max="10499" width="44.109375" style="32" customWidth="1"/>
    <col min="10500" max="10500" width="30.33203125" style="32" customWidth="1"/>
    <col min="10501" max="10501" width="4.6640625" style="32" customWidth="1"/>
    <col min="10502" max="10502" width="10.33203125" style="32" customWidth="1"/>
    <col min="10503" max="10748" width="8.88671875" style="32"/>
    <col min="10749" max="10749" width="5.33203125" style="32" customWidth="1"/>
    <col min="10750" max="10750" width="34.88671875" style="32" customWidth="1"/>
    <col min="10751" max="10752" width="30.33203125" style="32" customWidth="1"/>
    <col min="10753" max="10753" width="37.44140625" style="32" customWidth="1"/>
    <col min="10754" max="10754" width="30.33203125" style="32" customWidth="1"/>
    <col min="10755" max="10755" width="44.109375" style="32" customWidth="1"/>
    <col min="10756" max="10756" width="30.33203125" style="32" customWidth="1"/>
    <col min="10757" max="10757" width="4.6640625" style="32" customWidth="1"/>
    <col min="10758" max="10758" width="10.33203125" style="32" customWidth="1"/>
    <col min="10759" max="11004" width="8.88671875" style="32"/>
    <col min="11005" max="11005" width="5.33203125" style="32" customWidth="1"/>
    <col min="11006" max="11006" width="34.88671875" style="32" customWidth="1"/>
    <col min="11007" max="11008" width="30.33203125" style="32" customWidth="1"/>
    <col min="11009" max="11009" width="37.44140625" style="32" customWidth="1"/>
    <col min="11010" max="11010" width="30.33203125" style="32" customWidth="1"/>
    <col min="11011" max="11011" width="44.109375" style="32" customWidth="1"/>
    <col min="11012" max="11012" width="30.33203125" style="32" customWidth="1"/>
    <col min="11013" max="11013" width="4.6640625" style="32" customWidth="1"/>
    <col min="11014" max="11014" width="10.33203125" style="32" customWidth="1"/>
    <col min="11015" max="11260" width="8.88671875" style="32"/>
    <col min="11261" max="11261" width="5.33203125" style="32" customWidth="1"/>
    <col min="11262" max="11262" width="34.88671875" style="32" customWidth="1"/>
    <col min="11263" max="11264" width="30.33203125" style="32" customWidth="1"/>
    <col min="11265" max="11265" width="37.44140625" style="32" customWidth="1"/>
    <col min="11266" max="11266" width="30.33203125" style="32" customWidth="1"/>
    <col min="11267" max="11267" width="44.109375" style="32" customWidth="1"/>
    <col min="11268" max="11268" width="30.33203125" style="32" customWidth="1"/>
    <col min="11269" max="11269" width="4.6640625" style="32" customWidth="1"/>
    <col min="11270" max="11270" width="10.33203125" style="32" customWidth="1"/>
    <col min="11271" max="11516" width="8.88671875" style="32"/>
    <col min="11517" max="11517" width="5.33203125" style="32" customWidth="1"/>
    <col min="11518" max="11518" width="34.88671875" style="32" customWidth="1"/>
    <col min="11519" max="11520" width="30.33203125" style="32" customWidth="1"/>
    <col min="11521" max="11521" width="37.44140625" style="32" customWidth="1"/>
    <col min="11522" max="11522" width="30.33203125" style="32" customWidth="1"/>
    <col min="11523" max="11523" width="44.109375" style="32" customWidth="1"/>
    <col min="11524" max="11524" width="30.33203125" style="32" customWidth="1"/>
    <col min="11525" max="11525" width="4.6640625" style="32" customWidth="1"/>
    <col min="11526" max="11526" width="10.33203125" style="32" customWidth="1"/>
    <col min="11527" max="11772" width="8.88671875" style="32"/>
    <col min="11773" max="11773" width="5.33203125" style="32" customWidth="1"/>
    <col min="11774" max="11774" width="34.88671875" style="32" customWidth="1"/>
    <col min="11775" max="11776" width="30.33203125" style="32" customWidth="1"/>
    <col min="11777" max="11777" width="37.44140625" style="32" customWidth="1"/>
    <col min="11778" max="11778" width="30.33203125" style="32" customWidth="1"/>
    <col min="11779" max="11779" width="44.109375" style="32" customWidth="1"/>
    <col min="11780" max="11780" width="30.33203125" style="32" customWidth="1"/>
    <col min="11781" max="11781" width="4.6640625" style="32" customWidth="1"/>
    <col min="11782" max="11782" width="10.33203125" style="32" customWidth="1"/>
    <col min="11783" max="12028" width="8.88671875" style="32"/>
    <col min="12029" max="12029" width="5.33203125" style="32" customWidth="1"/>
    <col min="12030" max="12030" width="34.88671875" style="32" customWidth="1"/>
    <col min="12031" max="12032" width="30.33203125" style="32" customWidth="1"/>
    <col min="12033" max="12033" width="37.44140625" style="32" customWidth="1"/>
    <col min="12034" max="12034" width="30.33203125" style="32" customWidth="1"/>
    <col min="12035" max="12035" width="44.109375" style="32" customWidth="1"/>
    <col min="12036" max="12036" width="30.33203125" style="32" customWidth="1"/>
    <col min="12037" max="12037" width="4.6640625" style="32" customWidth="1"/>
    <col min="12038" max="12038" width="10.33203125" style="32" customWidth="1"/>
    <col min="12039" max="12284" width="8.88671875" style="32"/>
    <col min="12285" max="12285" width="5.33203125" style="32" customWidth="1"/>
    <col min="12286" max="12286" width="34.88671875" style="32" customWidth="1"/>
    <col min="12287" max="12288" width="30.33203125" style="32" customWidth="1"/>
    <col min="12289" max="12289" width="37.44140625" style="32" customWidth="1"/>
    <col min="12290" max="12290" width="30.33203125" style="32" customWidth="1"/>
    <col min="12291" max="12291" width="44.109375" style="32" customWidth="1"/>
    <col min="12292" max="12292" width="30.33203125" style="32" customWidth="1"/>
    <col min="12293" max="12293" width="4.6640625" style="32" customWidth="1"/>
    <col min="12294" max="12294" width="10.33203125" style="32" customWidth="1"/>
    <col min="12295" max="12540" width="8.88671875" style="32"/>
    <col min="12541" max="12541" width="5.33203125" style="32" customWidth="1"/>
    <col min="12542" max="12542" width="34.88671875" style="32" customWidth="1"/>
    <col min="12543" max="12544" width="30.33203125" style="32" customWidth="1"/>
    <col min="12545" max="12545" width="37.44140625" style="32" customWidth="1"/>
    <col min="12546" max="12546" width="30.33203125" style="32" customWidth="1"/>
    <col min="12547" max="12547" width="44.109375" style="32" customWidth="1"/>
    <col min="12548" max="12548" width="30.33203125" style="32" customWidth="1"/>
    <col min="12549" max="12549" width="4.6640625" style="32" customWidth="1"/>
    <col min="12550" max="12550" width="10.33203125" style="32" customWidth="1"/>
    <col min="12551" max="12796" width="8.88671875" style="32"/>
    <col min="12797" max="12797" width="5.33203125" style="32" customWidth="1"/>
    <col min="12798" max="12798" width="34.88671875" style="32" customWidth="1"/>
    <col min="12799" max="12800" width="30.33203125" style="32" customWidth="1"/>
    <col min="12801" max="12801" width="37.44140625" style="32" customWidth="1"/>
    <col min="12802" max="12802" width="30.33203125" style="32" customWidth="1"/>
    <col min="12803" max="12803" width="44.109375" style="32" customWidth="1"/>
    <col min="12804" max="12804" width="30.33203125" style="32" customWidth="1"/>
    <col min="12805" max="12805" width="4.6640625" style="32" customWidth="1"/>
    <col min="12806" max="12806" width="10.33203125" style="32" customWidth="1"/>
    <col min="12807" max="13052" width="8.88671875" style="32"/>
    <col min="13053" max="13053" width="5.33203125" style="32" customWidth="1"/>
    <col min="13054" max="13054" width="34.88671875" style="32" customWidth="1"/>
    <col min="13055" max="13056" width="30.33203125" style="32" customWidth="1"/>
    <col min="13057" max="13057" width="37.44140625" style="32" customWidth="1"/>
    <col min="13058" max="13058" width="30.33203125" style="32" customWidth="1"/>
    <col min="13059" max="13059" width="44.109375" style="32" customWidth="1"/>
    <col min="13060" max="13060" width="30.33203125" style="32" customWidth="1"/>
    <col min="13061" max="13061" width="4.6640625" style="32" customWidth="1"/>
    <col min="13062" max="13062" width="10.33203125" style="32" customWidth="1"/>
    <col min="13063" max="13308" width="8.88671875" style="32"/>
    <col min="13309" max="13309" width="5.33203125" style="32" customWidth="1"/>
    <col min="13310" max="13310" width="34.88671875" style="32" customWidth="1"/>
    <col min="13311" max="13312" width="30.33203125" style="32" customWidth="1"/>
    <col min="13313" max="13313" width="37.44140625" style="32" customWidth="1"/>
    <col min="13314" max="13314" width="30.33203125" style="32" customWidth="1"/>
    <col min="13315" max="13315" width="44.109375" style="32" customWidth="1"/>
    <col min="13316" max="13316" width="30.33203125" style="32" customWidth="1"/>
    <col min="13317" max="13317" width="4.6640625" style="32" customWidth="1"/>
    <col min="13318" max="13318" width="10.33203125" style="32" customWidth="1"/>
    <col min="13319" max="13564" width="8.88671875" style="32"/>
    <col min="13565" max="13565" width="5.33203125" style="32" customWidth="1"/>
    <col min="13566" max="13566" width="34.88671875" style="32" customWidth="1"/>
    <col min="13567" max="13568" width="30.33203125" style="32" customWidth="1"/>
    <col min="13569" max="13569" width="37.44140625" style="32" customWidth="1"/>
    <col min="13570" max="13570" width="30.33203125" style="32" customWidth="1"/>
    <col min="13571" max="13571" width="44.109375" style="32" customWidth="1"/>
    <col min="13572" max="13572" width="30.33203125" style="32" customWidth="1"/>
    <col min="13573" max="13573" width="4.6640625" style="32" customWidth="1"/>
    <col min="13574" max="13574" width="10.33203125" style="32" customWidth="1"/>
    <col min="13575" max="13820" width="8.88671875" style="32"/>
    <col min="13821" max="13821" width="5.33203125" style="32" customWidth="1"/>
    <col min="13822" max="13822" width="34.88671875" style="32" customWidth="1"/>
    <col min="13823" max="13824" width="30.33203125" style="32" customWidth="1"/>
    <col min="13825" max="13825" width="37.44140625" style="32" customWidth="1"/>
    <col min="13826" max="13826" width="30.33203125" style="32" customWidth="1"/>
    <col min="13827" max="13827" width="44.109375" style="32" customWidth="1"/>
    <col min="13828" max="13828" width="30.33203125" style="32" customWidth="1"/>
    <col min="13829" max="13829" width="4.6640625" style="32" customWidth="1"/>
    <col min="13830" max="13830" width="10.33203125" style="32" customWidth="1"/>
    <col min="13831" max="14076" width="8.88671875" style="32"/>
    <col min="14077" max="14077" width="5.33203125" style="32" customWidth="1"/>
    <col min="14078" max="14078" width="34.88671875" style="32" customWidth="1"/>
    <col min="14079" max="14080" width="30.33203125" style="32" customWidth="1"/>
    <col min="14081" max="14081" width="37.44140625" style="32" customWidth="1"/>
    <col min="14082" max="14082" width="30.33203125" style="32" customWidth="1"/>
    <col min="14083" max="14083" width="44.109375" style="32" customWidth="1"/>
    <col min="14084" max="14084" width="30.33203125" style="32" customWidth="1"/>
    <col min="14085" max="14085" width="4.6640625" style="32" customWidth="1"/>
    <col min="14086" max="14086" width="10.33203125" style="32" customWidth="1"/>
    <col min="14087" max="14332" width="8.88671875" style="32"/>
    <col min="14333" max="14333" width="5.33203125" style="32" customWidth="1"/>
    <col min="14334" max="14334" width="34.88671875" style="32" customWidth="1"/>
    <col min="14335" max="14336" width="30.33203125" style="32" customWidth="1"/>
    <col min="14337" max="14337" width="37.44140625" style="32" customWidth="1"/>
    <col min="14338" max="14338" width="30.33203125" style="32" customWidth="1"/>
    <col min="14339" max="14339" width="44.109375" style="32" customWidth="1"/>
    <col min="14340" max="14340" width="30.33203125" style="32" customWidth="1"/>
    <col min="14341" max="14341" width="4.6640625" style="32" customWidth="1"/>
    <col min="14342" max="14342" width="10.33203125" style="32" customWidth="1"/>
    <col min="14343" max="14588" width="8.88671875" style="32"/>
    <col min="14589" max="14589" width="5.33203125" style="32" customWidth="1"/>
    <col min="14590" max="14590" width="34.88671875" style="32" customWidth="1"/>
    <col min="14591" max="14592" width="30.33203125" style="32" customWidth="1"/>
    <col min="14593" max="14593" width="37.44140625" style="32" customWidth="1"/>
    <col min="14594" max="14594" width="30.33203125" style="32" customWidth="1"/>
    <col min="14595" max="14595" width="44.109375" style="32" customWidth="1"/>
    <col min="14596" max="14596" width="30.33203125" style="32" customWidth="1"/>
    <col min="14597" max="14597" width="4.6640625" style="32" customWidth="1"/>
    <col min="14598" max="14598" width="10.33203125" style="32" customWidth="1"/>
    <col min="14599" max="14844" width="8.88671875" style="32"/>
    <col min="14845" max="14845" width="5.33203125" style="32" customWidth="1"/>
    <col min="14846" max="14846" width="34.88671875" style="32" customWidth="1"/>
    <col min="14847" max="14848" width="30.33203125" style="32" customWidth="1"/>
    <col min="14849" max="14849" width="37.44140625" style="32" customWidth="1"/>
    <col min="14850" max="14850" width="30.33203125" style="32" customWidth="1"/>
    <col min="14851" max="14851" width="44.109375" style="32" customWidth="1"/>
    <col min="14852" max="14852" width="30.33203125" style="32" customWidth="1"/>
    <col min="14853" max="14853" width="4.6640625" style="32" customWidth="1"/>
    <col min="14854" max="14854" width="10.33203125" style="32" customWidth="1"/>
    <col min="14855" max="15100" width="8.88671875" style="32"/>
    <col min="15101" max="15101" width="5.33203125" style="32" customWidth="1"/>
    <col min="15102" max="15102" width="34.88671875" style="32" customWidth="1"/>
    <col min="15103" max="15104" width="30.33203125" style="32" customWidth="1"/>
    <col min="15105" max="15105" width="37.44140625" style="32" customWidth="1"/>
    <col min="15106" max="15106" width="30.33203125" style="32" customWidth="1"/>
    <col min="15107" max="15107" width="44.109375" style="32" customWidth="1"/>
    <col min="15108" max="15108" width="30.33203125" style="32" customWidth="1"/>
    <col min="15109" max="15109" width="4.6640625" style="32" customWidth="1"/>
    <col min="15110" max="15110" width="10.33203125" style="32" customWidth="1"/>
    <col min="15111" max="15356" width="8.88671875" style="32"/>
    <col min="15357" max="15357" width="5.33203125" style="32" customWidth="1"/>
    <col min="15358" max="15358" width="34.88671875" style="32" customWidth="1"/>
    <col min="15359" max="15360" width="30.33203125" style="32" customWidth="1"/>
    <col min="15361" max="15361" width="37.44140625" style="32" customWidth="1"/>
    <col min="15362" max="15362" width="30.33203125" style="32" customWidth="1"/>
    <col min="15363" max="15363" width="44.109375" style="32" customWidth="1"/>
    <col min="15364" max="15364" width="30.33203125" style="32" customWidth="1"/>
    <col min="15365" max="15365" width="4.6640625" style="32" customWidth="1"/>
    <col min="15366" max="15366" width="10.33203125" style="32" customWidth="1"/>
    <col min="15367" max="15612" width="8.88671875" style="32"/>
    <col min="15613" max="15613" width="5.33203125" style="32" customWidth="1"/>
    <col min="15614" max="15614" width="34.88671875" style="32" customWidth="1"/>
    <col min="15615" max="15616" width="30.33203125" style="32" customWidth="1"/>
    <col min="15617" max="15617" width="37.44140625" style="32" customWidth="1"/>
    <col min="15618" max="15618" width="30.33203125" style="32" customWidth="1"/>
    <col min="15619" max="15619" width="44.109375" style="32" customWidth="1"/>
    <col min="15620" max="15620" width="30.33203125" style="32" customWidth="1"/>
    <col min="15621" max="15621" width="4.6640625" style="32" customWidth="1"/>
    <col min="15622" max="15622" width="10.33203125" style="32" customWidth="1"/>
    <col min="15623" max="15868" width="8.88671875" style="32"/>
    <col min="15869" max="15869" width="5.33203125" style="32" customWidth="1"/>
    <col min="15870" max="15870" width="34.88671875" style="32" customWidth="1"/>
    <col min="15871" max="15872" width="30.33203125" style="32" customWidth="1"/>
    <col min="15873" max="15873" width="37.44140625" style="32" customWidth="1"/>
    <col min="15874" max="15874" width="30.33203125" style="32" customWidth="1"/>
    <col min="15875" max="15875" width="44.109375" style="32" customWidth="1"/>
    <col min="15876" max="15876" width="30.33203125" style="32" customWidth="1"/>
    <col min="15877" max="15877" width="4.6640625" style="32" customWidth="1"/>
    <col min="15878" max="15878" width="10.33203125" style="32" customWidth="1"/>
    <col min="15879" max="16124" width="8.88671875" style="32"/>
    <col min="16125" max="16125" width="5.33203125" style="32" customWidth="1"/>
    <col min="16126" max="16126" width="34.88671875" style="32" customWidth="1"/>
    <col min="16127" max="16128" width="30.33203125" style="32" customWidth="1"/>
    <col min="16129" max="16129" width="37.44140625" style="32" customWidth="1"/>
    <col min="16130" max="16130" width="30.33203125" style="32" customWidth="1"/>
    <col min="16131" max="16131" width="44.109375" style="32" customWidth="1"/>
    <col min="16132" max="16132" width="30.33203125" style="32" customWidth="1"/>
    <col min="16133" max="16133" width="4.6640625" style="32" customWidth="1"/>
    <col min="16134" max="16134" width="10.33203125" style="32" customWidth="1"/>
    <col min="16135" max="16384" width="8.88671875" style="32"/>
  </cols>
  <sheetData>
    <row r="1" spans="1:20" s="12" customFormat="1" ht="13.8" thickBot="1" x14ac:dyDescent="0.35">
      <c r="B1" s="13"/>
      <c r="C1" s="13"/>
      <c r="F1" s="14"/>
    </row>
    <row r="2" spans="1:20" s="12" customFormat="1" ht="111.75" customHeight="1" thickBot="1" x14ac:dyDescent="0.35">
      <c r="A2" s="15"/>
      <c r="B2" s="136" t="s">
        <v>92</v>
      </c>
      <c r="C2" s="137"/>
      <c r="D2" s="137"/>
      <c r="E2" s="137"/>
      <c r="F2" s="138"/>
    </row>
    <row r="3" spans="1:20" s="15" customFormat="1" ht="72" customHeight="1" thickBot="1" x14ac:dyDescent="0.35">
      <c r="A3" s="17"/>
      <c r="B3" s="139" t="s">
        <v>404</v>
      </c>
      <c r="C3" s="140"/>
      <c r="D3" s="140"/>
      <c r="E3" s="140"/>
      <c r="F3" s="141"/>
      <c r="G3" s="99"/>
      <c r="H3" s="18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0" s="15" customFormat="1" ht="21" x14ac:dyDescent="0.3">
      <c r="A4" s="17"/>
      <c r="B4" s="19"/>
      <c r="C4" s="20"/>
      <c r="D4" s="17"/>
      <c r="E4" s="17"/>
      <c r="F4" s="21"/>
      <c r="G4" s="18"/>
      <c r="H4" s="18"/>
      <c r="I4" s="12"/>
      <c r="J4" s="12"/>
      <c r="K4" s="12"/>
      <c r="L4" s="12"/>
      <c r="M4" s="12"/>
      <c r="N4" s="12"/>
      <c r="O4" s="12"/>
    </row>
    <row r="5" spans="1:20" s="12" customFormat="1" ht="127.5" customHeight="1" x14ac:dyDescent="0.3">
      <c r="B5" s="142" t="s">
        <v>401</v>
      </c>
      <c r="C5" s="143"/>
      <c r="D5" s="143"/>
      <c r="E5" s="143"/>
      <c r="F5" s="144"/>
      <c r="G5" s="100"/>
    </row>
    <row r="6" spans="1:20" s="12" customFormat="1" ht="21" customHeight="1" thickBot="1" x14ac:dyDescent="0.35">
      <c r="B6" s="16"/>
      <c r="C6" s="13"/>
      <c r="D6" s="14"/>
      <c r="E6" s="14"/>
      <c r="F6" s="22"/>
    </row>
    <row r="7" spans="1:20" s="12" customFormat="1" ht="45.75" customHeight="1" x14ac:dyDescent="0.3">
      <c r="B7" s="145" t="s">
        <v>93</v>
      </c>
      <c r="C7" s="146"/>
      <c r="D7" s="146"/>
      <c r="E7" s="147"/>
      <c r="F7" s="148"/>
    </row>
    <row r="8" spans="1:20" s="12" customFormat="1" x14ac:dyDescent="0.3">
      <c r="B8" s="149"/>
      <c r="C8" s="150"/>
      <c r="D8" s="150"/>
      <c r="E8" s="151"/>
      <c r="F8" s="152"/>
    </row>
    <row r="9" spans="1:20" s="12" customFormat="1" ht="70.5" customHeight="1" x14ac:dyDescent="0.3">
      <c r="B9" s="23" t="s">
        <v>94</v>
      </c>
      <c r="C9" s="24" t="s">
        <v>95</v>
      </c>
      <c r="D9" s="24" t="s">
        <v>96</v>
      </c>
      <c r="E9" s="25" t="s">
        <v>4</v>
      </c>
      <c r="F9" s="26" t="s">
        <v>97</v>
      </c>
    </row>
    <row r="10" spans="1:20" s="12" customFormat="1" ht="30" customHeight="1" x14ac:dyDescent="0.3">
      <c r="B10" s="27" t="s">
        <v>98</v>
      </c>
      <c r="C10" s="28" t="s">
        <v>99</v>
      </c>
      <c r="D10" s="38">
        <v>0</v>
      </c>
      <c r="E10" s="29">
        <v>300</v>
      </c>
      <c r="F10" s="88">
        <f>D10*E10</f>
        <v>0</v>
      </c>
    </row>
    <row r="11" spans="1:20" s="12" customFormat="1" ht="55.2" x14ac:dyDescent="0.3">
      <c r="B11" s="30" t="s">
        <v>100</v>
      </c>
      <c r="C11" s="28" t="s">
        <v>99</v>
      </c>
      <c r="D11" s="38">
        <v>0</v>
      </c>
      <c r="E11" s="29">
        <v>300</v>
      </c>
      <c r="F11" s="88">
        <f>D11*E11</f>
        <v>0</v>
      </c>
    </row>
    <row r="12" spans="1:20" s="12" customFormat="1" ht="30" customHeight="1" x14ac:dyDescent="0.3">
      <c r="B12" s="27" t="s">
        <v>101</v>
      </c>
      <c r="C12" s="28" t="s">
        <v>99</v>
      </c>
      <c r="D12" s="38">
        <v>0</v>
      </c>
      <c r="E12" s="29">
        <v>75</v>
      </c>
      <c r="F12" s="88">
        <f t="shared" ref="F12" si="0">D12*E12</f>
        <v>0</v>
      </c>
    </row>
    <row r="13" spans="1:20" s="12" customFormat="1" ht="30" customHeight="1" x14ac:dyDescent="0.3">
      <c r="B13" s="45" t="s">
        <v>102</v>
      </c>
      <c r="C13" s="46" t="s">
        <v>99</v>
      </c>
      <c r="D13" s="95">
        <v>0</v>
      </c>
      <c r="E13" s="47">
        <v>500</v>
      </c>
      <c r="F13" s="96">
        <f>D13*E13</f>
        <v>0</v>
      </c>
    </row>
    <row r="14" spans="1:20" s="12" customFormat="1" ht="22.8" x14ac:dyDescent="0.3">
      <c r="B14" s="134" t="s">
        <v>103</v>
      </c>
      <c r="C14" s="135"/>
      <c r="D14" s="135"/>
      <c r="E14" s="135"/>
      <c r="F14" s="97">
        <f>SUM(F10:F13)</f>
        <v>0</v>
      </c>
    </row>
    <row r="15" spans="1:20" s="12" customFormat="1" ht="60" customHeight="1" x14ac:dyDescent="0.3">
      <c r="B15" s="37"/>
    </row>
    <row r="16" spans="1:20" s="12" customFormat="1" ht="60" customHeight="1" x14ac:dyDescent="0.3">
      <c r="B16" s="13"/>
      <c r="C16" s="13"/>
      <c r="D16" s="14"/>
      <c r="E16" s="14"/>
      <c r="F16" s="31"/>
    </row>
    <row r="17" s="12" customFormat="1" ht="60" customHeight="1" x14ac:dyDescent="0.3"/>
    <row r="18" s="12" customFormat="1" ht="60" customHeight="1" x14ac:dyDescent="0.3"/>
    <row r="19" s="12" customFormat="1" ht="60" customHeight="1" x14ac:dyDescent="0.3"/>
    <row r="20" s="12" customFormat="1" ht="60" customHeight="1" x14ac:dyDescent="0.3"/>
    <row r="21" s="12" customFormat="1" ht="60" customHeight="1" x14ac:dyDescent="0.3"/>
    <row r="22" s="12" customFormat="1" ht="60" customHeight="1" x14ac:dyDescent="0.3"/>
    <row r="23" s="12" customFormat="1" ht="60" customHeight="1" x14ac:dyDescent="0.3"/>
    <row r="24" s="12" customFormat="1" ht="60" customHeight="1" x14ac:dyDescent="0.3"/>
    <row r="25" s="12" customFormat="1" ht="60" customHeight="1" x14ac:dyDescent="0.3"/>
    <row r="26" s="12" customFormat="1" ht="60" customHeight="1" x14ac:dyDescent="0.3"/>
    <row r="27" s="12" customFormat="1" ht="60" customHeight="1" x14ac:dyDescent="0.3"/>
    <row r="28" s="12" customFormat="1" ht="60" customHeight="1" x14ac:dyDescent="0.3"/>
    <row r="29" s="12" customFormat="1" ht="60" customHeight="1" x14ac:dyDescent="0.3"/>
    <row r="30" s="12" customFormat="1" ht="60" customHeight="1" x14ac:dyDescent="0.3"/>
    <row r="31" s="12" customFormat="1" ht="60" customHeight="1" x14ac:dyDescent="0.3"/>
    <row r="32" s="12" customFormat="1" ht="60" customHeight="1" x14ac:dyDescent="0.3"/>
    <row r="33" s="12" customFormat="1" ht="51.75" customHeight="1" x14ac:dyDescent="0.3"/>
    <row r="34" s="12" customFormat="1" ht="60" customHeight="1" x14ac:dyDescent="0.3"/>
    <row r="35" s="12" customFormat="1" ht="60" customHeight="1" x14ac:dyDescent="0.3"/>
    <row r="36" s="12" customFormat="1" ht="60" customHeight="1" x14ac:dyDescent="0.3"/>
    <row r="37" s="12" customFormat="1" ht="55.5" customHeight="1" x14ac:dyDescent="0.3"/>
    <row r="38" s="12" customFormat="1" ht="54" customHeight="1" x14ac:dyDescent="0.3"/>
    <row r="39" s="12" customFormat="1" ht="60" customHeight="1" x14ac:dyDescent="0.3"/>
    <row r="40" s="12" customFormat="1" ht="60" customHeight="1" x14ac:dyDescent="0.3"/>
    <row r="41" s="12" customFormat="1" ht="60" customHeight="1" x14ac:dyDescent="0.3"/>
    <row r="42" s="12" customFormat="1" ht="60" customHeight="1" x14ac:dyDescent="0.3"/>
    <row r="43" s="12" customFormat="1" ht="60" customHeight="1" x14ac:dyDescent="0.3"/>
    <row r="44" s="12" customFormat="1" ht="60" customHeight="1" x14ac:dyDescent="0.3"/>
    <row r="45" s="12" customFormat="1" ht="60" customHeight="1" x14ac:dyDescent="0.3"/>
    <row r="46" s="12" customFormat="1" ht="60" customHeight="1" x14ac:dyDescent="0.3"/>
    <row r="47" s="12" customFormat="1" ht="60" customHeight="1" x14ac:dyDescent="0.3"/>
    <row r="48" s="12" customFormat="1" ht="60" customHeight="1" x14ac:dyDescent="0.3"/>
    <row r="49" spans="2:6" s="12" customFormat="1" ht="60" customHeight="1" x14ac:dyDescent="0.3">
      <c r="B49" s="32"/>
      <c r="C49" s="32"/>
      <c r="D49" s="32"/>
      <c r="E49" s="32"/>
      <c r="F49" s="32"/>
    </row>
    <row r="50" spans="2:6" s="12" customFormat="1" ht="60" customHeight="1" x14ac:dyDescent="0.3">
      <c r="B50" s="32"/>
      <c r="C50" s="32"/>
      <c r="D50" s="32"/>
      <c r="E50" s="32"/>
      <c r="F50" s="32"/>
    </row>
    <row r="51" spans="2:6" s="12" customFormat="1" ht="60" customHeight="1" x14ac:dyDescent="0.3">
      <c r="B51" s="32"/>
      <c r="C51" s="32"/>
      <c r="D51" s="32"/>
      <c r="E51" s="32"/>
      <c r="F51" s="32"/>
    </row>
    <row r="52" spans="2:6" s="12" customFormat="1" ht="60" customHeight="1" x14ac:dyDescent="0.3">
      <c r="B52" s="32"/>
      <c r="C52" s="32"/>
      <c r="D52" s="32"/>
      <c r="E52" s="32"/>
      <c r="F52" s="32"/>
    </row>
    <row r="53" spans="2:6" s="12" customFormat="1" ht="60" customHeight="1" x14ac:dyDescent="0.3">
      <c r="B53" s="32"/>
      <c r="C53" s="32"/>
      <c r="D53" s="32"/>
      <c r="E53" s="32"/>
      <c r="F53" s="32"/>
    </row>
    <row r="54" spans="2:6" s="12" customFormat="1" ht="60" customHeight="1" x14ac:dyDescent="0.3">
      <c r="B54" s="32"/>
      <c r="C54" s="32"/>
      <c r="D54" s="32"/>
      <c r="E54" s="32"/>
      <c r="F54" s="32"/>
    </row>
    <row r="55" spans="2:6" s="12" customFormat="1" ht="60" customHeight="1" x14ac:dyDescent="0.3">
      <c r="B55" s="32"/>
      <c r="C55" s="32"/>
      <c r="D55" s="32"/>
      <c r="E55" s="32"/>
      <c r="F55" s="32"/>
    </row>
    <row r="56" spans="2:6" s="12" customFormat="1" ht="60" customHeight="1" x14ac:dyDescent="0.3">
      <c r="B56" s="32"/>
      <c r="C56" s="32"/>
      <c r="D56" s="32"/>
      <c r="E56" s="32"/>
      <c r="F56" s="32"/>
    </row>
    <row r="57" spans="2:6" s="12" customFormat="1" ht="60" customHeight="1" x14ac:dyDescent="0.3">
      <c r="B57" s="32"/>
      <c r="C57" s="32"/>
      <c r="D57" s="32"/>
      <c r="E57" s="32"/>
      <c r="F57" s="32"/>
    </row>
    <row r="58" spans="2:6" s="12" customFormat="1" ht="60" customHeight="1" x14ac:dyDescent="0.3">
      <c r="B58" s="32"/>
      <c r="C58" s="32"/>
      <c r="D58" s="32"/>
      <c r="E58" s="32"/>
      <c r="F58" s="32"/>
    </row>
    <row r="59" spans="2:6" s="12" customFormat="1" ht="60" customHeight="1" x14ac:dyDescent="0.3">
      <c r="B59" s="32"/>
      <c r="C59" s="32"/>
      <c r="D59" s="32"/>
      <c r="E59" s="32"/>
      <c r="F59" s="32"/>
    </row>
    <row r="60" spans="2:6" s="12" customFormat="1" ht="60" customHeight="1" x14ac:dyDescent="0.3">
      <c r="B60" s="32"/>
      <c r="C60" s="32"/>
      <c r="D60" s="32"/>
      <c r="E60" s="32"/>
      <c r="F60" s="32"/>
    </row>
    <row r="61" spans="2:6" s="12" customFormat="1" ht="60" customHeight="1" x14ac:dyDescent="0.3">
      <c r="B61" s="32"/>
      <c r="C61" s="32"/>
      <c r="D61" s="32"/>
      <c r="E61" s="32"/>
      <c r="F61" s="32"/>
    </row>
    <row r="62" spans="2:6" s="12" customFormat="1" ht="60" customHeight="1" x14ac:dyDescent="0.3">
      <c r="B62" s="32"/>
      <c r="C62" s="32"/>
      <c r="D62" s="32"/>
      <c r="E62" s="32"/>
      <c r="F62" s="32"/>
    </row>
    <row r="63" spans="2:6" s="12" customFormat="1" ht="60" customHeight="1" x14ac:dyDescent="0.3">
      <c r="B63" s="32"/>
      <c r="C63" s="32"/>
      <c r="D63" s="32"/>
      <c r="E63" s="32"/>
      <c r="F63" s="32"/>
    </row>
    <row r="64" spans="2:6" s="12" customFormat="1" ht="60" customHeight="1" x14ac:dyDescent="0.3">
      <c r="B64" s="32"/>
      <c r="C64" s="32"/>
      <c r="D64" s="32"/>
      <c r="E64" s="32"/>
      <c r="F64" s="32"/>
    </row>
    <row r="65" spans="2:6" s="12" customFormat="1" ht="60" customHeight="1" x14ac:dyDescent="0.3">
      <c r="B65" s="32"/>
      <c r="C65" s="32"/>
      <c r="D65" s="32"/>
      <c r="E65" s="32"/>
      <c r="F65" s="32"/>
    </row>
    <row r="66" spans="2:6" s="12" customFormat="1" ht="60" customHeight="1" x14ac:dyDescent="0.3">
      <c r="B66" s="32"/>
      <c r="C66" s="32"/>
      <c r="D66" s="32"/>
      <c r="E66" s="32"/>
      <c r="F66" s="32"/>
    </row>
    <row r="67" spans="2:6" s="12" customFormat="1" ht="60" customHeight="1" x14ac:dyDescent="0.3">
      <c r="B67" s="32"/>
      <c r="C67" s="32"/>
      <c r="D67" s="32"/>
      <c r="E67" s="32"/>
      <c r="F67" s="32"/>
    </row>
    <row r="68" spans="2:6" s="12" customFormat="1" ht="60" customHeight="1" x14ac:dyDescent="0.3">
      <c r="B68" s="32"/>
      <c r="C68" s="32"/>
      <c r="D68" s="32"/>
      <c r="E68" s="32"/>
      <c r="F68" s="32"/>
    </row>
    <row r="69" spans="2:6" s="12" customFormat="1" ht="60" customHeight="1" x14ac:dyDescent="0.3">
      <c r="B69" s="32"/>
      <c r="C69" s="32"/>
      <c r="D69" s="32"/>
      <c r="E69" s="32"/>
      <c r="F69" s="32"/>
    </row>
    <row r="70" spans="2:6" s="12" customFormat="1" ht="60" customHeight="1" x14ac:dyDescent="0.3">
      <c r="B70" s="32"/>
      <c r="C70" s="32"/>
      <c r="D70" s="32"/>
      <c r="E70" s="32"/>
      <c r="F70" s="32"/>
    </row>
    <row r="71" spans="2:6" s="12" customFormat="1" ht="60" customHeight="1" x14ac:dyDescent="0.3">
      <c r="B71" s="32"/>
      <c r="C71" s="32"/>
      <c r="D71" s="32"/>
      <c r="E71" s="32"/>
      <c r="F71" s="32"/>
    </row>
    <row r="72" spans="2:6" s="12" customFormat="1" ht="60" customHeight="1" x14ac:dyDescent="0.3">
      <c r="B72" s="32"/>
      <c r="C72" s="32"/>
      <c r="D72" s="32"/>
      <c r="E72" s="32"/>
      <c r="F72" s="32"/>
    </row>
    <row r="73" spans="2:6" s="12" customFormat="1" ht="60" customHeight="1" x14ac:dyDescent="0.3">
      <c r="B73" s="32"/>
      <c r="C73" s="32"/>
      <c r="D73" s="32"/>
      <c r="E73" s="32"/>
      <c r="F73" s="32"/>
    </row>
    <row r="74" spans="2:6" s="12" customFormat="1" ht="60" customHeight="1" x14ac:dyDescent="0.3">
      <c r="B74" s="32"/>
      <c r="C74" s="32"/>
      <c r="D74" s="32"/>
      <c r="E74" s="32"/>
      <c r="F74" s="32"/>
    </row>
    <row r="75" spans="2:6" s="12" customFormat="1" ht="60" customHeight="1" x14ac:dyDescent="0.3">
      <c r="B75" s="32"/>
      <c r="C75" s="32"/>
      <c r="D75" s="32"/>
      <c r="E75" s="32"/>
      <c r="F75" s="32"/>
    </row>
    <row r="76" spans="2:6" s="12" customFormat="1" ht="60" customHeight="1" x14ac:dyDescent="0.3">
      <c r="B76" s="32"/>
      <c r="C76" s="32"/>
      <c r="D76" s="32"/>
      <c r="E76" s="32"/>
      <c r="F76" s="32"/>
    </row>
    <row r="77" spans="2:6" s="12" customFormat="1" ht="60" customHeight="1" x14ac:dyDescent="0.3">
      <c r="B77" s="32"/>
      <c r="C77" s="32"/>
      <c r="D77" s="32"/>
      <c r="E77" s="32"/>
      <c r="F77" s="32"/>
    </row>
    <row r="78" spans="2:6" s="12" customFormat="1" ht="60" customHeight="1" x14ac:dyDescent="0.3">
      <c r="B78" s="32"/>
      <c r="C78" s="32"/>
      <c r="D78" s="32"/>
      <c r="E78" s="32"/>
      <c r="F78" s="32"/>
    </row>
    <row r="79" spans="2:6" s="12" customFormat="1" ht="60" customHeight="1" x14ac:dyDescent="0.3">
      <c r="B79" s="32"/>
      <c r="C79" s="32"/>
      <c r="D79" s="32"/>
      <c r="E79" s="32"/>
      <c r="F79" s="32"/>
    </row>
    <row r="80" spans="2:6" s="12" customFormat="1" ht="60" customHeight="1" x14ac:dyDescent="0.3">
      <c r="B80" s="32"/>
      <c r="C80" s="32"/>
      <c r="D80" s="32"/>
      <c r="E80" s="32"/>
      <c r="F80" s="32"/>
    </row>
    <row r="81" spans="2:6" s="12" customFormat="1" ht="60" customHeight="1" x14ac:dyDescent="0.3">
      <c r="B81" s="33"/>
      <c r="C81" s="33"/>
      <c r="D81" s="32"/>
      <c r="E81" s="32"/>
      <c r="F81" s="34"/>
    </row>
    <row r="82" spans="2:6" s="12" customFormat="1" ht="60" customHeight="1" x14ac:dyDescent="0.3">
      <c r="B82" s="33"/>
      <c r="C82" s="33"/>
      <c r="D82" s="32"/>
      <c r="E82" s="32"/>
      <c r="F82" s="34"/>
    </row>
    <row r="83" spans="2:6" s="12" customFormat="1" ht="23.25" customHeight="1" x14ac:dyDescent="0.3">
      <c r="B83" s="33"/>
      <c r="C83" s="33"/>
      <c r="D83" s="32"/>
      <c r="E83" s="32"/>
      <c r="F83" s="34"/>
    </row>
    <row r="84" spans="2:6" s="12" customFormat="1" x14ac:dyDescent="0.3">
      <c r="B84" s="33"/>
      <c r="C84" s="33"/>
      <c r="D84" s="32"/>
      <c r="E84" s="32"/>
      <c r="F84" s="34"/>
    </row>
    <row r="93" spans="2:6" ht="24" customHeight="1" x14ac:dyDescent="0.3">
      <c r="B93" s="32"/>
      <c r="C93" s="32"/>
      <c r="F93" s="32"/>
    </row>
    <row r="110" s="32" customFormat="1" ht="24" customHeight="1" x14ac:dyDescent="0.3"/>
  </sheetData>
  <mergeCells count="5">
    <mergeCell ref="B14:E14"/>
    <mergeCell ref="B2:F2"/>
    <mergeCell ref="B3:F3"/>
    <mergeCell ref="B5:F5"/>
    <mergeCell ref="B7:F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4D9EF-AA45-4A6C-8625-3D7CD792A129}">
  <dimension ref="A1:H22"/>
  <sheetViews>
    <sheetView zoomScaleNormal="100" workbookViewId="0"/>
  </sheetViews>
  <sheetFormatPr defaultRowHeight="14.4" x14ac:dyDescent="0.3"/>
  <cols>
    <col min="1" max="1" width="70.88671875" customWidth="1"/>
    <col min="2" max="2" width="11.109375" bestFit="1" customWidth="1"/>
    <col min="3" max="3" width="15.5546875" customWidth="1"/>
    <col min="4" max="4" width="16.5546875" customWidth="1"/>
    <col min="5" max="5" width="14.33203125" customWidth="1"/>
    <col min="7" max="7" width="19.5546875" customWidth="1"/>
    <col min="8" max="8" width="12.33203125" bestFit="1" customWidth="1"/>
  </cols>
  <sheetData>
    <row r="1" spans="1:8" ht="15" thickBot="1" x14ac:dyDescent="0.35"/>
    <row r="2" spans="1:8" ht="124.2" customHeight="1" thickBot="1" x14ac:dyDescent="0.35">
      <c r="A2" s="153" t="s">
        <v>396</v>
      </c>
      <c r="B2" s="154"/>
      <c r="C2" s="154"/>
      <c r="D2" s="154"/>
      <c r="E2" s="155"/>
    </row>
    <row r="3" spans="1:8" ht="124.95" customHeight="1" thickBot="1" x14ac:dyDescent="0.35">
      <c r="A3" s="139" t="s">
        <v>405</v>
      </c>
      <c r="B3" s="140"/>
      <c r="C3" s="140"/>
      <c r="D3" s="140"/>
      <c r="E3" s="141"/>
      <c r="H3" t="s">
        <v>397</v>
      </c>
    </row>
    <row r="4" spans="1:8" ht="21.6" thickBot="1" x14ac:dyDescent="0.35">
      <c r="A4" s="90"/>
      <c r="B4" s="91"/>
      <c r="C4" s="92"/>
      <c r="D4" s="92"/>
      <c r="E4" s="93"/>
    </row>
    <row r="5" spans="1:8" ht="159" customHeight="1" thickBot="1" x14ac:dyDescent="0.35">
      <c r="A5" s="139" t="s">
        <v>402</v>
      </c>
      <c r="B5" s="140"/>
      <c r="C5" s="140"/>
      <c r="D5" s="140"/>
      <c r="E5" s="141"/>
    </row>
    <row r="8" spans="1:8" ht="26.4" x14ac:dyDescent="0.3">
      <c r="A8" s="101" t="s">
        <v>104</v>
      </c>
      <c r="B8" s="101" t="s">
        <v>105</v>
      </c>
      <c r="C8" s="101" t="s">
        <v>388</v>
      </c>
      <c r="D8" s="101" t="s">
        <v>389</v>
      </c>
      <c r="E8" s="101" t="s">
        <v>106</v>
      </c>
      <c r="F8" s="101" t="s">
        <v>107</v>
      </c>
      <c r="G8" s="101" t="s">
        <v>4</v>
      </c>
      <c r="H8" s="101" t="s">
        <v>5</v>
      </c>
    </row>
    <row r="9" spans="1:8" x14ac:dyDescent="0.3">
      <c r="A9" s="35" t="s">
        <v>108</v>
      </c>
      <c r="B9" s="36" t="s">
        <v>109</v>
      </c>
      <c r="C9" s="82">
        <v>0</v>
      </c>
      <c r="D9" s="82">
        <v>0</v>
      </c>
      <c r="E9" s="82">
        <v>0</v>
      </c>
      <c r="F9" s="83">
        <f>SUM(C9:E9)</f>
        <v>0</v>
      </c>
      <c r="G9" s="36">
        <v>30</v>
      </c>
      <c r="H9" s="84">
        <f>F9*G9</f>
        <v>0</v>
      </c>
    </row>
    <row r="10" spans="1:8" x14ac:dyDescent="0.3">
      <c r="A10" s="35" t="s">
        <v>110</v>
      </c>
      <c r="B10" s="36" t="s">
        <v>109</v>
      </c>
      <c r="C10" s="82">
        <v>0</v>
      </c>
      <c r="D10" s="82">
        <v>0</v>
      </c>
      <c r="E10" s="82">
        <v>0</v>
      </c>
      <c r="F10" s="83">
        <f>SUM(C10:E10)</f>
        <v>0</v>
      </c>
      <c r="G10" s="36">
        <v>30</v>
      </c>
      <c r="H10" s="84">
        <f t="shared" ref="H10:H19" si="0">F10*G10</f>
        <v>0</v>
      </c>
    </row>
    <row r="11" spans="1:8" x14ac:dyDescent="0.3">
      <c r="A11" s="36" t="s">
        <v>111</v>
      </c>
      <c r="B11" s="36" t="s">
        <v>109</v>
      </c>
      <c r="C11" s="82">
        <v>0</v>
      </c>
      <c r="D11" s="82">
        <v>0</v>
      </c>
      <c r="E11" s="82">
        <v>0</v>
      </c>
      <c r="F11" s="83">
        <f t="shared" ref="F11:F19" si="1">SUM(C11:E11)</f>
        <v>0</v>
      </c>
      <c r="G11" s="36">
        <v>20</v>
      </c>
      <c r="H11" s="84">
        <f t="shared" si="0"/>
        <v>0</v>
      </c>
    </row>
    <row r="12" spans="1:8" x14ac:dyDescent="0.3">
      <c r="A12" s="36" t="s">
        <v>112</v>
      </c>
      <c r="B12" s="36" t="s">
        <v>109</v>
      </c>
      <c r="C12" s="82">
        <v>0</v>
      </c>
      <c r="D12" s="82">
        <v>0</v>
      </c>
      <c r="E12" s="82">
        <v>0</v>
      </c>
      <c r="F12" s="83">
        <f t="shared" si="1"/>
        <v>0</v>
      </c>
      <c r="G12" s="36">
        <v>20</v>
      </c>
      <c r="H12" s="84">
        <f t="shared" si="0"/>
        <v>0</v>
      </c>
    </row>
    <row r="13" spans="1:8" x14ac:dyDescent="0.3">
      <c r="A13" s="36" t="s">
        <v>113</v>
      </c>
      <c r="B13" s="36" t="s">
        <v>114</v>
      </c>
      <c r="C13" s="82">
        <v>0</v>
      </c>
      <c r="D13" s="82">
        <v>0</v>
      </c>
      <c r="E13" s="82">
        <v>0</v>
      </c>
      <c r="F13" s="83">
        <f t="shared" si="1"/>
        <v>0</v>
      </c>
      <c r="G13" s="36">
        <v>20</v>
      </c>
      <c r="H13" s="84">
        <f t="shared" si="0"/>
        <v>0</v>
      </c>
    </row>
    <row r="14" spans="1:8" x14ac:dyDescent="0.3">
      <c r="A14" s="36" t="s">
        <v>115</v>
      </c>
      <c r="B14" s="36" t="s">
        <v>114</v>
      </c>
      <c r="C14" s="82">
        <v>0</v>
      </c>
      <c r="D14" s="82">
        <v>0</v>
      </c>
      <c r="E14" s="82">
        <v>0</v>
      </c>
      <c r="F14" s="83">
        <f t="shared" si="1"/>
        <v>0</v>
      </c>
      <c r="G14" s="36">
        <v>80</v>
      </c>
      <c r="H14" s="84">
        <f t="shared" si="0"/>
        <v>0</v>
      </c>
    </row>
    <row r="15" spans="1:8" x14ac:dyDescent="0.3">
      <c r="A15" s="35" t="s">
        <v>116</v>
      </c>
      <c r="B15" s="36" t="s">
        <v>114</v>
      </c>
      <c r="C15" s="82">
        <v>0</v>
      </c>
      <c r="D15" s="82">
        <v>0</v>
      </c>
      <c r="E15" s="82">
        <v>0</v>
      </c>
      <c r="F15" s="83">
        <f t="shared" si="1"/>
        <v>0</v>
      </c>
      <c r="G15" s="36">
        <v>200</v>
      </c>
      <c r="H15" s="84">
        <f t="shared" si="0"/>
        <v>0</v>
      </c>
    </row>
    <row r="16" spans="1:8" x14ac:dyDescent="0.3">
      <c r="A16" s="35" t="s">
        <v>117</v>
      </c>
      <c r="B16" s="36" t="s">
        <v>114</v>
      </c>
      <c r="C16" s="82">
        <v>0</v>
      </c>
      <c r="D16" s="82">
        <v>0</v>
      </c>
      <c r="E16" s="82">
        <v>0</v>
      </c>
      <c r="F16" s="83">
        <f t="shared" si="1"/>
        <v>0</v>
      </c>
      <c r="G16" s="36">
        <v>200</v>
      </c>
      <c r="H16" s="84">
        <f t="shared" si="0"/>
        <v>0</v>
      </c>
    </row>
    <row r="17" spans="1:8" x14ac:dyDescent="0.3">
      <c r="A17" s="35" t="s">
        <v>118</v>
      </c>
      <c r="B17" s="36" t="s">
        <v>114</v>
      </c>
      <c r="C17" s="82">
        <v>0</v>
      </c>
      <c r="D17" s="82">
        <v>0</v>
      </c>
      <c r="E17" s="82">
        <v>0</v>
      </c>
      <c r="F17" s="83">
        <f t="shared" si="1"/>
        <v>0</v>
      </c>
      <c r="G17" s="36">
        <v>200</v>
      </c>
      <c r="H17" s="84">
        <f t="shared" si="0"/>
        <v>0</v>
      </c>
    </row>
    <row r="18" spans="1:8" x14ac:dyDescent="0.3">
      <c r="A18" s="35" t="s">
        <v>119</v>
      </c>
      <c r="B18" s="36" t="s">
        <v>114</v>
      </c>
      <c r="C18" s="82">
        <v>0</v>
      </c>
      <c r="D18" s="82">
        <v>0</v>
      </c>
      <c r="E18" s="82">
        <v>0</v>
      </c>
      <c r="F18" s="83">
        <f t="shared" si="1"/>
        <v>0</v>
      </c>
      <c r="G18" s="36">
        <v>300</v>
      </c>
      <c r="H18" s="84">
        <f t="shared" si="0"/>
        <v>0</v>
      </c>
    </row>
    <row r="19" spans="1:8" x14ac:dyDescent="0.3">
      <c r="A19" s="35" t="s">
        <v>120</v>
      </c>
      <c r="B19" s="36" t="s">
        <v>114</v>
      </c>
      <c r="C19" s="82">
        <v>0</v>
      </c>
      <c r="D19" s="82">
        <v>0</v>
      </c>
      <c r="E19" s="82">
        <v>0</v>
      </c>
      <c r="F19" s="83">
        <f t="shared" si="1"/>
        <v>0</v>
      </c>
      <c r="G19" s="36">
        <v>200</v>
      </c>
      <c r="H19" s="84">
        <f t="shared" si="0"/>
        <v>0</v>
      </c>
    </row>
    <row r="20" spans="1:8" x14ac:dyDescent="0.3">
      <c r="A20" s="35"/>
      <c r="B20" s="36"/>
      <c r="C20" s="83"/>
      <c r="D20" s="83"/>
      <c r="E20" s="83"/>
      <c r="F20" s="83"/>
      <c r="G20" s="36"/>
      <c r="H20" s="84"/>
    </row>
    <row r="21" spans="1:8" x14ac:dyDescent="0.3">
      <c r="A21" s="35" t="s">
        <v>390</v>
      </c>
      <c r="B21" s="36" t="s">
        <v>99</v>
      </c>
      <c r="C21" s="85"/>
      <c r="D21" s="82">
        <v>0</v>
      </c>
      <c r="E21" s="86"/>
      <c r="F21" s="83"/>
      <c r="G21" s="102">
        <v>100</v>
      </c>
      <c r="H21" s="84">
        <f>D21*G21</f>
        <v>0</v>
      </c>
    </row>
    <row r="22" spans="1:8" ht="23.4" x14ac:dyDescent="0.3">
      <c r="A22" s="156" t="s">
        <v>398</v>
      </c>
      <c r="B22" s="157"/>
      <c r="C22" s="157"/>
      <c r="D22" s="157"/>
      <c r="E22" s="157"/>
      <c r="F22" s="157"/>
      <c r="G22" s="157"/>
      <c r="H22" s="94">
        <f>SUM(H9:H21)</f>
        <v>0</v>
      </c>
    </row>
  </sheetData>
  <mergeCells count="4">
    <mergeCell ref="A2:E2"/>
    <mergeCell ref="A3:E3"/>
    <mergeCell ref="A5:E5"/>
    <mergeCell ref="A22:G2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341B5-0D79-4A40-8A9F-C047D735A70F}">
  <dimension ref="A2:L6"/>
  <sheetViews>
    <sheetView workbookViewId="0">
      <selection activeCell="J4" sqref="J4"/>
    </sheetView>
  </sheetViews>
  <sheetFormatPr defaultRowHeight="14.4" x14ac:dyDescent="0.3"/>
  <cols>
    <col min="10" max="10" width="11.88671875" bestFit="1" customWidth="1"/>
  </cols>
  <sheetData>
    <row r="2" spans="1:12" x14ac:dyDescent="0.3">
      <c r="A2" s="158" t="s">
        <v>121</v>
      </c>
      <c r="B2" s="159"/>
      <c r="C2" s="159"/>
      <c r="D2" s="159"/>
      <c r="E2" s="159"/>
      <c r="F2" s="159"/>
      <c r="G2" s="159"/>
      <c r="H2" s="159"/>
      <c r="I2" s="159"/>
      <c r="J2" s="39">
        <f>'Assortiment items'!F317</f>
        <v>250000</v>
      </c>
    </row>
    <row r="3" spans="1:12" x14ac:dyDescent="0.3">
      <c r="A3" s="158" t="s">
        <v>122</v>
      </c>
      <c r="B3" s="159"/>
      <c r="C3" s="159"/>
      <c r="D3" s="159"/>
      <c r="E3" s="159"/>
      <c r="F3" s="159"/>
      <c r="G3" s="159"/>
      <c r="H3" s="159"/>
      <c r="I3" s="159"/>
      <c r="J3" s="39">
        <f>Diensten!F14</f>
        <v>0</v>
      </c>
      <c r="L3" s="37"/>
    </row>
    <row r="4" spans="1:12" x14ac:dyDescent="0.3">
      <c r="A4" s="158" t="s">
        <v>123</v>
      </c>
      <c r="B4" s="159"/>
      <c r="C4" s="159"/>
      <c r="D4" s="159"/>
      <c r="E4" s="159"/>
      <c r="F4" s="159"/>
      <c r="G4" s="159"/>
      <c r="H4" s="159"/>
      <c r="I4" s="159"/>
      <c r="J4" s="39">
        <f>'Refurbished - revitaliseren'!H22</f>
        <v>0</v>
      </c>
    </row>
    <row r="5" spans="1:12" x14ac:dyDescent="0.3">
      <c r="A5" s="2"/>
      <c r="B5" s="2"/>
      <c r="C5" s="2"/>
      <c r="D5" s="2"/>
      <c r="E5" s="2"/>
      <c r="F5" s="2"/>
      <c r="G5" s="3"/>
      <c r="H5" s="4"/>
      <c r="I5" s="4"/>
    </row>
    <row r="6" spans="1:12" ht="23.4" x14ac:dyDescent="0.45">
      <c r="A6" s="160" t="s">
        <v>124</v>
      </c>
      <c r="B6" s="161"/>
      <c r="C6" s="161"/>
      <c r="D6" s="161"/>
      <c r="E6" s="161"/>
      <c r="F6" s="161"/>
      <c r="G6" s="161"/>
      <c r="H6" s="161"/>
      <c r="I6" s="162"/>
      <c r="J6" s="98">
        <f>SUM(J2:J5)</f>
        <v>250000</v>
      </c>
    </row>
  </sheetData>
  <mergeCells count="4">
    <mergeCell ref="A2:I2"/>
    <mergeCell ref="A3:I3"/>
    <mergeCell ref="A4:I4"/>
    <mergeCell ref="A6:I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e7178ee-be07-446d-b162-49343d95a3ee">
      <Terms xmlns="http://schemas.microsoft.com/office/infopath/2007/PartnerControls"/>
    </lcf76f155ced4ddcb4097134ff3c332f>
    <TaxCatchAll xmlns="2a0d8555-ef4f-4ef9-89f1-8b776596849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5671E06BC5CB41A8A29701D29208BB" ma:contentTypeVersion="10" ma:contentTypeDescription="Een nieuw document maken." ma:contentTypeScope="" ma:versionID="56a5f7ca7f2703ce7be1f0b6ec681f41">
  <xsd:schema xmlns:xsd="http://www.w3.org/2001/XMLSchema" xmlns:xs="http://www.w3.org/2001/XMLSchema" xmlns:p="http://schemas.microsoft.com/office/2006/metadata/properties" xmlns:ns2="ce7178ee-be07-446d-b162-49343d95a3ee" xmlns:ns3="2a0d8555-ef4f-4ef9-89f1-8b7765968495" targetNamespace="http://schemas.microsoft.com/office/2006/metadata/properties" ma:root="true" ma:fieldsID="910754b02d66b1b50a314e8f5b388bc6" ns2:_="" ns3:_="">
    <xsd:import namespace="ce7178ee-be07-446d-b162-49343d95a3ee"/>
    <xsd:import namespace="2a0d8555-ef4f-4ef9-89f1-8b77659684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7178ee-be07-446d-b162-49343d95a3e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e63458cd-ce2d-47d3-a8fb-aba961f6e9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0d8555-ef4f-4ef9-89f1-8b776596849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81ff7f6-d2d8-463c-938e-ce140ad8066a}" ma:internalName="TaxCatchAll" ma:showField="CatchAllData" ma:web="2a0d8555-ef4f-4ef9-89f1-8b77659684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9F785B-BDEC-4474-95C9-34313757632C}">
  <ds:schemaRefs>
    <ds:schemaRef ds:uri="http://purl.org/dc/terms/"/>
    <ds:schemaRef ds:uri="http://schemas.microsoft.com/office/infopath/2007/PartnerControls"/>
    <ds:schemaRef ds:uri="http://www.w3.org/XML/1998/namespace"/>
    <ds:schemaRef ds:uri="http://purl.org/dc/elements/1.1/"/>
    <ds:schemaRef ds:uri="2a0d8555-ef4f-4ef9-89f1-8b7765968495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ce7178ee-be07-446d-b162-49343d95a3ee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59A05687-05D3-4592-B8CF-37BFBC09170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BF1E08-F171-46A2-8061-95FE9C1C53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7178ee-be07-446d-b162-49343d95a3ee"/>
    <ds:schemaRef ds:uri="2a0d8555-ef4f-4ef9-89f1-8b77659684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Toelichting</vt:lpstr>
      <vt:lpstr>Assortiment items</vt:lpstr>
      <vt:lpstr>Diensten</vt:lpstr>
      <vt:lpstr>Refurbished - revitaliseren</vt:lpstr>
      <vt:lpstr>Totale inschrijfprijs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Penny van Oyen</dc:creator>
  <cp:keywords/>
  <dc:description/>
  <cp:lastModifiedBy>Penny van Oyen</cp:lastModifiedBy>
  <cp:revision/>
  <dcterms:created xsi:type="dcterms:W3CDTF">2025-10-27T20:57:14Z</dcterms:created>
  <dcterms:modified xsi:type="dcterms:W3CDTF">2026-07-24T14:17:12Z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0x010100D75671E06BC5CB41A8A29701D29208BB</vt:lpwstr>
  </property>
  <property fmtid="{D5CDD505-2E9C-101B-9397-08002B2CF9AE}" pid="3" name="MediaServiceImageTags">
    <vt:lpwstr/>
  </property>
</Properties>
</file>