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utrechtcloud.sharepoint.com/sites/VGM-Teamsite-VGU_VGUIPM/Gedeelde documenten/General/Teamoverleg/werkoverleg TB-transporttechniek/Aanbestedingen/2020-SB-059_aanbesteding Roltrappen/02. Aanbestedingsstukken/"/>
    </mc:Choice>
  </mc:AlternateContent>
  <xr:revisionPtr revIDLastSave="504" documentId="8_{6324EDC0-50C5-45EA-97F9-4DF8535C613E}" xr6:coauthVersionLast="47" xr6:coauthVersionMax="47" xr10:uidLastSave="{DC5B2B2B-BB44-4C25-9429-EBE65D5C88F9}"/>
  <bookViews>
    <workbookView xWindow="28680" yWindow="-120" windowWidth="38640" windowHeight="21120" firstSheet="1" activeTab="1" xr2:uid="{00000000-000D-0000-FFFF-FFFF00000000}"/>
  </bookViews>
  <sheets>
    <sheet name="1" sheetId="1" state="hidden" r:id="rId1"/>
    <sheet name="Onderhoudsprijzen" sheetId="6" r:id="rId2"/>
    <sheet name="Perceel 1" sheetId="7" state="hidden" r:id="rId3"/>
    <sheet name="Onderdelenprijzen" sheetId="8" r:id="rId4"/>
    <sheet name="Inschrijvingsprijs" sheetId="14" r:id="rId5"/>
    <sheet name="Prijsinvulformulier (2)" sheetId="12" state="hidden" r:id="rId6"/>
    <sheet name="installaties (2)" sheetId="11" state="hidden" r:id="rId7"/>
  </sheets>
  <definedNames>
    <definedName name="Aard_van_het_gebouw" localSheetId="6">#REF!</definedName>
    <definedName name="Aard_van_het_gebouw" localSheetId="5">#REF!</definedName>
    <definedName name="Aard_van_het_gebouw">#REF!</definedName>
    <definedName name="_xlnm.Print_Area" localSheetId="4">Inschrijvingsprijs!$B$1:$J$31</definedName>
    <definedName name="_xlnm.Print_Area" localSheetId="6">'installaties (2)'!$A$1:$B$764</definedName>
    <definedName name="_xlnm.Print_Area" localSheetId="3">Onderdelenprijzen!$B$1:$G$69</definedName>
    <definedName name="_xlnm.Print_Area" localSheetId="1">Onderhoudsprijzen!$B$2:$E$68</definedName>
    <definedName name="_xlnm.Print_Area" localSheetId="2">'Perceel 1'!$A$1:$M$117</definedName>
    <definedName name="_xlnm.Print_Titles" localSheetId="0">'1'!$1:$3</definedName>
    <definedName name="_xlnm.Print_Titles" localSheetId="6">'installaties (2)'!$1:$3</definedName>
    <definedName name="_xlnm.Print_Titles" localSheetId="1">Onderhoudsprijzen!$1:$9</definedName>
    <definedName name="_xlnm.Print_Titles" localSheetId="5">'Prijsinvulformulier (2)'!$1:$3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6" l="1"/>
  <c r="E65" i="6"/>
  <c r="E64" i="6"/>
  <c r="E63" i="6"/>
  <c r="E68" i="6" s="1"/>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15" i="8"/>
  <c r="F66" i="8" l="1"/>
  <c r="J146" i="12"/>
  <c r="J145" i="12"/>
  <c r="J144" i="12"/>
  <c r="J143" i="12"/>
  <c r="J142" i="12"/>
  <c r="J141" i="12"/>
  <c r="J140" i="12"/>
  <c r="J139" i="12"/>
  <c r="J148" i="12" s="1"/>
  <c r="J90" i="12"/>
  <c r="J89" i="12"/>
  <c r="J88" i="12"/>
  <c r="J87" i="12"/>
  <c r="J86" i="12"/>
  <c r="J85" i="12"/>
  <c r="J84" i="12"/>
  <c r="J83" i="12"/>
  <c r="J82" i="12"/>
  <c r="J81" i="12"/>
  <c r="J80" i="12"/>
  <c r="J79" i="12"/>
  <c r="J92" i="12" s="1"/>
  <c r="J31" i="12"/>
  <c r="J30" i="12"/>
  <c r="J24" i="12"/>
  <c r="J23" i="12"/>
  <c r="J22" i="12"/>
  <c r="J21" i="12"/>
  <c r="J20" i="12"/>
  <c r="J19" i="12"/>
  <c r="J18" i="12"/>
  <c r="J17" i="12"/>
  <c r="J16" i="12"/>
  <c r="J15" i="12"/>
  <c r="J14" i="12"/>
  <c r="J13" i="12"/>
  <c r="J12" i="12"/>
  <c r="J11" i="12"/>
  <c r="J10" i="12"/>
  <c r="J37" i="12" l="1"/>
  <c r="J168" i="12" s="1"/>
  <c r="H17" i="14"/>
  <c r="J17" i="14" s="1"/>
  <c r="H18" i="14"/>
  <c r="J18" i="14" s="1"/>
  <c r="H19" i="14"/>
  <c r="C119"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7" i="7"/>
  <c r="I116" i="7" l="1"/>
  <c r="J19" i="14"/>
  <c r="J22" i="14" s="1"/>
  <c r="J41" i="7"/>
  <c r="M41" i="7"/>
  <c r="J10" i="7"/>
  <c r="J11" i="7"/>
  <c r="J12" i="7"/>
  <c r="J13" i="7"/>
  <c r="J15" i="7"/>
  <c r="J16" i="7"/>
  <c r="J17" i="7"/>
  <c r="J18" i="7"/>
  <c r="J19" i="7"/>
  <c r="J20" i="7"/>
  <c r="J21" i="7"/>
  <c r="J22" i="7"/>
  <c r="J23" i="7"/>
  <c r="J24" i="7"/>
  <c r="J25" i="7"/>
  <c r="J26" i="7"/>
  <c r="J27" i="7"/>
  <c r="J28" i="7"/>
  <c r="J29" i="7"/>
  <c r="J30" i="7"/>
  <c r="J31" i="7"/>
  <c r="J32" i="7"/>
  <c r="J35" i="7"/>
  <c r="J36" i="7"/>
  <c r="J37" i="7"/>
  <c r="J38" i="7"/>
  <c r="J39" i="7"/>
  <c r="J40" i="7"/>
  <c r="J43" i="7"/>
  <c r="J44" i="7"/>
  <c r="J45" i="7"/>
  <c r="J46"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7" i="7"/>
  <c r="M7" i="7"/>
  <c r="M22" i="7"/>
  <c r="M116" i="7" s="1"/>
  <c r="M20" i="7"/>
  <c r="M10" i="7"/>
  <c r="M11" i="7"/>
  <c r="M12" i="7"/>
  <c r="M13" i="7"/>
  <c r="M16" i="7"/>
  <c r="M17" i="7"/>
  <c r="M18" i="7"/>
  <c r="M19" i="7"/>
  <c r="M21" i="7"/>
  <c r="M23" i="7"/>
  <c r="M24" i="7"/>
  <c r="M25" i="7"/>
  <c r="M26" i="7"/>
  <c r="M27" i="7"/>
  <c r="M28" i="7"/>
  <c r="M29" i="7"/>
  <c r="M30" i="7"/>
  <c r="M31" i="7"/>
  <c r="M32" i="7"/>
  <c r="M35" i="7"/>
  <c r="M36" i="7"/>
  <c r="M37" i="7"/>
  <c r="M38" i="7"/>
  <c r="M39" i="7"/>
  <c r="M40" i="7"/>
  <c r="M43" i="7"/>
  <c r="M44" i="7"/>
  <c r="M45" i="7"/>
  <c r="M46"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J116" i="7" l="1"/>
  <c r="C121" i="7" s="1"/>
  <c r="J31" i="1" l="1"/>
  <c r="J30" i="1"/>
  <c r="J140" i="1"/>
  <c r="J139" i="1"/>
  <c r="J138" i="1"/>
  <c r="J137" i="1"/>
  <c r="J136" i="1"/>
  <c r="J135" i="1"/>
  <c r="J134" i="1"/>
  <c r="J133" i="1"/>
  <c r="J142" i="1"/>
  <c r="J84" i="1"/>
  <c r="J83" i="1"/>
  <c r="J82" i="1"/>
  <c r="J81" i="1"/>
  <c r="J80" i="1"/>
  <c r="J79" i="1"/>
  <c r="J78" i="1"/>
  <c r="J77" i="1"/>
  <c r="J76" i="1"/>
  <c r="J75" i="1"/>
  <c r="J74" i="1"/>
  <c r="J73" i="1"/>
  <c r="J86" i="1" s="1"/>
  <c r="J15" i="1" l="1"/>
  <c r="J16" i="1"/>
  <c r="J17" i="1"/>
  <c r="J18" i="1"/>
  <c r="J19" i="1"/>
  <c r="J20" i="1"/>
  <c r="J21" i="1"/>
  <c r="J22" i="1"/>
  <c r="J23" i="1"/>
  <c r="J24" i="1"/>
  <c r="J14" i="1"/>
  <c r="J13" i="1"/>
  <c r="J12" i="1"/>
  <c r="J11" i="1"/>
  <c r="J10" i="1"/>
  <c r="J37" i="1" l="1"/>
  <c r="J162" i="1" s="1"/>
</calcChain>
</file>

<file path=xl/sharedStrings.xml><?xml version="1.0" encoding="utf-8"?>
<sst xmlns="http://schemas.openxmlformats.org/spreadsheetml/2006/main" count="1648" uniqueCount="463">
  <si>
    <t>Prijsinvulformulier transportinstallaties, perceel 1</t>
  </si>
  <si>
    <t>Bijlage 4  Onderhoud transportinstallaties kenmerk 1100085726</t>
  </si>
  <si>
    <t>Preventief onderhoud</t>
  </si>
  <si>
    <t>Minimaal</t>
  </si>
  <si>
    <t xml:space="preserve">Onderhoudsdeel </t>
  </si>
  <si>
    <t xml:space="preserve">Risicodeel </t>
  </si>
  <si>
    <t>Totaal</t>
  </si>
  <si>
    <t>aantal</t>
  </si>
  <si>
    <t>Installatie</t>
  </si>
  <si>
    <t>Installatienummer</t>
  </si>
  <si>
    <t>Onderhoudsnbeurt</t>
  </si>
  <si>
    <t>beurten</t>
  </si>
  <si>
    <t>alles &lt; € 2500,--</t>
  </si>
  <si>
    <t xml:space="preserve">Lift A </t>
  </si>
  <si>
    <t>1144-T1</t>
  </si>
  <si>
    <t>Lift B</t>
  </si>
  <si>
    <t>1144-T2</t>
  </si>
  <si>
    <t>Lift C</t>
  </si>
  <si>
    <t>1144-T3</t>
  </si>
  <si>
    <t>Lift D</t>
  </si>
  <si>
    <t>1144-T4</t>
  </si>
  <si>
    <t>Lift E</t>
  </si>
  <si>
    <t>1144-T5</t>
  </si>
  <si>
    <t>Lift F</t>
  </si>
  <si>
    <t>1144-T6</t>
  </si>
  <si>
    <t>Lift H</t>
  </si>
  <si>
    <t>1144-T7</t>
  </si>
  <si>
    <t>Lift J</t>
  </si>
  <si>
    <t>1144-T8</t>
  </si>
  <si>
    <t>Lift K</t>
  </si>
  <si>
    <t>1144-T9</t>
  </si>
  <si>
    <t>Lift L</t>
  </si>
  <si>
    <t>1144-T10</t>
  </si>
  <si>
    <t>Lift X (lift P1)</t>
  </si>
  <si>
    <t>1144-T11</t>
  </si>
  <si>
    <t>Lift Y (lift P2)</t>
  </si>
  <si>
    <t>1144-T12</t>
  </si>
  <si>
    <t>Lift Z (lift P3)</t>
  </si>
  <si>
    <t>1144-T13</t>
  </si>
  <si>
    <t>Lift 1 (lift G1)</t>
  </si>
  <si>
    <t>1144-T14</t>
  </si>
  <si>
    <t>Lift 2 (lift G2)</t>
  </si>
  <si>
    <t>1144-T15</t>
  </si>
  <si>
    <t>alles &lt; € 250,--</t>
  </si>
  <si>
    <t>Goederenheffer</t>
  </si>
  <si>
    <t>1144-T16</t>
  </si>
  <si>
    <t>Loadingdock</t>
  </si>
  <si>
    <t>1144-T17</t>
  </si>
  <si>
    <t>Contractprijs liften &amp; heffers</t>
  </si>
  <si>
    <t>Noot: Onderhoudsdeel + risicodeel = totaal</t>
  </si>
  <si>
    <t>Buitencontractuele werkzaamheden</t>
  </si>
  <si>
    <t>Liften</t>
  </si>
  <si>
    <t>Tarief</t>
  </si>
  <si>
    <t>Voorrijdtarief tijdens werktijd</t>
  </si>
  <si>
    <t>Uurtarief tijdens werktijd</t>
  </si>
  <si>
    <t>Voorrijdtarief buiten werktijd</t>
  </si>
  <si>
    <t>Uurtarief buiten werktijd</t>
  </si>
  <si>
    <t>Voorrijdtarief zater, zon en feestdagen</t>
  </si>
  <si>
    <t>Uurtarief zater, zon en feestdagen</t>
  </si>
  <si>
    <t>Roltrap 1</t>
  </si>
  <si>
    <t>Roltrap 2</t>
  </si>
  <si>
    <t>Roltrap 3</t>
  </si>
  <si>
    <t>Roltrap 4</t>
  </si>
  <si>
    <t>Roltrap 5</t>
  </si>
  <si>
    <t>Roltrap 6</t>
  </si>
  <si>
    <t>Roltrap 7</t>
  </si>
  <si>
    <t>Roltrap 8</t>
  </si>
  <si>
    <t>Roltrap 9</t>
  </si>
  <si>
    <t>Roltrap 10</t>
  </si>
  <si>
    <t>Roltrap 11</t>
  </si>
  <si>
    <t>Roltrap 12</t>
  </si>
  <si>
    <t>Contractprijs roltrappen</t>
  </si>
  <si>
    <t>Roltrappen</t>
  </si>
  <si>
    <t>Gondel Noord 22</t>
  </si>
  <si>
    <t>Gondel Zuid 22</t>
  </si>
  <si>
    <t>Gondel Noord 12</t>
  </si>
  <si>
    <t>Gondel Zuid  12</t>
  </si>
  <si>
    <t>SKU Vide (8e verdieping)</t>
  </si>
  <si>
    <t xml:space="preserve">GOI SKU entree hal </t>
  </si>
  <si>
    <t>GOI boven roltrap</t>
  </si>
  <si>
    <t>GOI Nivo 6 Zuidtoren</t>
  </si>
  <si>
    <t>Contractprijs gevelondehoudsinstallaties</t>
  </si>
  <si>
    <t>Gevel onderhouds installaties</t>
  </si>
  <si>
    <t>contractprijs totaal</t>
  </si>
  <si>
    <t>Onderhoud roltrappen</t>
  </si>
  <si>
    <t>Prijs</t>
  </si>
  <si>
    <t>Weging</t>
  </si>
  <si>
    <t>Prijs inschijving</t>
  </si>
  <si>
    <t>Adres</t>
  </si>
  <si>
    <t>Stadsplateau 1</t>
  </si>
  <si>
    <t>1144-T18</t>
  </si>
  <si>
    <t>1144-T19</t>
  </si>
  <si>
    <t>1144-T20</t>
  </si>
  <si>
    <t>1144-T21</t>
  </si>
  <si>
    <t>1144-T22</t>
  </si>
  <si>
    <t>1144-T23</t>
  </si>
  <si>
    <t>1144-T24</t>
  </si>
  <si>
    <t>1144-T25</t>
  </si>
  <si>
    <t>1144-T26</t>
  </si>
  <si>
    <t>1144-T27</t>
  </si>
  <si>
    <t>Vredenburgkade 11</t>
  </si>
  <si>
    <t>1104-T9</t>
  </si>
  <si>
    <t>1104-T10</t>
  </si>
  <si>
    <t>1104-T11</t>
  </si>
  <si>
    <t>1104-T12</t>
  </si>
  <si>
    <t>1104-T13</t>
  </si>
  <si>
    <t>1104-T14</t>
  </si>
  <si>
    <t>1104-T15</t>
  </si>
  <si>
    <t>1104-T16</t>
  </si>
  <si>
    <t>Kostprijs</t>
  </si>
  <si>
    <t>min</t>
  </si>
  <si>
    <t>Fictieve berekening</t>
  </si>
  <si>
    <t>buitencontractuele werkzaamheden</t>
  </si>
  <si>
    <t>Prijsinvulformulier perceel 1</t>
  </si>
  <si>
    <t>Bijlage xx bij offerteaanvraag Onderhoud transportinstallaties, kenmerk1100085726</t>
  </si>
  <si>
    <t>Standaardkostenmatrix</t>
  </si>
  <si>
    <t>Weeg factor</t>
  </si>
  <si>
    <t>Omschrijving werkzaamheid tractie lift</t>
  </si>
  <si>
    <t>toe te passen fabrikaat</t>
  </si>
  <si>
    <t>kostprijs      (inclusief montage)</t>
  </si>
  <si>
    <t>weegfactor</t>
  </si>
  <si>
    <t>gewogen</t>
  </si>
  <si>
    <t>stilstand lift     (in uren)</t>
  </si>
  <si>
    <t>verschil stilstand</t>
  </si>
  <si>
    <t>overschreiding norm</t>
  </si>
  <si>
    <t>maximale stilstand</t>
  </si>
  <si>
    <t>A</t>
  </si>
  <si>
    <t>Vervangen aandrijfmachine</t>
  </si>
  <si>
    <t>KONE MX 10</t>
  </si>
  <si>
    <t>KONE MX 14</t>
  </si>
  <si>
    <t>KONE MX 18</t>
  </si>
  <si>
    <t>KONE MX 32</t>
  </si>
  <si>
    <t>Vervangen besturing</t>
  </si>
  <si>
    <t>KONE LCE neerwaarts verzamelend</t>
  </si>
  <si>
    <t>B</t>
  </si>
  <si>
    <t>Vervangen frequentieregelaar</t>
  </si>
  <si>
    <t>KONE KDH100</t>
  </si>
  <si>
    <t xml:space="preserve">KONE KDL16 </t>
  </si>
  <si>
    <t>KONE KDM40/90</t>
  </si>
  <si>
    <t>KONE V3F25MLB</t>
  </si>
  <si>
    <t>Vervangen hoofdstroomrelais</t>
  </si>
  <si>
    <t xml:space="preserve">Vervangen hulprelais </t>
  </si>
  <si>
    <t>Vervangen print</t>
  </si>
  <si>
    <t>KONE ETS</t>
  </si>
  <si>
    <t>C</t>
  </si>
  <si>
    <t>KONE optionbox met 3 lceopt</t>
  </si>
  <si>
    <t>KONE optionbox met 4 lceopt</t>
  </si>
  <si>
    <t>Vervangen van een bedieningspaneel (DOP)</t>
  </si>
  <si>
    <t>Vervangen drukknop verdieping van een DOP</t>
  </si>
  <si>
    <t>Vervangen kooitableau (brandweerliften)</t>
  </si>
  <si>
    <t>Vervangen tachoregelaar met hulprelais</t>
  </si>
  <si>
    <t>Vervangen rollen</t>
  </si>
  <si>
    <t xml:space="preserve">Vervangen schachtschakelaars </t>
  </si>
  <si>
    <t>Vervangen afleidwiel jumpblok</t>
  </si>
  <si>
    <t>Vervangen spreekluister toestel</t>
  </si>
  <si>
    <t>KONE Konexion</t>
  </si>
  <si>
    <t>Vervangen snelheidsbegrenzer</t>
  </si>
  <si>
    <t>&lt;1,25 m/s &lt;8 stopplaatsen</t>
  </si>
  <si>
    <t>&gt;4 m/s &lt;17 stopplaatsen</t>
  </si>
  <si>
    <t>Vervangen spangewicht snelheidsbegrenzer</t>
  </si>
  <si>
    <t>Vervangen kooideur</t>
  </si>
  <si>
    <t>KONE AMD2</t>
  </si>
  <si>
    <t>KONE AMDL2</t>
  </si>
  <si>
    <t>Vervangen schachtdeur</t>
  </si>
  <si>
    <t>Vervangen buffer kooi</t>
  </si>
  <si>
    <t xml:space="preserve">&lt;1,25 m/s </t>
  </si>
  <si>
    <t>Vervangen hydraulische buffer kooi</t>
  </si>
  <si>
    <t>&gt;4 m/s</t>
  </si>
  <si>
    <t>Vervangen hydraulische buffer tegengewicht</t>
  </si>
  <si>
    <t>Vervangen buffer spangewicht</t>
  </si>
  <si>
    <t>Vervangen vanginstallatie</t>
  </si>
  <si>
    <t>KONE SG808</t>
  </si>
  <si>
    <t>KONE SGG04</t>
  </si>
  <si>
    <t>KONE SGB04</t>
  </si>
  <si>
    <t>Vervangen kooideurcontact met brugstuik</t>
  </si>
  <si>
    <t>Vervangen deurrollen met koppelkabels</t>
  </si>
  <si>
    <t>Vervangen slofvoeringen kooideur</t>
  </si>
  <si>
    <t>Vervangen omleidwielen inclusief staalkabels</t>
  </si>
  <si>
    <t>4 stopplaatsen</t>
  </si>
  <si>
    <t>8x8 mm, 7 stopplaatsen</t>
  </si>
  <si>
    <t>16 stopplaatsen</t>
  </si>
  <si>
    <t>22 stopplaatsen</t>
  </si>
  <si>
    <t>25 stopplaatsen</t>
  </si>
  <si>
    <t>Vervangen sensorlijst 2D</t>
  </si>
  <si>
    <t>Vervangen Encoder cartop</t>
  </si>
  <si>
    <t>Vervangen Encoder machine</t>
  </si>
  <si>
    <t>Vervangen E-Link beheersysteem</t>
  </si>
  <si>
    <t>Vervangen Resolver MX32/40/100</t>
  </si>
  <si>
    <t>Inkorten staalkabels</t>
  </si>
  <si>
    <t>Het vervangen van remvoeringen.</t>
  </si>
  <si>
    <t>Omschrijving werkzaamheid hefplateau</t>
  </si>
  <si>
    <t>Het vervangen van 4 stuks eindschakelaars</t>
  </si>
  <si>
    <t>Oliemonster hydraulisch systeem</t>
  </si>
  <si>
    <t>Olie vernieuwen hydraulische unit (50 liter)</t>
  </si>
  <si>
    <t>Het vervangen van een hefplateau doorgaand met 2 stopplaatsten en een hefvermogen van 250kg. Hefplateau is geschikt voor mindervaliden en dient te voldoen aan alle veiligheidseisen. Uitvoering is in gepoedercoat staalplaat. Plateau is 'binnen' gesitueerd.</t>
  </si>
  <si>
    <t xml:space="preserve">Het vervangen van hoofd (2 stuks0 en hulpstroomrelais (5 stuks) </t>
  </si>
  <si>
    <t>Omschrijving werkzaamheid algemeen</t>
  </si>
  <si>
    <t>Het vervangen van één soepele volgkabel (15 aders opvoerhoogte 16m)</t>
  </si>
  <si>
    <t>Het vervangen van één soepele telefoon volgkabel (opvoerhoogte 16m)</t>
  </si>
  <si>
    <t>Het vervangen van één schachttableau</t>
  </si>
  <si>
    <t>Otis 2000</t>
  </si>
  <si>
    <t>Eigen fabrikaat</t>
  </si>
  <si>
    <t>Shaeffer</t>
  </si>
  <si>
    <t>Kone</t>
  </si>
  <si>
    <t>Het vervangen van het kooitableau (vervangend paneelsysteem met verlichting eigen merk)</t>
  </si>
  <si>
    <t xml:space="preserve">Het vervangen van het kooitableau </t>
  </si>
  <si>
    <t>Shaffer</t>
  </si>
  <si>
    <t>Het vervangen van het kooitableau</t>
  </si>
  <si>
    <t>Het vervangen van de houten klapbank</t>
  </si>
  <si>
    <r>
      <t xml:space="preserve">Het vervangen van de </t>
    </r>
    <r>
      <rPr>
        <vertAlign val="superscript"/>
        <sz val="8"/>
        <rFont val="Arial"/>
        <family val="2"/>
      </rPr>
      <t>1</t>
    </r>
    <r>
      <rPr>
        <sz val="8"/>
        <rFont val="Arial"/>
        <family val="2"/>
      </rPr>
      <t>/</t>
    </r>
    <r>
      <rPr>
        <vertAlign val="subscript"/>
        <sz val="8"/>
        <rFont val="Arial"/>
        <family val="2"/>
      </rPr>
      <t>2</t>
    </r>
    <r>
      <rPr>
        <sz val="8"/>
        <rFont val="Arial"/>
        <family val="2"/>
      </rPr>
      <t xml:space="preserve"> spiegel in de liftcabine</t>
    </r>
  </si>
  <si>
    <t>Het vervangen van de cabinedeuraandrijving 900mm breed</t>
  </si>
  <si>
    <t>Selcom hydra</t>
  </si>
  <si>
    <t>Selcom pegasus</t>
  </si>
  <si>
    <t xml:space="preserve">Het vervangen van een deurcontact met brugstuk </t>
  </si>
  <si>
    <t>Sematic</t>
  </si>
  <si>
    <t>Kone / AMD</t>
  </si>
  <si>
    <t>Meiller</t>
  </si>
  <si>
    <t>Otis / Prima</t>
  </si>
  <si>
    <t>Forsid</t>
  </si>
  <si>
    <t>Fermator</t>
  </si>
  <si>
    <t>Schindler / Varidor 30T3</t>
  </si>
  <si>
    <t xml:space="preserve">Het vervangen van een grendelslot </t>
  </si>
  <si>
    <t>Selcom</t>
  </si>
  <si>
    <t>Het vernieuwen van de sensorlijst</t>
  </si>
  <si>
    <t>Vernieuwen leidsloffen cabine (4 stuks) één op één uitwisselen</t>
  </si>
  <si>
    <t>Vernieuwen leidsloffen tegengewicht (4 stuks) één op één uitwisselen</t>
  </si>
  <si>
    <t>Het volledig vervangen van looprollen van een traplift</t>
  </si>
  <si>
    <t>Het vervangen van hoofdstroomrelais traplift</t>
  </si>
  <si>
    <t>Het vervangen van één soepele  volgkabel (opvoerhoogte 16m) van een traplift</t>
  </si>
  <si>
    <t>Het vervangen van een aandrijving(tandheugel) van een traplift</t>
  </si>
  <si>
    <t>Het vervangen van stoelbekleding van een traplift</t>
  </si>
  <si>
    <t>Het vervangen van het volledige kooilicht armatuur met noodverlichting.</t>
  </si>
  <si>
    <t>Wandbekleding in luxe uitvoering in volkern materiaal, inclusief hard houten klapstoeltje, 1/2 hoge spiegel, steunend op een profiel, vanaf de leuning tot plafond over de breedte van de cabine, RVS leuning in U - vorm over de achterwand en beide zijwanden een RVS omhout stootrand 20mm dik en 200mm hoog. De onderkant van de RVS omhout stootrand dient op 120mm vanuit de cabinevloer geplaatst te zijn.</t>
  </si>
  <si>
    <t>Totaal standaardkostenmatrix</t>
  </si>
  <si>
    <t xml:space="preserve">Kostprijs totaal </t>
  </si>
  <si>
    <t xml:space="preserve">Score installatie beschikbaarheid (minus overscheiding norm) </t>
  </si>
  <si>
    <t>Omschrijving werkzaamheid roltrap</t>
  </si>
  <si>
    <t>toe te passen fabrikaat**</t>
  </si>
  <si>
    <t xml:space="preserve"> Besturing </t>
  </si>
  <si>
    <t>KONE</t>
  </si>
  <si>
    <t xml:space="preserve"> Frequentieregelaar</t>
  </si>
  <si>
    <t>Vacon MC 00701 (5,2 kW)</t>
  </si>
  <si>
    <t>Vacon MC 00701 (7,5 kW)</t>
  </si>
  <si>
    <t>Vacon MC 00701 (11 kW)</t>
  </si>
  <si>
    <t>Vacon MC 00701 (15 kW)</t>
  </si>
  <si>
    <t>Vacon MC 00701 (18,5 kW)</t>
  </si>
  <si>
    <t xml:space="preserve"> Hoofdprint</t>
  </si>
  <si>
    <t>KONE 501</t>
  </si>
  <si>
    <t xml:space="preserve"> Hoofdstroom  relais</t>
  </si>
  <si>
    <t>Schneider</t>
  </si>
  <si>
    <t xml:space="preserve"> Veiligheidscontacten</t>
  </si>
  <si>
    <t>Schmersal</t>
  </si>
  <si>
    <t xml:space="preserve"> Leuningband, 22 meter</t>
  </si>
  <si>
    <t>Semperit T77 DFK1217</t>
  </si>
  <si>
    <t xml:space="preserve"> Leuningband, 44 meter</t>
  </si>
  <si>
    <t>Semperit T77 DFK1218</t>
  </si>
  <si>
    <t xml:space="preserve"> Leuningband, 54 meter</t>
  </si>
  <si>
    <t>Semperit T77 DFK1217 met Keil</t>
  </si>
  <si>
    <t xml:space="preserve"> Leuningband aandrijving, incl. as en lagering</t>
  </si>
  <si>
    <t>Leuningband aandrijfketting</t>
  </si>
  <si>
    <t xml:space="preserve"> Leuningbanddrukrollen</t>
  </si>
  <si>
    <t xml:space="preserve"> Leuningband omvoerbochten</t>
  </si>
  <si>
    <t>Omron</t>
  </si>
  <si>
    <t xml:space="preserve"> Ondergeleidingsroller</t>
  </si>
  <si>
    <t xml:space="preserve"> Pas en schuifstukken</t>
  </si>
  <si>
    <t xml:space="preserve"> Tractierubber van de leuningaandrijfwielen</t>
  </si>
  <si>
    <t xml:space="preserve"> Vingerbeveiligingsprofielen</t>
  </si>
  <si>
    <t xml:space="preserve"> Reductiekast met elektromotor</t>
  </si>
  <si>
    <t>Tainjin Jiali Elevator Motor (400 V/5,2 kW/960 rpm)</t>
  </si>
  <si>
    <t>Tainjin Jiali Elevator Motor (400 V/7,5 kW/960 rpm)</t>
  </si>
  <si>
    <t>Tainjin Jiali Elevator Motor (400 V/11 kW/960 rpm)</t>
  </si>
  <si>
    <t>Tainjin Jiali Elevator Motor (400 V/15 kW/960 rpm)</t>
  </si>
  <si>
    <t>Tainjin Jiali Elevator Motor (400 V/18,5 kW/960 rpm)</t>
  </si>
  <si>
    <t xml:space="preserve"> Olie reductiekast</t>
  </si>
  <si>
    <t>Oil Glygoyle 460</t>
  </si>
  <si>
    <t>Ketten-Wulf</t>
  </si>
  <si>
    <t xml:space="preserve"> Duplex aandrijfketting</t>
  </si>
  <si>
    <t xml:space="preserve"> Trede (breedte 800mm)</t>
  </si>
  <si>
    <t>Ketten-Wulf 13 KV-SF</t>
  </si>
  <si>
    <t>Ketten-Wulf 20 KV-SF</t>
  </si>
  <si>
    <t>20RI-A-TS</t>
  </si>
  <si>
    <t xml:space="preserve"> Kamplaat type 3</t>
  </si>
  <si>
    <t xml:space="preserve"> Trede geleidingstonnen</t>
  </si>
  <si>
    <t xml:space="preserve"> Tredeverlichting</t>
  </si>
  <si>
    <t>SKF</t>
  </si>
  <si>
    <t xml:space="preserve"> Schoonmaken en reinigen treden ( 44 treden)</t>
  </si>
  <si>
    <t xml:space="preserve"> Brandvrij reinigen van het inwendige van de roltrapframe</t>
  </si>
  <si>
    <t>Prijsinvulformulier transportinstallaties, Stadsplateau 1, Utrecht</t>
  </si>
  <si>
    <t>Fabrieksnummer</t>
  </si>
  <si>
    <t>Type onderhoudsmodule</t>
  </si>
  <si>
    <t>onderhoudstijd</t>
  </si>
  <si>
    <t>Onderhoudsmodule 1</t>
  </si>
  <si>
    <t>Onderhoudsmodule 2</t>
  </si>
  <si>
    <t>Onderhoudsmodule 3 (4 stoppl.)</t>
  </si>
  <si>
    <t>Onderhoudsmodule 3 (7 stoppl.)</t>
  </si>
  <si>
    <t>Onderhoudsmodule 3 (16 stoppl.)</t>
  </si>
  <si>
    <t>Onderhoudsmodule 3 (22 stoppl.)</t>
  </si>
  <si>
    <t>Onderhoudsmodule 3 (25 stoppl.)</t>
  </si>
  <si>
    <t>Onderhoudsmodule 4</t>
  </si>
  <si>
    <t>Onderhoudsmodule 5</t>
  </si>
  <si>
    <t>Onderhoudsmodule 6</t>
  </si>
  <si>
    <t>Onderhoudsmodule 7</t>
  </si>
  <si>
    <t>Onderhoudsmodule 8</t>
  </si>
  <si>
    <t>Onderhoudsmodule 9</t>
  </si>
  <si>
    <t>Onderhoudsmodule 10</t>
  </si>
  <si>
    <t>Onderhoudsmodule 11</t>
  </si>
  <si>
    <t>Gegevens transportinstallaties</t>
  </si>
  <si>
    <t xml:space="preserve">Kenmerk onderhoudsontract : </t>
  </si>
  <si>
    <t>Naam</t>
  </si>
  <si>
    <t xml:space="preserve">Stadskantoor </t>
  </si>
  <si>
    <t>Paats</t>
  </si>
  <si>
    <t>Utrecht</t>
  </si>
  <si>
    <t>Naam installatie</t>
  </si>
  <si>
    <t>Lift A</t>
  </si>
  <si>
    <t>Installatienummer fabrikant</t>
  </si>
  <si>
    <t>Installatienummer Gemeente Utrecht</t>
  </si>
  <si>
    <t xml:space="preserve">Besturingsgroep </t>
  </si>
  <si>
    <t>Kern noord</t>
  </si>
  <si>
    <t>Gebruik</t>
  </si>
  <si>
    <t>Personenlift</t>
  </si>
  <si>
    <t>Fabrikant</t>
  </si>
  <si>
    <t xml:space="preserve">Type </t>
  </si>
  <si>
    <t>Minispace</t>
  </si>
  <si>
    <t>Bouwjaar</t>
  </si>
  <si>
    <t>Aandrijving</t>
  </si>
  <si>
    <t>Tractie</t>
  </si>
  <si>
    <t>Machinekamer</t>
  </si>
  <si>
    <t>ja</t>
  </si>
  <si>
    <t>Besturing</t>
  </si>
  <si>
    <t>LCE/ Bestemmingsbesturing</t>
  </si>
  <si>
    <t>Nominale last (kg)</t>
  </si>
  <si>
    <t>Maximaal aantal personen</t>
  </si>
  <si>
    <t>Hefhoogte (m)</t>
  </si>
  <si>
    <t>Hefsnelheid (m/s)</t>
  </si>
  <si>
    <t>Aantal stopplaatsen</t>
  </si>
  <si>
    <t>Aantal schachttoegangen</t>
  </si>
  <si>
    <t>Aantal kooitoegangen</t>
  </si>
  <si>
    <t>Aantal en soort draagkabels</t>
  </si>
  <si>
    <t>7 / PAWO F3 (ø13 mm)</t>
  </si>
  <si>
    <t>Ophanging</t>
  </si>
  <si>
    <t>2:1</t>
  </si>
  <si>
    <t>Brandweerlift</t>
  </si>
  <si>
    <t>Bouwnorm</t>
  </si>
  <si>
    <t>Warenwet liften</t>
  </si>
  <si>
    <t>6 / PAWO F3 (ø13 mm)</t>
  </si>
  <si>
    <t>nee</t>
  </si>
  <si>
    <t>11144-6</t>
  </si>
  <si>
    <t>Kern zuid</t>
  </si>
  <si>
    <t>Monospace 700</t>
  </si>
  <si>
    <t>11144-9</t>
  </si>
  <si>
    <t>Lift X</t>
  </si>
  <si>
    <t>besturingsgroep P (hal achter)</t>
  </si>
  <si>
    <t>6 / PAWO F3 (ø10 mm)</t>
  </si>
  <si>
    <t>Lift Y</t>
  </si>
  <si>
    <t>Lift Z</t>
  </si>
  <si>
    <t>11144-13</t>
  </si>
  <si>
    <t>Lift G1</t>
  </si>
  <si>
    <t>11144-14</t>
  </si>
  <si>
    <t>G (publiekshal)</t>
  </si>
  <si>
    <t>Lift G2</t>
  </si>
  <si>
    <t>Roltrap 1 (0-1)</t>
  </si>
  <si>
    <t>11144-16</t>
  </si>
  <si>
    <t>Travelmaster 110</t>
  </si>
  <si>
    <t>Lengte roltrap</t>
  </si>
  <si>
    <t>Roltrap 2 (1-0)</t>
  </si>
  <si>
    <t>11144-17</t>
  </si>
  <si>
    <t>Roltrap 3 (1-2)</t>
  </si>
  <si>
    <t>11144-18</t>
  </si>
  <si>
    <t>Roltrap 4 (2-1)</t>
  </si>
  <si>
    <t>11144-19</t>
  </si>
  <si>
    <t>Roltrap 5 (2-3)</t>
  </si>
  <si>
    <t>11144-20</t>
  </si>
  <si>
    <t>Roltrap 6 (3-2)</t>
  </si>
  <si>
    <t>11144-21</t>
  </si>
  <si>
    <t>Roltrap 7 (3-4)</t>
  </si>
  <si>
    <t>11144-22</t>
  </si>
  <si>
    <t>Roltrap 8 (4-3)</t>
  </si>
  <si>
    <t>11144-23</t>
  </si>
  <si>
    <t>Roltrap 9 (4-5)</t>
  </si>
  <si>
    <t>11144-24</t>
  </si>
  <si>
    <t>Roltrap 10 (5-4)</t>
  </si>
  <si>
    <t>11144-25</t>
  </si>
  <si>
    <t>Roltrap 11 (3-6)</t>
  </si>
  <si>
    <t>11144-26</t>
  </si>
  <si>
    <t>Roltrap 12 (6-3)</t>
  </si>
  <si>
    <t>11144-27</t>
  </si>
  <si>
    <t>Gondel toren noord 22</t>
  </si>
  <si>
    <t>11144-28</t>
  </si>
  <si>
    <t>Gevelonderhoud</t>
  </si>
  <si>
    <t>Kranenburg Group</t>
  </si>
  <si>
    <t>NL-09-13-LM10-1013</t>
  </si>
  <si>
    <t>Pantograaf nominale last (kg)</t>
  </si>
  <si>
    <t>Pantograaf aantal personen</t>
  </si>
  <si>
    <t>Rijsnelheid (m/s)</t>
  </si>
  <si>
    <t>Zwenksnelheid (m/s)</t>
  </si>
  <si>
    <t>ARBO</t>
  </si>
  <si>
    <t>Gondel toren zuid 22</t>
  </si>
  <si>
    <t>NL-10-13-LM10-1014</t>
  </si>
  <si>
    <t>Gondel toren noord 12</t>
  </si>
  <si>
    <t>11144-30</t>
  </si>
  <si>
    <t>Gevelonderhoud buiten</t>
  </si>
  <si>
    <t>2011183-NL-10-13-LM8-1016</t>
  </si>
  <si>
    <t>Gondel toren zuid 12</t>
  </si>
  <si>
    <t>11144-31</t>
  </si>
  <si>
    <t>NL-10-13-LM8-1015</t>
  </si>
  <si>
    <t>11144-32</t>
  </si>
  <si>
    <t>Gevelonderhoud binnen</t>
  </si>
  <si>
    <t>NL-10-13-EMB96</t>
  </si>
  <si>
    <t>18 ( van 32 mtr tot 14 mtr)</t>
  </si>
  <si>
    <t>11144-33</t>
  </si>
  <si>
    <t xml:space="preserve">NL-10-13-EMB95 </t>
  </si>
  <si>
    <t>11144-34</t>
  </si>
  <si>
    <t>NL-10-13-EMB97</t>
  </si>
  <si>
    <t>11144-35</t>
  </si>
  <si>
    <t xml:space="preserve">NL-10-13-EMB98 </t>
  </si>
  <si>
    <t>hefplateau kelder</t>
  </si>
  <si>
    <t>11144-36</t>
  </si>
  <si>
    <t>Büter hebetechnik</t>
  </si>
  <si>
    <t>Macinerichtlijn</t>
  </si>
  <si>
    <t>Loadingdock kelder</t>
  </si>
  <si>
    <t>11144-37</t>
  </si>
  <si>
    <t>Machinerichtlijn</t>
  </si>
  <si>
    <t xml:space="preserve">Prijsinvulformulier </t>
  </si>
  <si>
    <t>kenmerk 2026VGU952</t>
  </si>
  <si>
    <t>INSCHRIJVINGSPRIJS</t>
  </si>
  <si>
    <t>Totale fictieve inschrijvingsprijs</t>
  </si>
  <si>
    <t>Tarief excl. BTW</t>
  </si>
  <si>
    <t>gewogen prijs</t>
  </si>
  <si>
    <t xml:space="preserve"> Reminrichting</t>
  </si>
  <si>
    <t xml:space="preserve"> Vang inrichting</t>
  </si>
  <si>
    <t xml:space="preserve"> Aandrijftandwiel tredeketting</t>
  </si>
  <si>
    <t xml:space="preserve"> Omkeer station Lagers </t>
  </si>
  <si>
    <t xml:space="preserve"> Bedieningszuilen</t>
  </si>
  <si>
    <t xml:space="preserve"> Leuningband geleidingsrollen rollenboog</t>
  </si>
  <si>
    <t xml:space="preserve"> Leuningband geleidingsprofiel</t>
  </si>
  <si>
    <t xml:space="preserve"> Leuningband Spaninrichting </t>
  </si>
  <si>
    <t xml:space="preserve"> Veiligheids sensoren</t>
  </si>
  <si>
    <t xml:space="preserve"> Inspectie besturing</t>
  </si>
  <si>
    <t xml:space="preserve"> Start/stop module</t>
  </si>
  <si>
    <t>Voorrijdtarief zater-, zon- en feestdagen</t>
  </si>
  <si>
    <t>Uurtarief zater-, zon- en feestdagen</t>
  </si>
  <si>
    <t>kostprijs                (incl. montage)</t>
  </si>
  <si>
    <t>weeg- factor</t>
  </si>
  <si>
    <t xml:space="preserve">** Indien er bij de toe te passen fabrikaat geen type is aangegeven bent u vrij om zelf het merk en type te kiezen. </t>
  </si>
  <si>
    <t xml:space="preserve">Het moet echter wel compatible met de te onderhouden installaties zijn. Indien meerdere types van toepassing zijn dient u de prijs van het duurste type in te vullen.  </t>
  </si>
  <si>
    <t>per installatie, per jaar,                in € excl. BTW</t>
  </si>
  <si>
    <r>
      <rPr>
        <b/>
        <sz val="13"/>
        <rFont val="Arial"/>
        <family val="2"/>
      </rPr>
      <t>U vult alle gele cellen in</t>
    </r>
    <r>
      <rPr>
        <b/>
        <sz val="11"/>
        <rFont val="Arial"/>
        <family val="2"/>
      </rPr>
      <t xml:space="preserve">
De totalen worden automatisch gekopieerd naar het blad "Inschrijvingsprijs"</t>
    </r>
  </si>
  <si>
    <r>
      <rPr>
        <b/>
        <sz val="13"/>
        <rFont val="Arial"/>
        <family val="2"/>
      </rPr>
      <t>U vult alle gele cellen in</t>
    </r>
    <r>
      <rPr>
        <b/>
        <sz val="14"/>
        <rFont val="Arial"/>
        <family val="2"/>
      </rPr>
      <t xml:space="preserve"> </t>
    </r>
    <r>
      <rPr>
        <b/>
        <sz val="11"/>
        <rFont val="Arial"/>
        <family val="2"/>
      </rPr>
      <t xml:space="preserve">
De totalen worden automatisch gekopieerd naar het blad "Inschrijvingsprijs"</t>
    </r>
  </si>
  <si>
    <t>30 uur tijdens werktijd</t>
  </si>
  <si>
    <t>24 uur buiten werktijd</t>
  </si>
  <si>
    <t>16 uur op zater, zon en feestdagen</t>
  </si>
  <si>
    <t>All-in Onderhoudsprijs*</t>
  </si>
  <si>
    <t>* Inbegrepen in de All-in Onderhoudsprijs:</t>
  </si>
  <si>
    <t>All-in onderhoudsprijs</t>
  </si>
  <si>
    <t>Onderdelenprijzen</t>
  </si>
  <si>
    <t>LET OP:</t>
  </si>
  <si>
    <t/>
  </si>
  <si>
    <t>Zijn ALLE gele velden ingevuld? Lege velden niet toegestaan, uw inschrijving is dan ongeldig.</t>
  </si>
  <si>
    <t xml:space="preserve"> Trede ketting (20 meter)</t>
  </si>
  <si>
    <t xml:space="preserve"> Glasplaat (1490x620x4mm, gelaagd)</t>
  </si>
  <si>
    <t>1) Alle kosten voor preventief onderhoud inclusief de benodigde materialen</t>
  </si>
  <si>
    <t>2) Eigen risico van Opdrachtnemer van € 2.500 excl. BTW per gebeurtenis voor storingsafhandeling, correctief onderhoud en het verhelpen van technische gebreken die voortvloeien uit keuringen.</t>
  </si>
  <si>
    <t xml:space="preserve">3) Alle overige dienstverlening / kosten, zoals opgenomen in de aanbestedingsdocumenten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</si>
</sst>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quot;€&quot;\ #,##0_-"/>
    <numFmt numFmtId="166" formatCode="0_ ;[Red]\-0\ "/>
    <numFmt numFmtId="167" formatCode="_ [$€-413]\ * #,##0.00_ ;_ [$€-413]\ * \-#,##0.00_ ;_ [$€-413]\ * &quot;-&quot;??_ ;_ @_ "/>
    <numFmt numFmtId="168" formatCode="&quot;€&quot;\ #,##0.00"/>
  </numFmts>
  <fonts count="45" x14ac:knownFonts="1">
    <font>
      <sz val="10"/>
      <name val="Arial"/>
    </font>
    <font>
      <sz val="10"/>
      <name val="Arial"/>
      <family val="2"/>
    </font>
    <font>
      <sz val="8"/>
      <name val="Arial"/>
      <family val="2"/>
    </font>
    <font>
      <sz val="11"/>
      <name val="Arial"/>
      <family val="2"/>
    </font>
    <font>
      <b/>
      <sz val="8"/>
      <name val="Arial"/>
      <family val="2"/>
    </font>
    <font>
      <sz val="9"/>
      <name val="Arial"/>
      <family val="2"/>
    </font>
    <font>
      <b/>
      <sz val="9"/>
      <name val="Arial"/>
      <family val="2"/>
    </font>
    <font>
      <sz val="12"/>
      <name val="Times New Roman"/>
      <family val="1"/>
    </font>
    <font>
      <b/>
      <sz val="12"/>
      <name val="Arial"/>
      <family val="2"/>
    </font>
    <font>
      <i/>
      <sz val="9"/>
      <name val="Arial"/>
      <family val="2"/>
    </font>
    <font>
      <u/>
      <sz val="9"/>
      <color indexed="12"/>
      <name val="Arial"/>
      <family val="2"/>
    </font>
    <font>
      <b/>
      <sz val="10"/>
      <name val="Lucida Sans Unicode"/>
      <family val="2"/>
    </font>
    <font>
      <sz val="14"/>
      <name val="Lucida Sans Unicode"/>
      <family val="2"/>
    </font>
    <font>
      <sz val="10"/>
      <name val="Arial"/>
      <family val="2"/>
    </font>
    <font>
      <sz val="11"/>
      <color theme="1"/>
      <name val="Calibri"/>
      <family val="2"/>
      <scheme val="minor"/>
    </font>
    <font>
      <sz val="9"/>
      <color theme="1"/>
      <name val="Arial"/>
      <family val="2"/>
    </font>
    <font>
      <sz val="10"/>
      <color theme="1"/>
      <name val="Arial"/>
      <family val="2"/>
    </font>
    <font>
      <b/>
      <sz val="14"/>
      <name val="Arial"/>
      <family val="2"/>
    </font>
    <font>
      <b/>
      <i/>
      <sz val="8"/>
      <name val="Arial"/>
      <family val="2"/>
    </font>
    <font>
      <vertAlign val="superscript"/>
      <sz val="8"/>
      <name val="Arial"/>
      <family val="2"/>
    </font>
    <font>
      <vertAlign val="subscript"/>
      <sz val="8"/>
      <name val="Arial"/>
      <family val="2"/>
    </font>
    <font>
      <b/>
      <sz val="10"/>
      <name val="Arial"/>
      <family val="2"/>
    </font>
    <font>
      <sz val="12"/>
      <name val="Arial"/>
      <family val="2"/>
    </font>
    <font>
      <b/>
      <sz val="24"/>
      <name val="Arial"/>
      <family val="2"/>
    </font>
    <font>
      <i/>
      <sz val="10"/>
      <name val="Arial"/>
      <family val="2"/>
    </font>
    <font>
      <b/>
      <sz val="16"/>
      <name val="Lucida Sans Unicode"/>
      <family val="2"/>
    </font>
    <font>
      <b/>
      <u/>
      <sz val="16"/>
      <name val="Lucida Sans Unicode"/>
      <family val="2"/>
    </font>
    <font>
      <b/>
      <i/>
      <sz val="16"/>
      <name val="Lucida Sans Unicode"/>
      <family val="2"/>
    </font>
    <font>
      <b/>
      <i/>
      <u/>
      <sz val="16"/>
      <name val="Lucida Sans Unicode"/>
      <family val="2"/>
    </font>
    <font>
      <b/>
      <sz val="12"/>
      <name val="Lucida Sans Unicode"/>
      <family val="2"/>
    </font>
    <font>
      <b/>
      <sz val="13"/>
      <name val="Arial"/>
      <family val="2"/>
    </font>
    <font>
      <b/>
      <sz val="11"/>
      <name val="Arial"/>
      <family val="2"/>
    </font>
    <font>
      <b/>
      <sz val="16"/>
      <name val="Arial"/>
      <family val="2"/>
    </font>
    <font>
      <b/>
      <i/>
      <sz val="16"/>
      <name val="Arial"/>
      <family val="2"/>
    </font>
    <font>
      <b/>
      <sz val="16"/>
      <color theme="0"/>
      <name val="Arial"/>
      <family val="2"/>
    </font>
    <font>
      <b/>
      <i/>
      <sz val="16"/>
      <color theme="0"/>
      <name val="Arial"/>
      <family val="2"/>
    </font>
    <font>
      <b/>
      <sz val="12"/>
      <color rgb="FFC00000"/>
      <name val="Arial"/>
      <family val="2"/>
    </font>
    <font>
      <sz val="11"/>
      <color rgb="FFC00000"/>
      <name val="Arial"/>
      <family val="2"/>
    </font>
    <font>
      <sz val="14"/>
      <name val="Arial"/>
      <family val="2"/>
    </font>
    <font>
      <b/>
      <u/>
      <sz val="16"/>
      <name val="Arial"/>
      <family val="2"/>
    </font>
    <font>
      <b/>
      <i/>
      <u/>
      <sz val="16"/>
      <name val="Arial"/>
      <family val="2"/>
    </font>
    <font>
      <b/>
      <sz val="11"/>
      <color rgb="FFC00000"/>
      <name val="Arial"/>
      <family val="2"/>
    </font>
    <font>
      <b/>
      <sz val="10"/>
      <color rgb="FFC00000"/>
      <name val="Arial"/>
      <family val="2"/>
    </font>
    <font>
      <b/>
      <sz val="8"/>
      <color rgb="FFC00000"/>
      <name val="Arial"/>
      <family val="2"/>
    </font>
    <font>
      <i/>
      <sz val="8"/>
      <name val="Arial"/>
      <family val="2"/>
    </font>
  </fonts>
  <fills count="8">
    <fill>
      <patternFill patternType="none"/>
    </fill>
    <fill>
      <patternFill patternType="gray125"/>
    </fill>
    <fill>
      <patternFill patternType="solid">
        <fgColor indexed="43"/>
        <bgColor indexed="64"/>
      </patternFill>
    </fill>
    <fill>
      <patternFill patternType="solid">
        <fgColor indexed="10"/>
        <bgColor indexed="64"/>
      </patternFill>
    </fill>
    <fill>
      <patternFill patternType="solid">
        <fgColor theme="0"/>
        <bgColor indexed="64"/>
      </patternFill>
    </fill>
    <fill>
      <patternFill patternType="solid">
        <fgColor rgb="FFFFFF99"/>
        <bgColor indexed="64"/>
      </patternFill>
    </fill>
    <fill>
      <patternFill patternType="solid">
        <fgColor rgb="FFC00000"/>
        <bgColor indexed="64"/>
      </patternFill>
    </fill>
    <fill>
      <patternFill patternType="solid">
        <fgColor theme="5"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4">
    <xf numFmtId="0" fontId="0" fillId="0" borderId="0"/>
    <xf numFmtId="164" fontId="1" fillId="0" borderId="0" applyFont="0" applyFill="0" applyBorder="0" applyAlignment="0" applyProtection="0"/>
    <xf numFmtId="0" fontId="14" fillId="0" borderId="0"/>
    <xf numFmtId="0" fontId="13" fillId="0" borderId="0"/>
  </cellStyleXfs>
  <cellXfs count="270">
    <xf numFmtId="0" fontId="0" fillId="0" borderId="0" xfId="0"/>
    <xf numFmtId="0" fontId="2" fillId="0" borderId="0" xfId="0" applyFont="1" applyAlignment="1">
      <alignment wrapText="1"/>
    </xf>
    <xf numFmtId="0" fontId="2" fillId="0" borderId="0" xfId="0" applyFont="1" applyAlignment="1">
      <alignment horizontal="center" wrapText="1"/>
    </xf>
    <xf numFmtId="165" fontId="2" fillId="0" borderId="0" xfId="0" applyNumberFormat="1" applyFont="1" applyAlignment="1">
      <alignment wrapText="1"/>
    </xf>
    <xf numFmtId="0" fontId="6" fillId="0" borderId="1" xfId="0" applyFont="1" applyBorder="1" applyAlignment="1">
      <alignment horizontal="center" vertical="top" wrapText="1"/>
    </xf>
    <xf numFmtId="0" fontId="4" fillId="0" borderId="0" xfId="0" applyFont="1" applyAlignment="1">
      <alignment horizontal="left" wrapText="1"/>
    </xf>
    <xf numFmtId="0" fontId="8" fillId="0" borderId="0" xfId="0" applyFont="1" applyAlignment="1">
      <alignment horizontal="left" wrapText="1"/>
    </xf>
    <xf numFmtId="0" fontId="5" fillId="0" borderId="0" xfId="0" applyFont="1"/>
    <xf numFmtId="0" fontId="5" fillId="0" borderId="0" xfId="0" applyFont="1" applyAlignment="1">
      <alignment wrapText="1"/>
    </xf>
    <xf numFmtId="164" fontId="5" fillId="2" borderId="1" xfId="0" applyNumberFormat="1" applyFont="1" applyFill="1" applyBorder="1" applyProtection="1">
      <protection locked="0"/>
    </xf>
    <xf numFmtId="0" fontId="0" fillId="0" borderId="1" xfId="0" applyBorder="1" applyAlignment="1">
      <alignment horizontal="left"/>
    </xf>
    <xf numFmtId="0" fontId="9" fillId="0" borderId="1" xfId="0" applyFont="1" applyBorder="1" applyAlignment="1">
      <alignment horizontal="center"/>
    </xf>
    <xf numFmtId="0" fontId="9" fillId="0" borderId="1" xfId="0" applyFont="1" applyBorder="1"/>
    <xf numFmtId="0" fontId="10" fillId="0" borderId="0" xfId="0" applyFont="1"/>
    <xf numFmtId="164" fontId="5" fillId="2" borderId="1" xfId="0" applyNumberFormat="1" applyFont="1" applyFill="1" applyBorder="1" applyAlignment="1" applyProtection="1">
      <alignment vertical="top" wrapText="1"/>
      <protection locked="0"/>
    </xf>
    <xf numFmtId="0" fontId="15" fillId="0" borderId="1" xfId="2" applyFont="1" applyBorder="1" applyAlignment="1">
      <alignment vertical="center" wrapText="1"/>
    </xf>
    <xf numFmtId="0" fontId="5" fillId="0" borderId="1" xfId="0" applyFont="1" applyBorder="1" applyAlignment="1">
      <alignment horizontal="left"/>
    </xf>
    <xf numFmtId="0" fontId="9" fillId="0" borderId="8" xfId="0" applyFont="1" applyBorder="1" applyAlignment="1">
      <alignment horizontal="center"/>
    </xf>
    <xf numFmtId="0" fontId="16" fillId="0" borderId="1" xfId="0" applyFont="1" applyBorder="1" applyAlignment="1">
      <alignment horizontal="left"/>
    </xf>
    <xf numFmtId="164" fontId="5" fillId="2" borderId="8" xfId="0" applyNumberFormat="1" applyFont="1" applyFill="1" applyBorder="1" applyProtection="1">
      <protection locked="0"/>
    </xf>
    <xf numFmtId="0" fontId="5" fillId="0" borderId="1" xfId="0" applyFont="1" applyBorder="1"/>
    <xf numFmtId="0" fontId="13" fillId="0" borderId="0" xfId="3"/>
    <xf numFmtId="0" fontId="13" fillId="0" borderId="1" xfId="3" applyBorder="1"/>
    <xf numFmtId="0" fontId="13" fillId="0" borderId="1" xfId="3" applyBorder="1" applyAlignment="1">
      <alignment horizontal="left"/>
    </xf>
    <xf numFmtId="0" fontId="13" fillId="0" borderId="0" xfId="3" applyAlignment="1">
      <alignment horizontal="left"/>
    </xf>
    <xf numFmtId="0" fontId="16" fillId="0" borderId="1" xfId="3" applyFont="1" applyBorder="1" applyAlignment="1">
      <alignment vertical="center" wrapText="1"/>
    </xf>
    <xf numFmtId="0" fontId="16" fillId="0" borderId="6" xfId="3" applyFont="1" applyBorder="1" applyAlignment="1">
      <alignment horizontal="left"/>
    </xf>
    <xf numFmtId="0" fontId="16" fillId="0" borderId="6" xfId="3" applyFont="1" applyBorder="1"/>
    <xf numFmtId="0" fontId="9" fillId="0" borderId="8" xfId="0" applyFont="1" applyBorder="1"/>
    <xf numFmtId="0" fontId="9" fillId="0" borderId="7" xfId="0" applyFont="1" applyBorder="1"/>
    <xf numFmtId="0" fontId="6" fillId="0" borderId="0" xfId="0" applyFont="1" applyAlignment="1">
      <alignment horizontal="center" vertical="top" wrapText="1"/>
    </xf>
    <xf numFmtId="164" fontId="5" fillId="0" borderId="0" xfId="0" applyNumberFormat="1" applyFont="1" applyAlignment="1" applyProtection="1">
      <alignment vertical="top" wrapText="1"/>
      <protection locked="0"/>
    </xf>
    <xf numFmtId="0" fontId="16" fillId="0" borderId="6" xfId="3" applyFont="1" applyBorder="1" applyAlignment="1">
      <alignment horizontal="center"/>
    </xf>
    <xf numFmtId="0" fontId="16" fillId="0" borderId="1" xfId="3" applyFont="1" applyBorder="1" applyAlignment="1">
      <alignment horizontal="center"/>
    </xf>
    <xf numFmtId="0" fontId="5" fillId="0" borderId="1" xfId="0" applyFont="1" applyBorder="1" applyAlignment="1">
      <alignment horizontal="center"/>
    </xf>
    <xf numFmtId="0" fontId="0" fillId="0" borderId="1" xfId="0" applyBorder="1" applyAlignment="1">
      <alignment horizontal="center"/>
    </xf>
    <xf numFmtId="0" fontId="13" fillId="0" borderId="1" xfId="3" applyBorder="1" applyAlignment="1">
      <alignment horizontal="center"/>
    </xf>
    <xf numFmtId="0" fontId="16" fillId="0" borderId="1" xfId="0" applyFont="1" applyBorder="1" applyAlignment="1">
      <alignment horizontal="center"/>
    </xf>
    <xf numFmtId="0" fontId="9" fillId="0" borderId="6"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5" fillId="0" borderId="8" xfId="0" applyFont="1" applyBorder="1" applyAlignment="1">
      <alignment horizontal="center"/>
    </xf>
    <xf numFmtId="0" fontId="5" fillId="0" borderId="5" xfId="0" applyFont="1" applyBorder="1" applyAlignment="1">
      <alignment horizontal="center"/>
    </xf>
    <xf numFmtId="164" fontId="5" fillId="0" borderId="0" xfId="0" applyNumberFormat="1" applyFont="1" applyAlignment="1">
      <alignment vertical="top" wrapText="1"/>
    </xf>
    <xf numFmtId="0" fontId="15" fillId="0" borderId="6" xfId="2" applyFont="1" applyBorder="1" applyAlignment="1">
      <alignment vertical="center" wrapText="1"/>
    </xf>
    <xf numFmtId="0" fontId="12" fillId="0" borderId="0" xfId="0" applyFont="1"/>
    <xf numFmtId="0" fontId="18" fillId="0" borderId="10" xfId="0" applyFont="1" applyBorder="1" applyAlignment="1">
      <alignment wrapText="1"/>
    </xf>
    <xf numFmtId="0" fontId="18" fillId="0" borderId="1" xfId="0" applyFont="1" applyBorder="1" applyAlignment="1">
      <alignment wrapText="1"/>
    </xf>
    <xf numFmtId="0" fontId="2" fillId="0" borderId="1" xfId="0" applyFont="1" applyBorder="1" applyAlignment="1">
      <alignment wrapText="1"/>
    </xf>
    <xf numFmtId="0" fontId="2" fillId="0" borderId="14" xfId="0" applyFont="1" applyBorder="1" applyAlignment="1">
      <alignment wrapText="1"/>
    </xf>
    <xf numFmtId="164" fontId="2" fillId="2" borderId="1" xfId="1" applyFont="1" applyFill="1" applyBorder="1" applyAlignment="1" applyProtection="1">
      <alignment wrapText="1"/>
      <protection locked="0"/>
    </xf>
    <xf numFmtId="0" fontId="2" fillId="2" borderId="9" xfId="0" applyFont="1" applyFill="1" applyBorder="1" applyAlignment="1" applyProtection="1">
      <alignment wrapText="1"/>
      <protection locked="0"/>
    </xf>
    <xf numFmtId="0" fontId="2" fillId="0" borderId="1" xfId="0" applyFont="1" applyBorder="1" applyAlignment="1">
      <alignment horizontal="center" wrapText="1"/>
    </xf>
    <xf numFmtId="165" fontId="2" fillId="2" borderId="0" xfId="0" applyNumberFormat="1" applyFont="1" applyFill="1" applyAlignment="1" applyProtection="1">
      <alignment wrapText="1"/>
      <protection locked="0"/>
    </xf>
    <xf numFmtId="0" fontId="4" fillId="0" borderId="15" xfId="0" applyFont="1" applyBorder="1" applyAlignment="1">
      <alignment wrapText="1"/>
    </xf>
    <xf numFmtId="0" fontId="2" fillId="0" borderId="16" xfId="0" applyFont="1" applyBorder="1" applyAlignment="1">
      <alignment wrapText="1"/>
    </xf>
    <xf numFmtId="165" fontId="2" fillId="0" borderId="16" xfId="0" applyNumberFormat="1" applyFont="1" applyBorder="1" applyAlignment="1">
      <alignment wrapText="1"/>
    </xf>
    <xf numFmtId="0" fontId="2" fillId="0" borderId="16" xfId="0" applyFont="1" applyBorder="1" applyAlignment="1">
      <alignment horizontal="center" wrapText="1"/>
    </xf>
    <xf numFmtId="165" fontId="18" fillId="0" borderId="2" xfId="0" applyNumberFormat="1" applyFont="1" applyBorder="1" applyAlignment="1">
      <alignment horizontal="center" wrapText="1"/>
    </xf>
    <xf numFmtId="0" fontId="18" fillId="0" borderId="12" xfId="0" applyFont="1" applyBorder="1" applyAlignment="1">
      <alignment horizontal="center" vertical="center" wrapText="1"/>
    </xf>
    <xf numFmtId="1" fontId="2" fillId="0" borderId="1" xfId="0" applyNumberFormat="1" applyFont="1" applyBorder="1" applyAlignment="1">
      <alignment wrapText="1"/>
    </xf>
    <xf numFmtId="0" fontId="2" fillId="0" borderId="1" xfId="0" applyFont="1" applyBorder="1"/>
    <xf numFmtId="0" fontId="18" fillId="0" borderId="1" xfId="0" applyFont="1" applyBorder="1" applyAlignment="1">
      <alignment horizontal="center" vertical="center" wrapText="1"/>
    </xf>
    <xf numFmtId="165" fontId="18" fillId="0" borderId="1" xfId="0" applyNumberFormat="1" applyFont="1" applyBorder="1" applyAlignment="1">
      <alignment horizontal="center" vertical="center" wrapText="1"/>
    </xf>
    <xf numFmtId="166" fontId="2" fillId="0" borderId="1" xfId="0" applyNumberFormat="1" applyFont="1" applyBorder="1" applyAlignment="1">
      <alignment wrapText="1"/>
    </xf>
    <xf numFmtId="1" fontId="2" fillId="0" borderId="16" xfId="0" applyNumberFormat="1" applyFont="1" applyBorder="1" applyAlignment="1">
      <alignment wrapText="1"/>
    </xf>
    <xf numFmtId="164" fontId="2" fillId="0" borderId="9" xfId="1" applyFont="1" applyFill="1" applyBorder="1" applyAlignment="1" applyProtection="1">
      <alignment wrapText="1"/>
      <protection locked="0"/>
    </xf>
    <xf numFmtId="164" fontId="2" fillId="0" borderId="0" xfId="1" applyFont="1" applyFill="1" applyBorder="1" applyAlignment="1" applyProtection="1">
      <alignment wrapText="1"/>
      <protection locked="0"/>
    </xf>
    <xf numFmtId="165" fontId="18" fillId="0" borderId="9" xfId="0" applyNumberFormat="1" applyFont="1" applyBorder="1" applyAlignment="1">
      <alignment horizontal="center" vertical="center" wrapText="1"/>
    </xf>
    <xf numFmtId="165" fontId="18" fillId="0" borderId="12" xfId="0" applyNumberFormat="1" applyFont="1" applyBorder="1" applyAlignment="1">
      <alignment horizontal="center" vertical="center" wrapText="1"/>
    </xf>
    <xf numFmtId="164" fontId="2" fillId="0" borderId="1" xfId="1" applyFont="1" applyFill="1" applyBorder="1" applyAlignment="1" applyProtection="1">
      <alignment wrapText="1"/>
      <protection locked="0"/>
    </xf>
    <xf numFmtId="3" fontId="2" fillId="0" borderId="16" xfId="0" applyNumberFormat="1" applyFont="1" applyBorder="1" applyAlignment="1">
      <alignment wrapText="1"/>
    </xf>
    <xf numFmtId="0" fontId="21" fillId="0" borderId="0" xfId="0" applyFont="1" applyAlignment="1">
      <alignment horizontal="right" wrapText="1"/>
    </xf>
    <xf numFmtId="0" fontId="21" fillId="0" borderId="0" xfId="0" applyFont="1" applyAlignment="1">
      <alignment wrapText="1"/>
    </xf>
    <xf numFmtId="44" fontId="21" fillId="0" borderId="0" xfId="0" applyNumberFormat="1" applyFont="1" applyAlignment="1">
      <alignment wrapText="1"/>
    </xf>
    <xf numFmtId="1" fontId="21" fillId="0" borderId="0" xfId="0" applyNumberFormat="1" applyFont="1" applyAlignment="1">
      <alignment wrapText="1"/>
    </xf>
    <xf numFmtId="49" fontId="13" fillId="0" borderId="1" xfId="3" applyNumberFormat="1" applyBorder="1" applyAlignment="1">
      <alignment horizontal="left"/>
    </xf>
    <xf numFmtId="0" fontId="7" fillId="0" borderId="10" xfId="0" applyFont="1" applyBorder="1" applyAlignment="1">
      <alignment vertical="top" wrapText="1"/>
    </xf>
    <xf numFmtId="0" fontId="22" fillId="0" borderId="0" xfId="0" applyFont="1" applyAlignment="1">
      <alignment wrapText="1"/>
    </xf>
    <xf numFmtId="0" fontId="5" fillId="0" borderId="9" xfId="0" applyFont="1" applyBorder="1" applyAlignment="1">
      <alignment wrapText="1"/>
    </xf>
    <xf numFmtId="0" fontId="5" fillId="0" borderId="0" xfId="0" applyFont="1" applyAlignment="1">
      <alignment horizontal="left" wrapText="1"/>
    </xf>
    <xf numFmtId="45" fontId="5" fillId="0" borderId="8" xfId="0" applyNumberFormat="1" applyFont="1" applyBorder="1" applyAlignment="1">
      <alignment horizontal="center" wrapText="1"/>
    </xf>
    <xf numFmtId="164" fontId="5" fillId="4" borderId="0" xfId="0" applyNumberFormat="1" applyFont="1" applyFill="1" applyAlignment="1" applyProtection="1">
      <alignment horizontal="center" vertical="top" wrapText="1"/>
      <protection locked="0"/>
    </xf>
    <xf numFmtId="1" fontId="5" fillId="2" borderId="9" xfId="0" applyNumberFormat="1" applyFont="1" applyFill="1" applyBorder="1" applyAlignment="1" applyProtection="1">
      <alignment vertical="top" wrapText="1"/>
      <protection locked="0"/>
    </xf>
    <xf numFmtId="0" fontId="5" fillId="0" borderId="0" xfId="0" applyFont="1" applyAlignment="1">
      <alignment horizontal="center"/>
    </xf>
    <xf numFmtId="164" fontId="5" fillId="0" borderId="0" xfId="0" applyNumberFormat="1" applyFont="1" applyAlignment="1">
      <alignment horizontal="center"/>
    </xf>
    <xf numFmtId="0" fontId="15" fillId="0" borderId="0" xfId="2" applyFont="1" applyAlignment="1">
      <alignment vertical="center" wrapText="1"/>
    </xf>
    <xf numFmtId="0" fontId="16" fillId="0" borderId="0" xfId="3" applyFont="1" applyAlignment="1">
      <alignment horizontal="center"/>
    </xf>
    <xf numFmtId="164" fontId="5" fillId="0" borderId="0" xfId="0" applyNumberFormat="1" applyFont="1"/>
    <xf numFmtId="0" fontId="1" fillId="0" borderId="0" xfId="0" applyFont="1" applyAlignment="1">
      <alignment horizontal="left" wrapText="1"/>
    </xf>
    <xf numFmtId="0" fontId="12" fillId="0" borderId="0" xfId="0" applyFont="1" applyAlignment="1">
      <alignment horizontal="center"/>
    </xf>
    <xf numFmtId="0" fontId="26" fillId="0" borderId="0" xfId="0" applyFont="1"/>
    <xf numFmtId="0" fontId="29" fillId="0" borderId="0" xfId="0" applyFont="1" applyAlignment="1">
      <alignment horizontal="left" vertical="center"/>
    </xf>
    <xf numFmtId="0" fontId="17" fillId="0" borderId="0" xfId="0" applyFont="1" applyAlignment="1">
      <alignment horizontal="center" vertical="center" wrapText="1"/>
    </xf>
    <xf numFmtId="1" fontId="1" fillId="0" borderId="17" xfId="0" applyNumberFormat="1" applyFont="1" applyBorder="1" applyAlignment="1">
      <alignment wrapText="1"/>
    </xf>
    <xf numFmtId="0" fontId="1" fillId="0" borderId="0" xfId="0" applyFont="1"/>
    <xf numFmtId="0" fontId="23" fillId="0" borderId="0" xfId="0" applyFont="1"/>
    <xf numFmtId="0" fontId="2" fillId="0" borderId="0" xfId="0" applyFont="1"/>
    <xf numFmtId="0" fontId="8" fillId="0" borderId="0" xfId="0" applyFont="1" applyAlignment="1">
      <alignment vertical="center"/>
    </xf>
    <xf numFmtId="0" fontId="21" fillId="0" borderId="0" xfId="0" applyFont="1"/>
    <xf numFmtId="0" fontId="6" fillId="0" borderId="1" xfId="0" applyFont="1" applyBorder="1" applyAlignment="1">
      <alignment horizontal="center" vertical="center" wrapText="1"/>
    </xf>
    <xf numFmtId="164" fontId="8" fillId="0" borderId="0" xfId="0" applyNumberFormat="1" applyFont="1"/>
    <xf numFmtId="0" fontId="39" fillId="0" borderId="0" xfId="0" applyFont="1"/>
    <xf numFmtId="0" fontId="38" fillId="0" borderId="0" xfId="0" applyFont="1" applyAlignment="1">
      <alignment horizontal="center"/>
    </xf>
    <xf numFmtId="0" fontId="8" fillId="0" borderId="0" xfId="0" applyFont="1" applyAlignment="1">
      <alignment horizontal="left" vertical="center"/>
    </xf>
    <xf numFmtId="0" fontId="8" fillId="0" borderId="0" xfId="0" applyFont="1" applyAlignment="1">
      <alignment horizontal="left" vertical="center" wrapText="1"/>
    </xf>
    <xf numFmtId="0" fontId="5" fillId="0" borderId="0" xfId="0" applyFont="1" applyAlignment="1">
      <alignment vertical="center"/>
    </xf>
    <xf numFmtId="0" fontId="10" fillId="0" borderId="0" xfId="0" applyFont="1" applyAlignment="1">
      <alignment vertical="center"/>
    </xf>
    <xf numFmtId="0" fontId="9" fillId="0" borderId="1" xfId="0" applyFont="1" applyBorder="1" applyAlignment="1">
      <alignment vertical="center"/>
    </xf>
    <xf numFmtId="0" fontId="16" fillId="0" borderId="6" xfId="3" applyFont="1" applyBorder="1" applyAlignment="1">
      <alignment horizontal="center" vertical="center"/>
    </xf>
    <xf numFmtId="167" fontId="5" fillId="2" borderId="1" xfId="0" applyNumberFormat="1" applyFont="1" applyFill="1" applyBorder="1" applyAlignment="1" applyProtection="1">
      <alignment vertical="center"/>
      <protection locked="0"/>
    </xf>
    <xf numFmtId="168" fontId="5" fillId="2" borderId="1" xfId="0" applyNumberFormat="1" applyFont="1" applyFill="1" applyBorder="1" applyAlignment="1" applyProtection="1">
      <alignment vertical="center"/>
      <protection locked="0"/>
    </xf>
    <xf numFmtId="0" fontId="16" fillId="0" borderId="1" xfId="2" applyFont="1" applyBorder="1" applyAlignment="1">
      <alignment horizontal="center" vertical="center"/>
    </xf>
    <xf numFmtId="0" fontId="16" fillId="0" borderId="0" xfId="3" applyFont="1" applyAlignment="1">
      <alignment horizontal="center" vertical="center"/>
    </xf>
    <xf numFmtId="0" fontId="5"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xf>
    <xf numFmtId="0" fontId="22" fillId="0" borderId="0" xfId="0" applyFont="1" applyAlignment="1">
      <alignment vertical="center" wrapText="1"/>
    </xf>
    <xf numFmtId="165" fontId="2" fillId="0" borderId="0" xfId="0" applyNumberFormat="1" applyFont="1" applyAlignment="1">
      <alignment vertical="center" wrapText="1"/>
    </xf>
    <xf numFmtId="164" fontId="5" fillId="2" borderId="1" xfId="0" applyNumberFormat="1" applyFont="1" applyFill="1" applyBorder="1" applyAlignment="1" applyProtection="1">
      <alignment vertical="center" wrapText="1"/>
      <protection locked="0"/>
    </xf>
    <xf numFmtId="0" fontId="5" fillId="0" borderId="0" xfId="0" applyFont="1" applyAlignment="1">
      <alignment horizontal="left" vertical="center" wrapText="1"/>
    </xf>
    <xf numFmtId="164" fontId="5" fillId="4" borderId="0" xfId="0" applyNumberFormat="1" applyFont="1" applyFill="1" applyAlignment="1">
      <alignment horizontal="center" vertical="center" wrapText="1"/>
    </xf>
    <xf numFmtId="0" fontId="2" fillId="0" borderId="11" xfId="0" applyFont="1" applyBorder="1" applyAlignment="1">
      <alignment vertical="center" wrapText="1"/>
    </xf>
    <xf numFmtId="164" fontId="5" fillId="0" borderId="1" xfId="0" applyNumberFormat="1" applyFont="1" applyBorder="1" applyAlignment="1">
      <alignment vertical="center" wrapText="1"/>
    </xf>
    <xf numFmtId="0" fontId="37" fillId="0" borderId="0" xfId="0" applyFont="1" applyAlignment="1">
      <alignment vertical="center"/>
    </xf>
    <xf numFmtId="165" fontId="18" fillId="0" borderId="27" xfId="0" applyNumberFormat="1" applyFont="1" applyBorder="1" applyAlignment="1">
      <alignment horizontal="center" vertical="center" wrapText="1"/>
    </xf>
    <xf numFmtId="0" fontId="18"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vertical="center" wrapText="1"/>
    </xf>
    <xf numFmtId="167" fontId="2" fillId="2" borderId="1" xfId="1" applyNumberFormat="1" applyFont="1" applyFill="1" applyBorder="1" applyAlignment="1" applyProtection="1">
      <alignment vertical="center" wrapText="1"/>
      <protection locked="0"/>
    </xf>
    <xf numFmtId="0" fontId="2" fillId="0" borderId="9" xfId="1" applyNumberFormat="1" applyFont="1" applyFill="1" applyBorder="1" applyAlignment="1" applyProtection="1">
      <alignment horizontal="center" vertical="center" wrapText="1"/>
    </xf>
    <xf numFmtId="164" fontId="2" fillId="0" borderId="1" xfId="1" applyFont="1" applyFill="1" applyBorder="1" applyAlignment="1" applyProtection="1">
      <alignment vertical="center" wrapText="1"/>
    </xf>
    <xf numFmtId="164" fontId="2" fillId="0" borderId="0" xfId="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1" xfId="1" applyNumberFormat="1" applyFont="1" applyFill="1" applyBorder="1" applyAlignment="1" applyProtection="1">
      <alignment horizontal="center" vertical="center" wrapText="1"/>
    </xf>
    <xf numFmtId="0" fontId="2" fillId="0" borderId="1" xfId="0" applyFont="1" applyBorder="1" applyAlignment="1">
      <alignment horizontal="left" vertical="center"/>
    </xf>
    <xf numFmtId="0" fontId="4" fillId="0" borderId="0" xfId="0" applyFont="1" applyAlignment="1">
      <alignment vertical="center" wrapText="1"/>
    </xf>
    <xf numFmtId="164" fontId="2" fillId="0" borderId="0" xfId="0" applyNumberFormat="1" applyFont="1" applyAlignment="1">
      <alignment vertical="center" wrapText="1"/>
    </xf>
    <xf numFmtId="0" fontId="25" fillId="0" borderId="0" xfId="0" applyFont="1"/>
    <xf numFmtId="0" fontId="27" fillId="0" borderId="0" xfId="0" applyFont="1" applyAlignment="1">
      <alignment vertical="center"/>
    </xf>
    <xf numFmtId="0" fontId="40" fillId="0" borderId="0" xfId="0" applyFont="1"/>
    <xf numFmtId="0" fontId="38" fillId="0" borderId="0" xfId="0" applyFont="1"/>
    <xf numFmtId="0" fontId="32" fillId="0" borderId="0" xfId="0" applyFont="1"/>
    <xf numFmtId="0" fontId="33" fillId="0" borderId="0" xfId="0" applyFont="1" applyAlignment="1">
      <alignment vertical="center"/>
    </xf>
    <xf numFmtId="0" fontId="32" fillId="0" borderId="3" xfId="0" applyFont="1" applyBorder="1"/>
    <xf numFmtId="0" fontId="2" fillId="0" borderId="11" xfId="0" applyFont="1" applyBorder="1" applyAlignment="1">
      <alignment wrapText="1"/>
    </xf>
    <xf numFmtId="0" fontId="33" fillId="0" borderId="5" xfId="0" applyFont="1" applyBorder="1" applyAlignment="1">
      <alignment vertical="center"/>
    </xf>
    <xf numFmtId="0" fontId="25" fillId="0" borderId="0" xfId="0" applyFont="1" applyAlignment="1">
      <alignment wrapText="1"/>
    </xf>
    <xf numFmtId="0" fontId="28" fillId="0" borderId="0" xfId="0" applyFont="1" applyAlignment="1">
      <alignment wrapText="1"/>
    </xf>
    <xf numFmtId="44" fontId="42" fillId="0" borderId="18" xfId="0" applyNumberFormat="1" applyFont="1" applyBorder="1" applyAlignment="1">
      <alignment vertical="center" wrapText="1"/>
    </xf>
    <xf numFmtId="164" fontId="41" fillId="0" borderId="18" xfId="0" applyNumberFormat="1" applyFont="1" applyBorder="1" applyAlignment="1">
      <alignment vertical="center"/>
    </xf>
    <xf numFmtId="0" fontId="41" fillId="0" borderId="15" xfId="0" applyFont="1" applyBorder="1" applyAlignment="1">
      <alignment horizontal="right" vertical="center"/>
    </xf>
    <xf numFmtId="0" fontId="42" fillId="0" borderId="15" xfId="0" applyFont="1" applyBorder="1" applyAlignment="1">
      <alignment horizontal="right" vertical="center" wrapText="1"/>
    </xf>
    <xf numFmtId="0" fontId="43" fillId="0" borderId="16" xfId="0" applyFont="1" applyBorder="1" applyAlignment="1">
      <alignment vertical="center" wrapText="1"/>
    </xf>
    <xf numFmtId="0" fontId="44" fillId="0" borderId="0" xfId="0" applyFont="1"/>
    <xf numFmtId="0" fontId="44" fillId="0" borderId="0" xfId="0" applyFont="1" applyAlignment="1">
      <alignment wrapText="1"/>
    </xf>
    <xf numFmtId="0" fontId="2" fillId="0" borderId="12" xfId="0" applyFont="1" applyBorder="1" applyAlignment="1">
      <alignment wrapText="1"/>
    </xf>
    <xf numFmtId="0" fontId="2" fillId="0" borderId="3" xfId="0" applyFont="1" applyBorder="1" applyAlignment="1">
      <alignment wrapText="1"/>
    </xf>
    <xf numFmtId="0" fontId="27" fillId="0" borderId="11" xfId="0" applyFont="1" applyBorder="1" applyAlignment="1">
      <alignment vertical="center"/>
    </xf>
    <xf numFmtId="0" fontId="26" fillId="0" borderId="10" xfId="0" applyFont="1" applyBorder="1"/>
    <xf numFmtId="0" fontId="26" fillId="0" borderId="5" xfId="0" applyFont="1" applyBorder="1"/>
    <xf numFmtId="0" fontId="9" fillId="0" borderId="1" xfId="0" applyFont="1" applyBorder="1" applyAlignment="1">
      <alignment horizontal="center" vertical="center" wrapText="1"/>
    </xf>
    <xf numFmtId="0" fontId="17" fillId="0" borderId="0" xfId="0" applyFont="1"/>
    <xf numFmtId="0" fontId="0" fillId="0" borderId="0" xfId="0" applyAlignment="1">
      <alignment vertical="center"/>
    </xf>
    <xf numFmtId="0" fontId="24" fillId="0" borderId="1" xfId="0" applyFont="1" applyBorder="1" applyAlignment="1">
      <alignment horizontal="center" vertical="center"/>
    </xf>
    <xf numFmtId="44" fontId="3" fillId="0" borderId="8" xfId="0" applyNumberFormat="1" applyFont="1" applyBorder="1" applyAlignment="1">
      <alignment vertical="center"/>
    </xf>
    <xf numFmtId="9" fontId="3" fillId="0" borderId="1" xfId="0" applyNumberFormat="1" applyFont="1" applyBorder="1" applyAlignment="1">
      <alignment vertical="center"/>
    </xf>
    <xf numFmtId="44" fontId="22" fillId="0" borderId="1" xfId="0" applyNumberFormat="1" applyFont="1" applyBorder="1" applyAlignment="1">
      <alignment vertical="center"/>
    </xf>
    <xf numFmtId="44" fontId="36" fillId="0" borderId="18" xfId="3" applyNumberFormat="1" applyFont="1" applyBorder="1" applyAlignment="1">
      <alignment vertical="center"/>
    </xf>
    <xf numFmtId="0" fontId="5" fillId="7" borderId="0" xfId="0" applyFont="1" applyFill="1" applyAlignment="1">
      <alignment vertical="center"/>
    </xf>
    <xf numFmtId="0" fontId="21" fillId="5" borderId="19" xfId="0" applyFont="1" applyFill="1" applyBorder="1"/>
    <xf numFmtId="0" fontId="0" fillId="5" borderId="20" xfId="0" applyFill="1" applyBorder="1"/>
    <xf numFmtId="0" fontId="0" fillId="5" borderId="21" xfId="0" applyFill="1" applyBorder="1"/>
    <xf numFmtId="0" fontId="21" fillId="5" borderId="22" xfId="0" applyFont="1" applyFill="1" applyBorder="1"/>
    <xf numFmtId="0" fontId="21" fillId="5" borderId="0" xfId="0" applyFont="1" applyFill="1"/>
    <xf numFmtId="0" fontId="0" fillId="5" borderId="0" xfId="0" applyFill="1"/>
    <xf numFmtId="0" fontId="0" fillId="5" borderId="23" xfId="0" applyFill="1" applyBorder="1"/>
    <xf numFmtId="0" fontId="21" fillId="5" borderId="24" xfId="0" quotePrefix="1" applyFont="1" applyFill="1" applyBorder="1"/>
    <xf numFmtId="0" fontId="21" fillId="5" borderId="25" xfId="0" applyFont="1" applyFill="1" applyBorder="1"/>
    <xf numFmtId="0" fontId="0" fillId="5" borderId="25" xfId="0" applyFill="1" applyBorder="1"/>
    <xf numFmtId="0" fontId="0" fillId="5" borderId="26" xfId="0" applyFill="1" applyBorder="1"/>
    <xf numFmtId="0" fontId="44" fillId="0" borderId="0" xfId="0" applyFont="1" applyAlignment="1">
      <alignment horizontal="left" wrapText="1"/>
    </xf>
    <xf numFmtId="164" fontId="2" fillId="0" borderId="0" xfId="1" applyFont="1" applyFill="1" applyBorder="1" applyAlignment="1" applyProtection="1">
      <alignment horizontal="center" vertical="center" wrapText="1"/>
    </xf>
    <xf numFmtId="0" fontId="17" fillId="5" borderId="19" xfId="0" applyFont="1" applyFill="1" applyBorder="1" applyAlignment="1">
      <alignment horizontal="center" vertical="center" wrapText="1"/>
    </xf>
    <xf numFmtId="0" fontId="17" fillId="5" borderId="20" xfId="0" applyFont="1" applyFill="1" applyBorder="1" applyAlignment="1">
      <alignment horizontal="center" vertical="center" wrapText="1"/>
    </xf>
    <xf numFmtId="0" fontId="17" fillId="5" borderId="21" xfId="0" applyFont="1" applyFill="1" applyBorder="1" applyAlignment="1">
      <alignment horizontal="center" vertical="center" wrapText="1"/>
    </xf>
    <xf numFmtId="0" fontId="17" fillId="5" borderId="22" xfId="0" applyFont="1" applyFill="1" applyBorder="1" applyAlignment="1">
      <alignment horizontal="center" vertical="center" wrapText="1"/>
    </xf>
    <xf numFmtId="0" fontId="17" fillId="5" borderId="0" xfId="0" applyFont="1" applyFill="1" applyAlignment="1">
      <alignment horizontal="center" vertical="center" wrapText="1"/>
    </xf>
    <xf numFmtId="0" fontId="17" fillId="5" borderId="23" xfId="0" applyFont="1" applyFill="1" applyBorder="1" applyAlignment="1">
      <alignment horizontal="center" vertical="center" wrapText="1"/>
    </xf>
    <xf numFmtId="0" fontId="17" fillId="5" borderId="24"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5" borderId="26" xfId="0" applyFont="1" applyFill="1" applyBorder="1" applyAlignment="1">
      <alignment horizontal="center" vertical="center" wrapText="1"/>
    </xf>
    <xf numFmtId="0" fontId="34" fillId="6" borderId="2" xfId="0" applyFont="1" applyFill="1" applyBorder="1" applyAlignment="1">
      <alignment horizontal="center" vertical="center"/>
    </xf>
    <xf numFmtId="0" fontId="34" fillId="6" borderId="12" xfId="0" applyFont="1" applyFill="1" applyBorder="1" applyAlignment="1">
      <alignment horizontal="center" vertical="center"/>
    </xf>
    <xf numFmtId="0" fontId="35" fillId="6" borderId="27" xfId="0" applyFont="1" applyFill="1" applyBorder="1" applyAlignment="1">
      <alignment horizontal="center" vertical="center"/>
    </xf>
    <xf numFmtId="0" fontId="35" fillId="6" borderId="0" xfId="0" applyFont="1" applyFill="1" applyAlignment="1">
      <alignment horizontal="center" vertical="center"/>
    </xf>
    <xf numFmtId="0" fontId="35" fillId="6" borderId="4" xfId="0" applyFont="1" applyFill="1" applyBorder="1" applyAlignment="1">
      <alignment horizontal="center" vertical="center"/>
    </xf>
    <xf numFmtId="0" fontId="35" fillId="6" borderId="10" xfId="0" applyFont="1" applyFill="1" applyBorder="1" applyAlignment="1">
      <alignment horizontal="center" vertical="center"/>
    </xf>
    <xf numFmtId="0" fontId="5" fillId="0" borderId="0" xfId="0" applyFont="1"/>
    <xf numFmtId="164" fontId="5" fillId="0" borderId="7" xfId="0" applyNumberFormat="1" applyFont="1" applyBorder="1" applyAlignment="1">
      <alignment horizontal="center"/>
    </xf>
    <xf numFmtId="164" fontId="5" fillId="0" borderId="8" xfId="0" applyNumberFormat="1" applyFont="1" applyBorder="1" applyAlignment="1">
      <alignment horizontal="center"/>
    </xf>
    <xf numFmtId="164" fontId="8" fillId="0" borderId="7" xfId="0" applyNumberFormat="1" applyFont="1" applyBorder="1" applyAlignment="1">
      <alignment horizontal="center"/>
    </xf>
    <xf numFmtId="164" fontId="8" fillId="0" borderId="8" xfId="0" applyNumberFormat="1" applyFont="1" applyBorder="1" applyAlignment="1">
      <alignment horizontal="center"/>
    </xf>
    <xf numFmtId="0" fontId="8" fillId="0" borderId="9" xfId="0" applyFont="1" applyBorder="1" applyAlignment="1">
      <alignment horizontal="center" wrapText="1"/>
    </xf>
    <xf numFmtId="0" fontId="8" fillId="0" borderId="8" xfId="0" applyFont="1" applyBorder="1" applyAlignment="1">
      <alignment horizontal="center" wrapText="1"/>
    </xf>
    <xf numFmtId="164" fontId="3" fillId="0" borderId="7" xfId="0" applyNumberFormat="1" applyFont="1" applyBorder="1" applyAlignment="1">
      <alignment horizontal="center"/>
    </xf>
    <xf numFmtId="164" fontId="3" fillId="0" borderId="8" xfId="0" applyNumberFormat="1" applyFont="1" applyBorder="1" applyAlignment="1">
      <alignment horizontal="center"/>
    </xf>
    <xf numFmtId="0" fontId="9" fillId="0" borderId="9" xfId="0" applyFont="1" applyBorder="1" applyAlignment="1">
      <alignment horizontal="center"/>
    </xf>
    <xf numFmtId="0" fontId="9" fillId="0" borderId="8" xfId="0" applyFont="1" applyBorder="1" applyAlignment="1">
      <alignment horizontal="center"/>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10" fillId="0" borderId="0" xfId="0" applyFont="1"/>
    <xf numFmtId="0" fontId="6" fillId="0" borderId="12" xfId="0" applyFont="1" applyBorder="1" applyAlignment="1">
      <alignment horizontal="center"/>
    </xf>
    <xf numFmtId="0" fontId="6" fillId="0" borderId="10"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3" fillId="0" borderId="9"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8" fillId="0" borderId="0" xfId="0" applyFont="1" applyAlignment="1">
      <alignment horizontal="left" wrapText="1"/>
    </xf>
    <xf numFmtId="0" fontId="7" fillId="0" borderId="0" xfId="0" applyFont="1" applyAlignment="1">
      <alignment horizontal="center" vertical="top" wrapText="1"/>
    </xf>
    <xf numFmtId="164" fontId="5" fillId="0" borderId="9" xfId="0" applyNumberFormat="1" applyFont="1" applyBorder="1" applyAlignment="1">
      <alignment horizontal="center"/>
    </xf>
    <xf numFmtId="0" fontId="3" fillId="0" borderId="0" xfId="0" applyFont="1" applyAlignment="1">
      <alignment horizontal="center"/>
    </xf>
    <xf numFmtId="0" fontId="3" fillId="0" borderId="11" xfId="0" applyFont="1" applyBorder="1" applyAlignment="1">
      <alignment horizontal="center"/>
    </xf>
    <xf numFmtId="0" fontId="12" fillId="0" borderId="0" xfId="0" applyFont="1" applyAlignment="1">
      <alignment horizontal="center"/>
    </xf>
    <xf numFmtId="0" fontId="11" fillId="3" borderId="0" xfId="0" applyFont="1" applyFill="1" applyAlignment="1">
      <alignment horizontal="left"/>
    </xf>
    <xf numFmtId="0" fontId="10" fillId="0" borderId="0" xfId="0" applyFont="1" applyAlignment="1">
      <alignment vertical="center"/>
    </xf>
    <xf numFmtId="0" fontId="6" fillId="0" borderId="6" xfId="0" applyFont="1" applyBorder="1" applyAlignment="1">
      <alignment horizontal="center" vertical="center"/>
    </xf>
    <xf numFmtId="0" fontId="6" fillId="0" borderId="14" xfId="0" applyFont="1" applyBorder="1" applyAlignment="1">
      <alignment horizontal="center" vertical="center"/>
    </xf>
    <xf numFmtId="0" fontId="39" fillId="0" borderId="0" xfId="0" applyFont="1" applyAlignment="1">
      <alignment horizontal="center"/>
    </xf>
    <xf numFmtId="0" fontId="8" fillId="0" borderId="0" xfId="0" applyFont="1" applyAlignment="1">
      <alignment horizontal="left" vertical="center" wrapText="1"/>
    </xf>
    <xf numFmtId="0" fontId="24" fillId="0" borderId="0" xfId="0" applyFont="1" applyAlignment="1">
      <alignment horizontal="left" vertical="center" wrapText="1"/>
    </xf>
    <xf numFmtId="165" fontId="2" fillId="0" borderId="0" xfId="0" applyNumberFormat="1" applyFont="1" applyAlignment="1">
      <alignment horizontal="center" vertical="center" wrapText="1"/>
    </xf>
    <xf numFmtId="0" fontId="8" fillId="0" borderId="0" xfId="0" applyFont="1" applyAlignment="1">
      <alignment horizontal="left" vertical="center"/>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22" fillId="0" borderId="10" xfId="0" applyFont="1" applyBorder="1" applyAlignment="1">
      <alignment horizontal="left" vertical="center" wrapText="1"/>
    </xf>
    <xf numFmtId="0" fontId="22" fillId="0" borderId="5" xfId="0" applyFont="1" applyBorder="1" applyAlignment="1">
      <alignment horizontal="left" vertical="center" wrapText="1"/>
    </xf>
    <xf numFmtId="0" fontId="6" fillId="7" borderId="0" xfId="0" applyFont="1" applyFill="1" applyAlignment="1">
      <alignment horizontal="left" vertical="center"/>
    </xf>
    <xf numFmtId="0" fontId="5" fillId="0" borderId="1" xfId="0" applyFont="1" applyBorder="1" applyAlignment="1">
      <alignment horizontal="left" vertical="center" wrapText="1"/>
    </xf>
    <xf numFmtId="0" fontId="5" fillId="0" borderId="7" xfId="0" applyFont="1" applyBorder="1" applyAlignment="1">
      <alignment horizontal="left" vertical="center" wrapText="1"/>
    </xf>
    <xf numFmtId="164" fontId="2" fillId="0" borderId="12" xfId="1" applyFont="1" applyFill="1" applyBorder="1" applyAlignment="1" applyProtection="1">
      <alignment horizontal="center" wrapText="1"/>
      <protection locked="0"/>
    </xf>
    <xf numFmtId="164" fontId="2" fillId="0" borderId="0" xfId="1" applyFont="1" applyFill="1" applyBorder="1" applyAlignment="1" applyProtection="1">
      <alignment horizontal="center" wrapText="1"/>
      <protection locked="0"/>
    </xf>
    <xf numFmtId="164" fontId="2" fillId="0" borderId="10" xfId="1" applyFont="1" applyFill="1" applyBorder="1" applyAlignment="1" applyProtection="1">
      <alignment horizontal="center" wrapText="1"/>
      <protection locked="0"/>
    </xf>
    <xf numFmtId="0" fontId="26" fillId="0" borderId="12" xfId="0" applyFont="1" applyBorder="1" applyAlignment="1">
      <alignment horizontal="center"/>
    </xf>
    <xf numFmtId="0" fontId="26" fillId="0" borderId="3" xfId="0" applyFont="1" applyBorder="1" applyAlignment="1">
      <alignment horizontal="center"/>
    </xf>
    <xf numFmtId="0" fontId="26" fillId="0" borderId="0" xfId="0" applyFont="1" applyAlignment="1">
      <alignment horizontal="center"/>
    </xf>
    <xf numFmtId="0" fontId="26" fillId="0" borderId="11" xfId="0" applyFont="1" applyBorder="1" applyAlignment="1">
      <alignment horizontal="center"/>
    </xf>
    <xf numFmtId="0" fontId="26" fillId="0" borderId="10" xfId="0" applyFont="1" applyBorder="1" applyAlignment="1">
      <alignment horizontal="center"/>
    </xf>
    <xf numFmtId="0" fontId="26" fillId="0" borderId="5" xfId="0" applyFont="1" applyBorder="1" applyAlignment="1">
      <alignment horizontal="center"/>
    </xf>
    <xf numFmtId="0" fontId="36" fillId="0" borderId="15" xfId="3" applyFont="1" applyBorder="1" applyAlignment="1">
      <alignment horizontal="right" vertical="center"/>
    </xf>
    <xf numFmtId="0" fontId="36" fillId="0" borderId="16" xfId="3" applyFont="1" applyBorder="1" applyAlignment="1">
      <alignment horizontal="right" vertical="center"/>
    </xf>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6" fillId="0" borderId="9" xfId="0" applyFont="1" applyBorder="1" applyAlignment="1">
      <alignment horizontal="center" vertical="top" wrapText="1"/>
    </xf>
    <xf numFmtId="0" fontId="6" fillId="0" borderId="8" xfId="0" applyFont="1" applyBorder="1" applyAlignment="1">
      <alignment horizontal="center" vertical="top" wrapText="1"/>
    </xf>
    <xf numFmtId="0" fontId="6" fillId="0" borderId="1" xfId="0" applyFont="1" applyBorder="1" applyAlignment="1">
      <alignment horizontal="center" vertical="top" wrapText="1"/>
    </xf>
    <xf numFmtId="0" fontId="5" fillId="0" borderId="9" xfId="0" applyFont="1" applyBorder="1" applyAlignment="1">
      <alignment horizontal="left" wrapText="1"/>
    </xf>
    <xf numFmtId="0" fontId="5" fillId="0" borderId="8" xfId="0" applyFont="1" applyBorder="1" applyAlignment="1">
      <alignment horizontal="left" wrapText="1"/>
    </xf>
    <xf numFmtId="164" fontId="5" fillId="2" borderId="1" xfId="0" applyNumberFormat="1" applyFont="1" applyFill="1" applyBorder="1" applyAlignment="1" applyProtection="1">
      <alignment horizontal="center" vertical="top" wrapText="1"/>
      <protection locked="0"/>
    </xf>
    <xf numFmtId="0" fontId="17" fillId="0" borderId="0" xfId="3" applyFont="1" applyAlignment="1">
      <alignment horizontal="left"/>
    </xf>
    <xf numFmtId="0" fontId="8" fillId="0" borderId="0" xfId="3" applyFont="1" applyAlignment="1">
      <alignment horizontal="center"/>
    </xf>
    <xf numFmtId="0" fontId="3" fillId="0" borderId="0" xfId="3" applyFont="1" applyAlignment="1">
      <alignment horizontal="left"/>
    </xf>
    <xf numFmtId="0" fontId="8" fillId="0" borderId="10" xfId="3" applyFont="1" applyBorder="1" applyAlignment="1">
      <alignment horizontal="center"/>
    </xf>
    <xf numFmtId="0" fontId="5" fillId="7" borderId="0" xfId="0" applyFont="1" applyFill="1" applyAlignment="1">
      <alignment horizontal="left" vertical="center" wrapText="1"/>
    </xf>
  </cellXfs>
  <cellStyles count="4">
    <cellStyle name="Euro" xfId="1" xr:uid="{00000000-0005-0000-0000-000000000000}"/>
    <cellStyle name="Standaard" xfId="0" builtinId="0"/>
    <cellStyle name="Standaard 2" xfId="2" xr:uid="{00000000-0005-0000-0000-000002000000}"/>
    <cellStyle name="Standaard 3" xfId="3" xr:uid="{00000000-0005-0000-0000-000003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390525</xdr:colOff>
      <xdr:row>1</xdr:row>
      <xdr:rowOff>20955</xdr:rowOff>
    </xdr:from>
    <xdr:to>
      <xdr:col>4</xdr:col>
      <xdr:colOff>1165032</xdr:colOff>
      <xdr:row>3</xdr:row>
      <xdr:rowOff>173355</xdr:rowOff>
    </xdr:to>
    <xdr:pic>
      <xdr:nvPicPr>
        <xdr:cNvPr id="3" name="Afbeelding 2" descr="LOGO NIEUW">
          <a:extLst>
            <a:ext uri="{FF2B5EF4-FFF2-40B4-BE49-F238E27FC236}">
              <a16:creationId xmlns:a16="http://schemas.microsoft.com/office/drawing/2014/main" id="{290F1541-0DF7-4953-963F-766FB655B1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57875" y="240030"/>
          <a:ext cx="784032" cy="5810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xdr:row>
      <xdr:rowOff>9525</xdr:rowOff>
    </xdr:from>
    <xdr:to>
      <xdr:col>5</xdr:col>
      <xdr:colOff>784032</xdr:colOff>
      <xdr:row>3</xdr:row>
      <xdr:rowOff>152400</xdr:rowOff>
    </xdr:to>
    <xdr:pic>
      <xdr:nvPicPr>
        <xdr:cNvPr id="3" name="Afbeelding 2" descr="LOGO NIEUW">
          <a:extLst>
            <a:ext uri="{FF2B5EF4-FFF2-40B4-BE49-F238E27FC236}">
              <a16:creationId xmlns:a16="http://schemas.microsoft.com/office/drawing/2014/main" id="{05128487-A843-4824-9418-F5F974F02F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77025" y="285750"/>
          <a:ext cx="789747" cy="5810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410403</xdr:colOff>
      <xdr:row>1</xdr:row>
      <xdr:rowOff>9525</xdr:rowOff>
    </xdr:from>
    <xdr:to>
      <xdr:col>9</xdr:col>
      <xdr:colOff>687705</xdr:colOff>
      <xdr:row>3</xdr:row>
      <xdr:rowOff>167640</xdr:rowOff>
    </xdr:to>
    <xdr:pic>
      <xdr:nvPicPr>
        <xdr:cNvPr id="2" name="Afbeelding 1" descr="LOGO NIEUW">
          <a:extLst>
            <a:ext uri="{FF2B5EF4-FFF2-40B4-BE49-F238E27FC236}">
              <a16:creationId xmlns:a16="http://schemas.microsoft.com/office/drawing/2014/main" id="{06DEC341-D9A2-4992-8869-E746BBA686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3328" y="180975"/>
          <a:ext cx="782127" cy="58674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2"/>
  <sheetViews>
    <sheetView topLeftCell="B40" zoomScaleNormal="100" zoomScaleSheetLayoutView="100" workbookViewId="0">
      <selection activeCell="E72" sqref="E72"/>
    </sheetView>
  </sheetViews>
  <sheetFormatPr defaultColWidth="9.33203125" defaultRowHeight="10.199999999999999" x14ac:dyDescent="0.2"/>
  <cols>
    <col min="1" max="1" width="5.33203125" style="2" hidden="1" customWidth="1"/>
    <col min="2" max="2" width="5.33203125" style="2" customWidth="1"/>
    <col min="3" max="3" width="28.6640625" style="1" customWidth="1"/>
    <col min="4" max="4" width="17" style="1" customWidth="1"/>
    <col min="5" max="5" width="16" style="1" bestFit="1" customWidth="1"/>
    <col min="6" max="6" width="16" style="1" customWidth="1"/>
    <col min="7" max="7" width="7.6640625" style="1" bestFit="1" customWidth="1"/>
    <col min="8" max="9" width="17.6640625" style="1" customWidth="1"/>
    <col min="10" max="11" width="10.6640625" style="3" customWidth="1"/>
    <col min="12" max="16384" width="9.33203125" style="1"/>
  </cols>
  <sheetData>
    <row r="1" spans="1:11" ht="17.399999999999999" x14ac:dyDescent="0.3">
      <c r="C1" s="228" t="s">
        <v>0</v>
      </c>
      <c r="D1" s="228"/>
      <c r="E1" s="228"/>
      <c r="F1" s="228"/>
      <c r="G1" s="228"/>
      <c r="H1" s="228"/>
      <c r="I1" s="228"/>
      <c r="J1" s="228"/>
      <c r="K1" s="228"/>
    </row>
    <row r="2" spans="1:11" ht="20.100000000000001" customHeight="1" x14ac:dyDescent="0.25">
      <c r="C2" s="229" t="s">
        <v>1</v>
      </c>
      <c r="D2" s="229"/>
      <c r="E2" s="229"/>
      <c r="F2" s="229"/>
      <c r="G2" s="229"/>
      <c r="H2" s="229"/>
    </row>
    <row r="3" spans="1:11" x14ac:dyDescent="0.2">
      <c r="C3" s="5"/>
      <c r="D3" s="5"/>
      <c r="E3" s="5"/>
      <c r="F3" s="5"/>
      <c r="G3" s="5"/>
      <c r="H3" s="5"/>
      <c r="I3" s="5"/>
      <c r="J3" s="5"/>
      <c r="K3" s="5"/>
    </row>
    <row r="5" spans="1:11" ht="15.6" x14ac:dyDescent="0.3">
      <c r="C5" s="6" t="s">
        <v>2</v>
      </c>
      <c r="D5" s="6"/>
      <c r="E5" s="6"/>
      <c r="F5" s="6"/>
      <c r="G5" s="6"/>
      <c r="H5" s="198"/>
      <c r="I5" s="198"/>
      <c r="J5" s="7"/>
      <c r="K5" s="7"/>
    </row>
    <row r="6" spans="1:11" ht="11.25" customHeight="1" x14ac:dyDescent="0.2">
      <c r="A6" s="1"/>
      <c r="B6" s="1"/>
      <c r="C6" s="7"/>
      <c r="D6" s="7"/>
      <c r="E6" s="7"/>
      <c r="F6" s="7"/>
      <c r="G6" s="7"/>
      <c r="H6" s="7"/>
      <c r="I6" s="198"/>
      <c r="J6" s="198"/>
      <c r="K6" s="7"/>
    </row>
    <row r="7" spans="1:11" ht="11.25" customHeight="1" x14ac:dyDescent="0.2">
      <c r="A7" s="1"/>
      <c r="B7" s="1"/>
      <c r="C7" s="212"/>
      <c r="D7" s="13"/>
      <c r="E7" s="13"/>
      <c r="F7" s="13"/>
      <c r="G7" s="38" t="s">
        <v>3</v>
      </c>
      <c r="H7" s="216" t="s">
        <v>4</v>
      </c>
      <c r="I7" s="215" t="s">
        <v>5</v>
      </c>
      <c r="J7" s="216" t="s">
        <v>6</v>
      </c>
      <c r="K7" s="217"/>
    </row>
    <row r="8" spans="1:11" ht="11.25" customHeight="1" x14ac:dyDescent="0.2">
      <c r="A8" s="1"/>
      <c r="B8" s="1"/>
      <c r="C8" s="212"/>
      <c r="D8" s="13"/>
      <c r="E8" s="13"/>
      <c r="F8" s="13"/>
      <c r="G8" s="39" t="s">
        <v>7</v>
      </c>
      <c r="H8" s="218"/>
      <c r="I8" s="215"/>
      <c r="J8" s="218"/>
      <c r="K8" s="219"/>
    </row>
    <row r="9" spans="1:11" ht="11.4" x14ac:dyDescent="0.2">
      <c r="A9" s="1"/>
      <c r="B9" s="1"/>
      <c r="C9" s="12" t="s">
        <v>8</v>
      </c>
      <c r="D9" s="12" t="s">
        <v>9</v>
      </c>
      <c r="E9" s="12" t="s">
        <v>9</v>
      </c>
      <c r="F9" s="28" t="s">
        <v>10</v>
      </c>
      <c r="G9" s="40" t="s">
        <v>11</v>
      </c>
      <c r="H9" s="17" t="s">
        <v>8</v>
      </c>
      <c r="I9" s="11" t="s">
        <v>12</v>
      </c>
      <c r="J9" s="207"/>
      <c r="K9" s="208"/>
    </row>
    <row r="10" spans="1:11" ht="11.4" x14ac:dyDescent="0.2">
      <c r="A10" s="1"/>
      <c r="B10" s="1"/>
      <c r="C10" s="20" t="s">
        <v>13</v>
      </c>
      <c r="D10" s="34">
        <v>40163268</v>
      </c>
      <c r="E10" s="34" t="s">
        <v>14</v>
      </c>
      <c r="F10" s="19"/>
      <c r="G10" s="41">
        <v>8</v>
      </c>
      <c r="H10" s="19"/>
      <c r="I10" s="9"/>
      <c r="J10" s="225">
        <f>H10+I10</f>
        <v>0</v>
      </c>
      <c r="K10" s="200"/>
    </row>
    <row r="11" spans="1:11" ht="11.4" x14ac:dyDescent="0.2">
      <c r="A11" s="1"/>
      <c r="B11" s="1"/>
      <c r="C11" s="20" t="s">
        <v>15</v>
      </c>
      <c r="D11" s="34">
        <v>40163269</v>
      </c>
      <c r="E11" s="34" t="s">
        <v>16</v>
      </c>
      <c r="F11" s="19"/>
      <c r="G11" s="41">
        <v>8</v>
      </c>
      <c r="H11" s="19"/>
      <c r="I11" s="9"/>
      <c r="J11" s="225">
        <f>H11+I11</f>
        <v>0</v>
      </c>
      <c r="K11" s="200"/>
    </row>
    <row r="12" spans="1:11" ht="11.4" x14ac:dyDescent="0.2">
      <c r="A12" s="1"/>
      <c r="B12" s="1"/>
      <c r="C12" s="20" t="s">
        <v>17</v>
      </c>
      <c r="D12" s="34">
        <v>40163270</v>
      </c>
      <c r="E12" s="34" t="s">
        <v>18</v>
      </c>
      <c r="F12" s="19"/>
      <c r="G12" s="41">
        <v>8</v>
      </c>
      <c r="H12" s="19"/>
      <c r="I12" s="9"/>
      <c r="J12" s="225">
        <f>H12+I12</f>
        <v>0</v>
      </c>
      <c r="K12" s="200"/>
    </row>
    <row r="13" spans="1:11" ht="11.4" x14ac:dyDescent="0.2">
      <c r="A13" s="1"/>
      <c r="B13" s="1"/>
      <c r="C13" s="20" t="s">
        <v>19</v>
      </c>
      <c r="D13" s="34">
        <v>40163271</v>
      </c>
      <c r="E13" s="34" t="s">
        <v>20</v>
      </c>
      <c r="F13" s="19"/>
      <c r="G13" s="41">
        <v>8</v>
      </c>
      <c r="H13" s="19"/>
      <c r="I13" s="9"/>
      <c r="J13" s="225">
        <f>H13+I13</f>
        <v>0</v>
      </c>
      <c r="K13" s="200"/>
    </row>
    <row r="14" spans="1:11" ht="11.4" x14ac:dyDescent="0.2">
      <c r="A14" s="1"/>
      <c r="B14" s="1"/>
      <c r="C14" s="20" t="s">
        <v>21</v>
      </c>
      <c r="D14" s="34">
        <v>40163272</v>
      </c>
      <c r="E14" s="34" t="s">
        <v>22</v>
      </c>
      <c r="F14" s="19"/>
      <c r="G14" s="41">
        <v>8</v>
      </c>
      <c r="H14" s="19"/>
      <c r="I14" s="9"/>
      <c r="J14" s="225">
        <f>H14+I14</f>
        <v>0</v>
      </c>
      <c r="K14" s="200"/>
    </row>
    <row r="15" spans="1:11" ht="11.4" x14ac:dyDescent="0.2">
      <c r="A15" s="1"/>
      <c r="B15" s="1"/>
      <c r="C15" s="20" t="s">
        <v>23</v>
      </c>
      <c r="D15" s="34">
        <v>40163273</v>
      </c>
      <c r="E15" s="34" t="s">
        <v>24</v>
      </c>
      <c r="F15" s="19"/>
      <c r="G15" s="41">
        <v>8</v>
      </c>
      <c r="H15" s="19"/>
      <c r="I15" s="9"/>
      <c r="J15" s="225">
        <f t="shared" ref="J15:J24" si="0">H15+I15</f>
        <v>0</v>
      </c>
      <c r="K15" s="200"/>
    </row>
    <row r="16" spans="1:11" ht="11.4" x14ac:dyDescent="0.2">
      <c r="A16" s="1"/>
      <c r="B16" s="1"/>
      <c r="C16" s="20" t="s">
        <v>25</v>
      </c>
      <c r="D16" s="34">
        <v>40163276</v>
      </c>
      <c r="E16" s="34" t="s">
        <v>26</v>
      </c>
      <c r="F16" s="19"/>
      <c r="G16" s="41">
        <v>8</v>
      </c>
      <c r="H16" s="19"/>
      <c r="I16" s="9"/>
      <c r="J16" s="225">
        <f t="shared" si="0"/>
        <v>0</v>
      </c>
      <c r="K16" s="200"/>
    </row>
    <row r="17" spans="1:11" ht="11.4" x14ac:dyDescent="0.2">
      <c r="A17" s="1"/>
      <c r="B17" s="1"/>
      <c r="C17" s="20" t="s">
        <v>27</v>
      </c>
      <c r="D17" s="34">
        <v>40163277</v>
      </c>
      <c r="E17" s="34" t="s">
        <v>28</v>
      </c>
      <c r="F17" s="19"/>
      <c r="G17" s="41">
        <v>8</v>
      </c>
      <c r="H17" s="19"/>
      <c r="I17" s="9"/>
      <c r="J17" s="225">
        <f t="shared" si="0"/>
        <v>0</v>
      </c>
      <c r="K17" s="200"/>
    </row>
    <row r="18" spans="1:11" ht="11.4" x14ac:dyDescent="0.2">
      <c r="A18" s="1"/>
      <c r="B18" s="1"/>
      <c r="C18" s="20" t="s">
        <v>29</v>
      </c>
      <c r="D18" s="34">
        <v>40163278</v>
      </c>
      <c r="E18" s="34" t="s">
        <v>30</v>
      </c>
      <c r="F18" s="19"/>
      <c r="G18" s="41">
        <v>8</v>
      </c>
      <c r="H18" s="19"/>
      <c r="I18" s="9"/>
      <c r="J18" s="225">
        <f t="shared" si="0"/>
        <v>0</v>
      </c>
      <c r="K18" s="200"/>
    </row>
    <row r="19" spans="1:11" ht="11.4" x14ac:dyDescent="0.2">
      <c r="A19" s="1"/>
      <c r="B19" s="1"/>
      <c r="C19" s="20" t="s">
        <v>31</v>
      </c>
      <c r="D19" s="34">
        <v>40163279</v>
      </c>
      <c r="E19" s="34" t="s">
        <v>32</v>
      </c>
      <c r="F19" s="19"/>
      <c r="G19" s="41">
        <v>8</v>
      </c>
      <c r="H19" s="19"/>
      <c r="I19" s="9"/>
      <c r="J19" s="225">
        <f t="shared" si="0"/>
        <v>0</v>
      </c>
      <c r="K19" s="200"/>
    </row>
    <row r="20" spans="1:11" ht="11.4" x14ac:dyDescent="0.2">
      <c r="A20" s="1"/>
      <c r="B20" s="1"/>
      <c r="C20" s="20" t="s">
        <v>33</v>
      </c>
      <c r="D20" s="34">
        <v>40163281</v>
      </c>
      <c r="E20" s="34" t="s">
        <v>34</v>
      </c>
      <c r="F20" s="19"/>
      <c r="G20" s="41">
        <v>6</v>
      </c>
      <c r="H20" s="19"/>
      <c r="I20" s="9"/>
      <c r="J20" s="225">
        <f t="shared" si="0"/>
        <v>0</v>
      </c>
      <c r="K20" s="200"/>
    </row>
    <row r="21" spans="1:11" ht="11.4" x14ac:dyDescent="0.2">
      <c r="A21" s="1"/>
      <c r="B21" s="1"/>
      <c r="C21" s="20" t="s">
        <v>35</v>
      </c>
      <c r="D21" s="34">
        <v>40163280</v>
      </c>
      <c r="E21" s="34" t="s">
        <v>36</v>
      </c>
      <c r="F21" s="19"/>
      <c r="G21" s="41">
        <v>6</v>
      </c>
      <c r="H21" s="19"/>
      <c r="I21" s="9"/>
      <c r="J21" s="225">
        <f t="shared" si="0"/>
        <v>0</v>
      </c>
      <c r="K21" s="200"/>
    </row>
    <row r="22" spans="1:11" ht="11.4" x14ac:dyDescent="0.2">
      <c r="A22" s="1"/>
      <c r="B22" s="1"/>
      <c r="C22" s="20" t="s">
        <v>37</v>
      </c>
      <c r="D22" s="34">
        <v>40163282</v>
      </c>
      <c r="E22" s="34" t="s">
        <v>38</v>
      </c>
      <c r="F22" s="19"/>
      <c r="G22" s="41">
        <v>6</v>
      </c>
      <c r="H22" s="19"/>
      <c r="I22" s="9"/>
      <c r="J22" s="225">
        <f t="shared" si="0"/>
        <v>0</v>
      </c>
      <c r="K22" s="200"/>
    </row>
    <row r="23" spans="1:11" ht="11.4" x14ac:dyDescent="0.2">
      <c r="A23" s="1"/>
      <c r="B23" s="1"/>
      <c r="C23" s="20" t="s">
        <v>39</v>
      </c>
      <c r="D23" s="34">
        <v>40163274</v>
      </c>
      <c r="E23" s="34" t="s">
        <v>40</v>
      </c>
      <c r="F23" s="19"/>
      <c r="G23" s="41">
        <v>6</v>
      </c>
      <c r="H23" s="19"/>
      <c r="I23" s="9"/>
      <c r="J23" s="225">
        <f t="shared" si="0"/>
        <v>0</v>
      </c>
      <c r="K23" s="200"/>
    </row>
    <row r="24" spans="1:11" ht="11.4" x14ac:dyDescent="0.2">
      <c r="A24" s="1"/>
      <c r="B24" s="1"/>
      <c r="C24" s="20" t="s">
        <v>41</v>
      </c>
      <c r="D24" s="34">
        <v>40163275</v>
      </c>
      <c r="E24" s="34" t="s">
        <v>42</v>
      </c>
      <c r="F24" s="19"/>
      <c r="G24" s="41">
        <v>6</v>
      </c>
      <c r="H24" s="19"/>
      <c r="I24" s="9"/>
      <c r="J24" s="225">
        <f t="shared" si="0"/>
        <v>0</v>
      </c>
      <c r="K24" s="200"/>
    </row>
    <row r="25" spans="1:11" ht="11.4" x14ac:dyDescent="0.2">
      <c r="A25" s="1"/>
      <c r="B25" s="1"/>
      <c r="C25" s="8"/>
      <c r="D25" s="8"/>
      <c r="E25" s="8"/>
      <c r="F25" s="8"/>
      <c r="G25" s="8"/>
      <c r="H25" s="7"/>
      <c r="I25" s="7"/>
      <c r="J25" s="7"/>
      <c r="K25" s="7"/>
    </row>
    <row r="26" spans="1:11" ht="11.4" x14ac:dyDescent="0.2">
      <c r="A26" s="1"/>
      <c r="B26" s="1"/>
      <c r="C26" s="8"/>
      <c r="D26" s="8"/>
      <c r="E26" s="8"/>
      <c r="F26" s="8"/>
      <c r="G26" s="8"/>
      <c r="H26" s="7"/>
      <c r="I26" s="7"/>
      <c r="J26" s="7"/>
      <c r="K26" s="7"/>
    </row>
    <row r="27" spans="1:11" ht="11.4" x14ac:dyDescent="0.2">
      <c r="A27" s="1"/>
      <c r="B27" s="1"/>
      <c r="C27" s="212"/>
      <c r="D27" s="13"/>
      <c r="E27" s="13"/>
      <c r="F27" s="13"/>
      <c r="G27" s="38" t="s">
        <v>3</v>
      </c>
      <c r="H27" s="216" t="s">
        <v>4</v>
      </c>
      <c r="I27" s="215" t="s">
        <v>5</v>
      </c>
      <c r="J27" s="216" t="s">
        <v>6</v>
      </c>
      <c r="K27" s="217"/>
    </row>
    <row r="28" spans="1:11" ht="11.4" x14ac:dyDescent="0.2">
      <c r="A28" s="1"/>
      <c r="B28" s="1"/>
      <c r="C28" s="212"/>
      <c r="D28" s="13"/>
      <c r="E28" s="13"/>
      <c r="F28" s="13"/>
      <c r="G28" s="39" t="s">
        <v>7</v>
      </c>
      <c r="H28" s="218"/>
      <c r="I28" s="215"/>
      <c r="J28" s="218"/>
      <c r="K28" s="219"/>
    </row>
    <row r="29" spans="1:11" ht="11.4" x14ac:dyDescent="0.2">
      <c r="A29" s="1"/>
      <c r="B29" s="1"/>
      <c r="C29" s="12" t="s">
        <v>8</v>
      </c>
      <c r="D29" s="12"/>
      <c r="E29" s="12" t="s">
        <v>9</v>
      </c>
      <c r="F29" s="28" t="s">
        <v>10</v>
      </c>
      <c r="G29" s="40" t="s">
        <v>11</v>
      </c>
      <c r="H29" s="17" t="s">
        <v>8</v>
      </c>
      <c r="I29" s="11" t="s">
        <v>43</v>
      </c>
      <c r="J29" s="207"/>
      <c r="K29" s="208"/>
    </row>
    <row r="30" spans="1:11" ht="13.2" x14ac:dyDescent="0.25">
      <c r="A30" s="1"/>
      <c r="B30" s="1"/>
      <c r="C30" s="20" t="s">
        <v>44</v>
      </c>
      <c r="D30" s="20"/>
      <c r="E30" s="36" t="s">
        <v>45</v>
      </c>
      <c r="F30" s="19"/>
      <c r="G30" s="41">
        <v>4</v>
      </c>
      <c r="H30" s="19"/>
      <c r="I30" s="9"/>
      <c r="J30" s="225">
        <f>H30+I30</f>
        <v>0</v>
      </c>
      <c r="K30" s="200"/>
    </row>
    <row r="31" spans="1:11" ht="13.2" x14ac:dyDescent="0.25">
      <c r="A31" s="1"/>
      <c r="B31" s="1"/>
      <c r="C31" s="20" t="s">
        <v>46</v>
      </c>
      <c r="D31" s="20"/>
      <c r="E31" s="36" t="s">
        <v>47</v>
      </c>
      <c r="F31" s="19"/>
      <c r="G31" s="41">
        <v>2</v>
      </c>
      <c r="H31" s="19"/>
      <c r="I31" s="9"/>
      <c r="J31" s="225">
        <f>H31+I31</f>
        <v>0</v>
      </c>
      <c r="K31" s="200"/>
    </row>
    <row r="32" spans="1:11" ht="11.4" x14ac:dyDescent="0.2">
      <c r="A32" s="1"/>
      <c r="B32" s="1"/>
      <c r="C32" s="8"/>
      <c r="D32" s="8"/>
      <c r="E32" s="8"/>
      <c r="F32" s="8"/>
      <c r="G32" s="8"/>
      <c r="H32" s="7"/>
      <c r="I32" s="7"/>
      <c r="J32" s="7"/>
      <c r="K32" s="7"/>
    </row>
    <row r="33" spans="1:11" ht="11.4" x14ac:dyDescent="0.2">
      <c r="A33" s="1"/>
      <c r="B33" s="1"/>
      <c r="C33" s="8"/>
      <c r="D33" s="8"/>
      <c r="E33" s="8"/>
      <c r="F33" s="8"/>
      <c r="G33" s="8"/>
      <c r="H33" s="7"/>
      <c r="I33" s="7"/>
      <c r="J33" s="7"/>
      <c r="K33" s="7"/>
    </row>
    <row r="34" spans="1:11" ht="11.4" x14ac:dyDescent="0.2">
      <c r="A34" s="1"/>
      <c r="B34" s="1"/>
      <c r="C34" s="8"/>
      <c r="D34" s="8"/>
      <c r="E34" s="8"/>
      <c r="F34" s="8"/>
      <c r="G34" s="8"/>
      <c r="H34" s="7"/>
      <c r="I34" s="7"/>
      <c r="J34" s="7"/>
      <c r="K34" s="7"/>
    </row>
    <row r="35" spans="1:11" ht="11.4" x14ac:dyDescent="0.2">
      <c r="A35" s="1"/>
      <c r="B35" s="1"/>
      <c r="C35" s="8"/>
      <c r="D35" s="8"/>
      <c r="E35" s="8"/>
      <c r="F35" s="8"/>
      <c r="G35" s="8"/>
      <c r="H35" s="7"/>
      <c r="I35" s="7"/>
      <c r="J35" s="7"/>
      <c r="K35" s="7"/>
    </row>
    <row r="36" spans="1:11" ht="11.4" x14ac:dyDescent="0.2">
      <c r="A36" s="1"/>
      <c r="B36" s="1"/>
      <c r="C36" s="8"/>
      <c r="D36" s="8"/>
      <c r="E36" s="8"/>
      <c r="F36" s="8"/>
      <c r="G36" s="8"/>
      <c r="H36" s="7"/>
      <c r="I36" s="7"/>
      <c r="J36" s="7"/>
      <c r="K36" s="7"/>
    </row>
    <row r="37" spans="1:11" ht="13.8" x14ac:dyDescent="0.25">
      <c r="A37" s="1"/>
      <c r="B37" s="1"/>
      <c r="C37" s="8"/>
      <c r="D37" s="8"/>
      <c r="E37" s="8"/>
      <c r="F37" s="8"/>
      <c r="G37" s="8"/>
      <c r="H37" s="226" t="s">
        <v>48</v>
      </c>
      <c r="I37" s="227"/>
      <c r="J37" s="205">
        <f>SUM(J10:K31)</f>
        <v>0</v>
      </c>
      <c r="K37" s="206"/>
    </row>
    <row r="38" spans="1:11" ht="11.4" x14ac:dyDescent="0.2">
      <c r="A38" s="1"/>
      <c r="B38" s="1"/>
      <c r="C38" s="7"/>
      <c r="D38" s="7"/>
      <c r="E38" s="7"/>
      <c r="F38" s="7"/>
      <c r="G38" s="7"/>
      <c r="H38" s="198"/>
      <c r="I38" s="198"/>
      <c r="J38" s="198"/>
      <c r="K38" s="198"/>
    </row>
    <row r="39" spans="1:11" ht="11.4" x14ac:dyDescent="0.2">
      <c r="A39" s="1"/>
      <c r="B39" s="1"/>
      <c r="C39" s="7" t="s">
        <v>49</v>
      </c>
      <c r="D39" s="7"/>
      <c r="E39" s="7"/>
      <c r="F39" s="7"/>
      <c r="G39" s="7"/>
      <c r="H39" s="198"/>
      <c r="I39" s="198"/>
      <c r="J39" s="198"/>
      <c r="K39" s="198"/>
    </row>
    <row r="41" spans="1:11" ht="15" customHeight="1" x14ac:dyDescent="0.3">
      <c r="A41" s="1"/>
      <c r="B41" s="1"/>
      <c r="C41" s="223" t="s">
        <v>50</v>
      </c>
      <c r="D41" s="223"/>
      <c r="E41" s="223"/>
      <c r="F41" s="6"/>
      <c r="G41" s="6"/>
      <c r="H41" s="5"/>
      <c r="I41"/>
    </row>
    <row r="42" spans="1:11" ht="15" customHeight="1" x14ac:dyDescent="0.3">
      <c r="A42" s="1"/>
      <c r="B42" s="1"/>
      <c r="C42" s="6"/>
      <c r="D42" s="6"/>
      <c r="E42" s="6"/>
      <c r="F42" s="6"/>
      <c r="G42" s="6"/>
      <c r="H42" s="5"/>
      <c r="I42"/>
    </row>
    <row r="43" spans="1:11" ht="15" customHeight="1" x14ac:dyDescent="0.25">
      <c r="A43" s="1"/>
      <c r="B43" s="1"/>
      <c r="C43" s="224" t="s">
        <v>51</v>
      </c>
      <c r="D43" s="224"/>
      <c r="E43" s="224"/>
      <c r="F43" s="4" t="s">
        <v>52</v>
      </c>
      <c r="G43" s="30"/>
      <c r="H43" s="5"/>
      <c r="I43"/>
    </row>
    <row r="44" spans="1:11" ht="15" customHeight="1" x14ac:dyDescent="0.25">
      <c r="A44" s="1"/>
      <c r="B44" s="1"/>
      <c r="C44" s="209" t="s">
        <v>53</v>
      </c>
      <c r="D44" s="210"/>
      <c r="E44" s="211"/>
      <c r="F44" s="14"/>
      <c r="G44" s="43"/>
      <c r="H44" s="5"/>
      <c r="I44"/>
    </row>
    <row r="45" spans="1:11" ht="15" customHeight="1" x14ac:dyDescent="0.25">
      <c r="A45" s="1"/>
      <c r="B45" s="1"/>
      <c r="C45" s="209" t="s">
        <v>54</v>
      </c>
      <c r="D45" s="210"/>
      <c r="E45" s="211"/>
      <c r="F45" s="14"/>
      <c r="G45" s="43"/>
      <c r="H45" s="5"/>
      <c r="I45"/>
    </row>
    <row r="46" spans="1:11" ht="15" customHeight="1" x14ac:dyDescent="0.25">
      <c r="A46" s="1"/>
      <c r="B46" s="1"/>
      <c r="C46" s="209" t="s">
        <v>55</v>
      </c>
      <c r="D46" s="210"/>
      <c r="E46" s="211"/>
      <c r="F46" s="14"/>
      <c r="G46" s="43"/>
      <c r="H46" s="5"/>
      <c r="I46"/>
    </row>
    <row r="47" spans="1:11" ht="15" customHeight="1" x14ac:dyDescent="0.25">
      <c r="A47" s="1"/>
      <c r="B47" s="1"/>
      <c r="C47" s="209" t="s">
        <v>56</v>
      </c>
      <c r="D47" s="210"/>
      <c r="E47" s="211"/>
      <c r="F47" s="14"/>
      <c r="G47" s="43"/>
      <c r="H47" s="5"/>
      <c r="I47"/>
    </row>
    <row r="48" spans="1:11" ht="15" customHeight="1" x14ac:dyDescent="0.25">
      <c r="A48" s="1"/>
      <c r="B48" s="1"/>
      <c r="C48" s="209" t="s">
        <v>57</v>
      </c>
      <c r="D48" s="210"/>
      <c r="E48" s="211"/>
      <c r="F48" s="14"/>
      <c r="G48" s="43"/>
      <c r="H48" s="5"/>
      <c r="I48"/>
    </row>
    <row r="49" spans="1:9" ht="15" customHeight="1" x14ac:dyDescent="0.25">
      <c r="A49" s="1"/>
      <c r="B49" s="1"/>
      <c r="C49" s="209" t="s">
        <v>58</v>
      </c>
      <c r="D49" s="210"/>
      <c r="E49" s="211"/>
      <c r="F49" s="14"/>
      <c r="G49" s="43"/>
      <c r="H49" s="5"/>
      <c r="I49"/>
    </row>
    <row r="50" spans="1:9" ht="15" customHeight="1" x14ac:dyDescent="0.3">
      <c r="A50" s="1"/>
      <c r="B50" s="1"/>
      <c r="C50" s="6"/>
      <c r="D50" s="6"/>
      <c r="E50" s="6"/>
      <c r="F50" s="6"/>
      <c r="G50" s="6"/>
      <c r="H50" s="5"/>
      <c r="I50"/>
    </row>
    <row r="51" spans="1:9" ht="15" customHeight="1" x14ac:dyDescent="0.3">
      <c r="A51" s="1"/>
      <c r="B51" s="1"/>
      <c r="C51" s="6"/>
      <c r="D51" s="6"/>
      <c r="E51" s="6"/>
      <c r="F51" s="6"/>
      <c r="G51" s="6"/>
      <c r="H51" s="5"/>
      <c r="I51"/>
    </row>
    <row r="52" spans="1:9" ht="15" customHeight="1" x14ac:dyDescent="0.3">
      <c r="A52" s="1"/>
      <c r="B52" s="1"/>
      <c r="C52" s="6"/>
      <c r="D52" s="6"/>
      <c r="E52" s="6"/>
      <c r="F52" s="6"/>
      <c r="G52" s="6"/>
      <c r="H52" s="5"/>
      <c r="I52"/>
    </row>
    <row r="53" spans="1:9" ht="15" customHeight="1" x14ac:dyDescent="0.3">
      <c r="A53" s="1"/>
      <c r="B53" s="1"/>
      <c r="C53" s="6"/>
      <c r="D53" s="6"/>
      <c r="E53" s="6"/>
      <c r="F53" s="6"/>
      <c r="G53" s="6"/>
      <c r="H53" s="5"/>
      <c r="I53"/>
    </row>
    <row r="54" spans="1:9" ht="15" customHeight="1" x14ac:dyDescent="0.3">
      <c r="A54" s="1"/>
      <c r="B54" s="1"/>
      <c r="C54" s="6"/>
      <c r="D54" s="6"/>
      <c r="E54" s="6"/>
      <c r="F54" s="6"/>
      <c r="G54" s="6"/>
      <c r="H54" s="5"/>
      <c r="I54"/>
    </row>
    <row r="55" spans="1:9" ht="15" customHeight="1" x14ac:dyDescent="0.3">
      <c r="A55" s="1"/>
      <c r="B55" s="1"/>
      <c r="C55" s="6"/>
      <c r="D55" s="6"/>
      <c r="E55" s="6"/>
      <c r="F55" s="6"/>
      <c r="G55" s="6"/>
      <c r="H55" s="5"/>
      <c r="I55"/>
    </row>
    <row r="56" spans="1:9" ht="15" customHeight="1" x14ac:dyDescent="0.3">
      <c r="A56" s="1"/>
      <c r="B56" s="1"/>
      <c r="C56" s="6"/>
      <c r="D56" s="6"/>
      <c r="E56" s="6"/>
      <c r="F56" s="6"/>
      <c r="G56" s="6"/>
      <c r="H56" s="5"/>
      <c r="I56"/>
    </row>
    <row r="57" spans="1:9" ht="15" customHeight="1" x14ac:dyDescent="0.3">
      <c r="A57" s="1"/>
      <c r="B57" s="1"/>
      <c r="C57" s="6"/>
      <c r="D57" s="6"/>
      <c r="E57" s="6"/>
      <c r="F57" s="6"/>
      <c r="G57" s="6"/>
      <c r="H57" s="5"/>
      <c r="I57"/>
    </row>
    <row r="58" spans="1:9" ht="15" customHeight="1" x14ac:dyDescent="0.3">
      <c r="A58" s="1"/>
      <c r="B58" s="1"/>
      <c r="C58" s="6"/>
      <c r="D58" s="6"/>
      <c r="E58" s="6"/>
      <c r="F58" s="6"/>
      <c r="G58" s="6"/>
      <c r="H58" s="5"/>
      <c r="I58"/>
    </row>
    <row r="59" spans="1:9" ht="15" customHeight="1" x14ac:dyDescent="0.3">
      <c r="A59" s="1"/>
      <c r="B59" s="1"/>
      <c r="C59" s="6"/>
      <c r="D59" s="6"/>
      <c r="E59" s="6"/>
      <c r="F59" s="6"/>
      <c r="G59" s="6"/>
      <c r="H59" s="5"/>
      <c r="I59"/>
    </row>
    <row r="60" spans="1:9" ht="15" customHeight="1" x14ac:dyDescent="0.3">
      <c r="A60" s="1"/>
      <c r="B60" s="1"/>
      <c r="C60" s="6"/>
      <c r="D60" s="6"/>
      <c r="E60" s="6"/>
      <c r="F60" s="6"/>
      <c r="G60" s="6"/>
      <c r="H60" s="5"/>
      <c r="I60"/>
    </row>
    <row r="61" spans="1:9" ht="15" customHeight="1" x14ac:dyDescent="0.3">
      <c r="A61" s="1"/>
      <c r="B61" s="1"/>
      <c r="C61" s="6"/>
      <c r="D61" s="6"/>
      <c r="E61" s="6"/>
      <c r="F61" s="6"/>
      <c r="G61" s="6"/>
      <c r="H61" s="5"/>
      <c r="I61"/>
    </row>
    <row r="62" spans="1:9" ht="15" customHeight="1" x14ac:dyDescent="0.3">
      <c r="A62" s="1"/>
      <c r="B62" s="1"/>
      <c r="C62" s="6"/>
      <c r="D62" s="6"/>
      <c r="E62" s="6"/>
      <c r="F62" s="6"/>
      <c r="G62" s="6"/>
      <c r="H62" s="5"/>
      <c r="I62"/>
    </row>
    <row r="63" spans="1:9" ht="15" customHeight="1" x14ac:dyDescent="0.3">
      <c r="A63" s="1"/>
      <c r="B63" s="1"/>
      <c r="C63" s="6"/>
      <c r="D63" s="6"/>
      <c r="E63" s="6"/>
      <c r="F63" s="6"/>
      <c r="G63" s="6"/>
      <c r="H63" s="5"/>
      <c r="I63"/>
    </row>
    <row r="64" spans="1:9" ht="15" customHeight="1" x14ac:dyDescent="0.3">
      <c r="A64" s="1"/>
      <c r="B64" s="1"/>
      <c r="C64" s="6"/>
      <c r="D64" s="6"/>
      <c r="E64" s="6"/>
      <c r="F64" s="6"/>
      <c r="G64" s="6"/>
      <c r="H64" s="5"/>
      <c r="I64"/>
    </row>
    <row r="65" spans="1:11" ht="15" customHeight="1" x14ac:dyDescent="0.3">
      <c r="A65" s="1"/>
      <c r="B65" s="1"/>
      <c r="C65" s="6"/>
      <c r="D65" s="6"/>
      <c r="E65" s="6"/>
      <c r="F65" s="6"/>
      <c r="G65" s="6"/>
      <c r="H65" s="5"/>
      <c r="I65"/>
    </row>
    <row r="68" spans="1:11" ht="15.6" x14ac:dyDescent="0.3">
      <c r="C68" s="6" t="s">
        <v>2</v>
      </c>
      <c r="D68" s="6"/>
      <c r="E68" s="6"/>
      <c r="F68" s="6"/>
      <c r="G68" s="6"/>
      <c r="H68" s="198"/>
      <c r="I68" s="198"/>
      <c r="J68" s="7"/>
      <c r="K68" s="7"/>
    </row>
    <row r="69" spans="1:11" ht="11.4" x14ac:dyDescent="0.2">
      <c r="C69" s="7"/>
      <c r="D69" s="7"/>
      <c r="E69" s="7"/>
      <c r="F69" s="7"/>
      <c r="G69" s="7"/>
      <c r="H69" s="7"/>
      <c r="I69" s="198"/>
      <c r="J69" s="198"/>
      <c r="K69" s="7"/>
    </row>
    <row r="70" spans="1:11" ht="11.4" x14ac:dyDescent="0.2">
      <c r="C70" s="212"/>
      <c r="D70" s="13"/>
      <c r="E70" s="13"/>
      <c r="F70" s="13"/>
      <c r="G70" s="38" t="s">
        <v>3</v>
      </c>
      <c r="H70" s="216" t="s">
        <v>4</v>
      </c>
      <c r="I70" s="215" t="s">
        <v>5</v>
      </c>
      <c r="J70" s="216" t="s">
        <v>6</v>
      </c>
      <c r="K70" s="217"/>
    </row>
    <row r="71" spans="1:11" ht="11.4" x14ac:dyDescent="0.2">
      <c r="C71" s="212"/>
      <c r="D71" s="13"/>
      <c r="E71" s="13"/>
      <c r="F71" s="13"/>
      <c r="G71" s="39" t="s">
        <v>7</v>
      </c>
      <c r="H71" s="218"/>
      <c r="I71" s="215"/>
      <c r="J71" s="218"/>
      <c r="K71" s="219"/>
    </row>
    <row r="72" spans="1:11" ht="11.4" x14ac:dyDescent="0.2">
      <c r="C72" s="12" t="s">
        <v>8</v>
      </c>
      <c r="D72" s="12" t="s">
        <v>9</v>
      </c>
      <c r="E72" s="12"/>
      <c r="F72" s="28" t="s">
        <v>10</v>
      </c>
      <c r="G72" s="40" t="s">
        <v>11</v>
      </c>
      <c r="H72" s="17" t="s">
        <v>8</v>
      </c>
      <c r="I72" s="11" t="s">
        <v>12</v>
      </c>
      <c r="J72" s="207"/>
      <c r="K72" s="208"/>
    </row>
    <row r="73" spans="1:11" ht="13.2" x14ac:dyDescent="0.25">
      <c r="C73" s="15" t="s">
        <v>59</v>
      </c>
      <c r="D73" s="32">
        <v>40163330</v>
      </c>
      <c r="E73" s="32"/>
      <c r="F73" s="19"/>
      <c r="G73" s="41">
        <v>6</v>
      </c>
      <c r="H73" s="19"/>
      <c r="I73" s="9"/>
      <c r="J73" s="225">
        <f t="shared" ref="J73:J84" si="1">H73+I73</f>
        <v>0</v>
      </c>
      <c r="K73" s="200"/>
    </row>
    <row r="74" spans="1:11" ht="13.2" x14ac:dyDescent="0.25">
      <c r="C74" s="15" t="s">
        <v>60</v>
      </c>
      <c r="D74" s="32">
        <v>40163331</v>
      </c>
      <c r="E74" s="32"/>
      <c r="F74" s="19"/>
      <c r="G74" s="41">
        <v>6</v>
      </c>
      <c r="H74" s="19"/>
      <c r="I74" s="9"/>
      <c r="J74" s="199">
        <f t="shared" si="1"/>
        <v>0</v>
      </c>
      <c r="K74" s="200"/>
    </row>
    <row r="75" spans="1:11" ht="13.2" x14ac:dyDescent="0.25">
      <c r="C75" s="15" t="s">
        <v>61</v>
      </c>
      <c r="D75" s="32">
        <v>40163333</v>
      </c>
      <c r="E75" s="32"/>
      <c r="F75" s="19"/>
      <c r="G75" s="41">
        <v>6</v>
      </c>
      <c r="H75" s="19"/>
      <c r="I75" s="9"/>
      <c r="J75" s="199">
        <f t="shared" si="1"/>
        <v>0</v>
      </c>
      <c r="K75" s="200"/>
    </row>
    <row r="76" spans="1:11" ht="13.2" x14ac:dyDescent="0.25">
      <c r="C76" s="15" t="s">
        <v>62</v>
      </c>
      <c r="D76" s="32">
        <v>40163332</v>
      </c>
      <c r="E76" s="32"/>
      <c r="F76" s="19"/>
      <c r="G76" s="41">
        <v>6</v>
      </c>
      <c r="H76" s="19"/>
      <c r="I76" s="9"/>
      <c r="J76" s="199">
        <f t="shared" si="1"/>
        <v>0</v>
      </c>
      <c r="K76" s="200"/>
    </row>
    <row r="77" spans="1:11" ht="13.2" x14ac:dyDescent="0.25">
      <c r="C77" s="15" t="s">
        <v>63</v>
      </c>
      <c r="D77" s="32">
        <v>40163335</v>
      </c>
      <c r="E77" s="32"/>
      <c r="F77" s="19"/>
      <c r="G77" s="41">
        <v>6</v>
      </c>
      <c r="H77" s="19"/>
      <c r="I77" s="9"/>
      <c r="J77" s="199">
        <f t="shared" si="1"/>
        <v>0</v>
      </c>
      <c r="K77" s="200"/>
    </row>
    <row r="78" spans="1:11" ht="13.2" x14ac:dyDescent="0.25">
      <c r="C78" s="15" t="s">
        <v>64</v>
      </c>
      <c r="D78" s="32">
        <v>40163334</v>
      </c>
      <c r="E78" s="32"/>
      <c r="F78" s="19"/>
      <c r="G78" s="41">
        <v>6</v>
      </c>
      <c r="H78" s="19"/>
      <c r="I78" s="9"/>
      <c r="J78" s="199">
        <f t="shared" si="1"/>
        <v>0</v>
      </c>
      <c r="K78" s="200"/>
    </row>
    <row r="79" spans="1:11" ht="13.2" x14ac:dyDescent="0.25">
      <c r="C79" s="15" t="s">
        <v>65</v>
      </c>
      <c r="D79" s="32">
        <v>40163338</v>
      </c>
      <c r="E79" s="32"/>
      <c r="F79" s="19"/>
      <c r="G79" s="41">
        <v>6</v>
      </c>
      <c r="H79" s="19"/>
      <c r="I79" s="9"/>
      <c r="J79" s="199">
        <f t="shared" si="1"/>
        <v>0</v>
      </c>
      <c r="K79" s="200"/>
    </row>
    <row r="80" spans="1:11" ht="13.2" x14ac:dyDescent="0.25">
      <c r="C80" s="15" t="s">
        <v>66</v>
      </c>
      <c r="D80" s="32">
        <v>40163339</v>
      </c>
      <c r="E80" s="32"/>
      <c r="F80" s="19"/>
      <c r="G80" s="41">
        <v>6</v>
      </c>
      <c r="H80" s="19"/>
      <c r="I80" s="9"/>
      <c r="J80" s="199">
        <f t="shared" si="1"/>
        <v>0</v>
      </c>
      <c r="K80" s="200"/>
    </row>
    <row r="81" spans="3:11" ht="13.2" x14ac:dyDescent="0.25">
      <c r="C81" s="15" t="s">
        <v>67</v>
      </c>
      <c r="D81" s="32">
        <v>40163341</v>
      </c>
      <c r="E81" s="32"/>
      <c r="F81" s="19"/>
      <c r="G81" s="41">
        <v>6</v>
      </c>
      <c r="H81" s="19"/>
      <c r="I81" s="9"/>
      <c r="J81" s="199">
        <f t="shared" si="1"/>
        <v>0</v>
      </c>
      <c r="K81" s="200"/>
    </row>
    <row r="82" spans="3:11" ht="13.2" x14ac:dyDescent="0.25">
      <c r="C82" s="15" t="s">
        <v>68</v>
      </c>
      <c r="D82" s="32">
        <v>40163340</v>
      </c>
      <c r="E82" s="32"/>
      <c r="F82" s="19"/>
      <c r="G82" s="41">
        <v>6</v>
      </c>
      <c r="H82" s="19"/>
      <c r="I82" s="9"/>
      <c r="J82" s="199">
        <f t="shared" si="1"/>
        <v>0</v>
      </c>
      <c r="K82" s="200"/>
    </row>
    <row r="83" spans="3:11" ht="13.2" x14ac:dyDescent="0.25">
      <c r="C83" s="15" t="s">
        <v>69</v>
      </c>
      <c r="D83" s="32">
        <v>40163337</v>
      </c>
      <c r="E83" s="32"/>
      <c r="F83" s="19"/>
      <c r="G83" s="41">
        <v>6</v>
      </c>
      <c r="H83" s="19"/>
      <c r="I83" s="9"/>
      <c r="J83" s="199">
        <f t="shared" si="1"/>
        <v>0</v>
      </c>
      <c r="K83" s="200"/>
    </row>
    <row r="84" spans="3:11" ht="13.2" x14ac:dyDescent="0.25">
      <c r="C84" s="15" t="s">
        <v>70</v>
      </c>
      <c r="D84" s="33">
        <v>40163336</v>
      </c>
      <c r="E84" s="33"/>
      <c r="F84" s="19"/>
      <c r="G84" s="41">
        <v>6</v>
      </c>
      <c r="H84" s="19"/>
      <c r="I84" s="9"/>
      <c r="J84" s="199">
        <f t="shared" si="1"/>
        <v>0</v>
      </c>
      <c r="K84" s="200"/>
    </row>
    <row r="85" spans="3:11" ht="11.4" x14ac:dyDescent="0.2">
      <c r="C85" s="8"/>
      <c r="D85" s="8"/>
      <c r="E85" s="8"/>
      <c r="F85" s="8"/>
      <c r="G85" s="8"/>
      <c r="H85" s="7"/>
      <c r="I85" s="7"/>
      <c r="J85" s="7"/>
      <c r="K85" s="7"/>
    </row>
    <row r="86" spans="3:11" ht="13.8" x14ac:dyDescent="0.25">
      <c r="C86" s="8"/>
      <c r="D86" s="8"/>
      <c r="E86" s="8"/>
      <c r="F86" s="8"/>
      <c r="G86" s="8"/>
      <c r="H86" s="220" t="s">
        <v>71</v>
      </c>
      <c r="I86" s="222"/>
      <c r="J86" s="205">
        <f>SUM(J73:K85)</f>
        <v>0</v>
      </c>
      <c r="K86" s="206"/>
    </row>
    <row r="87" spans="3:11" ht="11.4" x14ac:dyDescent="0.2">
      <c r="C87" s="7"/>
      <c r="D87" s="7"/>
      <c r="E87" s="7"/>
      <c r="F87" s="7"/>
      <c r="G87" s="7"/>
      <c r="H87" s="198"/>
      <c r="I87" s="198"/>
      <c r="J87" s="198"/>
      <c r="K87" s="198"/>
    </row>
    <row r="88" spans="3:11" ht="11.4" x14ac:dyDescent="0.2">
      <c r="C88" s="7" t="s">
        <v>49</v>
      </c>
      <c r="D88" s="7"/>
      <c r="E88" s="7"/>
      <c r="F88" s="7"/>
      <c r="G88" s="7"/>
      <c r="H88" s="198"/>
      <c r="I88" s="198"/>
      <c r="J88" s="198"/>
      <c r="K88" s="198"/>
    </row>
    <row r="90" spans="3:11" ht="15.6" x14ac:dyDescent="0.3">
      <c r="C90" s="223" t="s">
        <v>50</v>
      </c>
      <c r="D90" s="223"/>
      <c r="E90" s="223"/>
      <c r="F90" s="6"/>
      <c r="G90" s="6"/>
      <c r="H90" s="5"/>
      <c r="I90"/>
    </row>
    <row r="91" spans="3:11" ht="15.6" x14ac:dyDescent="0.3">
      <c r="C91" s="6"/>
      <c r="D91" s="6"/>
      <c r="E91" s="6"/>
      <c r="F91" s="6"/>
      <c r="G91" s="6"/>
      <c r="H91" s="5"/>
      <c r="I91"/>
    </row>
    <row r="92" spans="3:11" ht="15.6" x14ac:dyDescent="0.25">
      <c r="C92" s="224" t="s">
        <v>72</v>
      </c>
      <c r="D92" s="224"/>
      <c r="E92" s="224"/>
      <c r="F92" s="4" t="s">
        <v>52</v>
      </c>
      <c r="G92" s="30"/>
      <c r="H92" s="5"/>
      <c r="I92"/>
    </row>
    <row r="93" spans="3:11" ht="13.2" x14ac:dyDescent="0.25">
      <c r="C93" s="209" t="s">
        <v>53</v>
      </c>
      <c r="D93" s="210"/>
      <c r="E93" s="211"/>
      <c r="F93" s="14"/>
      <c r="G93" s="43"/>
      <c r="H93" s="5"/>
      <c r="I93"/>
    </row>
    <row r="94" spans="3:11" ht="13.2" x14ac:dyDescent="0.25">
      <c r="C94" s="209" t="s">
        <v>54</v>
      </c>
      <c r="D94" s="210"/>
      <c r="E94" s="211"/>
      <c r="F94" s="14"/>
      <c r="G94" s="43"/>
      <c r="H94" s="5"/>
      <c r="I94"/>
    </row>
    <row r="95" spans="3:11" ht="13.2" x14ac:dyDescent="0.25">
      <c r="C95" s="209" t="s">
        <v>55</v>
      </c>
      <c r="D95" s="210"/>
      <c r="E95" s="211"/>
      <c r="F95" s="14"/>
      <c r="G95" s="43"/>
      <c r="H95" s="5"/>
      <c r="I95"/>
    </row>
    <row r="96" spans="3:11" ht="13.2" x14ac:dyDescent="0.25">
      <c r="C96" s="209" t="s">
        <v>56</v>
      </c>
      <c r="D96" s="210"/>
      <c r="E96" s="211"/>
      <c r="F96" s="14"/>
      <c r="G96" s="43"/>
      <c r="H96" s="5"/>
      <c r="I96"/>
    </row>
    <row r="97" spans="3:9" ht="13.2" x14ac:dyDescent="0.25">
      <c r="C97" s="209" t="s">
        <v>57</v>
      </c>
      <c r="D97" s="210"/>
      <c r="E97" s="211"/>
      <c r="F97" s="14"/>
      <c r="G97" s="43"/>
      <c r="H97" s="5"/>
      <c r="I97"/>
    </row>
    <row r="98" spans="3:9" ht="13.2" x14ac:dyDescent="0.25">
      <c r="C98" s="209" t="s">
        <v>58</v>
      </c>
      <c r="D98" s="210"/>
      <c r="E98" s="211"/>
      <c r="F98" s="14"/>
      <c r="G98" s="43"/>
      <c r="H98" s="5"/>
      <c r="I98"/>
    </row>
    <row r="99" spans="3:9" ht="15.6" x14ac:dyDescent="0.3">
      <c r="C99" s="6"/>
      <c r="D99" s="6"/>
      <c r="E99" s="6"/>
      <c r="F99" s="6"/>
      <c r="G99" s="6"/>
      <c r="H99" s="5"/>
      <c r="I99"/>
    </row>
    <row r="100" spans="3:9" ht="15.6" x14ac:dyDescent="0.3">
      <c r="C100" s="6"/>
      <c r="D100" s="6"/>
      <c r="E100" s="6"/>
      <c r="F100" s="6"/>
      <c r="G100" s="6"/>
      <c r="H100" s="5"/>
      <c r="I100"/>
    </row>
    <row r="101" spans="3:9" ht="15.6" x14ac:dyDescent="0.3">
      <c r="C101" s="6"/>
      <c r="D101" s="6"/>
      <c r="E101" s="6"/>
      <c r="F101" s="6"/>
      <c r="G101" s="6"/>
      <c r="H101" s="5"/>
      <c r="I101"/>
    </row>
    <row r="102" spans="3:9" ht="15.6" x14ac:dyDescent="0.3">
      <c r="C102" s="6"/>
      <c r="D102" s="6"/>
      <c r="E102" s="6"/>
      <c r="F102" s="6"/>
      <c r="G102" s="6"/>
      <c r="H102" s="5"/>
      <c r="I102"/>
    </row>
    <row r="103" spans="3:9" ht="15.6" x14ac:dyDescent="0.3">
      <c r="C103" s="6"/>
      <c r="D103" s="6"/>
      <c r="E103" s="6"/>
      <c r="F103" s="6"/>
      <c r="G103" s="6"/>
      <c r="H103" s="5"/>
      <c r="I103"/>
    </row>
    <row r="104" spans="3:9" ht="15.6" x14ac:dyDescent="0.3">
      <c r="C104" s="6"/>
      <c r="D104" s="6"/>
      <c r="E104" s="6"/>
      <c r="F104" s="6"/>
      <c r="G104" s="6"/>
      <c r="H104" s="5"/>
      <c r="I104"/>
    </row>
    <row r="105" spans="3:9" ht="15.6" x14ac:dyDescent="0.3">
      <c r="C105" s="6"/>
      <c r="D105" s="6"/>
      <c r="E105" s="6"/>
      <c r="F105" s="6"/>
      <c r="G105" s="6"/>
      <c r="H105" s="5"/>
      <c r="I105"/>
    </row>
    <row r="106" spans="3:9" ht="15.6" x14ac:dyDescent="0.3">
      <c r="C106" s="6"/>
      <c r="D106" s="6"/>
      <c r="E106" s="6"/>
      <c r="F106" s="6"/>
      <c r="G106" s="6"/>
      <c r="H106" s="5"/>
      <c r="I106"/>
    </row>
    <row r="107" spans="3:9" ht="15.6" x14ac:dyDescent="0.3">
      <c r="C107" s="6"/>
      <c r="D107" s="6"/>
      <c r="E107" s="6"/>
      <c r="F107" s="6"/>
      <c r="G107" s="6"/>
      <c r="H107" s="5"/>
      <c r="I107"/>
    </row>
    <row r="108" spans="3:9" ht="15.6" x14ac:dyDescent="0.3">
      <c r="C108" s="6"/>
      <c r="D108" s="6"/>
      <c r="E108" s="6"/>
      <c r="F108" s="6"/>
      <c r="G108" s="6"/>
      <c r="H108" s="5"/>
      <c r="I108"/>
    </row>
    <row r="109" spans="3:9" ht="15.6" x14ac:dyDescent="0.3">
      <c r="C109" s="6"/>
      <c r="D109" s="6"/>
      <c r="E109" s="6"/>
      <c r="F109" s="6"/>
      <c r="G109" s="6"/>
      <c r="H109" s="5"/>
      <c r="I109"/>
    </row>
    <row r="110" spans="3:9" ht="15.6" x14ac:dyDescent="0.3">
      <c r="C110" s="6"/>
      <c r="D110" s="6"/>
      <c r="E110" s="6"/>
      <c r="F110" s="6"/>
      <c r="G110" s="6"/>
      <c r="H110" s="5"/>
      <c r="I110"/>
    </row>
    <row r="111" spans="3:9" ht="15.6" x14ac:dyDescent="0.3">
      <c r="C111" s="6"/>
      <c r="D111" s="6"/>
      <c r="E111" s="6"/>
      <c r="F111" s="6"/>
      <c r="G111" s="6"/>
      <c r="H111" s="5"/>
      <c r="I111"/>
    </row>
    <row r="112" spans="3:9" ht="15.6" x14ac:dyDescent="0.3">
      <c r="C112" s="6"/>
      <c r="D112" s="6"/>
      <c r="E112" s="6"/>
      <c r="F112" s="6"/>
      <c r="G112" s="6"/>
      <c r="H112" s="5"/>
      <c r="I112"/>
    </row>
    <row r="113" spans="3:11" ht="15.6" x14ac:dyDescent="0.3">
      <c r="C113" s="6"/>
      <c r="D113" s="6"/>
      <c r="E113" s="6"/>
      <c r="F113" s="6"/>
      <c r="G113" s="6"/>
      <c r="H113" s="5"/>
      <c r="I113"/>
    </row>
    <row r="114" spans="3:11" ht="15.6" x14ac:dyDescent="0.3">
      <c r="C114" s="6"/>
      <c r="D114" s="6"/>
      <c r="E114" s="6"/>
      <c r="F114" s="6"/>
      <c r="G114" s="6"/>
      <c r="H114" s="5"/>
      <c r="I114"/>
    </row>
    <row r="115" spans="3:11" ht="15.6" x14ac:dyDescent="0.3">
      <c r="C115" s="6"/>
      <c r="D115" s="6"/>
      <c r="E115" s="6"/>
      <c r="F115" s="6"/>
      <c r="G115" s="6"/>
      <c r="H115" s="5"/>
      <c r="I115"/>
    </row>
    <row r="116" spans="3:11" ht="15.6" x14ac:dyDescent="0.3">
      <c r="C116" s="6"/>
      <c r="D116" s="6"/>
      <c r="E116" s="6"/>
      <c r="F116" s="6"/>
      <c r="G116" s="6"/>
      <c r="H116" s="5"/>
      <c r="I116"/>
    </row>
    <row r="117" spans="3:11" ht="15.6" x14ac:dyDescent="0.3">
      <c r="C117" s="6"/>
      <c r="D117" s="6"/>
      <c r="E117" s="6"/>
      <c r="F117" s="6"/>
      <c r="G117" s="6"/>
      <c r="H117" s="5"/>
      <c r="I117"/>
    </row>
    <row r="118" spans="3:11" ht="15.6" x14ac:dyDescent="0.3">
      <c r="C118" s="6"/>
      <c r="D118" s="6"/>
      <c r="E118" s="6"/>
      <c r="F118" s="6"/>
      <c r="G118" s="6"/>
      <c r="H118" s="5"/>
      <c r="I118"/>
    </row>
    <row r="119" spans="3:11" ht="15.6" x14ac:dyDescent="0.3">
      <c r="C119" s="6"/>
      <c r="D119" s="6"/>
      <c r="E119" s="6"/>
      <c r="F119" s="6"/>
      <c r="G119" s="6"/>
      <c r="H119" s="5"/>
      <c r="I119"/>
    </row>
    <row r="120" spans="3:11" ht="15.6" x14ac:dyDescent="0.3">
      <c r="C120" s="6"/>
      <c r="D120" s="6"/>
      <c r="E120" s="6"/>
      <c r="F120" s="6"/>
      <c r="G120" s="6"/>
      <c r="H120" s="5"/>
      <c r="I120"/>
    </row>
    <row r="121" spans="3:11" ht="15.6" x14ac:dyDescent="0.3">
      <c r="C121" s="6"/>
      <c r="D121" s="6"/>
      <c r="E121" s="6"/>
      <c r="F121" s="6"/>
      <c r="G121" s="6"/>
      <c r="H121" s="5"/>
      <c r="I121"/>
    </row>
    <row r="122" spans="3:11" ht="15.6" x14ac:dyDescent="0.3">
      <c r="C122" s="6"/>
      <c r="D122" s="6"/>
      <c r="E122" s="6"/>
      <c r="F122" s="6"/>
      <c r="G122" s="6"/>
      <c r="H122" s="5"/>
      <c r="I122"/>
    </row>
    <row r="123" spans="3:11" ht="15.6" x14ac:dyDescent="0.3">
      <c r="C123" s="6"/>
      <c r="D123" s="6"/>
      <c r="E123" s="6"/>
      <c r="F123" s="6"/>
      <c r="G123" s="6"/>
      <c r="H123" s="5"/>
      <c r="I123"/>
    </row>
    <row r="128" spans="3:11" ht="15.6" x14ac:dyDescent="0.3">
      <c r="C128" s="6" t="s">
        <v>2</v>
      </c>
      <c r="D128" s="6"/>
      <c r="E128" s="6"/>
      <c r="F128" s="6"/>
      <c r="G128" s="6"/>
      <c r="H128" s="198"/>
      <c r="I128" s="198"/>
      <c r="J128" s="7"/>
      <c r="K128" s="7"/>
    </row>
    <row r="129" spans="3:11" ht="11.4" x14ac:dyDescent="0.2">
      <c r="C129" s="7"/>
      <c r="D129" s="7"/>
      <c r="E129" s="7"/>
      <c r="F129" s="7"/>
      <c r="G129" s="7"/>
      <c r="H129" s="7"/>
      <c r="I129" s="198"/>
      <c r="J129" s="198"/>
      <c r="K129" s="7"/>
    </row>
    <row r="130" spans="3:11" ht="11.4" x14ac:dyDescent="0.2">
      <c r="C130" s="212"/>
      <c r="D130" s="13"/>
      <c r="E130" s="13"/>
      <c r="F130" s="13"/>
      <c r="G130" s="38" t="s">
        <v>3</v>
      </c>
      <c r="H130" s="213" t="s">
        <v>4</v>
      </c>
      <c r="I130" s="215" t="s">
        <v>5</v>
      </c>
      <c r="J130" s="216" t="s">
        <v>6</v>
      </c>
      <c r="K130" s="217"/>
    </row>
    <row r="131" spans="3:11" ht="11.4" x14ac:dyDescent="0.2">
      <c r="C131" s="212"/>
      <c r="D131" s="13"/>
      <c r="E131" s="13"/>
      <c r="F131" s="13"/>
      <c r="G131" s="39" t="s">
        <v>7</v>
      </c>
      <c r="H131" s="214"/>
      <c r="I131" s="215"/>
      <c r="J131" s="218"/>
      <c r="K131" s="219"/>
    </row>
    <row r="132" spans="3:11" ht="11.4" x14ac:dyDescent="0.2">
      <c r="C132" s="12" t="s">
        <v>8</v>
      </c>
      <c r="D132" s="12"/>
      <c r="E132" s="12" t="s">
        <v>9</v>
      </c>
      <c r="F132" s="29" t="s">
        <v>10</v>
      </c>
      <c r="G132" s="40" t="s">
        <v>11</v>
      </c>
      <c r="H132" s="17" t="s">
        <v>8</v>
      </c>
      <c r="I132" s="11" t="s">
        <v>12</v>
      </c>
      <c r="J132" s="207"/>
      <c r="K132" s="208"/>
    </row>
    <row r="133" spans="3:11" ht="13.2" x14ac:dyDescent="0.25">
      <c r="C133" s="15" t="s">
        <v>73</v>
      </c>
      <c r="D133" s="15"/>
      <c r="E133" s="35">
        <v>40269599</v>
      </c>
      <c r="F133" s="19"/>
      <c r="G133" s="42">
        <v>2</v>
      </c>
      <c r="H133" s="19"/>
      <c r="I133" s="9"/>
      <c r="J133" s="199">
        <f t="shared" ref="J133:J140" si="2">H133+I133</f>
        <v>0</v>
      </c>
      <c r="K133" s="200"/>
    </row>
    <row r="134" spans="3:11" ht="13.2" x14ac:dyDescent="0.25">
      <c r="C134" s="15" t="s">
        <v>74</v>
      </c>
      <c r="D134" s="15"/>
      <c r="E134" s="36">
        <v>40269598</v>
      </c>
      <c r="F134" s="19"/>
      <c r="G134" s="41">
        <v>2</v>
      </c>
      <c r="H134" s="19"/>
      <c r="I134" s="9"/>
      <c r="J134" s="199">
        <f t="shared" si="2"/>
        <v>0</v>
      </c>
      <c r="K134" s="200"/>
    </row>
    <row r="135" spans="3:11" ht="13.2" x14ac:dyDescent="0.25">
      <c r="C135" s="16" t="s">
        <v>75</v>
      </c>
      <c r="D135" s="16"/>
      <c r="E135" s="36">
        <v>40269605</v>
      </c>
      <c r="F135" s="19"/>
      <c r="G135" s="41">
        <v>2</v>
      </c>
      <c r="H135" s="19"/>
      <c r="I135" s="9"/>
      <c r="J135" s="199">
        <f t="shared" si="2"/>
        <v>0</v>
      </c>
      <c r="K135" s="200"/>
    </row>
    <row r="136" spans="3:11" ht="13.2" x14ac:dyDescent="0.25">
      <c r="C136" s="16" t="s">
        <v>76</v>
      </c>
      <c r="D136" s="16"/>
      <c r="E136" s="36">
        <v>40269600</v>
      </c>
      <c r="F136" s="19"/>
      <c r="G136" s="41">
        <v>2</v>
      </c>
      <c r="H136" s="19"/>
      <c r="I136" s="9"/>
      <c r="J136" s="199">
        <f t="shared" si="2"/>
        <v>0</v>
      </c>
      <c r="K136" s="200"/>
    </row>
    <row r="137" spans="3:11" ht="13.2" x14ac:dyDescent="0.25">
      <c r="C137" s="22" t="s">
        <v>77</v>
      </c>
      <c r="D137" s="22"/>
      <c r="E137" s="37">
        <v>40269601</v>
      </c>
      <c r="F137" s="19"/>
      <c r="G137" s="41">
        <v>2</v>
      </c>
      <c r="H137" s="19"/>
      <c r="I137" s="9"/>
      <c r="J137" s="199">
        <f t="shared" si="2"/>
        <v>0</v>
      </c>
      <c r="K137" s="200"/>
    </row>
    <row r="138" spans="3:11" ht="13.2" x14ac:dyDescent="0.25">
      <c r="C138" s="22" t="s">
        <v>78</v>
      </c>
      <c r="D138" s="22"/>
      <c r="E138" s="36">
        <v>40269602</v>
      </c>
      <c r="F138" s="19"/>
      <c r="G138" s="41">
        <v>2</v>
      </c>
      <c r="H138" s="19"/>
      <c r="I138" s="9"/>
      <c r="J138" s="199">
        <f t="shared" si="2"/>
        <v>0</v>
      </c>
      <c r="K138" s="200"/>
    </row>
    <row r="139" spans="3:11" ht="13.2" x14ac:dyDescent="0.25">
      <c r="C139" s="22" t="s">
        <v>79</v>
      </c>
      <c r="D139" s="22"/>
      <c r="E139" s="36">
        <v>40269603</v>
      </c>
      <c r="F139" s="19"/>
      <c r="G139" s="41">
        <v>2</v>
      </c>
      <c r="H139" s="19"/>
      <c r="I139" s="9"/>
      <c r="J139" s="199">
        <f t="shared" si="2"/>
        <v>0</v>
      </c>
      <c r="K139" s="200"/>
    </row>
    <row r="140" spans="3:11" ht="13.2" x14ac:dyDescent="0.25">
      <c r="C140" s="22" t="s">
        <v>80</v>
      </c>
      <c r="D140" s="22"/>
      <c r="E140" s="36">
        <v>40266904</v>
      </c>
      <c r="F140" s="19"/>
      <c r="G140" s="41">
        <v>2</v>
      </c>
      <c r="H140" s="19"/>
      <c r="I140" s="9"/>
      <c r="J140" s="199">
        <f t="shared" si="2"/>
        <v>0</v>
      </c>
      <c r="K140" s="200"/>
    </row>
    <row r="141" spans="3:11" ht="11.4" x14ac:dyDescent="0.2">
      <c r="C141" s="8"/>
      <c r="D141" s="8"/>
      <c r="E141" s="8"/>
      <c r="F141" s="8"/>
      <c r="G141" s="8"/>
      <c r="H141" s="7"/>
      <c r="I141" s="7"/>
      <c r="J141" s="7"/>
      <c r="K141" s="7"/>
    </row>
    <row r="142" spans="3:11" ht="13.8" x14ac:dyDescent="0.25">
      <c r="C142" s="8"/>
      <c r="D142" s="8"/>
      <c r="E142" s="8"/>
      <c r="F142" s="220" t="s">
        <v>81</v>
      </c>
      <c r="G142" s="221"/>
      <c r="H142" s="221"/>
      <c r="I142" s="222"/>
      <c r="J142" s="205">
        <f>SUM(J133:K141)</f>
        <v>0</v>
      </c>
      <c r="K142" s="206"/>
    </row>
    <row r="143" spans="3:11" ht="11.4" x14ac:dyDescent="0.2">
      <c r="C143" s="7"/>
      <c r="D143" s="7"/>
      <c r="E143" s="7"/>
      <c r="F143" s="7"/>
      <c r="G143" s="7"/>
      <c r="H143" s="198"/>
      <c r="I143" s="198"/>
      <c r="J143" s="198"/>
      <c r="K143" s="198"/>
    </row>
    <row r="144" spans="3:11" ht="11.4" x14ac:dyDescent="0.2">
      <c r="C144" s="7" t="s">
        <v>49</v>
      </c>
      <c r="D144" s="7"/>
      <c r="E144" s="7"/>
      <c r="F144" s="7"/>
      <c r="G144" s="7"/>
      <c r="H144" s="198"/>
      <c r="I144" s="198"/>
      <c r="J144" s="198"/>
      <c r="K144" s="198"/>
    </row>
    <row r="146" spans="3:9" ht="15.6" x14ac:dyDescent="0.3">
      <c r="C146" s="223" t="s">
        <v>50</v>
      </c>
      <c r="D146" s="223"/>
      <c r="E146" s="223"/>
      <c r="F146" s="6"/>
      <c r="G146" s="6"/>
      <c r="H146" s="5"/>
      <c r="I146"/>
    </row>
    <row r="147" spans="3:9" ht="15.6" x14ac:dyDescent="0.3">
      <c r="C147" s="6"/>
      <c r="D147" s="6"/>
      <c r="E147" s="6"/>
      <c r="F147" s="6"/>
      <c r="G147" s="6"/>
      <c r="H147" s="5"/>
      <c r="I147"/>
    </row>
    <row r="148" spans="3:9" ht="15.6" x14ac:dyDescent="0.25">
      <c r="C148" s="224" t="s">
        <v>82</v>
      </c>
      <c r="D148" s="224"/>
      <c r="E148" s="224"/>
      <c r="F148" s="4" t="s">
        <v>52</v>
      </c>
      <c r="G148" s="30"/>
      <c r="H148" s="5"/>
      <c r="I148"/>
    </row>
    <row r="149" spans="3:9" ht="13.2" x14ac:dyDescent="0.25">
      <c r="C149" s="209" t="s">
        <v>53</v>
      </c>
      <c r="D149" s="210"/>
      <c r="E149" s="211"/>
      <c r="F149" s="14"/>
      <c r="G149" s="31"/>
      <c r="H149" s="5"/>
      <c r="I149"/>
    </row>
    <row r="150" spans="3:9" ht="13.2" x14ac:dyDescent="0.25">
      <c r="C150" s="209" t="s">
        <v>54</v>
      </c>
      <c r="D150" s="210"/>
      <c r="E150" s="211"/>
      <c r="F150" s="14"/>
      <c r="G150" s="31"/>
      <c r="H150" s="5"/>
      <c r="I150"/>
    </row>
    <row r="151" spans="3:9" ht="13.2" x14ac:dyDescent="0.25">
      <c r="C151" s="209" t="s">
        <v>55</v>
      </c>
      <c r="D151" s="210"/>
      <c r="E151" s="211"/>
      <c r="F151" s="14"/>
      <c r="G151" s="31"/>
      <c r="H151" s="5"/>
      <c r="I151"/>
    </row>
    <row r="152" spans="3:9" ht="13.2" x14ac:dyDescent="0.25">
      <c r="C152" s="209" t="s">
        <v>56</v>
      </c>
      <c r="D152" s="210"/>
      <c r="E152" s="211"/>
      <c r="F152" s="14"/>
      <c r="G152" s="31"/>
      <c r="H152" s="5"/>
      <c r="I152"/>
    </row>
    <row r="153" spans="3:9" ht="13.2" x14ac:dyDescent="0.25">
      <c r="C153" s="209" t="s">
        <v>57</v>
      </c>
      <c r="D153" s="210"/>
      <c r="E153" s="211"/>
      <c r="F153" s="14"/>
      <c r="G153" s="31"/>
      <c r="H153" s="5"/>
      <c r="I153"/>
    </row>
    <row r="154" spans="3:9" ht="13.2" x14ac:dyDescent="0.25">
      <c r="C154" s="209" t="s">
        <v>58</v>
      </c>
      <c r="D154" s="210"/>
      <c r="E154" s="211"/>
      <c r="F154" s="14"/>
      <c r="G154" s="31"/>
      <c r="H154" s="5"/>
      <c r="I154"/>
    </row>
    <row r="162" spans="8:11" ht="15" customHeight="1" x14ac:dyDescent="0.3">
      <c r="H162" s="203" t="s">
        <v>83</v>
      </c>
      <c r="I162" s="204"/>
      <c r="J162" s="201">
        <f>J37+J86+J142</f>
        <v>0</v>
      </c>
      <c r="K162" s="202"/>
    </row>
  </sheetData>
  <sheetProtection selectLockedCells="1"/>
  <mergeCells count="106">
    <mergeCell ref="J23:K23"/>
    <mergeCell ref="J24:K24"/>
    <mergeCell ref="I27:I28"/>
    <mergeCell ref="C41:E41"/>
    <mergeCell ref="I6:J6"/>
    <mergeCell ref="C7:C8"/>
    <mergeCell ref="H7:H8"/>
    <mergeCell ref="I7:I8"/>
    <mergeCell ref="J7:K8"/>
    <mergeCell ref="J9:K9"/>
    <mergeCell ref="J16:K16"/>
    <mergeCell ref="J17:K17"/>
    <mergeCell ref="J18:K18"/>
    <mergeCell ref="J19:K19"/>
    <mergeCell ref="J20:K20"/>
    <mergeCell ref="J21:K21"/>
    <mergeCell ref="J22:K22"/>
    <mergeCell ref="J27:K28"/>
    <mergeCell ref="J29:K29"/>
    <mergeCell ref="J30:K30"/>
    <mergeCell ref="J31:K31"/>
    <mergeCell ref="C27:C28"/>
    <mergeCell ref="H27:H28"/>
    <mergeCell ref="C1:K1"/>
    <mergeCell ref="J10:K10"/>
    <mergeCell ref="J11:K11"/>
    <mergeCell ref="J12:K12"/>
    <mergeCell ref="J13:K13"/>
    <mergeCell ref="C2:H2"/>
    <mergeCell ref="H5:I5"/>
    <mergeCell ref="J14:K14"/>
    <mergeCell ref="J15:K15"/>
    <mergeCell ref="C70:C71"/>
    <mergeCell ref="J37:K37"/>
    <mergeCell ref="H38:H39"/>
    <mergeCell ref="I38:J39"/>
    <mergeCell ref="K38:K39"/>
    <mergeCell ref="C43:E43"/>
    <mergeCell ref="C44:E44"/>
    <mergeCell ref="C45:E45"/>
    <mergeCell ref="C46:E46"/>
    <mergeCell ref="C47:E47"/>
    <mergeCell ref="C48:E48"/>
    <mergeCell ref="C49:E49"/>
    <mergeCell ref="H68:I68"/>
    <mergeCell ref="I69:J69"/>
    <mergeCell ref="H70:H71"/>
    <mergeCell ref="I70:I71"/>
    <mergeCell ref="J70:K71"/>
    <mergeCell ref="H37:I37"/>
    <mergeCell ref="J73:K73"/>
    <mergeCell ref="J72:K72"/>
    <mergeCell ref="C92:E92"/>
    <mergeCell ref="C93:E93"/>
    <mergeCell ref="C94:E94"/>
    <mergeCell ref="C95:E95"/>
    <mergeCell ref="C96:E96"/>
    <mergeCell ref="J86:K86"/>
    <mergeCell ref="H87:H88"/>
    <mergeCell ref="I87:J88"/>
    <mergeCell ref="K87:K88"/>
    <mergeCell ref="C90:E90"/>
    <mergeCell ref="H86:I86"/>
    <mergeCell ref="J84:K84"/>
    <mergeCell ref="J79:K79"/>
    <mergeCell ref="J80:K80"/>
    <mergeCell ref="J81:K81"/>
    <mergeCell ref="J82:K82"/>
    <mergeCell ref="J83:K83"/>
    <mergeCell ref="J74:K74"/>
    <mergeCell ref="J75:K75"/>
    <mergeCell ref="J76:K76"/>
    <mergeCell ref="J77:K77"/>
    <mergeCell ref="J78:K78"/>
    <mergeCell ref="C152:E152"/>
    <mergeCell ref="C153:E153"/>
    <mergeCell ref="C154:E154"/>
    <mergeCell ref="F142:I142"/>
    <mergeCell ref="C146:E146"/>
    <mergeCell ref="C148:E148"/>
    <mergeCell ref="C149:E149"/>
    <mergeCell ref="C150:E150"/>
    <mergeCell ref="C151:E151"/>
    <mergeCell ref="H143:H144"/>
    <mergeCell ref="I143:J144"/>
    <mergeCell ref="J132:K132"/>
    <mergeCell ref="C97:E97"/>
    <mergeCell ref="C98:E98"/>
    <mergeCell ref="H128:I128"/>
    <mergeCell ref="I129:J129"/>
    <mergeCell ref="C130:C131"/>
    <mergeCell ref="H130:H131"/>
    <mergeCell ref="I130:I131"/>
    <mergeCell ref="J130:K131"/>
    <mergeCell ref="K143:K144"/>
    <mergeCell ref="J133:K133"/>
    <mergeCell ref="J134:K134"/>
    <mergeCell ref="J135:K135"/>
    <mergeCell ref="J136:K136"/>
    <mergeCell ref="J137:K137"/>
    <mergeCell ref="J162:K162"/>
    <mergeCell ref="H162:I162"/>
    <mergeCell ref="J138:K138"/>
    <mergeCell ref="J139:K139"/>
    <mergeCell ref="J140:K140"/>
    <mergeCell ref="J142:K142"/>
  </mergeCells>
  <phoneticPr fontId="0" type="noConversion"/>
  <pageMargins left="3.937007874015748E-2" right="0.11811023622047245" top="0.59055118110236227" bottom="0.98425196850393704" header="0.39370078740157483" footer="0.19685039370078741"/>
  <pageSetup paperSize="9" scale="83" fitToHeight="3" orientation="portrait" horizontalDpi="300" verticalDpi="300" r:id="rId1"/>
  <headerFooter alignWithMargins="0">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75"/>
  <sheetViews>
    <sheetView showGridLines="0" tabSelected="1" topLeftCell="B1" zoomScaleNormal="100" zoomScaleSheetLayoutView="100" workbookViewId="0">
      <selection activeCell="E29" sqref="E29"/>
    </sheetView>
  </sheetViews>
  <sheetFormatPr defaultColWidth="9.33203125" defaultRowHeight="10.199999999999999" x14ac:dyDescent="0.2"/>
  <cols>
    <col min="1" max="1" width="5.33203125" style="2" hidden="1" customWidth="1"/>
    <col min="2" max="2" width="35.6640625" style="1" customWidth="1"/>
    <col min="3" max="3" width="22" style="1" customWidth="1"/>
    <col min="4" max="5" width="20" style="1" customWidth="1"/>
    <col min="6" max="6" width="33.88671875" style="1" customWidth="1"/>
    <col min="7" max="7" width="13.21875" style="1" customWidth="1"/>
    <col min="8" max="9" width="17.6640625" style="1" customWidth="1"/>
    <col min="10" max="11" width="10.6640625" style="3" customWidth="1"/>
    <col min="12" max="16384" width="9.33203125" style="1"/>
  </cols>
  <sheetData>
    <row r="1" spans="1:11" ht="17.399999999999999" x14ac:dyDescent="0.3">
      <c r="B1" s="141"/>
      <c r="C1" s="141"/>
      <c r="D1" s="141"/>
      <c r="E1" s="141"/>
      <c r="F1" s="141"/>
      <c r="G1" s="141"/>
      <c r="H1" s="141"/>
      <c r="I1" s="141"/>
      <c r="J1" s="141"/>
      <c r="K1" s="141"/>
    </row>
    <row r="2" spans="1:11" ht="21" x14ac:dyDescent="0.4">
      <c r="B2" s="192" t="s">
        <v>422</v>
      </c>
      <c r="C2" s="193"/>
      <c r="D2" s="193"/>
      <c r="E2" s="144"/>
      <c r="F2" s="142"/>
      <c r="G2" s="142"/>
      <c r="H2" s="142"/>
      <c r="I2" s="142"/>
      <c r="J2" s="233"/>
      <c r="K2" s="233"/>
    </row>
    <row r="3" spans="1:11" ht="12.6" customHeight="1" x14ac:dyDescent="0.2">
      <c r="B3" s="194" t="s">
        <v>84</v>
      </c>
      <c r="C3" s="195"/>
      <c r="D3" s="195"/>
      <c r="E3" s="145"/>
      <c r="J3" s="233"/>
      <c r="K3" s="233"/>
    </row>
    <row r="4" spans="1:11" ht="17.399999999999999" customHeight="1" x14ac:dyDescent="0.2">
      <c r="B4" s="196"/>
      <c r="C4" s="197"/>
      <c r="D4" s="197"/>
      <c r="E4" s="146"/>
      <c r="F4" s="143"/>
      <c r="G4" s="143"/>
      <c r="H4" s="143"/>
      <c r="I4" s="143"/>
      <c r="J4" s="233"/>
      <c r="K4" s="233"/>
    </row>
    <row r="5" spans="1:11" ht="21" x14ac:dyDescent="0.4">
      <c r="B5" s="140"/>
      <c r="C5" s="102"/>
      <c r="D5" s="102"/>
      <c r="E5" s="102"/>
      <c r="F5" s="102"/>
      <c r="G5" s="102"/>
      <c r="H5" s="103"/>
      <c r="I5" s="103"/>
      <c r="J5" s="103"/>
      <c r="K5" s="103"/>
    </row>
    <row r="6" spans="1:11" ht="21" x14ac:dyDescent="0.4">
      <c r="B6" s="98" t="s">
        <v>423</v>
      </c>
      <c r="C6" s="102"/>
      <c r="D6" s="102"/>
      <c r="E6" s="102"/>
      <c r="F6" s="102"/>
      <c r="G6" s="102"/>
      <c r="H6" s="103"/>
      <c r="I6" s="103"/>
      <c r="J6" s="103"/>
      <c r="K6" s="103"/>
    </row>
    <row r="7" spans="1:11" ht="18" thickBot="1" x14ac:dyDescent="0.35">
      <c r="C7" s="104"/>
      <c r="D7" s="104"/>
      <c r="E7" s="104"/>
      <c r="F7" s="103"/>
      <c r="J7" s="1"/>
      <c r="K7" s="1"/>
    </row>
    <row r="8" spans="1:11" ht="18" customHeight="1" x14ac:dyDescent="0.3">
      <c r="B8" s="183" t="s">
        <v>447</v>
      </c>
      <c r="C8" s="184"/>
      <c r="D8" s="184"/>
      <c r="E8" s="185"/>
      <c r="F8" s="103"/>
      <c r="J8" s="1"/>
      <c r="K8" s="1"/>
    </row>
    <row r="9" spans="1:11" ht="11.25" customHeight="1" x14ac:dyDescent="0.2">
      <c r="B9" s="186"/>
      <c r="C9" s="187"/>
      <c r="D9" s="187"/>
      <c r="E9" s="188"/>
      <c r="F9" s="5"/>
      <c r="J9" s="1"/>
      <c r="K9" s="1"/>
    </row>
    <row r="10" spans="1:11" ht="12" customHeight="1" thickBot="1" x14ac:dyDescent="0.25">
      <c r="B10" s="189"/>
      <c r="C10" s="190"/>
      <c r="D10" s="190"/>
      <c r="E10" s="191"/>
      <c r="F10" s="3"/>
      <c r="J10" s="1"/>
      <c r="K10" s="1"/>
    </row>
    <row r="11" spans="1:11" ht="17.399999999999999" x14ac:dyDescent="0.2">
      <c r="B11" s="93"/>
      <c r="C11" s="93"/>
      <c r="D11" s="93"/>
      <c r="E11" s="93"/>
      <c r="F11" s="3"/>
      <c r="J11" s="1"/>
      <c r="K11" s="1"/>
    </row>
    <row r="12" spans="1:11" ht="15" customHeight="1" x14ac:dyDescent="0.2">
      <c r="B12" s="105" t="s">
        <v>2</v>
      </c>
      <c r="C12" s="105"/>
      <c r="D12" s="105"/>
      <c r="E12" s="105"/>
      <c r="F12" s="7"/>
      <c r="J12" s="1"/>
      <c r="K12" s="1"/>
    </row>
    <row r="13" spans="1:11" ht="15" customHeight="1" x14ac:dyDescent="0.2">
      <c r="A13" s="1"/>
      <c r="B13" s="106"/>
      <c r="C13" s="106"/>
      <c r="D13" s="106"/>
      <c r="E13" s="106"/>
      <c r="F13" s="7"/>
      <c r="J13" s="1"/>
      <c r="K13" s="1"/>
    </row>
    <row r="14" spans="1:11" ht="15" customHeight="1" x14ac:dyDescent="0.2">
      <c r="A14" s="1"/>
      <c r="B14" s="230"/>
      <c r="C14" s="107"/>
      <c r="D14" s="107"/>
      <c r="E14" s="231" t="s">
        <v>451</v>
      </c>
      <c r="J14" s="1"/>
      <c r="K14" s="1"/>
    </row>
    <row r="15" spans="1:11" ht="15" customHeight="1" x14ac:dyDescent="0.2">
      <c r="A15" s="1"/>
      <c r="B15" s="230"/>
      <c r="C15" s="107"/>
      <c r="D15" s="107"/>
      <c r="E15" s="232"/>
      <c r="J15" s="1"/>
      <c r="K15" s="1"/>
    </row>
    <row r="16" spans="1:11" ht="27" customHeight="1" x14ac:dyDescent="0.2">
      <c r="A16" s="1"/>
      <c r="B16" s="108" t="s">
        <v>88</v>
      </c>
      <c r="C16" s="108" t="s">
        <v>8</v>
      </c>
      <c r="D16" s="108" t="s">
        <v>9</v>
      </c>
      <c r="E16" s="161" t="s">
        <v>445</v>
      </c>
      <c r="J16" s="1"/>
      <c r="K16" s="1"/>
    </row>
    <row r="17" spans="2:5" s="1" customFormat="1" ht="15" customHeight="1" x14ac:dyDescent="0.2">
      <c r="B17" s="15" t="s">
        <v>89</v>
      </c>
      <c r="C17" s="15" t="s">
        <v>59</v>
      </c>
      <c r="D17" s="109" t="s">
        <v>45</v>
      </c>
      <c r="E17" s="110"/>
    </row>
    <row r="18" spans="2:5" s="1" customFormat="1" ht="15" customHeight="1" x14ac:dyDescent="0.2">
      <c r="B18" s="15" t="s">
        <v>89</v>
      </c>
      <c r="C18" s="15" t="s">
        <v>60</v>
      </c>
      <c r="D18" s="109" t="s">
        <v>47</v>
      </c>
      <c r="E18" s="111"/>
    </row>
    <row r="19" spans="2:5" s="1" customFormat="1" ht="15" customHeight="1" x14ac:dyDescent="0.2">
      <c r="B19" s="15" t="s">
        <v>89</v>
      </c>
      <c r="C19" s="15" t="s">
        <v>61</v>
      </c>
      <c r="D19" s="109" t="s">
        <v>90</v>
      </c>
      <c r="E19" s="111"/>
    </row>
    <row r="20" spans="2:5" s="1" customFormat="1" ht="15" customHeight="1" x14ac:dyDescent="0.2">
      <c r="B20" s="15" t="s">
        <v>89</v>
      </c>
      <c r="C20" s="15" t="s">
        <v>62</v>
      </c>
      <c r="D20" s="109" t="s">
        <v>91</v>
      </c>
      <c r="E20" s="111"/>
    </row>
    <row r="21" spans="2:5" s="1" customFormat="1" ht="15" customHeight="1" x14ac:dyDescent="0.2">
      <c r="B21" s="15" t="s">
        <v>89</v>
      </c>
      <c r="C21" s="15" t="s">
        <v>63</v>
      </c>
      <c r="D21" s="109" t="s">
        <v>92</v>
      </c>
      <c r="E21" s="111"/>
    </row>
    <row r="22" spans="2:5" s="1" customFormat="1" ht="15" customHeight="1" x14ac:dyDescent="0.2">
      <c r="B22" s="15" t="s">
        <v>89</v>
      </c>
      <c r="C22" s="15" t="s">
        <v>64</v>
      </c>
      <c r="D22" s="109" t="s">
        <v>93</v>
      </c>
      <c r="E22" s="111"/>
    </row>
    <row r="23" spans="2:5" s="1" customFormat="1" ht="15" customHeight="1" x14ac:dyDescent="0.2">
      <c r="B23" s="15" t="s">
        <v>89</v>
      </c>
      <c r="C23" s="15" t="s">
        <v>65</v>
      </c>
      <c r="D23" s="109" t="s">
        <v>94</v>
      </c>
      <c r="E23" s="111"/>
    </row>
    <row r="24" spans="2:5" s="1" customFormat="1" ht="15" customHeight="1" x14ac:dyDescent="0.2">
      <c r="B24" s="15" t="s">
        <v>89</v>
      </c>
      <c r="C24" s="15" t="s">
        <v>66</v>
      </c>
      <c r="D24" s="109" t="s">
        <v>95</v>
      </c>
      <c r="E24" s="111"/>
    </row>
    <row r="25" spans="2:5" s="1" customFormat="1" ht="15" customHeight="1" x14ac:dyDescent="0.2">
      <c r="B25" s="15" t="s">
        <v>89</v>
      </c>
      <c r="C25" s="15" t="s">
        <v>67</v>
      </c>
      <c r="D25" s="109" t="s">
        <v>96</v>
      </c>
      <c r="E25" s="111"/>
    </row>
    <row r="26" spans="2:5" s="1" customFormat="1" ht="15" customHeight="1" x14ac:dyDescent="0.2">
      <c r="B26" s="15" t="s">
        <v>89</v>
      </c>
      <c r="C26" s="15" t="s">
        <v>68</v>
      </c>
      <c r="D26" s="109" t="s">
        <v>97</v>
      </c>
      <c r="E26" s="111"/>
    </row>
    <row r="27" spans="2:5" s="1" customFormat="1" ht="15" customHeight="1" x14ac:dyDescent="0.2">
      <c r="B27" s="15" t="s">
        <v>89</v>
      </c>
      <c r="C27" s="15" t="s">
        <v>69</v>
      </c>
      <c r="D27" s="109" t="s">
        <v>98</v>
      </c>
      <c r="E27" s="111"/>
    </row>
    <row r="28" spans="2:5" s="1" customFormat="1" ht="15" customHeight="1" x14ac:dyDescent="0.2">
      <c r="B28" s="15" t="s">
        <v>89</v>
      </c>
      <c r="C28" s="15" t="s">
        <v>70</v>
      </c>
      <c r="D28" s="109" t="s">
        <v>99</v>
      </c>
      <c r="E28" s="111"/>
    </row>
    <row r="29" spans="2:5" s="1" customFormat="1" ht="15" customHeight="1" x14ac:dyDescent="0.2">
      <c r="B29" s="15" t="s">
        <v>100</v>
      </c>
      <c r="C29" s="15" t="s">
        <v>59</v>
      </c>
      <c r="D29" s="112" t="s">
        <v>101</v>
      </c>
      <c r="E29" s="111"/>
    </row>
    <row r="30" spans="2:5" s="1" customFormat="1" ht="15" customHeight="1" x14ac:dyDescent="0.2">
      <c r="B30" s="15" t="s">
        <v>100</v>
      </c>
      <c r="C30" s="15" t="s">
        <v>60</v>
      </c>
      <c r="D30" s="112" t="s">
        <v>102</v>
      </c>
      <c r="E30" s="111"/>
    </row>
    <row r="31" spans="2:5" s="1" customFormat="1" ht="15" customHeight="1" x14ac:dyDescent="0.2">
      <c r="B31" s="15" t="s">
        <v>100</v>
      </c>
      <c r="C31" s="15" t="s">
        <v>61</v>
      </c>
      <c r="D31" s="112" t="s">
        <v>103</v>
      </c>
      <c r="E31" s="111"/>
    </row>
    <row r="32" spans="2:5" s="1" customFormat="1" ht="15" customHeight="1" x14ac:dyDescent="0.2">
      <c r="B32" s="15" t="s">
        <v>100</v>
      </c>
      <c r="C32" s="15" t="s">
        <v>62</v>
      </c>
      <c r="D32" s="112" t="s">
        <v>104</v>
      </c>
      <c r="E32" s="111"/>
    </row>
    <row r="33" spans="1:11" ht="15" customHeight="1" x14ac:dyDescent="0.2">
      <c r="A33" s="1"/>
      <c r="B33" s="15" t="s">
        <v>100</v>
      </c>
      <c r="C33" s="15" t="s">
        <v>63</v>
      </c>
      <c r="D33" s="112" t="s">
        <v>105</v>
      </c>
      <c r="E33" s="111"/>
      <c r="J33" s="1"/>
      <c r="K33" s="1"/>
    </row>
    <row r="34" spans="1:11" ht="15" customHeight="1" x14ac:dyDescent="0.2">
      <c r="A34" s="1"/>
      <c r="B34" s="15" t="s">
        <v>100</v>
      </c>
      <c r="C34" s="15" t="s">
        <v>64</v>
      </c>
      <c r="D34" s="112" t="s">
        <v>106</v>
      </c>
      <c r="E34" s="111"/>
      <c r="J34" s="1"/>
      <c r="K34" s="1"/>
    </row>
    <row r="35" spans="1:11" ht="15" customHeight="1" x14ac:dyDescent="0.2">
      <c r="A35" s="1"/>
      <c r="B35" s="15" t="s">
        <v>100</v>
      </c>
      <c r="C35" s="15" t="s">
        <v>65</v>
      </c>
      <c r="D35" s="112" t="s">
        <v>107</v>
      </c>
      <c r="E35" s="111"/>
      <c r="J35" s="1"/>
      <c r="K35" s="1"/>
    </row>
    <row r="36" spans="1:11" ht="15" customHeight="1" x14ac:dyDescent="0.2">
      <c r="A36" s="1"/>
      <c r="B36" s="15" t="s">
        <v>100</v>
      </c>
      <c r="C36" s="15" t="s">
        <v>66</v>
      </c>
      <c r="D36" s="112" t="s">
        <v>108</v>
      </c>
      <c r="E36" s="111"/>
      <c r="J36" s="1"/>
      <c r="K36" s="1"/>
    </row>
    <row r="37" spans="1:11" ht="15" customHeight="1" x14ac:dyDescent="0.25">
      <c r="A37" s="1"/>
      <c r="B37" s="86"/>
      <c r="C37" s="86"/>
      <c r="D37" s="86"/>
      <c r="E37" s="113"/>
      <c r="F37" s="87"/>
      <c r="G37" s="84"/>
      <c r="H37" s="88"/>
      <c r="I37" s="88"/>
      <c r="J37" s="85"/>
      <c r="K37" s="85"/>
    </row>
    <row r="38" spans="1:11" ht="15" customHeight="1" thickBot="1" x14ac:dyDescent="0.25">
      <c r="A38" s="1"/>
      <c r="B38" s="106"/>
      <c r="C38" s="114"/>
      <c r="D38" s="114"/>
      <c r="E38" s="114"/>
      <c r="F38" s="8"/>
      <c r="G38" s="8"/>
      <c r="H38" s="7"/>
      <c r="I38" s="7"/>
      <c r="J38" s="7"/>
      <c r="K38" s="7"/>
    </row>
    <row r="39" spans="1:11" ht="18" customHeight="1" thickBot="1" x14ac:dyDescent="0.25">
      <c r="A39" s="1"/>
      <c r="B39" s="115"/>
      <c r="C39" s="116"/>
      <c r="D39" s="151" t="s">
        <v>6</v>
      </c>
      <c r="E39" s="150">
        <f>SUM(E17:E36)</f>
        <v>0</v>
      </c>
      <c r="F39" s="8"/>
      <c r="G39" s="7"/>
      <c r="H39" s="7"/>
      <c r="I39" s="7"/>
      <c r="J39" s="7"/>
      <c r="K39" s="1"/>
    </row>
    <row r="40" spans="1:11" ht="15" customHeight="1" x14ac:dyDescent="0.2">
      <c r="A40" s="1"/>
      <c r="B40" s="114"/>
      <c r="C40" s="114"/>
      <c r="D40" s="114"/>
      <c r="E40" s="114"/>
      <c r="F40" s="8"/>
      <c r="G40" s="8"/>
      <c r="H40" s="7"/>
      <c r="I40" s="7"/>
      <c r="J40" s="7"/>
      <c r="K40" s="7"/>
    </row>
    <row r="41" spans="1:11" ht="15" customHeight="1" x14ac:dyDescent="0.2">
      <c r="A41" s="1"/>
      <c r="B41" s="115"/>
      <c r="C41" s="106"/>
      <c r="D41" s="106"/>
      <c r="E41" s="106"/>
      <c r="F41" s="7"/>
      <c r="G41" s="7"/>
      <c r="H41" s="7"/>
      <c r="I41" s="198"/>
      <c r="J41" s="198"/>
      <c r="K41" s="7"/>
    </row>
    <row r="42" spans="1:11" ht="15" customHeight="1" x14ac:dyDescent="0.2">
      <c r="A42" s="1"/>
      <c r="B42" s="242" t="s">
        <v>452</v>
      </c>
      <c r="C42" s="242"/>
      <c r="D42" s="169"/>
      <c r="E42" s="106"/>
      <c r="F42" s="7"/>
      <c r="G42" s="7"/>
      <c r="H42" s="7"/>
      <c r="I42" s="7"/>
      <c r="J42" s="7"/>
      <c r="K42" s="7"/>
    </row>
    <row r="43" spans="1:11" ht="15" customHeight="1" x14ac:dyDescent="0.2">
      <c r="A43" s="1"/>
      <c r="B43" s="169" t="s">
        <v>460</v>
      </c>
      <c r="C43" s="169"/>
      <c r="D43" s="169"/>
      <c r="E43" s="106"/>
      <c r="F43" s="7"/>
      <c r="G43" s="7"/>
      <c r="H43" s="7"/>
      <c r="I43" s="7"/>
      <c r="J43" s="7"/>
      <c r="K43" s="7"/>
    </row>
    <row r="44" spans="1:11" ht="29.4" customHeight="1" x14ac:dyDescent="0.2">
      <c r="A44" s="1"/>
      <c r="B44" s="269" t="s">
        <v>461</v>
      </c>
      <c r="C44" s="269"/>
      <c r="D44" s="269"/>
      <c r="E44" s="106"/>
      <c r="F44" s="7"/>
      <c r="G44" s="7"/>
      <c r="H44" s="7"/>
      <c r="I44" s="7"/>
      <c r="J44" s="7"/>
      <c r="K44" s="7"/>
    </row>
    <row r="45" spans="1:11" ht="15" customHeight="1" x14ac:dyDescent="0.2">
      <c r="A45" s="1"/>
      <c r="B45" s="169" t="s">
        <v>462</v>
      </c>
      <c r="C45" s="169"/>
      <c r="D45" s="169"/>
      <c r="E45" s="106"/>
      <c r="F45" s="7"/>
      <c r="G45" s="7"/>
      <c r="H45" s="7"/>
      <c r="I45" s="7"/>
      <c r="J45" s="7"/>
      <c r="K45" s="7"/>
    </row>
    <row r="46" spans="1:11" ht="15" customHeight="1" x14ac:dyDescent="0.2">
      <c r="A46" s="1"/>
      <c r="B46" s="115"/>
      <c r="C46" s="106"/>
      <c r="D46" s="106"/>
      <c r="E46" s="106"/>
      <c r="F46" s="7"/>
      <c r="G46" s="7"/>
      <c r="H46" s="7"/>
      <c r="I46" s="7"/>
      <c r="J46" s="7"/>
      <c r="K46" s="7"/>
    </row>
    <row r="47" spans="1:11" ht="15" customHeight="1" x14ac:dyDescent="0.2">
      <c r="B47" s="115"/>
      <c r="C47" s="115"/>
      <c r="D47" s="115"/>
      <c r="E47" s="115"/>
    </row>
    <row r="48" spans="1:11" ht="15" customHeight="1" x14ac:dyDescent="0.2">
      <c r="A48" s="1"/>
      <c r="B48" s="234" t="s">
        <v>50</v>
      </c>
      <c r="C48" s="234"/>
      <c r="D48" s="234"/>
      <c r="E48" s="117"/>
      <c r="J48" s="1"/>
      <c r="K48" s="1"/>
    </row>
    <row r="49" spans="2:5" s="1" customFormat="1" ht="15" customHeight="1" x14ac:dyDescent="0.2">
      <c r="B49" s="105"/>
      <c r="C49" s="105"/>
      <c r="D49" s="105"/>
      <c r="E49" s="118"/>
    </row>
    <row r="50" spans="2:5" s="1" customFormat="1" ht="15" customHeight="1" x14ac:dyDescent="0.2">
      <c r="B50" s="240"/>
      <c r="C50" s="241"/>
      <c r="D50" s="100" t="s">
        <v>426</v>
      </c>
      <c r="E50" s="115"/>
    </row>
    <row r="51" spans="2:5" s="1" customFormat="1" ht="15" customHeight="1" x14ac:dyDescent="0.2">
      <c r="B51" s="238" t="s">
        <v>53</v>
      </c>
      <c r="C51" s="239"/>
      <c r="D51" s="119"/>
      <c r="E51" s="115"/>
    </row>
    <row r="52" spans="2:5" s="1" customFormat="1" ht="15" customHeight="1" x14ac:dyDescent="0.2">
      <c r="B52" s="238" t="s">
        <v>54</v>
      </c>
      <c r="C52" s="239"/>
      <c r="D52" s="119"/>
      <c r="E52" s="115"/>
    </row>
    <row r="53" spans="2:5" s="1" customFormat="1" ht="15" customHeight="1" x14ac:dyDescent="0.2">
      <c r="B53" s="238" t="s">
        <v>55</v>
      </c>
      <c r="C53" s="239"/>
      <c r="D53" s="119"/>
      <c r="E53" s="115"/>
    </row>
    <row r="54" spans="2:5" s="1" customFormat="1" ht="15" customHeight="1" x14ac:dyDescent="0.2">
      <c r="B54" s="238" t="s">
        <v>56</v>
      </c>
      <c r="C54" s="239"/>
      <c r="D54" s="119"/>
      <c r="E54" s="115"/>
    </row>
    <row r="55" spans="2:5" s="1" customFormat="1" ht="15" customHeight="1" x14ac:dyDescent="0.2">
      <c r="B55" s="238" t="s">
        <v>439</v>
      </c>
      <c r="C55" s="239"/>
      <c r="D55" s="119"/>
      <c r="E55" s="115"/>
    </row>
    <row r="56" spans="2:5" s="1" customFormat="1" ht="15" customHeight="1" x14ac:dyDescent="0.2">
      <c r="B56" s="238" t="s">
        <v>440</v>
      </c>
      <c r="C56" s="239"/>
      <c r="D56" s="119"/>
      <c r="E56" s="115"/>
    </row>
    <row r="57" spans="2:5" s="1" customFormat="1" ht="15" customHeight="1" x14ac:dyDescent="0.2">
      <c r="B57" s="120"/>
      <c r="C57" s="120"/>
      <c r="D57" s="121"/>
      <c r="E57" s="121"/>
    </row>
    <row r="58" spans="2:5" s="1" customFormat="1" ht="15" customHeight="1" x14ac:dyDescent="0.2">
      <c r="B58" s="115"/>
      <c r="C58" s="115"/>
      <c r="D58" s="118"/>
      <c r="E58" s="118"/>
    </row>
    <row r="59" spans="2:5" s="1" customFormat="1" ht="15" customHeight="1" x14ac:dyDescent="0.2">
      <c r="B59" s="237" t="s">
        <v>111</v>
      </c>
      <c r="C59" s="237"/>
      <c r="D59" s="237"/>
      <c r="E59" s="237"/>
    </row>
    <row r="60" spans="2:5" s="1" customFormat="1" ht="15" customHeight="1" x14ac:dyDescent="0.2">
      <c r="B60" s="104" t="s">
        <v>112</v>
      </c>
      <c r="C60" s="104"/>
      <c r="D60" s="104"/>
      <c r="E60" s="104"/>
    </row>
    <row r="61" spans="2:5" s="1" customFormat="1" ht="15" customHeight="1" x14ac:dyDescent="0.2">
      <c r="B61" s="115"/>
      <c r="C61" s="115"/>
      <c r="D61" s="236"/>
      <c r="E61" s="236"/>
    </row>
    <row r="62" spans="2:5" s="1" customFormat="1" ht="15" customHeight="1" x14ac:dyDescent="0.2">
      <c r="B62" s="235"/>
      <c r="C62" s="235"/>
      <c r="D62" s="122"/>
      <c r="E62" s="100" t="s">
        <v>52</v>
      </c>
    </row>
    <row r="63" spans="2:5" s="1" customFormat="1" ht="15" customHeight="1" x14ac:dyDescent="0.2">
      <c r="B63" s="238" t="s">
        <v>448</v>
      </c>
      <c r="C63" s="244"/>
      <c r="D63" s="239"/>
      <c r="E63" s="123">
        <f>(D51+D52)*30</f>
        <v>0</v>
      </c>
    </row>
    <row r="64" spans="2:5" s="1" customFormat="1" ht="15" customHeight="1" x14ac:dyDescent="0.2">
      <c r="B64" s="243" t="s">
        <v>449</v>
      </c>
      <c r="C64" s="243"/>
      <c r="D64" s="243"/>
      <c r="E64" s="123">
        <f>(D53+D54)*24</f>
        <v>0</v>
      </c>
    </row>
    <row r="65" spans="1:11" ht="15" customHeight="1" x14ac:dyDescent="0.2">
      <c r="A65" s="1"/>
      <c r="B65" s="243" t="s">
        <v>450</v>
      </c>
      <c r="C65" s="243"/>
      <c r="D65" s="243"/>
      <c r="E65" s="123">
        <f>(D55+D56)*16</f>
        <v>0</v>
      </c>
      <c r="J65" s="1"/>
      <c r="K65" s="1"/>
    </row>
    <row r="66" spans="1:11" ht="15" customHeight="1" x14ac:dyDescent="0.2">
      <c r="A66" s="1"/>
      <c r="B66" s="115"/>
      <c r="C66" s="115"/>
      <c r="D66" s="118"/>
      <c r="E66" s="118"/>
      <c r="J66" s="1"/>
      <c r="K66" s="1"/>
    </row>
    <row r="67" spans="1:11" ht="15" customHeight="1" thickBot="1" x14ac:dyDescent="0.25">
      <c r="A67" s="1"/>
      <c r="B67" s="115"/>
      <c r="C67" s="115"/>
      <c r="D67" s="118"/>
      <c r="E67" s="118"/>
      <c r="J67" s="1"/>
      <c r="K67" s="1"/>
    </row>
    <row r="68" spans="1:11" ht="18" customHeight="1" thickBot="1" x14ac:dyDescent="0.25">
      <c r="A68" s="1"/>
      <c r="B68" s="115"/>
      <c r="C68" s="124"/>
      <c r="D68" s="151" t="s">
        <v>6</v>
      </c>
      <c r="E68" s="150">
        <f>E63+E64+E65</f>
        <v>0</v>
      </c>
      <c r="I68" s="3"/>
      <c r="K68" s="1"/>
    </row>
    <row r="69" spans="1:11" ht="15" customHeight="1" x14ac:dyDescent="0.3">
      <c r="A69" s="1"/>
      <c r="B69" s="6"/>
      <c r="C69" s="6"/>
      <c r="E69" s="101"/>
      <c r="J69" s="1"/>
      <c r="K69" s="1"/>
    </row>
    <row r="70" spans="1:11" ht="15" customHeight="1" x14ac:dyDescent="0.25">
      <c r="A70" s="1"/>
      <c r="B70" s="5"/>
      <c r="C70"/>
      <c r="D70" s="3"/>
      <c r="E70" s="3"/>
      <c r="J70" s="1"/>
      <c r="K70" s="1"/>
    </row>
    <row r="71" spans="1:11" ht="15" customHeight="1" x14ac:dyDescent="0.2">
      <c r="A71" s="1"/>
    </row>
    <row r="75" spans="1:11" ht="15" customHeight="1" x14ac:dyDescent="0.2"/>
  </sheetData>
  <sheetProtection algorithmName="SHA-512" hashValue="AVYqte67cJrOilw0JsTfePci3cjPpWj/qoeOK16hyz6lUoksmb/kfKQs+BJX3sy341DIHRC2DFwY6UOjsrPlDw==" saltValue="FMlr5OebXofVOSB9a6S9Og==" spinCount="100000" sheet="1" selectLockedCells="1"/>
  <mergeCells count="23">
    <mergeCell ref="B64:D64"/>
    <mergeCell ref="B65:D65"/>
    <mergeCell ref="B63:D63"/>
    <mergeCell ref="B51:C51"/>
    <mergeCell ref="B52:C52"/>
    <mergeCell ref="B53:C53"/>
    <mergeCell ref="B54:C54"/>
    <mergeCell ref="I41:J41"/>
    <mergeCell ref="B48:D48"/>
    <mergeCell ref="B62:C62"/>
    <mergeCell ref="D61:E61"/>
    <mergeCell ref="B59:E59"/>
    <mergeCell ref="B55:C55"/>
    <mergeCell ref="B50:C50"/>
    <mergeCell ref="B42:C42"/>
    <mergeCell ref="B56:C56"/>
    <mergeCell ref="B44:D44"/>
    <mergeCell ref="B14:B15"/>
    <mergeCell ref="E14:E15"/>
    <mergeCell ref="J2:K4"/>
    <mergeCell ref="B8:E10"/>
    <mergeCell ref="B2:D2"/>
    <mergeCell ref="B3:D4"/>
  </mergeCells>
  <pageMargins left="0.7" right="0.7" top="0.75" bottom="0.75" header="0.3" footer="0.3"/>
  <pageSetup paperSize="9" scale="65" fitToWidth="0" orientation="portrait" horizontalDpi="300" verticalDpi="300" r:id="rId1"/>
  <headerFooter alignWithMargins="0">
    <oddFooter>Pagina &amp;P van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21"/>
  <sheetViews>
    <sheetView topLeftCell="B1" zoomScale="115" zoomScaleNormal="115" zoomScaleSheetLayoutView="100" workbookViewId="0">
      <pane xSplit="2" ySplit="6" topLeftCell="D89" activePane="bottomRight" state="frozen"/>
      <selection pane="topRight" activeCell="D1" sqref="D1"/>
      <selection pane="bottomLeft" activeCell="B7" sqref="B7"/>
      <selection pane="bottomRight" activeCell="B118" sqref="B118"/>
    </sheetView>
  </sheetViews>
  <sheetFormatPr defaultRowHeight="10.199999999999999" x14ac:dyDescent="0.2"/>
  <cols>
    <col min="1" max="1" width="5.33203125" style="2" hidden="1" customWidth="1"/>
    <col min="2" max="2" width="70.6640625" style="1" customWidth="1"/>
    <col min="3" max="3" width="19.6640625" style="1" bestFit="1" customWidth="1"/>
    <col min="4" max="4" width="14.6640625" style="1" customWidth="1"/>
    <col min="5" max="6" width="9.6640625" style="1" customWidth="1"/>
    <col min="7" max="7" width="3.6640625" style="1" customWidth="1"/>
    <col min="8" max="9" width="10.6640625" style="3" customWidth="1"/>
    <col min="10" max="10" width="11.5546875" style="3" customWidth="1"/>
    <col min="11" max="11" width="12.6640625" style="2" customWidth="1"/>
    <col min="12" max="12" width="9.6640625" style="2" customWidth="1"/>
    <col min="13" max="13" width="9.6640625" style="1" customWidth="1"/>
    <col min="14" max="261" width="9.33203125" style="1"/>
    <col min="262" max="262" width="0" style="1" hidden="1" customWidth="1"/>
    <col min="263" max="263" width="70.6640625" style="1" customWidth="1"/>
    <col min="264" max="264" width="17.6640625" style="1" customWidth="1"/>
    <col min="265" max="265" width="15.6640625" style="1" customWidth="1"/>
    <col min="266" max="267" width="10.6640625" style="1" customWidth="1"/>
    <col min="268" max="268" width="12.6640625" style="1" customWidth="1"/>
    <col min="269" max="269" width="15.33203125" style="1" customWidth="1"/>
    <col min="270" max="517" width="9.33203125" style="1"/>
    <col min="518" max="518" width="0" style="1" hidden="1" customWidth="1"/>
    <col min="519" max="519" width="70.6640625" style="1" customWidth="1"/>
    <col min="520" max="520" width="17.6640625" style="1" customWidth="1"/>
    <col min="521" max="521" width="15.6640625" style="1" customWidth="1"/>
    <col min="522" max="523" width="10.6640625" style="1" customWidth="1"/>
    <col min="524" max="524" width="12.6640625" style="1" customWidth="1"/>
    <col min="525" max="525" width="15.33203125" style="1" customWidth="1"/>
    <col min="526" max="773" width="9.33203125" style="1"/>
    <col min="774" max="774" width="0" style="1" hidden="1" customWidth="1"/>
    <col min="775" max="775" width="70.6640625" style="1" customWidth="1"/>
    <col min="776" max="776" width="17.6640625" style="1" customWidth="1"/>
    <col min="777" max="777" width="15.6640625" style="1" customWidth="1"/>
    <col min="778" max="779" width="10.6640625" style="1" customWidth="1"/>
    <col min="780" max="780" width="12.6640625" style="1" customWidth="1"/>
    <col min="781" max="781" width="15.33203125" style="1" customWidth="1"/>
    <col min="782" max="1029" width="9.33203125" style="1"/>
    <col min="1030" max="1030" width="0" style="1" hidden="1" customWidth="1"/>
    <col min="1031" max="1031" width="70.6640625" style="1" customWidth="1"/>
    <col min="1032" max="1032" width="17.6640625" style="1" customWidth="1"/>
    <col min="1033" max="1033" width="15.6640625" style="1" customWidth="1"/>
    <col min="1034" max="1035" width="10.6640625" style="1" customWidth="1"/>
    <col min="1036" max="1036" width="12.6640625" style="1" customWidth="1"/>
    <col min="1037" max="1037" width="15.33203125" style="1" customWidth="1"/>
    <col min="1038" max="1285" width="9.33203125" style="1"/>
    <col min="1286" max="1286" width="0" style="1" hidden="1" customWidth="1"/>
    <col min="1287" max="1287" width="70.6640625" style="1" customWidth="1"/>
    <col min="1288" max="1288" width="17.6640625" style="1" customWidth="1"/>
    <col min="1289" max="1289" width="15.6640625" style="1" customWidth="1"/>
    <col min="1290" max="1291" width="10.6640625" style="1" customWidth="1"/>
    <col min="1292" max="1292" width="12.6640625" style="1" customWidth="1"/>
    <col min="1293" max="1293" width="15.33203125" style="1" customWidth="1"/>
    <col min="1294" max="1541" width="9.33203125" style="1"/>
    <col min="1542" max="1542" width="0" style="1" hidden="1" customWidth="1"/>
    <col min="1543" max="1543" width="70.6640625" style="1" customWidth="1"/>
    <col min="1544" max="1544" width="17.6640625" style="1" customWidth="1"/>
    <col min="1545" max="1545" width="15.6640625" style="1" customWidth="1"/>
    <col min="1546" max="1547" width="10.6640625" style="1" customWidth="1"/>
    <col min="1548" max="1548" width="12.6640625" style="1" customWidth="1"/>
    <col min="1549" max="1549" width="15.33203125" style="1" customWidth="1"/>
    <col min="1550" max="1797" width="9.33203125" style="1"/>
    <col min="1798" max="1798" width="0" style="1" hidden="1" customWidth="1"/>
    <col min="1799" max="1799" width="70.6640625" style="1" customWidth="1"/>
    <col min="1800" max="1800" width="17.6640625" style="1" customWidth="1"/>
    <col min="1801" max="1801" width="15.6640625" style="1" customWidth="1"/>
    <col min="1802" max="1803" width="10.6640625" style="1" customWidth="1"/>
    <col min="1804" max="1804" width="12.6640625" style="1" customWidth="1"/>
    <col min="1805" max="1805" width="15.33203125" style="1" customWidth="1"/>
    <col min="1806" max="2053" width="9.33203125" style="1"/>
    <col min="2054" max="2054" width="0" style="1" hidden="1" customWidth="1"/>
    <col min="2055" max="2055" width="70.6640625" style="1" customWidth="1"/>
    <col min="2056" max="2056" width="17.6640625" style="1" customWidth="1"/>
    <col min="2057" max="2057" width="15.6640625" style="1" customWidth="1"/>
    <col min="2058" max="2059" width="10.6640625" style="1" customWidth="1"/>
    <col min="2060" max="2060" width="12.6640625" style="1" customWidth="1"/>
    <col min="2061" max="2061" width="15.33203125" style="1" customWidth="1"/>
    <col min="2062" max="2309" width="9.33203125" style="1"/>
    <col min="2310" max="2310" width="0" style="1" hidden="1" customWidth="1"/>
    <col min="2311" max="2311" width="70.6640625" style="1" customWidth="1"/>
    <col min="2312" max="2312" width="17.6640625" style="1" customWidth="1"/>
    <col min="2313" max="2313" width="15.6640625" style="1" customWidth="1"/>
    <col min="2314" max="2315" width="10.6640625" style="1" customWidth="1"/>
    <col min="2316" max="2316" width="12.6640625" style="1" customWidth="1"/>
    <col min="2317" max="2317" width="15.33203125" style="1" customWidth="1"/>
    <col min="2318" max="2565" width="9.33203125" style="1"/>
    <col min="2566" max="2566" width="0" style="1" hidden="1" customWidth="1"/>
    <col min="2567" max="2567" width="70.6640625" style="1" customWidth="1"/>
    <col min="2568" max="2568" width="17.6640625" style="1" customWidth="1"/>
    <col min="2569" max="2569" width="15.6640625" style="1" customWidth="1"/>
    <col min="2570" max="2571" width="10.6640625" style="1" customWidth="1"/>
    <col min="2572" max="2572" width="12.6640625" style="1" customWidth="1"/>
    <col min="2573" max="2573" width="15.33203125" style="1" customWidth="1"/>
    <col min="2574" max="2821" width="9.33203125" style="1"/>
    <col min="2822" max="2822" width="0" style="1" hidden="1" customWidth="1"/>
    <col min="2823" max="2823" width="70.6640625" style="1" customWidth="1"/>
    <col min="2824" max="2824" width="17.6640625" style="1" customWidth="1"/>
    <col min="2825" max="2825" width="15.6640625" style="1" customWidth="1"/>
    <col min="2826" max="2827" width="10.6640625" style="1" customWidth="1"/>
    <col min="2828" max="2828" width="12.6640625" style="1" customWidth="1"/>
    <col min="2829" max="2829" width="15.33203125" style="1" customWidth="1"/>
    <col min="2830" max="3077" width="9.33203125" style="1"/>
    <col min="3078" max="3078" width="0" style="1" hidden="1" customWidth="1"/>
    <col min="3079" max="3079" width="70.6640625" style="1" customWidth="1"/>
    <col min="3080" max="3080" width="17.6640625" style="1" customWidth="1"/>
    <col min="3081" max="3081" width="15.6640625" style="1" customWidth="1"/>
    <col min="3082" max="3083" width="10.6640625" style="1" customWidth="1"/>
    <col min="3084" max="3084" width="12.6640625" style="1" customWidth="1"/>
    <col min="3085" max="3085" width="15.33203125" style="1" customWidth="1"/>
    <col min="3086" max="3333" width="9.33203125" style="1"/>
    <col min="3334" max="3334" width="0" style="1" hidden="1" customWidth="1"/>
    <col min="3335" max="3335" width="70.6640625" style="1" customWidth="1"/>
    <col min="3336" max="3336" width="17.6640625" style="1" customWidth="1"/>
    <col min="3337" max="3337" width="15.6640625" style="1" customWidth="1"/>
    <col min="3338" max="3339" width="10.6640625" style="1" customWidth="1"/>
    <col min="3340" max="3340" width="12.6640625" style="1" customWidth="1"/>
    <col min="3341" max="3341" width="15.33203125" style="1" customWidth="1"/>
    <col min="3342" max="3589" width="9.33203125" style="1"/>
    <col min="3590" max="3590" width="0" style="1" hidden="1" customWidth="1"/>
    <col min="3591" max="3591" width="70.6640625" style="1" customWidth="1"/>
    <col min="3592" max="3592" width="17.6640625" style="1" customWidth="1"/>
    <col min="3593" max="3593" width="15.6640625" style="1" customWidth="1"/>
    <col min="3594" max="3595" width="10.6640625" style="1" customWidth="1"/>
    <col min="3596" max="3596" width="12.6640625" style="1" customWidth="1"/>
    <col min="3597" max="3597" width="15.33203125" style="1" customWidth="1"/>
    <col min="3598" max="3845" width="9.33203125" style="1"/>
    <col min="3846" max="3846" width="0" style="1" hidden="1" customWidth="1"/>
    <col min="3847" max="3847" width="70.6640625" style="1" customWidth="1"/>
    <col min="3848" max="3848" width="17.6640625" style="1" customWidth="1"/>
    <col min="3849" max="3849" width="15.6640625" style="1" customWidth="1"/>
    <col min="3850" max="3851" width="10.6640625" style="1" customWidth="1"/>
    <col min="3852" max="3852" width="12.6640625" style="1" customWidth="1"/>
    <col min="3853" max="3853" width="15.33203125" style="1" customWidth="1"/>
    <col min="3854" max="4101" width="9.33203125" style="1"/>
    <col min="4102" max="4102" width="0" style="1" hidden="1" customWidth="1"/>
    <col min="4103" max="4103" width="70.6640625" style="1" customWidth="1"/>
    <col min="4104" max="4104" width="17.6640625" style="1" customWidth="1"/>
    <col min="4105" max="4105" width="15.6640625" style="1" customWidth="1"/>
    <col min="4106" max="4107" width="10.6640625" style="1" customWidth="1"/>
    <col min="4108" max="4108" width="12.6640625" style="1" customWidth="1"/>
    <col min="4109" max="4109" width="15.33203125" style="1" customWidth="1"/>
    <col min="4110" max="4357" width="9.33203125" style="1"/>
    <col min="4358" max="4358" width="0" style="1" hidden="1" customWidth="1"/>
    <col min="4359" max="4359" width="70.6640625" style="1" customWidth="1"/>
    <col min="4360" max="4360" width="17.6640625" style="1" customWidth="1"/>
    <col min="4361" max="4361" width="15.6640625" style="1" customWidth="1"/>
    <col min="4362" max="4363" width="10.6640625" style="1" customWidth="1"/>
    <col min="4364" max="4364" width="12.6640625" style="1" customWidth="1"/>
    <col min="4365" max="4365" width="15.33203125" style="1" customWidth="1"/>
    <col min="4366" max="4613" width="9.33203125" style="1"/>
    <col min="4614" max="4614" width="0" style="1" hidden="1" customWidth="1"/>
    <col min="4615" max="4615" width="70.6640625" style="1" customWidth="1"/>
    <col min="4616" max="4616" width="17.6640625" style="1" customWidth="1"/>
    <col min="4617" max="4617" width="15.6640625" style="1" customWidth="1"/>
    <col min="4618" max="4619" width="10.6640625" style="1" customWidth="1"/>
    <col min="4620" max="4620" width="12.6640625" style="1" customWidth="1"/>
    <col min="4621" max="4621" width="15.33203125" style="1" customWidth="1"/>
    <col min="4622" max="4869" width="9.33203125" style="1"/>
    <col min="4870" max="4870" width="0" style="1" hidden="1" customWidth="1"/>
    <col min="4871" max="4871" width="70.6640625" style="1" customWidth="1"/>
    <col min="4872" max="4872" width="17.6640625" style="1" customWidth="1"/>
    <col min="4873" max="4873" width="15.6640625" style="1" customWidth="1"/>
    <col min="4874" max="4875" width="10.6640625" style="1" customWidth="1"/>
    <col min="4876" max="4876" width="12.6640625" style="1" customWidth="1"/>
    <col min="4877" max="4877" width="15.33203125" style="1" customWidth="1"/>
    <col min="4878" max="5125" width="9.33203125" style="1"/>
    <col min="5126" max="5126" width="0" style="1" hidden="1" customWidth="1"/>
    <col min="5127" max="5127" width="70.6640625" style="1" customWidth="1"/>
    <col min="5128" max="5128" width="17.6640625" style="1" customWidth="1"/>
    <col min="5129" max="5129" width="15.6640625" style="1" customWidth="1"/>
    <col min="5130" max="5131" width="10.6640625" style="1" customWidth="1"/>
    <col min="5132" max="5132" width="12.6640625" style="1" customWidth="1"/>
    <col min="5133" max="5133" width="15.33203125" style="1" customWidth="1"/>
    <col min="5134" max="5381" width="9.33203125" style="1"/>
    <col min="5382" max="5382" width="0" style="1" hidden="1" customWidth="1"/>
    <col min="5383" max="5383" width="70.6640625" style="1" customWidth="1"/>
    <col min="5384" max="5384" width="17.6640625" style="1" customWidth="1"/>
    <col min="5385" max="5385" width="15.6640625" style="1" customWidth="1"/>
    <col min="5386" max="5387" width="10.6640625" style="1" customWidth="1"/>
    <col min="5388" max="5388" width="12.6640625" style="1" customWidth="1"/>
    <col min="5389" max="5389" width="15.33203125" style="1" customWidth="1"/>
    <col min="5390" max="5637" width="9.33203125" style="1"/>
    <col min="5638" max="5638" width="0" style="1" hidden="1" customWidth="1"/>
    <col min="5639" max="5639" width="70.6640625" style="1" customWidth="1"/>
    <col min="5640" max="5640" width="17.6640625" style="1" customWidth="1"/>
    <col min="5641" max="5641" width="15.6640625" style="1" customWidth="1"/>
    <col min="5642" max="5643" width="10.6640625" style="1" customWidth="1"/>
    <col min="5644" max="5644" width="12.6640625" style="1" customWidth="1"/>
    <col min="5645" max="5645" width="15.33203125" style="1" customWidth="1"/>
    <col min="5646" max="5893" width="9.33203125" style="1"/>
    <col min="5894" max="5894" width="0" style="1" hidden="1" customWidth="1"/>
    <col min="5895" max="5895" width="70.6640625" style="1" customWidth="1"/>
    <col min="5896" max="5896" width="17.6640625" style="1" customWidth="1"/>
    <col min="5897" max="5897" width="15.6640625" style="1" customWidth="1"/>
    <col min="5898" max="5899" width="10.6640625" style="1" customWidth="1"/>
    <col min="5900" max="5900" width="12.6640625" style="1" customWidth="1"/>
    <col min="5901" max="5901" width="15.33203125" style="1" customWidth="1"/>
    <col min="5902" max="6149" width="9.33203125" style="1"/>
    <col min="6150" max="6150" width="0" style="1" hidden="1" customWidth="1"/>
    <col min="6151" max="6151" width="70.6640625" style="1" customWidth="1"/>
    <col min="6152" max="6152" width="17.6640625" style="1" customWidth="1"/>
    <col min="6153" max="6153" width="15.6640625" style="1" customWidth="1"/>
    <col min="6154" max="6155" width="10.6640625" style="1" customWidth="1"/>
    <col min="6156" max="6156" width="12.6640625" style="1" customWidth="1"/>
    <col min="6157" max="6157" width="15.33203125" style="1" customWidth="1"/>
    <col min="6158" max="6405" width="9.33203125" style="1"/>
    <col min="6406" max="6406" width="0" style="1" hidden="1" customWidth="1"/>
    <col min="6407" max="6407" width="70.6640625" style="1" customWidth="1"/>
    <col min="6408" max="6408" width="17.6640625" style="1" customWidth="1"/>
    <col min="6409" max="6409" width="15.6640625" style="1" customWidth="1"/>
    <col min="6410" max="6411" width="10.6640625" style="1" customWidth="1"/>
    <col min="6412" max="6412" width="12.6640625" style="1" customWidth="1"/>
    <col min="6413" max="6413" width="15.33203125" style="1" customWidth="1"/>
    <col min="6414" max="6661" width="9.33203125" style="1"/>
    <col min="6662" max="6662" width="0" style="1" hidden="1" customWidth="1"/>
    <col min="6663" max="6663" width="70.6640625" style="1" customWidth="1"/>
    <col min="6664" max="6664" width="17.6640625" style="1" customWidth="1"/>
    <col min="6665" max="6665" width="15.6640625" style="1" customWidth="1"/>
    <col min="6666" max="6667" width="10.6640625" style="1" customWidth="1"/>
    <col min="6668" max="6668" width="12.6640625" style="1" customWidth="1"/>
    <col min="6669" max="6669" width="15.33203125" style="1" customWidth="1"/>
    <col min="6670" max="6917" width="9.33203125" style="1"/>
    <col min="6918" max="6918" width="0" style="1" hidden="1" customWidth="1"/>
    <col min="6919" max="6919" width="70.6640625" style="1" customWidth="1"/>
    <col min="6920" max="6920" width="17.6640625" style="1" customWidth="1"/>
    <col min="6921" max="6921" width="15.6640625" style="1" customWidth="1"/>
    <col min="6922" max="6923" width="10.6640625" style="1" customWidth="1"/>
    <col min="6924" max="6924" width="12.6640625" style="1" customWidth="1"/>
    <col min="6925" max="6925" width="15.33203125" style="1" customWidth="1"/>
    <col min="6926" max="7173" width="9.33203125" style="1"/>
    <col min="7174" max="7174" width="0" style="1" hidden="1" customWidth="1"/>
    <col min="7175" max="7175" width="70.6640625" style="1" customWidth="1"/>
    <col min="7176" max="7176" width="17.6640625" style="1" customWidth="1"/>
    <col min="7177" max="7177" width="15.6640625" style="1" customWidth="1"/>
    <col min="7178" max="7179" width="10.6640625" style="1" customWidth="1"/>
    <col min="7180" max="7180" width="12.6640625" style="1" customWidth="1"/>
    <col min="7181" max="7181" width="15.33203125" style="1" customWidth="1"/>
    <col min="7182" max="7429" width="9.33203125" style="1"/>
    <col min="7430" max="7430" width="0" style="1" hidden="1" customWidth="1"/>
    <col min="7431" max="7431" width="70.6640625" style="1" customWidth="1"/>
    <col min="7432" max="7432" width="17.6640625" style="1" customWidth="1"/>
    <col min="7433" max="7433" width="15.6640625" style="1" customWidth="1"/>
    <col min="7434" max="7435" width="10.6640625" style="1" customWidth="1"/>
    <col min="7436" max="7436" width="12.6640625" style="1" customWidth="1"/>
    <col min="7437" max="7437" width="15.33203125" style="1" customWidth="1"/>
    <col min="7438" max="7685" width="9.33203125" style="1"/>
    <col min="7686" max="7686" width="0" style="1" hidden="1" customWidth="1"/>
    <col min="7687" max="7687" width="70.6640625" style="1" customWidth="1"/>
    <col min="7688" max="7688" width="17.6640625" style="1" customWidth="1"/>
    <col min="7689" max="7689" width="15.6640625" style="1" customWidth="1"/>
    <col min="7690" max="7691" width="10.6640625" style="1" customWidth="1"/>
    <col min="7692" max="7692" width="12.6640625" style="1" customWidth="1"/>
    <col min="7693" max="7693" width="15.33203125" style="1" customWidth="1"/>
    <col min="7694" max="7941" width="9.33203125" style="1"/>
    <col min="7942" max="7942" width="0" style="1" hidden="1" customWidth="1"/>
    <col min="7943" max="7943" width="70.6640625" style="1" customWidth="1"/>
    <col min="7944" max="7944" width="17.6640625" style="1" customWidth="1"/>
    <col min="7945" max="7945" width="15.6640625" style="1" customWidth="1"/>
    <col min="7946" max="7947" width="10.6640625" style="1" customWidth="1"/>
    <col min="7948" max="7948" width="12.6640625" style="1" customWidth="1"/>
    <col min="7949" max="7949" width="15.33203125" style="1" customWidth="1"/>
    <col min="7950" max="8197" width="9.33203125" style="1"/>
    <col min="8198" max="8198" width="0" style="1" hidden="1" customWidth="1"/>
    <col min="8199" max="8199" width="70.6640625" style="1" customWidth="1"/>
    <col min="8200" max="8200" width="17.6640625" style="1" customWidth="1"/>
    <col min="8201" max="8201" width="15.6640625" style="1" customWidth="1"/>
    <col min="8202" max="8203" width="10.6640625" style="1" customWidth="1"/>
    <col min="8204" max="8204" width="12.6640625" style="1" customWidth="1"/>
    <col min="8205" max="8205" width="15.33203125" style="1" customWidth="1"/>
    <col min="8206" max="8453" width="9.33203125" style="1"/>
    <col min="8454" max="8454" width="0" style="1" hidden="1" customWidth="1"/>
    <col min="8455" max="8455" width="70.6640625" style="1" customWidth="1"/>
    <col min="8456" max="8456" width="17.6640625" style="1" customWidth="1"/>
    <col min="8457" max="8457" width="15.6640625" style="1" customWidth="1"/>
    <col min="8458" max="8459" width="10.6640625" style="1" customWidth="1"/>
    <col min="8460" max="8460" width="12.6640625" style="1" customWidth="1"/>
    <col min="8461" max="8461" width="15.33203125" style="1" customWidth="1"/>
    <col min="8462" max="8709" width="9.33203125" style="1"/>
    <col min="8710" max="8710" width="0" style="1" hidden="1" customWidth="1"/>
    <col min="8711" max="8711" width="70.6640625" style="1" customWidth="1"/>
    <col min="8712" max="8712" width="17.6640625" style="1" customWidth="1"/>
    <col min="8713" max="8713" width="15.6640625" style="1" customWidth="1"/>
    <col min="8714" max="8715" width="10.6640625" style="1" customWidth="1"/>
    <col min="8716" max="8716" width="12.6640625" style="1" customWidth="1"/>
    <col min="8717" max="8717" width="15.33203125" style="1" customWidth="1"/>
    <col min="8718" max="8965" width="9.33203125" style="1"/>
    <col min="8966" max="8966" width="0" style="1" hidden="1" customWidth="1"/>
    <col min="8967" max="8967" width="70.6640625" style="1" customWidth="1"/>
    <col min="8968" max="8968" width="17.6640625" style="1" customWidth="1"/>
    <col min="8969" max="8969" width="15.6640625" style="1" customWidth="1"/>
    <col min="8970" max="8971" width="10.6640625" style="1" customWidth="1"/>
    <col min="8972" max="8972" width="12.6640625" style="1" customWidth="1"/>
    <col min="8973" max="8973" width="15.33203125" style="1" customWidth="1"/>
    <col min="8974" max="9221" width="9.33203125" style="1"/>
    <col min="9222" max="9222" width="0" style="1" hidden="1" customWidth="1"/>
    <col min="9223" max="9223" width="70.6640625" style="1" customWidth="1"/>
    <col min="9224" max="9224" width="17.6640625" style="1" customWidth="1"/>
    <col min="9225" max="9225" width="15.6640625" style="1" customWidth="1"/>
    <col min="9226" max="9227" width="10.6640625" style="1" customWidth="1"/>
    <col min="9228" max="9228" width="12.6640625" style="1" customWidth="1"/>
    <col min="9229" max="9229" width="15.33203125" style="1" customWidth="1"/>
    <col min="9230" max="9477" width="9.33203125" style="1"/>
    <col min="9478" max="9478" width="0" style="1" hidden="1" customWidth="1"/>
    <col min="9479" max="9479" width="70.6640625" style="1" customWidth="1"/>
    <col min="9480" max="9480" width="17.6640625" style="1" customWidth="1"/>
    <col min="9481" max="9481" width="15.6640625" style="1" customWidth="1"/>
    <col min="9482" max="9483" width="10.6640625" style="1" customWidth="1"/>
    <col min="9484" max="9484" width="12.6640625" style="1" customWidth="1"/>
    <col min="9485" max="9485" width="15.33203125" style="1" customWidth="1"/>
    <col min="9486" max="9733" width="9.33203125" style="1"/>
    <col min="9734" max="9734" width="0" style="1" hidden="1" customWidth="1"/>
    <col min="9735" max="9735" width="70.6640625" style="1" customWidth="1"/>
    <col min="9736" max="9736" width="17.6640625" style="1" customWidth="1"/>
    <col min="9737" max="9737" width="15.6640625" style="1" customWidth="1"/>
    <col min="9738" max="9739" width="10.6640625" style="1" customWidth="1"/>
    <col min="9740" max="9740" width="12.6640625" style="1" customWidth="1"/>
    <col min="9741" max="9741" width="15.33203125" style="1" customWidth="1"/>
    <col min="9742" max="9989" width="9.33203125" style="1"/>
    <col min="9990" max="9990" width="0" style="1" hidden="1" customWidth="1"/>
    <col min="9991" max="9991" width="70.6640625" style="1" customWidth="1"/>
    <col min="9992" max="9992" width="17.6640625" style="1" customWidth="1"/>
    <col min="9993" max="9993" width="15.6640625" style="1" customWidth="1"/>
    <col min="9994" max="9995" width="10.6640625" style="1" customWidth="1"/>
    <col min="9996" max="9996" width="12.6640625" style="1" customWidth="1"/>
    <col min="9997" max="9997" width="15.33203125" style="1" customWidth="1"/>
    <col min="9998" max="10245" width="9.33203125" style="1"/>
    <col min="10246" max="10246" width="0" style="1" hidden="1" customWidth="1"/>
    <col min="10247" max="10247" width="70.6640625" style="1" customWidth="1"/>
    <col min="10248" max="10248" width="17.6640625" style="1" customWidth="1"/>
    <col min="10249" max="10249" width="15.6640625" style="1" customWidth="1"/>
    <col min="10250" max="10251" width="10.6640625" style="1" customWidth="1"/>
    <col min="10252" max="10252" width="12.6640625" style="1" customWidth="1"/>
    <col min="10253" max="10253" width="15.33203125" style="1" customWidth="1"/>
    <col min="10254" max="10501" width="9.33203125" style="1"/>
    <col min="10502" max="10502" width="0" style="1" hidden="1" customWidth="1"/>
    <col min="10503" max="10503" width="70.6640625" style="1" customWidth="1"/>
    <col min="10504" max="10504" width="17.6640625" style="1" customWidth="1"/>
    <col min="10505" max="10505" width="15.6640625" style="1" customWidth="1"/>
    <col min="10506" max="10507" width="10.6640625" style="1" customWidth="1"/>
    <col min="10508" max="10508" width="12.6640625" style="1" customWidth="1"/>
    <col min="10509" max="10509" width="15.33203125" style="1" customWidth="1"/>
    <col min="10510" max="10757" width="9.33203125" style="1"/>
    <col min="10758" max="10758" width="0" style="1" hidden="1" customWidth="1"/>
    <col min="10759" max="10759" width="70.6640625" style="1" customWidth="1"/>
    <col min="10760" max="10760" width="17.6640625" style="1" customWidth="1"/>
    <col min="10761" max="10761" width="15.6640625" style="1" customWidth="1"/>
    <col min="10762" max="10763" width="10.6640625" style="1" customWidth="1"/>
    <col min="10764" max="10764" width="12.6640625" style="1" customWidth="1"/>
    <col min="10765" max="10765" width="15.33203125" style="1" customWidth="1"/>
    <col min="10766" max="11013" width="9.33203125" style="1"/>
    <col min="11014" max="11014" width="0" style="1" hidden="1" customWidth="1"/>
    <col min="11015" max="11015" width="70.6640625" style="1" customWidth="1"/>
    <col min="11016" max="11016" width="17.6640625" style="1" customWidth="1"/>
    <col min="11017" max="11017" width="15.6640625" style="1" customWidth="1"/>
    <col min="11018" max="11019" width="10.6640625" style="1" customWidth="1"/>
    <col min="11020" max="11020" width="12.6640625" style="1" customWidth="1"/>
    <col min="11021" max="11021" width="15.33203125" style="1" customWidth="1"/>
    <col min="11022" max="11269" width="9.33203125" style="1"/>
    <col min="11270" max="11270" width="0" style="1" hidden="1" customWidth="1"/>
    <col min="11271" max="11271" width="70.6640625" style="1" customWidth="1"/>
    <col min="11272" max="11272" width="17.6640625" style="1" customWidth="1"/>
    <col min="11273" max="11273" width="15.6640625" style="1" customWidth="1"/>
    <col min="11274" max="11275" width="10.6640625" style="1" customWidth="1"/>
    <col min="11276" max="11276" width="12.6640625" style="1" customWidth="1"/>
    <col min="11277" max="11277" width="15.33203125" style="1" customWidth="1"/>
    <col min="11278" max="11525" width="9.33203125" style="1"/>
    <col min="11526" max="11526" width="0" style="1" hidden="1" customWidth="1"/>
    <col min="11527" max="11527" width="70.6640625" style="1" customWidth="1"/>
    <col min="11528" max="11528" width="17.6640625" style="1" customWidth="1"/>
    <col min="11529" max="11529" width="15.6640625" style="1" customWidth="1"/>
    <col min="11530" max="11531" width="10.6640625" style="1" customWidth="1"/>
    <col min="11532" max="11532" width="12.6640625" style="1" customWidth="1"/>
    <col min="11533" max="11533" width="15.33203125" style="1" customWidth="1"/>
    <col min="11534" max="11781" width="9.33203125" style="1"/>
    <col min="11782" max="11782" width="0" style="1" hidden="1" customWidth="1"/>
    <col min="11783" max="11783" width="70.6640625" style="1" customWidth="1"/>
    <col min="11784" max="11784" width="17.6640625" style="1" customWidth="1"/>
    <col min="11785" max="11785" width="15.6640625" style="1" customWidth="1"/>
    <col min="11786" max="11787" width="10.6640625" style="1" customWidth="1"/>
    <col min="11788" max="11788" width="12.6640625" style="1" customWidth="1"/>
    <col min="11789" max="11789" width="15.33203125" style="1" customWidth="1"/>
    <col min="11790" max="12037" width="9.33203125" style="1"/>
    <col min="12038" max="12038" width="0" style="1" hidden="1" customWidth="1"/>
    <col min="12039" max="12039" width="70.6640625" style="1" customWidth="1"/>
    <col min="12040" max="12040" width="17.6640625" style="1" customWidth="1"/>
    <col min="12041" max="12041" width="15.6640625" style="1" customWidth="1"/>
    <col min="12042" max="12043" width="10.6640625" style="1" customWidth="1"/>
    <col min="12044" max="12044" width="12.6640625" style="1" customWidth="1"/>
    <col min="12045" max="12045" width="15.33203125" style="1" customWidth="1"/>
    <col min="12046" max="12293" width="9.33203125" style="1"/>
    <col min="12294" max="12294" width="0" style="1" hidden="1" customWidth="1"/>
    <col min="12295" max="12295" width="70.6640625" style="1" customWidth="1"/>
    <col min="12296" max="12296" width="17.6640625" style="1" customWidth="1"/>
    <col min="12297" max="12297" width="15.6640625" style="1" customWidth="1"/>
    <col min="12298" max="12299" width="10.6640625" style="1" customWidth="1"/>
    <col min="12300" max="12300" width="12.6640625" style="1" customWidth="1"/>
    <col min="12301" max="12301" width="15.33203125" style="1" customWidth="1"/>
    <col min="12302" max="12549" width="9.33203125" style="1"/>
    <col min="12550" max="12550" width="0" style="1" hidden="1" customWidth="1"/>
    <col min="12551" max="12551" width="70.6640625" style="1" customWidth="1"/>
    <col min="12552" max="12552" width="17.6640625" style="1" customWidth="1"/>
    <col min="12553" max="12553" width="15.6640625" style="1" customWidth="1"/>
    <col min="12554" max="12555" width="10.6640625" style="1" customWidth="1"/>
    <col min="12556" max="12556" width="12.6640625" style="1" customWidth="1"/>
    <col min="12557" max="12557" width="15.33203125" style="1" customWidth="1"/>
    <col min="12558" max="12805" width="9.33203125" style="1"/>
    <col min="12806" max="12806" width="0" style="1" hidden="1" customWidth="1"/>
    <col min="12807" max="12807" width="70.6640625" style="1" customWidth="1"/>
    <col min="12808" max="12808" width="17.6640625" style="1" customWidth="1"/>
    <col min="12809" max="12809" width="15.6640625" style="1" customWidth="1"/>
    <col min="12810" max="12811" width="10.6640625" style="1" customWidth="1"/>
    <col min="12812" max="12812" width="12.6640625" style="1" customWidth="1"/>
    <col min="12813" max="12813" width="15.33203125" style="1" customWidth="1"/>
    <col min="12814" max="13061" width="9.33203125" style="1"/>
    <col min="13062" max="13062" width="0" style="1" hidden="1" customWidth="1"/>
    <col min="13063" max="13063" width="70.6640625" style="1" customWidth="1"/>
    <col min="13064" max="13064" width="17.6640625" style="1" customWidth="1"/>
    <col min="13065" max="13065" width="15.6640625" style="1" customWidth="1"/>
    <col min="13066" max="13067" width="10.6640625" style="1" customWidth="1"/>
    <col min="13068" max="13068" width="12.6640625" style="1" customWidth="1"/>
    <col min="13069" max="13069" width="15.33203125" style="1" customWidth="1"/>
    <col min="13070" max="13317" width="9.33203125" style="1"/>
    <col min="13318" max="13318" width="0" style="1" hidden="1" customWidth="1"/>
    <col min="13319" max="13319" width="70.6640625" style="1" customWidth="1"/>
    <col min="13320" max="13320" width="17.6640625" style="1" customWidth="1"/>
    <col min="13321" max="13321" width="15.6640625" style="1" customWidth="1"/>
    <col min="13322" max="13323" width="10.6640625" style="1" customWidth="1"/>
    <col min="13324" max="13324" width="12.6640625" style="1" customWidth="1"/>
    <col min="13325" max="13325" width="15.33203125" style="1" customWidth="1"/>
    <col min="13326" max="13573" width="9.33203125" style="1"/>
    <col min="13574" max="13574" width="0" style="1" hidden="1" customWidth="1"/>
    <col min="13575" max="13575" width="70.6640625" style="1" customWidth="1"/>
    <col min="13576" max="13576" width="17.6640625" style="1" customWidth="1"/>
    <col min="13577" max="13577" width="15.6640625" style="1" customWidth="1"/>
    <col min="13578" max="13579" width="10.6640625" style="1" customWidth="1"/>
    <col min="13580" max="13580" width="12.6640625" style="1" customWidth="1"/>
    <col min="13581" max="13581" width="15.33203125" style="1" customWidth="1"/>
    <col min="13582" max="13829" width="9.33203125" style="1"/>
    <col min="13830" max="13830" width="0" style="1" hidden="1" customWidth="1"/>
    <col min="13831" max="13831" width="70.6640625" style="1" customWidth="1"/>
    <col min="13832" max="13832" width="17.6640625" style="1" customWidth="1"/>
    <col min="13833" max="13833" width="15.6640625" style="1" customWidth="1"/>
    <col min="13834" max="13835" width="10.6640625" style="1" customWidth="1"/>
    <col min="13836" max="13836" width="12.6640625" style="1" customWidth="1"/>
    <col min="13837" max="13837" width="15.33203125" style="1" customWidth="1"/>
    <col min="13838" max="14085" width="9.33203125" style="1"/>
    <col min="14086" max="14086" width="0" style="1" hidden="1" customWidth="1"/>
    <col min="14087" max="14087" width="70.6640625" style="1" customWidth="1"/>
    <col min="14088" max="14088" width="17.6640625" style="1" customWidth="1"/>
    <col min="14089" max="14089" width="15.6640625" style="1" customWidth="1"/>
    <col min="14090" max="14091" width="10.6640625" style="1" customWidth="1"/>
    <col min="14092" max="14092" width="12.6640625" style="1" customWidth="1"/>
    <col min="14093" max="14093" width="15.33203125" style="1" customWidth="1"/>
    <col min="14094" max="14341" width="9.33203125" style="1"/>
    <col min="14342" max="14342" width="0" style="1" hidden="1" customWidth="1"/>
    <col min="14343" max="14343" width="70.6640625" style="1" customWidth="1"/>
    <col min="14344" max="14344" width="17.6640625" style="1" customWidth="1"/>
    <col min="14345" max="14345" width="15.6640625" style="1" customWidth="1"/>
    <col min="14346" max="14347" width="10.6640625" style="1" customWidth="1"/>
    <col min="14348" max="14348" width="12.6640625" style="1" customWidth="1"/>
    <col min="14349" max="14349" width="15.33203125" style="1" customWidth="1"/>
    <col min="14350" max="14597" width="9.33203125" style="1"/>
    <col min="14598" max="14598" width="0" style="1" hidden="1" customWidth="1"/>
    <col min="14599" max="14599" width="70.6640625" style="1" customWidth="1"/>
    <col min="14600" max="14600" width="17.6640625" style="1" customWidth="1"/>
    <col min="14601" max="14601" width="15.6640625" style="1" customWidth="1"/>
    <col min="14602" max="14603" width="10.6640625" style="1" customWidth="1"/>
    <col min="14604" max="14604" width="12.6640625" style="1" customWidth="1"/>
    <col min="14605" max="14605" width="15.33203125" style="1" customWidth="1"/>
    <col min="14606" max="14853" width="9.33203125" style="1"/>
    <col min="14854" max="14854" width="0" style="1" hidden="1" customWidth="1"/>
    <col min="14855" max="14855" width="70.6640625" style="1" customWidth="1"/>
    <col min="14856" max="14856" width="17.6640625" style="1" customWidth="1"/>
    <col min="14857" max="14857" width="15.6640625" style="1" customWidth="1"/>
    <col min="14858" max="14859" width="10.6640625" style="1" customWidth="1"/>
    <col min="14860" max="14860" width="12.6640625" style="1" customWidth="1"/>
    <col min="14861" max="14861" width="15.33203125" style="1" customWidth="1"/>
    <col min="14862" max="15109" width="9.33203125" style="1"/>
    <col min="15110" max="15110" width="0" style="1" hidden="1" customWidth="1"/>
    <col min="15111" max="15111" width="70.6640625" style="1" customWidth="1"/>
    <col min="15112" max="15112" width="17.6640625" style="1" customWidth="1"/>
    <col min="15113" max="15113" width="15.6640625" style="1" customWidth="1"/>
    <col min="15114" max="15115" width="10.6640625" style="1" customWidth="1"/>
    <col min="15116" max="15116" width="12.6640625" style="1" customWidth="1"/>
    <col min="15117" max="15117" width="15.33203125" style="1" customWidth="1"/>
    <col min="15118" max="15365" width="9.33203125" style="1"/>
    <col min="15366" max="15366" width="0" style="1" hidden="1" customWidth="1"/>
    <col min="15367" max="15367" width="70.6640625" style="1" customWidth="1"/>
    <col min="15368" max="15368" width="17.6640625" style="1" customWidth="1"/>
    <col min="15369" max="15369" width="15.6640625" style="1" customWidth="1"/>
    <col min="15370" max="15371" width="10.6640625" style="1" customWidth="1"/>
    <col min="15372" max="15372" width="12.6640625" style="1" customWidth="1"/>
    <col min="15373" max="15373" width="15.33203125" style="1" customWidth="1"/>
    <col min="15374" max="15621" width="9.33203125" style="1"/>
    <col min="15622" max="15622" width="0" style="1" hidden="1" customWidth="1"/>
    <col min="15623" max="15623" width="70.6640625" style="1" customWidth="1"/>
    <col min="15624" max="15624" width="17.6640625" style="1" customWidth="1"/>
    <col min="15625" max="15625" width="15.6640625" style="1" customWidth="1"/>
    <col min="15626" max="15627" width="10.6640625" style="1" customWidth="1"/>
    <col min="15628" max="15628" width="12.6640625" style="1" customWidth="1"/>
    <col min="15629" max="15629" width="15.33203125" style="1" customWidth="1"/>
    <col min="15630" max="15877" width="9.33203125" style="1"/>
    <col min="15878" max="15878" width="0" style="1" hidden="1" customWidth="1"/>
    <col min="15879" max="15879" width="70.6640625" style="1" customWidth="1"/>
    <col min="15880" max="15880" width="17.6640625" style="1" customWidth="1"/>
    <col min="15881" max="15881" width="15.6640625" style="1" customWidth="1"/>
    <col min="15882" max="15883" width="10.6640625" style="1" customWidth="1"/>
    <col min="15884" max="15884" width="12.6640625" style="1" customWidth="1"/>
    <col min="15885" max="15885" width="15.33203125" style="1" customWidth="1"/>
    <col min="15886" max="16133" width="9.33203125" style="1"/>
    <col min="16134" max="16134" width="0" style="1" hidden="1" customWidth="1"/>
    <col min="16135" max="16135" width="70.6640625" style="1" customWidth="1"/>
    <col min="16136" max="16136" width="17.6640625" style="1" customWidth="1"/>
    <col min="16137" max="16137" width="15.6640625" style="1" customWidth="1"/>
    <col min="16138" max="16139" width="10.6640625" style="1" customWidth="1"/>
    <col min="16140" max="16140" width="12.6640625" style="1" customWidth="1"/>
    <col min="16141" max="16141" width="15.33203125" style="1" customWidth="1"/>
    <col min="16142" max="16384" width="9.33203125" style="1"/>
  </cols>
  <sheetData>
    <row r="1" spans="1:13" ht="17.399999999999999" x14ac:dyDescent="0.3">
      <c r="B1" s="45" t="s">
        <v>113</v>
      </c>
    </row>
    <row r="2" spans="1:13" ht="20.100000000000001" customHeight="1" x14ac:dyDescent="0.25">
      <c r="B2" s="229" t="s">
        <v>114</v>
      </c>
      <c r="C2" s="229"/>
    </row>
    <row r="3" spans="1:13" x14ac:dyDescent="0.2">
      <c r="B3" s="5"/>
      <c r="C3" s="5"/>
      <c r="D3" s="5"/>
      <c r="E3" s="5"/>
      <c r="F3" s="5"/>
      <c r="G3" s="5"/>
      <c r="H3" s="5"/>
      <c r="I3" s="5"/>
      <c r="J3" s="5"/>
    </row>
    <row r="4" spans="1:13" ht="15.6" x14ac:dyDescent="0.3">
      <c r="B4" s="6" t="s">
        <v>115</v>
      </c>
      <c r="C4" s="5"/>
      <c r="D4" s="5"/>
      <c r="E4" s="5"/>
      <c r="F4" s="5"/>
      <c r="G4" s="5"/>
      <c r="H4" s="5"/>
      <c r="I4" s="5"/>
      <c r="J4" s="5"/>
    </row>
    <row r="5" spans="1:13" ht="15.6" x14ac:dyDescent="0.3">
      <c r="B5" s="6"/>
      <c r="C5" s="5"/>
      <c r="D5" s="5"/>
      <c r="E5" s="5"/>
      <c r="F5" s="5"/>
      <c r="G5" s="5"/>
      <c r="H5" s="5"/>
      <c r="I5" s="5"/>
      <c r="J5" s="5"/>
    </row>
    <row r="6" spans="1:13" ht="22.5" customHeight="1" x14ac:dyDescent="0.2">
      <c r="A6" s="2" t="s">
        <v>116</v>
      </c>
      <c r="B6" s="47" t="s">
        <v>117</v>
      </c>
      <c r="C6" s="62" t="s">
        <v>118</v>
      </c>
      <c r="D6" s="59" t="s">
        <v>119</v>
      </c>
      <c r="E6" s="68" t="s">
        <v>120</v>
      </c>
      <c r="F6" s="63" t="s">
        <v>121</v>
      </c>
      <c r="G6" s="69"/>
      <c r="H6" s="58" t="s">
        <v>122</v>
      </c>
      <c r="I6" s="63" t="s">
        <v>123</v>
      </c>
      <c r="J6" s="63" t="s">
        <v>124</v>
      </c>
      <c r="K6" s="63" t="s">
        <v>125</v>
      </c>
      <c r="L6" s="63" t="s">
        <v>120</v>
      </c>
      <c r="M6" s="63" t="s">
        <v>121</v>
      </c>
    </row>
    <row r="7" spans="1:13" x14ac:dyDescent="0.2">
      <c r="A7" s="2" t="s">
        <v>126</v>
      </c>
      <c r="B7" s="48" t="s">
        <v>127</v>
      </c>
      <c r="C7" s="49" t="s">
        <v>128</v>
      </c>
      <c r="D7" s="50"/>
      <c r="E7" s="66"/>
      <c r="F7" s="70"/>
      <c r="G7" s="245"/>
      <c r="H7" s="51">
        <v>48</v>
      </c>
      <c r="I7" s="64">
        <f>K7-H7</f>
        <v>0</v>
      </c>
      <c r="J7" s="48">
        <f>IF(I7&gt;0,I7,)</f>
        <v>0</v>
      </c>
      <c r="K7" s="52">
        <v>48</v>
      </c>
      <c r="L7" s="52">
        <v>1</v>
      </c>
      <c r="M7" s="60">
        <f>(K7-H7)*L7</f>
        <v>0</v>
      </c>
    </row>
    <row r="8" spans="1:13" x14ac:dyDescent="0.2">
      <c r="B8" s="48" t="s">
        <v>127</v>
      </c>
      <c r="C8" s="49" t="s">
        <v>129</v>
      </c>
      <c r="D8" s="50"/>
      <c r="E8" s="66"/>
      <c r="F8" s="70"/>
      <c r="G8" s="246"/>
      <c r="H8" s="51">
        <v>48</v>
      </c>
      <c r="I8" s="64">
        <f t="shared" ref="I8:I66" si="0">K8-H8</f>
        <v>-48</v>
      </c>
      <c r="J8" s="48"/>
      <c r="K8" s="52"/>
      <c r="L8" s="52"/>
      <c r="M8" s="60"/>
    </row>
    <row r="9" spans="1:13" x14ac:dyDescent="0.2">
      <c r="B9" s="48" t="s">
        <v>127</v>
      </c>
      <c r="C9" s="49" t="s">
        <v>130</v>
      </c>
      <c r="D9" s="50"/>
      <c r="E9" s="66"/>
      <c r="F9" s="70"/>
      <c r="G9" s="246"/>
      <c r="H9" s="51">
        <v>48</v>
      </c>
      <c r="I9" s="64">
        <f t="shared" si="0"/>
        <v>-48</v>
      </c>
      <c r="J9" s="48"/>
      <c r="K9" s="52"/>
      <c r="L9" s="52"/>
      <c r="M9" s="60"/>
    </row>
    <row r="10" spans="1:13" x14ac:dyDescent="0.2">
      <c r="B10" s="48" t="s">
        <v>127</v>
      </c>
      <c r="C10" s="49" t="s">
        <v>131</v>
      </c>
      <c r="D10" s="50"/>
      <c r="E10" s="66"/>
      <c r="F10" s="70"/>
      <c r="G10" s="246"/>
      <c r="H10" s="51">
        <v>48</v>
      </c>
      <c r="I10" s="64">
        <f t="shared" si="0"/>
        <v>0</v>
      </c>
      <c r="J10" s="48">
        <f t="shared" ref="J10:J66" si="1">IF(I10&gt;0,I10,)</f>
        <v>0</v>
      </c>
      <c r="K10" s="52">
        <v>48</v>
      </c>
      <c r="L10" s="52"/>
      <c r="M10" s="60">
        <f>(K10-H10)*L10</f>
        <v>0</v>
      </c>
    </row>
    <row r="11" spans="1:13" ht="20.399999999999999" x14ac:dyDescent="0.2">
      <c r="A11" s="2" t="s">
        <v>126</v>
      </c>
      <c r="B11" s="48" t="s">
        <v>132</v>
      </c>
      <c r="C11" s="48" t="s">
        <v>133</v>
      </c>
      <c r="D11" s="50"/>
      <c r="E11" s="66"/>
      <c r="F11" s="70"/>
      <c r="G11" s="246"/>
      <c r="H11" s="51">
        <v>48</v>
      </c>
      <c r="I11" s="64">
        <f t="shared" si="0"/>
        <v>0</v>
      </c>
      <c r="J11" s="48">
        <f t="shared" si="1"/>
        <v>0</v>
      </c>
      <c r="K11" s="52">
        <v>48</v>
      </c>
      <c r="L11" s="52"/>
      <c r="M11" s="60">
        <f>(K11-H11)*L11</f>
        <v>0</v>
      </c>
    </row>
    <row r="12" spans="1:13" x14ac:dyDescent="0.2">
      <c r="A12" s="2" t="s">
        <v>134</v>
      </c>
      <c r="B12" s="48" t="s">
        <v>135</v>
      </c>
      <c r="C12" s="48" t="s">
        <v>136</v>
      </c>
      <c r="D12" s="50"/>
      <c r="E12" s="66"/>
      <c r="F12" s="70"/>
      <c r="G12" s="246"/>
      <c r="H12" s="51">
        <v>48</v>
      </c>
      <c r="I12" s="64">
        <f t="shared" si="0"/>
        <v>0</v>
      </c>
      <c r="J12" s="48">
        <f t="shared" si="1"/>
        <v>0</v>
      </c>
      <c r="K12" s="52">
        <v>48</v>
      </c>
      <c r="L12" s="52"/>
      <c r="M12" s="60">
        <f>(K12-H12)*L12</f>
        <v>0</v>
      </c>
    </row>
    <row r="13" spans="1:13" x14ac:dyDescent="0.2">
      <c r="B13" s="48" t="s">
        <v>135</v>
      </c>
      <c r="C13" s="48" t="s">
        <v>137</v>
      </c>
      <c r="D13" s="50"/>
      <c r="E13" s="66"/>
      <c r="F13" s="70"/>
      <c r="G13" s="246"/>
      <c r="H13" s="51">
        <v>48</v>
      </c>
      <c r="I13" s="64">
        <f t="shared" si="0"/>
        <v>-48</v>
      </c>
      <c r="J13" s="48">
        <f t="shared" si="1"/>
        <v>0</v>
      </c>
      <c r="K13" s="52"/>
      <c r="L13" s="52"/>
      <c r="M13" s="60">
        <f>(K13-H13)*L13</f>
        <v>0</v>
      </c>
    </row>
    <row r="14" spans="1:13" x14ac:dyDescent="0.2">
      <c r="B14" s="48" t="s">
        <v>135</v>
      </c>
      <c r="C14" s="48" t="s">
        <v>138</v>
      </c>
      <c r="D14" s="50"/>
      <c r="E14" s="66"/>
      <c r="F14" s="70"/>
      <c r="G14" s="246"/>
      <c r="H14" s="51">
        <v>48</v>
      </c>
      <c r="I14" s="64">
        <f t="shared" si="0"/>
        <v>-48</v>
      </c>
      <c r="J14" s="48"/>
      <c r="K14" s="52"/>
      <c r="L14" s="52"/>
      <c r="M14" s="60"/>
    </row>
    <row r="15" spans="1:13" x14ac:dyDescent="0.2">
      <c r="B15" s="48" t="s">
        <v>135</v>
      </c>
      <c r="C15" s="48" t="s">
        <v>139</v>
      </c>
      <c r="D15" s="50"/>
      <c r="E15" s="66"/>
      <c r="F15" s="70"/>
      <c r="G15" s="246"/>
      <c r="H15" s="51">
        <v>48</v>
      </c>
      <c r="I15" s="64">
        <f t="shared" si="0"/>
        <v>-48</v>
      </c>
      <c r="J15" s="48">
        <f t="shared" si="1"/>
        <v>0</v>
      </c>
      <c r="K15" s="52"/>
      <c r="L15" s="52"/>
      <c r="M15" s="60"/>
    </row>
    <row r="16" spans="1:13" x14ac:dyDescent="0.2">
      <c r="A16" s="2" t="s">
        <v>134</v>
      </c>
      <c r="B16" s="48" t="s">
        <v>140</v>
      </c>
      <c r="C16" s="48"/>
      <c r="D16" s="50"/>
      <c r="E16" s="66"/>
      <c r="F16" s="70"/>
      <c r="G16" s="246"/>
      <c r="H16" s="51">
        <v>48</v>
      </c>
      <c r="I16" s="64">
        <f t="shared" si="0"/>
        <v>0</v>
      </c>
      <c r="J16" s="48">
        <f t="shared" si="1"/>
        <v>0</v>
      </c>
      <c r="K16" s="52">
        <v>48</v>
      </c>
      <c r="L16" s="52"/>
      <c r="M16" s="60">
        <f t="shared" ref="M16:M32" si="2">(K16-H16)*L16</f>
        <v>0</v>
      </c>
    </row>
    <row r="17" spans="1:13" x14ac:dyDescent="0.2">
      <c r="A17" s="2" t="s">
        <v>126</v>
      </c>
      <c r="B17" s="48" t="s">
        <v>141</v>
      </c>
      <c r="C17" s="48"/>
      <c r="D17" s="50"/>
      <c r="E17" s="66"/>
      <c r="F17" s="70"/>
      <c r="G17" s="246"/>
      <c r="H17" s="51">
        <v>48</v>
      </c>
      <c r="I17" s="64">
        <f t="shared" si="0"/>
        <v>0</v>
      </c>
      <c r="J17" s="48">
        <f t="shared" si="1"/>
        <v>0</v>
      </c>
      <c r="K17" s="52">
        <v>48</v>
      </c>
      <c r="L17" s="52"/>
      <c r="M17" s="60">
        <f t="shared" si="2"/>
        <v>0</v>
      </c>
    </row>
    <row r="18" spans="1:13" x14ac:dyDescent="0.2">
      <c r="A18" s="2" t="s">
        <v>134</v>
      </c>
      <c r="B18" s="48" t="s">
        <v>142</v>
      </c>
      <c r="C18" s="48" t="s">
        <v>143</v>
      </c>
      <c r="D18" s="50"/>
      <c r="E18" s="66"/>
      <c r="F18" s="70"/>
      <c r="G18" s="246"/>
      <c r="H18" s="51">
        <v>48</v>
      </c>
      <c r="I18" s="64">
        <f t="shared" si="0"/>
        <v>0</v>
      </c>
      <c r="J18" s="48">
        <f t="shared" si="1"/>
        <v>0</v>
      </c>
      <c r="K18" s="52">
        <v>48</v>
      </c>
      <c r="L18" s="52"/>
      <c r="M18" s="60">
        <f t="shared" si="2"/>
        <v>0</v>
      </c>
    </row>
    <row r="19" spans="1:13" ht="20.399999999999999" x14ac:dyDescent="0.2">
      <c r="A19" s="2" t="s">
        <v>144</v>
      </c>
      <c r="B19" s="48" t="s">
        <v>142</v>
      </c>
      <c r="C19" s="48" t="s">
        <v>145</v>
      </c>
      <c r="D19" s="50"/>
      <c r="E19" s="66"/>
      <c r="F19" s="70"/>
      <c r="G19" s="246"/>
      <c r="H19" s="51">
        <v>48</v>
      </c>
      <c r="I19" s="64">
        <f t="shared" si="0"/>
        <v>0</v>
      </c>
      <c r="J19" s="48">
        <f t="shared" si="1"/>
        <v>0</v>
      </c>
      <c r="K19" s="52">
        <v>48</v>
      </c>
      <c r="L19" s="52"/>
      <c r="M19" s="60">
        <f t="shared" si="2"/>
        <v>0</v>
      </c>
    </row>
    <row r="20" spans="1:13" ht="20.399999999999999" x14ac:dyDescent="0.2">
      <c r="B20" s="48" t="s">
        <v>142</v>
      </c>
      <c r="C20" s="48" t="s">
        <v>146</v>
      </c>
      <c r="D20" s="50"/>
      <c r="E20" s="66"/>
      <c r="F20" s="70"/>
      <c r="G20" s="246"/>
      <c r="H20" s="51">
        <v>48</v>
      </c>
      <c r="I20" s="64">
        <f t="shared" si="0"/>
        <v>0</v>
      </c>
      <c r="J20" s="48">
        <f t="shared" si="1"/>
        <v>0</v>
      </c>
      <c r="K20" s="52">
        <v>48</v>
      </c>
      <c r="L20" s="52"/>
      <c r="M20" s="60">
        <f t="shared" si="2"/>
        <v>0</v>
      </c>
    </row>
    <row r="21" spans="1:13" x14ac:dyDescent="0.2">
      <c r="B21" s="48" t="s">
        <v>147</v>
      </c>
      <c r="C21" s="48"/>
      <c r="D21" s="50"/>
      <c r="E21" s="66"/>
      <c r="F21" s="70"/>
      <c r="G21" s="246"/>
      <c r="H21" s="51">
        <v>48</v>
      </c>
      <c r="I21" s="64">
        <f t="shared" si="0"/>
        <v>0</v>
      </c>
      <c r="J21" s="48">
        <f t="shared" si="1"/>
        <v>0</v>
      </c>
      <c r="K21" s="52">
        <v>48</v>
      </c>
      <c r="L21" s="52"/>
      <c r="M21" s="60">
        <f t="shared" si="2"/>
        <v>0</v>
      </c>
    </row>
    <row r="22" spans="1:13" x14ac:dyDescent="0.2">
      <c r="B22" s="48" t="s">
        <v>148</v>
      </c>
      <c r="C22" s="48"/>
      <c r="D22" s="50"/>
      <c r="E22" s="66"/>
      <c r="F22" s="70"/>
      <c r="G22" s="246"/>
      <c r="H22" s="51">
        <v>48</v>
      </c>
      <c r="I22" s="64">
        <f t="shared" si="0"/>
        <v>0</v>
      </c>
      <c r="J22" s="48">
        <f t="shared" si="1"/>
        <v>0</v>
      </c>
      <c r="K22" s="52">
        <v>48</v>
      </c>
      <c r="L22" s="52"/>
      <c r="M22" s="60">
        <f t="shared" si="2"/>
        <v>0</v>
      </c>
    </row>
    <row r="23" spans="1:13" x14ac:dyDescent="0.2">
      <c r="B23" s="48" t="s">
        <v>149</v>
      </c>
      <c r="C23" s="48"/>
      <c r="D23" s="50"/>
      <c r="E23" s="66"/>
      <c r="F23" s="70"/>
      <c r="G23" s="246"/>
      <c r="H23" s="51">
        <v>48</v>
      </c>
      <c r="I23" s="64">
        <f t="shared" si="0"/>
        <v>0</v>
      </c>
      <c r="J23" s="48">
        <f t="shared" si="1"/>
        <v>0</v>
      </c>
      <c r="K23" s="52">
        <v>48</v>
      </c>
      <c r="L23" s="52"/>
      <c r="M23" s="60">
        <f t="shared" si="2"/>
        <v>0</v>
      </c>
    </row>
    <row r="24" spans="1:13" x14ac:dyDescent="0.2">
      <c r="A24" s="2" t="s">
        <v>144</v>
      </c>
      <c r="B24" s="48" t="s">
        <v>150</v>
      </c>
      <c r="C24" s="48"/>
      <c r="D24" s="50"/>
      <c r="E24" s="66"/>
      <c r="F24" s="70"/>
      <c r="G24" s="246"/>
      <c r="H24" s="51">
        <v>48</v>
      </c>
      <c r="I24" s="64">
        <f t="shared" si="0"/>
        <v>0</v>
      </c>
      <c r="J24" s="48">
        <f t="shared" si="1"/>
        <v>0</v>
      </c>
      <c r="K24" s="52">
        <v>48</v>
      </c>
      <c r="L24" s="52"/>
      <c r="M24" s="60">
        <f t="shared" si="2"/>
        <v>0</v>
      </c>
    </row>
    <row r="25" spans="1:13" x14ac:dyDescent="0.2">
      <c r="A25" s="2" t="s">
        <v>126</v>
      </c>
      <c r="B25" s="48" t="s">
        <v>151</v>
      </c>
      <c r="C25" s="48"/>
      <c r="D25" s="50"/>
      <c r="E25" s="66"/>
      <c r="F25" s="70"/>
      <c r="G25" s="246"/>
      <c r="H25" s="51">
        <v>48</v>
      </c>
      <c r="I25" s="64">
        <f t="shared" si="0"/>
        <v>0</v>
      </c>
      <c r="J25" s="48">
        <f t="shared" si="1"/>
        <v>0</v>
      </c>
      <c r="K25" s="52">
        <v>48</v>
      </c>
      <c r="L25" s="52"/>
      <c r="M25" s="60">
        <f t="shared" si="2"/>
        <v>0</v>
      </c>
    </row>
    <row r="26" spans="1:13" x14ac:dyDescent="0.2">
      <c r="A26" s="2" t="s">
        <v>126</v>
      </c>
      <c r="B26" s="48" t="s">
        <v>152</v>
      </c>
      <c r="C26" s="48" t="s">
        <v>143</v>
      </c>
      <c r="D26" s="50"/>
      <c r="E26" s="66"/>
      <c r="F26" s="70"/>
      <c r="G26" s="246"/>
      <c r="H26" s="51">
        <v>48</v>
      </c>
      <c r="I26" s="64">
        <f t="shared" si="0"/>
        <v>0</v>
      </c>
      <c r="J26" s="48">
        <f t="shared" si="1"/>
        <v>0</v>
      </c>
      <c r="K26" s="52">
        <v>48</v>
      </c>
      <c r="L26" s="52"/>
      <c r="M26" s="60">
        <f t="shared" si="2"/>
        <v>0</v>
      </c>
    </row>
    <row r="27" spans="1:13" ht="11.25" customHeight="1" x14ac:dyDescent="0.2">
      <c r="A27" s="2" t="s">
        <v>144</v>
      </c>
      <c r="B27" s="48" t="s">
        <v>153</v>
      </c>
      <c r="C27" s="48"/>
      <c r="D27" s="50"/>
      <c r="E27" s="66"/>
      <c r="F27" s="70"/>
      <c r="G27" s="246"/>
      <c r="H27" s="51">
        <v>48</v>
      </c>
      <c r="I27" s="64">
        <f t="shared" si="0"/>
        <v>0</v>
      </c>
      <c r="J27" s="48">
        <f t="shared" si="1"/>
        <v>0</v>
      </c>
      <c r="K27" s="52">
        <v>48</v>
      </c>
      <c r="L27" s="52"/>
      <c r="M27" s="60">
        <f t="shared" si="2"/>
        <v>0</v>
      </c>
    </row>
    <row r="28" spans="1:13" ht="11.25" customHeight="1" x14ac:dyDescent="0.2">
      <c r="A28" s="2" t="s">
        <v>134</v>
      </c>
      <c r="B28" s="48" t="s">
        <v>154</v>
      </c>
      <c r="C28" s="48" t="s">
        <v>155</v>
      </c>
      <c r="D28" s="50"/>
      <c r="E28" s="66"/>
      <c r="F28" s="70"/>
      <c r="G28" s="246"/>
      <c r="H28" s="51">
        <v>48</v>
      </c>
      <c r="I28" s="64">
        <f t="shared" si="0"/>
        <v>0</v>
      </c>
      <c r="J28" s="48">
        <f t="shared" si="1"/>
        <v>0</v>
      </c>
      <c r="K28" s="52">
        <v>48</v>
      </c>
      <c r="L28" s="52"/>
      <c r="M28" s="60">
        <f t="shared" si="2"/>
        <v>0</v>
      </c>
    </row>
    <row r="29" spans="1:13" ht="11.25" customHeight="1" x14ac:dyDescent="0.2">
      <c r="A29" s="2" t="s">
        <v>134</v>
      </c>
      <c r="B29" s="48" t="s">
        <v>156</v>
      </c>
      <c r="C29" s="61" t="s">
        <v>157</v>
      </c>
      <c r="D29" s="50"/>
      <c r="E29" s="66"/>
      <c r="F29" s="70"/>
      <c r="G29" s="246"/>
      <c r="H29" s="51">
        <v>48</v>
      </c>
      <c r="I29" s="64">
        <f t="shared" si="0"/>
        <v>0</v>
      </c>
      <c r="J29" s="48">
        <f t="shared" si="1"/>
        <v>0</v>
      </c>
      <c r="K29" s="52">
        <v>48</v>
      </c>
      <c r="L29" s="52"/>
      <c r="M29" s="60">
        <f t="shared" si="2"/>
        <v>0</v>
      </c>
    </row>
    <row r="30" spans="1:13" ht="11.25" customHeight="1" x14ac:dyDescent="0.2">
      <c r="B30" s="48" t="s">
        <v>156</v>
      </c>
      <c r="C30" s="61" t="s">
        <v>158</v>
      </c>
      <c r="D30" s="50"/>
      <c r="E30" s="66"/>
      <c r="F30" s="70"/>
      <c r="G30" s="246"/>
      <c r="H30" s="51">
        <v>48</v>
      </c>
      <c r="I30" s="64">
        <f t="shared" si="0"/>
        <v>0</v>
      </c>
      <c r="J30" s="48">
        <f t="shared" si="1"/>
        <v>0</v>
      </c>
      <c r="K30" s="52">
        <v>48</v>
      </c>
      <c r="L30" s="52"/>
      <c r="M30" s="60">
        <f t="shared" si="2"/>
        <v>0</v>
      </c>
    </row>
    <row r="31" spans="1:13" ht="11.25" customHeight="1" x14ac:dyDescent="0.2">
      <c r="A31" s="2" t="s">
        <v>144</v>
      </c>
      <c r="B31" s="48" t="s">
        <v>159</v>
      </c>
      <c r="C31" s="61"/>
      <c r="D31" s="50"/>
      <c r="E31" s="66"/>
      <c r="F31" s="70"/>
      <c r="G31" s="246"/>
      <c r="H31" s="51">
        <v>48</v>
      </c>
      <c r="I31" s="64">
        <f t="shared" si="0"/>
        <v>0</v>
      </c>
      <c r="J31" s="48">
        <f t="shared" si="1"/>
        <v>0</v>
      </c>
      <c r="K31" s="52">
        <v>48</v>
      </c>
      <c r="L31" s="52"/>
      <c r="M31" s="60">
        <f t="shared" si="2"/>
        <v>0</v>
      </c>
    </row>
    <row r="32" spans="1:13" ht="11.25" customHeight="1" x14ac:dyDescent="0.2">
      <c r="B32" s="48" t="s">
        <v>160</v>
      </c>
      <c r="C32" s="48" t="s">
        <v>161</v>
      </c>
      <c r="D32" s="50"/>
      <c r="E32" s="66"/>
      <c r="F32" s="70"/>
      <c r="G32" s="246"/>
      <c r="H32" s="51">
        <v>48</v>
      </c>
      <c r="I32" s="64">
        <f t="shared" si="0"/>
        <v>0</v>
      </c>
      <c r="J32" s="48">
        <f t="shared" si="1"/>
        <v>0</v>
      </c>
      <c r="K32" s="52">
        <v>48</v>
      </c>
      <c r="L32" s="52"/>
      <c r="M32" s="60">
        <f t="shared" si="2"/>
        <v>0</v>
      </c>
    </row>
    <row r="33" spans="1:13" ht="11.25" customHeight="1" x14ac:dyDescent="0.2">
      <c r="B33" s="48" t="s">
        <v>160</v>
      </c>
      <c r="C33" s="48" t="s">
        <v>162</v>
      </c>
      <c r="D33" s="50"/>
      <c r="E33" s="66"/>
      <c r="F33" s="70"/>
      <c r="G33" s="246"/>
      <c r="H33" s="51">
        <v>48</v>
      </c>
      <c r="I33" s="64">
        <f t="shared" si="0"/>
        <v>-48</v>
      </c>
      <c r="J33" s="48"/>
      <c r="K33" s="52"/>
      <c r="L33" s="52"/>
      <c r="M33" s="60"/>
    </row>
    <row r="34" spans="1:13" ht="11.25" customHeight="1" x14ac:dyDescent="0.2">
      <c r="B34" s="48" t="s">
        <v>163</v>
      </c>
      <c r="C34" s="48" t="s">
        <v>161</v>
      </c>
      <c r="D34" s="50"/>
      <c r="E34" s="66"/>
      <c r="F34" s="70"/>
      <c r="G34" s="246"/>
      <c r="H34" s="51">
        <v>48</v>
      </c>
      <c r="I34" s="64">
        <f t="shared" si="0"/>
        <v>-48</v>
      </c>
      <c r="J34" s="48"/>
      <c r="K34" s="52"/>
      <c r="L34" s="52"/>
      <c r="M34" s="60"/>
    </row>
    <row r="35" spans="1:13" ht="11.25" customHeight="1" x14ac:dyDescent="0.2">
      <c r="B35" s="48" t="s">
        <v>163</v>
      </c>
      <c r="C35" s="48" t="s">
        <v>162</v>
      </c>
      <c r="D35" s="50"/>
      <c r="E35" s="66"/>
      <c r="F35" s="70"/>
      <c r="G35" s="246"/>
      <c r="H35" s="51">
        <v>48</v>
      </c>
      <c r="I35" s="64">
        <f t="shared" si="0"/>
        <v>0</v>
      </c>
      <c r="J35" s="48">
        <f t="shared" si="1"/>
        <v>0</v>
      </c>
      <c r="K35" s="52">
        <v>48</v>
      </c>
      <c r="L35" s="52"/>
      <c r="M35" s="60">
        <f t="shared" ref="M35:M41" si="3">(K35-H35)*L35</f>
        <v>0</v>
      </c>
    </row>
    <row r="36" spans="1:13" ht="11.25" customHeight="1" x14ac:dyDescent="0.2">
      <c r="A36" s="2" t="s">
        <v>134</v>
      </c>
      <c r="B36" s="48" t="s">
        <v>164</v>
      </c>
      <c r="C36" s="48" t="s">
        <v>165</v>
      </c>
      <c r="D36" s="50"/>
      <c r="E36" s="66"/>
      <c r="F36" s="70"/>
      <c r="G36" s="246"/>
      <c r="H36" s="51">
        <v>48</v>
      </c>
      <c r="I36" s="64">
        <f t="shared" si="0"/>
        <v>0</v>
      </c>
      <c r="J36" s="48">
        <f t="shared" si="1"/>
        <v>0</v>
      </c>
      <c r="K36" s="52">
        <v>48</v>
      </c>
      <c r="L36" s="52"/>
      <c r="M36" s="60">
        <f t="shared" si="3"/>
        <v>0</v>
      </c>
    </row>
    <row r="37" spans="1:13" ht="11.25" customHeight="1" x14ac:dyDescent="0.2">
      <c r="B37" s="48" t="s">
        <v>166</v>
      </c>
      <c r="C37" s="48" t="s">
        <v>167</v>
      </c>
      <c r="D37" s="50"/>
      <c r="E37" s="66"/>
      <c r="F37" s="70"/>
      <c r="G37" s="246"/>
      <c r="H37" s="51">
        <v>48</v>
      </c>
      <c r="I37" s="64">
        <f t="shared" si="0"/>
        <v>0</v>
      </c>
      <c r="J37" s="48">
        <f t="shared" si="1"/>
        <v>0</v>
      </c>
      <c r="K37" s="52">
        <v>48</v>
      </c>
      <c r="L37" s="52"/>
      <c r="M37" s="60">
        <f t="shared" si="3"/>
        <v>0</v>
      </c>
    </row>
    <row r="38" spans="1:13" ht="11.25" customHeight="1" x14ac:dyDescent="0.2">
      <c r="B38" s="48" t="s">
        <v>168</v>
      </c>
      <c r="C38" s="48" t="s">
        <v>167</v>
      </c>
      <c r="D38" s="50"/>
      <c r="E38" s="66"/>
      <c r="F38" s="70"/>
      <c r="G38" s="246"/>
      <c r="H38" s="51">
        <v>48</v>
      </c>
      <c r="I38" s="64">
        <f t="shared" si="0"/>
        <v>0</v>
      </c>
      <c r="J38" s="48">
        <f t="shared" si="1"/>
        <v>0</v>
      </c>
      <c r="K38" s="52">
        <v>48</v>
      </c>
      <c r="L38" s="52"/>
      <c r="M38" s="60">
        <f t="shared" si="3"/>
        <v>0</v>
      </c>
    </row>
    <row r="39" spans="1:13" ht="11.25" customHeight="1" x14ac:dyDescent="0.2">
      <c r="A39" s="2" t="s">
        <v>144</v>
      </c>
      <c r="B39" s="48" t="s">
        <v>169</v>
      </c>
      <c r="C39" s="48" t="s">
        <v>165</v>
      </c>
      <c r="D39" s="50"/>
      <c r="E39" s="66"/>
      <c r="F39" s="70"/>
      <c r="G39" s="246"/>
      <c r="H39" s="51"/>
      <c r="I39" s="64">
        <f t="shared" si="0"/>
        <v>48</v>
      </c>
      <c r="J39" s="48">
        <f t="shared" si="1"/>
        <v>48</v>
      </c>
      <c r="K39" s="52">
        <v>48</v>
      </c>
      <c r="L39" s="52"/>
      <c r="M39" s="60">
        <f t="shared" si="3"/>
        <v>0</v>
      </c>
    </row>
    <row r="40" spans="1:13" ht="11.25" customHeight="1" x14ac:dyDescent="0.2">
      <c r="A40" s="2" t="s">
        <v>134</v>
      </c>
      <c r="B40" s="48" t="s">
        <v>170</v>
      </c>
      <c r="C40" s="48" t="s">
        <v>171</v>
      </c>
      <c r="D40" s="50"/>
      <c r="E40" s="66"/>
      <c r="F40" s="70"/>
      <c r="G40" s="246"/>
      <c r="H40" s="51"/>
      <c r="I40" s="64">
        <f t="shared" si="0"/>
        <v>48</v>
      </c>
      <c r="J40" s="48">
        <f t="shared" si="1"/>
        <v>48</v>
      </c>
      <c r="K40" s="52">
        <v>48</v>
      </c>
      <c r="L40" s="52"/>
      <c r="M40" s="60">
        <f t="shared" si="3"/>
        <v>0</v>
      </c>
    </row>
    <row r="41" spans="1:13" ht="11.25" customHeight="1" x14ac:dyDescent="0.2">
      <c r="B41" s="48" t="s">
        <v>170</v>
      </c>
      <c r="C41" s="48" t="s">
        <v>172</v>
      </c>
      <c r="D41" s="50"/>
      <c r="E41" s="66"/>
      <c r="F41" s="70"/>
      <c r="G41" s="246"/>
      <c r="H41" s="51"/>
      <c r="I41" s="64">
        <f t="shared" si="0"/>
        <v>48</v>
      </c>
      <c r="J41" s="48">
        <f t="shared" si="1"/>
        <v>48</v>
      </c>
      <c r="K41" s="52">
        <v>48</v>
      </c>
      <c r="L41" s="52"/>
      <c r="M41" s="60">
        <f t="shared" si="3"/>
        <v>0</v>
      </c>
    </row>
    <row r="42" spans="1:13" ht="11.25" customHeight="1" x14ac:dyDescent="0.2">
      <c r="B42" s="48" t="s">
        <v>170</v>
      </c>
      <c r="C42" s="48" t="s">
        <v>173</v>
      </c>
      <c r="D42" s="50"/>
      <c r="E42" s="66"/>
      <c r="F42" s="70"/>
      <c r="G42" s="246"/>
      <c r="H42" s="51"/>
      <c r="I42" s="64">
        <f t="shared" si="0"/>
        <v>0</v>
      </c>
      <c r="J42" s="48"/>
      <c r="K42" s="52"/>
      <c r="L42" s="52"/>
      <c r="M42" s="60"/>
    </row>
    <row r="43" spans="1:13" ht="11.25" customHeight="1" x14ac:dyDescent="0.2">
      <c r="A43" s="2" t="s">
        <v>126</v>
      </c>
      <c r="B43" s="48" t="s">
        <v>174</v>
      </c>
      <c r="C43" s="48" t="s">
        <v>162</v>
      </c>
      <c r="D43" s="50"/>
      <c r="E43" s="66"/>
      <c r="F43" s="70"/>
      <c r="G43" s="246"/>
      <c r="H43" s="51"/>
      <c r="I43" s="64">
        <f t="shared" si="0"/>
        <v>48</v>
      </c>
      <c r="J43" s="48">
        <f t="shared" si="1"/>
        <v>48</v>
      </c>
      <c r="K43" s="52">
        <v>48</v>
      </c>
      <c r="L43" s="52"/>
      <c r="M43" s="60">
        <f>(K43-H43)*L43</f>
        <v>0</v>
      </c>
    </row>
    <row r="44" spans="1:13" ht="11.25" customHeight="1" x14ac:dyDescent="0.2">
      <c r="A44" s="2" t="s">
        <v>126</v>
      </c>
      <c r="B44" s="48" t="s">
        <v>175</v>
      </c>
      <c r="C44" s="48" t="s">
        <v>162</v>
      </c>
      <c r="D44" s="50"/>
      <c r="E44" s="66"/>
      <c r="F44" s="70"/>
      <c r="G44" s="246"/>
      <c r="H44" s="51"/>
      <c r="I44" s="64">
        <f t="shared" si="0"/>
        <v>48</v>
      </c>
      <c r="J44" s="48">
        <f t="shared" si="1"/>
        <v>48</v>
      </c>
      <c r="K44" s="52">
        <v>48</v>
      </c>
      <c r="L44" s="52"/>
      <c r="M44" s="60">
        <f>(K44-H44)*L44</f>
        <v>0</v>
      </c>
    </row>
    <row r="45" spans="1:13" ht="11.25" customHeight="1" x14ac:dyDescent="0.2">
      <c r="B45" s="48" t="s">
        <v>176</v>
      </c>
      <c r="C45" s="48" t="s">
        <v>162</v>
      </c>
      <c r="D45" s="50"/>
      <c r="E45" s="66"/>
      <c r="F45" s="70"/>
      <c r="G45" s="246"/>
      <c r="H45" s="51"/>
      <c r="I45" s="64">
        <f t="shared" si="0"/>
        <v>48</v>
      </c>
      <c r="J45" s="48">
        <f t="shared" si="1"/>
        <v>48</v>
      </c>
      <c r="K45" s="52">
        <v>48</v>
      </c>
      <c r="L45" s="52"/>
      <c r="M45" s="60">
        <f>(K45-H45)*L45</f>
        <v>0</v>
      </c>
    </row>
    <row r="46" spans="1:13" ht="11.25" customHeight="1" x14ac:dyDescent="0.2">
      <c r="B46" s="48" t="s">
        <v>177</v>
      </c>
      <c r="C46" s="48" t="s">
        <v>178</v>
      </c>
      <c r="D46" s="50"/>
      <c r="E46" s="66"/>
      <c r="F46" s="70"/>
      <c r="G46" s="246"/>
      <c r="H46" s="51"/>
      <c r="I46" s="64">
        <f t="shared" si="0"/>
        <v>48</v>
      </c>
      <c r="J46" s="48">
        <f t="shared" si="1"/>
        <v>48</v>
      </c>
      <c r="K46" s="52">
        <v>48</v>
      </c>
      <c r="L46" s="52"/>
      <c r="M46" s="60">
        <f>(K46-H46)*L46</f>
        <v>0</v>
      </c>
    </row>
    <row r="47" spans="1:13" ht="11.25" customHeight="1" x14ac:dyDescent="0.2">
      <c r="B47" s="48" t="s">
        <v>177</v>
      </c>
      <c r="C47" s="48" t="s">
        <v>179</v>
      </c>
      <c r="D47" s="50"/>
      <c r="E47" s="66"/>
      <c r="F47" s="70"/>
      <c r="G47" s="246"/>
      <c r="H47" s="51"/>
      <c r="I47" s="64">
        <f t="shared" si="0"/>
        <v>0</v>
      </c>
      <c r="J47" s="48"/>
      <c r="K47" s="52"/>
      <c r="L47" s="52"/>
      <c r="M47" s="60"/>
    </row>
    <row r="48" spans="1:13" ht="11.25" customHeight="1" x14ac:dyDescent="0.2">
      <c r="B48" s="48" t="s">
        <v>177</v>
      </c>
      <c r="C48" s="48" t="s">
        <v>180</v>
      </c>
      <c r="D48" s="50"/>
      <c r="E48" s="66"/>
      <c r="F48" s="70"/>
      <c r="G48" s="246"/>
      <c r="H48" s="51"/>
      <c r="I48" s="64">
        <f t="shared" si="0"/>
        <v>0</v>
      </c>
      <c r="J48" s="48"/>
      <c r="K48" s="52"/>
      <c r="L48" s="52"/>
      <c r="M48" s="60"/>
    </row>
    <row r="49" spans="2:13" ht="11.25" customHeight="1" x14ac:dyDescent="0.2">
      <c r="B49" s="48" t="s">
        <v>177</v>
      </c>
      <c r="C49" s="48" t="s">
        <v>181</v>
      </c>
      <c r="D49" s="50"/>
      <c r="E49" s="66"/>
      <c r="F49" s="70"/>
      <c r="G49" s="246"/>
      <c r="H49" s="51"/>
      <c r="I49" s="64">
        <f t="shared" si="0"/>
        <v>0</v>
      </c>
      <c r="J49" s="48"/>
      <c r="K49" s="52"/>
      <c r="L49" s="52"/>
      <c r="M49" s="60"/>
    </row>
    <row r="50" spans="2:13" ht="11.25" customHeight="1" x14ac:dyDescent="0.2">
      <c r="B50" s="48" t="s">
        <v>177</v>
      </c>
      <c r="C50" s="48" t="s">
        <v>182</v>
      </c>
      <c r="D50" s="50"/>
      <c r="E50" s="66"/>
      <c r="F50" s="70"/>
      <c r="G50" s="246"/>
      <c r="H50" s="51"/>
      <c r="I50" s="64">
        <f t="shared" si="0"/>
        <v>0</v>
      </c>
      <c r="J50" s="48"/>
      <c r="K50" s="52"/>
      <c r="L50" s="52"/>
      <c r="M50" s="60"/>
    </row>
    <row r="51" spans="2:13" ht="11.25" customHeight="1" x14ac:dyDescent="0.2">
      <c r="B51" s="48" t="s">
        <v>183</v>
      </c>
      <c r="C51" s="48"/>
      <c r="D51" s="50"/>
      <c r="E51" s="66"/>
      <c r="F51" s="70"/>
      <c r="G51" s="246"/>
      <c r="H51" s="51"/>
      <c r="I51" s="64">
        <f t="shared" si="0"/>
        <v>48</v>
      </c>
      <c r="J51" s="48">
        <f t="shared" si="1"/>
        <v>48</v>
      </c>
      <c r="K51" s="52">
        <v>48</v>
      </c>
      <c r="L51" s="52"/>
      <c r="M51" s="60">
        <f t="shared" ref="M51:M82" si="4">(K51-H51)*L51</f>
        <v>0</v>
      </c>
    </row>
    <row r="52" spans="2:13" ht="11.25" customHeight="1" x14ac:dyDescent="0.2">
      <c r="B52" s="48" t="s">
        <v>184</v>
      </c>
      <c r="C52" s="48"/>
      <c r="D52" s="50"/>
      <c r="E52" s="66"/>
      <c r="F52" s="70"/>
      <c r="G52" s="246"/>
      <c r="H52" s="51"/>
      <c r="I52" s="64">
        <f t="shared" si="0"/>
        <v>48</v>
      </c>
      <c r="J52" s="48">
        <f t="shared" si="1"/>
        <v>48</v>
      </c>
      <c r="K52" s="52">
        <v>48</v>
      </c>
      <c r="L52" s="52"/>
      <c r="M52" s="60">
        <f t="shared" si="4"/>
        <v>0</v>
      </c>
    </row>
    <row r="53" spans="2:13" ht="11.25" customHeight="1" x14ac:dyDescent="0.2">
      <c r="B53" s="48" t="s">
        <v>185</v>
      </c>
      <c r="C53" s="48"/>
      <c r="D53" s="50"/>
      <c r="E53" s="66"/>
      <c r="F53" s="70"/>
      <c r="G53" s="246"/>
      <c r="H53" s="51"/>
      <c r="I53" s="64">
        <f t="shared" si="0"/>
        <v>48</v>
      </c>
      <c r="J53" s="48">
        <f t="shared" si="1"/>
        <v>48</v>
      </c>
      <c r="K53" s="52">
        <v>48</v>
      </c>
      <c r="L53" s="52"/>
      <c r="M53" s="60">
        <f t="shared" si="4"/>
        <v>0</v>
      </c>
    </row>
    <row r="54" spans="2:13" ht="11.25" customHeight="1" x14ac:dyDescent="0.2">
      <c r="B54" s="48" t="s">
        <v>186</v>
      </c>
      <c r="C54" s="48"/>
      <c r="D54" s="50"/>
      <c r="E54" s="66"/>
      <c r="F54" s="70"/>
      <c r="G54" s="246"/>
      <c r="H54" s="51"/>
      <c r="I54" s="64">
        <f t="shared" si="0"/>
        <v>48</v>
      </c>
      <c r="J54" s="48">
        <f t="shared" si="1"/>
        <v>48</v>
      </c>
      <c r="K54" s="52">
        <v>48</v>
      </c>
      <c r="L54" s="52"/>
      <c r="M54" s="60">
        <f t="shared" si="4"/>
        <v>0</v>
      </c>
    </row>
    <row r="55" spans="2:13" ht="11.25" customHeight="1" x14ac:dyDescent="0.2">
      <c r="B55" s="48" t="s">
        <v>187</v>
      </c>
      <c r="C55" s="48"/>
      <c r="D55" s="50"/>
      <c r="E55" s="66"/>
      <c r="F55" s="70"/>
      <c r="G55" s="246"/>
      <c r="H55" s="51"/>
      <c r="I55" s="64">
        <f t="shared" si="0"/>
        <v>48</v>
      </c>
      <c r="J55" s="48">
        <f t="shared" si="1"/>
        <v>48</v>
      </c>
      <c r="K55" s="52">
        <v>48</v>
      </c>
      <c r="L55" s="52"/>
      <c r="M55" s="60">
        <f t="shared" si="4"/>
        <v>0</v>
      </c>
    </row>
    <row r="56" spans="2:13" ht="11.25" customHeight="1" x14ac:dyDescent="0.2">
      <c r="B56" s="48" t="s">
        <v>188</v>
      </c>
      <c r="C56" s="48"/>
      <c r="D56" s="50"/>
      <c r="E56" s="66"/>
      <c r="F56" s="70"/>
      <c r="G56" s="246"/>
      <c r="H56" s="51"/>
      <c r="I56" s="64">
        <f t="shared" si="0"/>
        <v>48</v>
      </c>
      <c r="J56" s="48">
        <f t="shared" si="1"/>
        <v>48</v>
      </c>
      <c r="K56" s="52">
        <v>48</v>
      </c>
      <c r="L56" s="52"/>
      <c r="M56" s="60">
        <f t="shared" si="4"/>
        <v>0</v>
      </c>
    </row>
    <row r="57" spans="2:13" ht="11.25" customHeight="1" x14ac:dyDescent="0.2">
      <c r="B57" s="48" t="s">
        <v>189</v>
      </c>
      <c r="C57" s="48"/>
      <c r="D57" s="50"/>
      <c r="E57" s="66"/>
      <c r="F57" s="70"/>
      <c r="G57" s="246"/>
      <c r="H57" s="51"/>
      <c r="I57" s="64">
        <f t="shared" si="0"/>
        <v>48</v>
      </c>
      <c r="J57" s="48">
        <f t="shared" si="1"/>
        <v>48</v>
      </c>
      <c r="K57" s="52">
        <v>48</v>
      </c>
      <c r="L57" s="52"/>
      <c r="M57" s="60">
        <f t="shared" si="4"/>
        <v>0</v>
      </c>
    </row>
    <row r="58" spans="2:13" ht="11.25" customHeight="1" x14ac:dyDescent="0.2">
      <c r="B58" s="48"/>
      <c r="C58" s="48"/>
      <c r="D58" s="50"/>
      <c r="E58" s="66"/>
      <c r="F58" s="70"/>
      <c r="G58" s="246"/>
      <c r="H58" s="51"/>
      <c r="I58" s="64">
        <f t="shared" si="0"/>
        <v>48</v>
      </c>
      <c r="J58" s="48">
        <f t="shared" si="1"/>
        <v>48</v>
      </c>
      <c r="K58" s="52">
        <v>48</v>
      </c>
      <c r="L58" s="52"/>
      <c r="M58" s="60">
        <f t="shared" si="4"/>
        <v>0</v>
      </c>
    </row>
    <row r="59" spans="2:13" ht="11.25" customHeight="1" x14ac:dyDescent="0.2">
      <c r="B59" s="48"/>
      <c r="C59" s="48"/>
      <c r="D59" s="50"/>
      <c r="E59" s="66"/>
      <c r="F59" s="70"/>
      <c r="G59" s="246"/>
      <c r="H59" s="51"/>
      <c r="I59" s="64">
        <f t="shared" si="0"/>
        <v>48</v>
      </c>
      <c r="J59" s="48">
        <f t="shared" si="1"/>
        <v>48</v>
      </c>
      <c r="K59" s="52">
        <v>48</v>
      </c>
      <c r="L59" s="52"/>
      <c r="M59" s="60">
        <f t="shared" si="4"/>
        <v>0</v>
      </c>
    </row>
    <row r="60" spans="2:13" ht="11.25" customHeight="1" x14ac:dyDescent="0.2">
      <c r="B60" s="48"/>
      <c r="C60" s="48"/>
      <c r="D60" s="50"/>
      <c r="E60" s="66"/>
      <c r="F60" s="70"/>
      <c r="G60" s="246"/>
      <c r="H60" s="51"/>
      <c r="I60" s="64">
        <f t="shared" si="0"/>
        <v>48</v>
      </c>
      <c r="J60" s="48">
        <f t="shared" si="1"/>
        <v>48</v>
      </c>
      <c r="K60" s="52">
        <v>48</v>
      </c>
      <c r="L60" s="52"/>
      <c r="M60" s="60">
        <f t="shared" si="4"/>
        <v>0</v>
      </c>
    </row>
    <row r="61" spans="2:13" ht="11.25" customHeight="1" x14ac:dyDescent="0.2">
      <c r="B61" s="48"/>
      <c r="C61" s="48"/>
      <c r="D61" s="50"/>
      <c r="E61" s="66"/>
      <c r="F61" s="70"/>
      <c r="G61" s="246"/>
      <c r="H61" s="51"/>
      <c r="I61" s="64">
        <f t="shared" si="0"/>
        <v>48</v>
      </c>
      <c r="J61" s="48">
        <f t="shared" si="1"/>
        <v>48</v>
      </c>
      <c r="K61" s="52">
        <v>48</v>
      </c>
      <c r="L61" s="52"/>
      <c r="M61" s="60">
        <f t="shared" si="4"/>
        <v>0</v>
      </c>
    </row>
    <row r="62" spans="2:13" ht="11.25" customHeight="1" x14ac:dyDescent="0.2">
      <c r="B62" s="48"/>
      <c r="C62" s="48"/>
      <c r="D62" s="50"/>
      <c r="E62" s="66"/>
      <c r="F62" s="70"/>
      <c r="G62" s="246"/>
      <c r="H62" s="51"/>
      <c r="I62" s="64">
        <f t="shared" si="0"/>
        <v>48</v>
      </c>
      <c r="J62" s="48">
        <f t="shared" si="1"/>
        <v>48</v>
      </c>
      <c r="K62" s="52">
        <v>48</v>
      </c>
      <c r="L62" s="52"/>
      <c r="M62" s="60">
        <f t="shared" si="4"/>
        <v>0</v>
      </c>
    </row>
    <row r="63" spans="2:13" ht="11.25" customHeight="1" x14ac:dyDescent="0.2">
      <c r="B63" s="48"/>
      <c r="C63" s="48"/>
      <c r="D63" s="50"/>
      <c r="E63" s="66"/>
      <c r="F63" s="70"/>
      <c r="G63" s="246"/>
      <c r="H63" s="51"/>
      <c r="I63" s="64">
        <f t="shared" si="0"/>
        <v>48</v>
      </c>
      <c r="J63" s="48">
        <f t="shared" si="1"/>
        <v>48</v>
      </c>
      <c r="K63" s="52">
        <v>48</v>
      </c>
      <c r="L63" s="52"/>
      <c r="M63" s="60">
        <f t="shared" si="4"/>
        <v>0</v>
      </c>
    </row>
    <row r="64" spans="2:13" ht="11.25" customHeight="1" x14ac:dyDescent="0.2">
      <c r="B64" s="48"/>
      <c r="C64" s="48"/>
      <c r="D64" s="50"/>
      <c r="E64" s="66"/>
      <c r="F64" s="70"/>
      <c r="G64" s="246"/>
      <c r="H64" s="51"/>
      <c r="I64" s="64">
        <f t="shared" si="0"/>
        <v>48</v>
      </c>
      <c r="J64" s="48">
        <f t="shared" si="1"/>
        <v>48</v>
      </c>
      <c r="K64" s="52">
        <v>48</v>
      </c>
      <c r="L64" s="52"/>
      <c r="M64" s="60">
        <f t="shared" si="4"/>
        <v>0</v>
      </c>
    </row>
    <row r="65" spans="1:13" ht="11.25" customHeight="1" x14ac:dyDescent="0.2">
      <c r="B65" s="48"/>
      <c r="C65" s="48"/>
      <c r="D65" s="50"/>
      <c r="E65" s="66"/>
      <c r="F65" s="70"/>
      <c r="G65" s="246"/>
      <c r="H65" s="51"/>
      <c r="I65" s="64">
        <f t="shared" si="0"/>
        <v>48</v>
      </c>
      <c r="J65" s="48">
        <f t="shared" si="1"/>
        <v>48</v>
      </c>
      <c r="K65" s="52">
        <v>48</v>
      </c>
      <c r="L65" s="52"/>
      <c r="M65" s="60">
        <f t="shared" si="4"/>
        <v>0</v>
      </c>
    </row>
    <row r="66" spans="1:13" ht="11.25" customHeight="1" x14ac:dyDescent="0.2">
      <c r="B66" s="48"/>
      <c r="C66" s="48"/>
      <c r="D66" s="50"/>
      <c r="E66" s="66"/>
      <c r="F66" s="70"/>
      <c r="G66" s="246"/>
      <c r="H66" s="51"/>
      <c r="I66" s="64">
        <f t="shared" si="0"/>
        <v>48</v>
      </c>
      <c r="J66" s="48">
        <f t="shared" si="1"/>
        <v>48</v>
      </c>
      <c r="K66" s="52">
        <v>48</v>
      </c>
      <c r="L66" s="52"/>
      <c r="M66" s="60">
        <f t="shared" si="4"/>
        <v>0</v>
      </c>
    </row>
    <row r="67" spans="1:13" x14ac:dyDescent="0.2">
      <c r="A67" s="2" t="s">
        <v>144</v>
      </c>
      <c r="B67" s="48"/>
      <c r="C67" s="48"/>
      <c r="D67" s="50"/>
      <c r="E67" s="66"/>
      <c r="F67" s="70"/>
      <c r="G67" s="246"/>
      <c r="H67" s="51"/>
      <c r="I67" s="64">
        <f t="shared" ref="I67:I106" si="5">K67-H67</f>
        <v>48</v>
      </c>
      <c r="J67" s="48">
        <f t="shared" ref="J67:J114" si="6">IF(I67&gt;0,I67,)</f>
        <v>48</v>
      </c>
      <c r="K67" s="52">
        <v>48</v>
      </c>
      <c r="L67" s="52"/>
      <c r="M67" s="60">
        <f t="shared" si="4"/>
        <v>0</v>
      </c>
    </row>
    <row r="68" spans="1:13" x14ac:dyDescent="0.2">
      <c r="B68" s="46" t="s">
        <v>190</v>
      </c>
      <c r="C68" s="48"/>
      <c r="D68" s="50"/>
      <c r="E68" s="66"/>
      <c r="F68" s="70"/>
      <c r="G68" s="246"/>
      <c r="H68" s="51"/>
      <c r="I68" s="64">
        <f t="shared" si="5"/>
        <v>48</v>
      </c>
      <c r="J68" s="48">
        <f t="shared" si="6"/>
        <v>48</v>
      </c>
      <c r="K68" s="52">
        <v>48</v>
      </c>
      <c r="L68" s="52"/>
      <c r="M68" s="60">
        <f t="shared" si="4"/>
        <v>0</v>
      </c>
    </row>
    <row r="69" spans="1:13" x14ac:dyDescent="0.2">
      <c r="A69" s="2" t="s">
        <v>126</v>
      </c>
      <c r="B69" s="48" t="s">
        <v>191</v>
      </c>
      <c r="C69" s="49"/>
      <c r="D69" s="50"/>
      <c r="E69" s="66"/>
      <c r="F69" s="70"/>
      <c r="G69" s="246"/>
      <c r="H69" s="51"/>
      <c r="I69" s="64">
        <f t="shared" si="5"/>
        <v>48</v>
      </c>
      <c r="J69" s="48">
        <f t="shared" si="6"/>
        <v>48</v>
      </c>
      <c r="K69" s="52">
        <v>48</v>
      </c>
      <c r="L69" s="52"/>
      <c r="M69" s="60">
        <f t="shared" si="4"/>
        <v>0</v>
      </c>
    </row>
    <row r="70" spans="1:13" x14ac:dyDescent="0.2">
      <c r="A70" s="2" t="s">
        <v>126</v>
      </c>
      <c r="B70" s="48" t="s">
        <v>192</v>
      </c>
      <c r="C70" s="48"/>
      <c r="D70" s="50"/>
      <c r="E70" s="66"/>
      <c r="F70" s="70"/>
      <c r="G70" s="246"/>
      <c r="H70" s="51"/>
      <c r="I70" s="64">
        <f t="shared" si="5"/>
        <v>48</v>
      </c>
      <c r="J70" s="48">
        <f t="shared" si="6"/>
        <v>48</v>
      </c>
      <c r="K70" s="52">
        <v>48</v>
      </c>
      <c r="L70" s="52"/>
      <c r="M70" s="60">
        <f t="shared" si="4"/>
        <v>0</v>
      </c>
    </row>
    <row r="71" spans="1:13" x14ac:dyDescent="0.2">
      <c r="A71" s="2" t="s">
        <v>126</v>
      </c>
      <c r="B71" s="48" t="s">
        <v>193</v>
      </c>
      <c r="C71" s="48"/>
      <c r="D71" s="50"/>
      <c r="E71" s="66"/>
      <c r="F71" s="70"/>
      <c r="G71" s="246"/>
      <c r="H71" s="51"/>
      <c r="I71" s="64">
        <f t="shared" si="5"/>
        <v>48</v>
      </c>
      <c r="J71" s="48">
        <f t="shared" si="6"/>
        <v>48</v>
      </c>
      <c r="K71" s="52">
        <v>48</v>
      </c>
      <c r="L71" s="52"/>
      <c r="M71" s="60">
        <f t="shared" si="4"/>
        <v>0</v>
      </c>
    </row>
    <row r="72" spans="1:13" ht="30.6" x14ac:dyDescent="0.2">
      <c r="A72" s="2" t="s">
        <v>144</v>
      </c>
      <c r="B72" s="48" t="s">
        <v>194</v>
      </c>
      <c r="C72" s="48"/>
      <c r="D72" s="50"/>
      <c r="E72" s="66"/>
      <c r="F72" s="70"/>
      <c r="G72" s="246"/>
      <c r="H72" s="51"/>
      <c r="I72" s="64">
        <f t="shared" si="5"/>
        <v>48</v>
      </c>
      <c r="J72" s="48">
        <f t="shared" si="6"/>
        <v>48</v>
      </c>
      <c r="K72" s="52">
        <v>48</v>
      </c>
      <c r="L72" s="52"/>
      <c r="M72" s="60">
        <f t="shared" si="4"/>
        <v>0</v>
      </c>
    </row>
    <row r="73" spans="1:13" x14ac:dyDescent="0.2">
      <c r="A73" s="2" t="s">
        <v>126</v>
      </c>
      <c r="B73" s="48" t="s">
        <v>195</v>
      </c>
      <c r="C73" s="48"/>
      <c r="D73" s="50"/>
      <c r="E73" s="66"/>
      <c r="F73" s="70"/>
      <c r="G73" s="246"/>
      <c r="H73" s="51"/>
      <c r="I73" s="64">
        <f t="shared" si="5"/>
        <v>48</v>
      </c>
      <c r="J73" s="48">
        <f t="shared" si="6"/>
        <v>48</v>
      </c>
      <c r="K73" s="52">
        <v>48</v>
      </c>
      <c r="L73" s="52"/>
      <c r="M73" s="60">
        <f t="shared" si="4"/>
        <v>0</v>
      </c>
    </row>
    <row r="74" spans="1:13" x14ac:dyDescent="0.2">
      <c r="B74" s="46" t="s">
        <v>196</v>
      </c>
      <c r="D74" s="50"/>
      <c r="E74" s="67"/>
      <c r="F74" s="70"/>
      <c r="G74" s="246"/>
      <c r="H74" s="53"/>
      <c r="I74" s="64">
        <f t="shared" si="5"/>
        <v>48</v>
      </c>
      <c r="J74" s="48">
        <f t="shared" si="6"/>
        <v>48</v>
      </c>
      <c r="K74" s="52">
        <v>48</v>
      </c>
      <c r="L74" s="52"/>
      <c r="M74" s="60">
        <f t="shared" si="4"/>
        <v>0</v>
      </c>
    </row>
    <row r="75" spans="1:13" x14ac:dyDescent="0.2">
      <c r="A75" s="2" t="s">
        <v>126</v>
      </c>
      <c r="B75" s="48" t="s">
        <v>197</v>
      </c>
      <c r="C75" s="48"/>
      <c r="D75" s="50"/>
      <c r="E75" s="66"/>
      <c r="F75" s="70"/>
      <c r="G75" s="246"/>
      <c r="H75" s="51"/>
      <c r="I75" s="64">
        <f t="shared" si="5"/>
        <v>48</v>
      </c>
      <c r="J75" s="48">
        <f t="shared" si="6"/>
        <v>48</v>
      </c>
      <c r="K75" s="52">
        <v>48</v>
      </c>
      <c r="L75" s="52"/>
      <c r="M75" s="60">
        <f t="shared" si="4"/>
        <v>0</v>
      </c>
    </row>
    <row r="76" spans="1:13" x14ac:dyDescent="0.2">
      <c r="A76" s="2" t="s">
        <v>126</v>
      </c>
      <c r="B76" s="48" t="s">
        <v>198</v>
      </c>
      <c r="C76" s="48"/>
      <c r="D76" s="50"/>
      <c r="E76" s="66"/>
      <c r="F76" s="70"/>
      <c r="G76" s="246"/>
      <c r="H76" s="51"/>
      <c r="I76" s="64">
        <f t="shared" si="5"/>
        <v>48</v>
      </c>
      <c r="J76" s="48">
        <f t="shared" si="6"/>
        <v>48</v>
      </c>
      <c r="K76" s="52">
        <v>48</v>
      </c>
      <c r="L76" s="52"/>
      <c r="M76" s="60">
        <f t="shared" si="4"/>
        <v>0</v>
      </c>
    </row>
    <row r="77" spans="1:13" x14ac:dyDescent="0.2">
      <c r="A77" s="2" t="s">
        <v>126</v>
      </c>
      <c r="B77" s="48" t="s">
        <v>199</v>
      </c>
      <c r="C77" s="48" t="s">
        <v>200</v>
      </c>
      <c r="D77" s="50"/>
      <c r="E77" s="66"/>
      <c r="F77" s="70"/>
      <c r="G77" s="246"/>
      <c r="H77" s="51"/>
      <c r="I77" s="64">
        <f t="shared" si="5"/>
        <v>48</v>
      </c>
      <c r="J77" s="48">
        <f t="shared" si="6"/>
        <v>48</v>
      </c>
      <c r="K77" s="52">
        <v>48</v>
      </c>
      <c r="L77" s="52"/>
      <c r="M77" s="60">
        <f t="shared" si="4"/>
        <v>0</v>
      </c>
    </row>
    <row r="78" spans="1:13" x14ac:dyDescent="0.2">
      <c r="A78" s="2" t="s">
        <v>126</v>
      </c>
      <c r="B78" s="48" t="s">
        <v>199</v>
      </c>
      <c r="C78" s="48" t="s">
        <v>201</v>
      </c>
      <c r="D78" s="50"/>
      <c r="E78" s="66"/>
      <c r="F78" s="70"/>
      <c r="G78" s="246"/>
      <c r="H78" s="51"/>
      <c r="I78" s="64">
        <f t="shared" si="5"/>
        <v>48</v>
      </c>
      <c r="J78" s="48">
        <f t="shared" si="6"/>
        <v>48</v>
      </c>
      <c r="K78" s="52">
        <v>48</v>
      </c>
      <c r="L78" s="52"/>
      <c r="M78" s="60">
        <f t="shared" si="4"/>
        <v>0</v>
      </c>
    </row>
    <row r="79" spans="1:13" x14ac:dyDescent="0.2">
      <c r="A79" s="2" t="s">
        <v>126</v>
      </c>
      <c r="B79" s="48" t="s">
        <v>199</v>
      </c>
      <c r="C79" s="48" t="s">
        <v>202</v>
      </c>
      <c r="D79" s="50"/>
      <c r="E79" s="66"/>
      <c r="F79" s="70"/>
      <c r="G79" s="246"/>
      <c r="H79" s="51"/>
      <c r="I79" s="64">
        <f t="shared" si="5"/>
        <v>48</v>
      </c>
      <c r="J79" s="48">
        <f t="shared" si="6"/>
        <v>48</v>
      </c>
      <c r="K79" s="52">
        <v>48</v>
      </c>
      <c r="L79" s="52"/>
      <c r="M79" s="60">
        <f t="shared" si="4"/>
        <v>0</v>
      </c>
    </row>
    <row r="80" spans="1:13" x14ac:dyDescent="0.2">
      <c r="A80" s="2" t="s">
        <v>126</v>
      </c>
      <c r="B80" s="48" t="s">
        <v>199</v>
      </c>
      <c r="C80" s="48" t="s">
        <v>203</v>
      </c>
      <c r="D80" s="50"/>
      <c r="E80" s="66"/>
      <c r="F80" s="70"/>
      <c r="G80" s="246"/>
      <c r="H80" s="51"/>
      <c r="I80" s="64">
        <f t="shared" si="5"/>
        <v>48</v>
      </c>
      <c r="J80" s="48">
        <f t="shared" si="6"/>
        <v>48</v>
      </c>
      <c r="K80" s="52">
        <v>48</v>
      </c>
      <c r="L80" s="52"/>
      <c r="M80" s="60">
        <f t="shared" si="4"/>
        <v>0</v>
      </c>
    </row>
    <row r="81" spans="1:13" ht="11.25" customHeight="1" x14ac:dyDescent="0.2">
      <c r="A81" s="2" t="s">
        <v>126</v>
      </c>
      <c r="B81" s="48" t="s">
        <v>204</v>
      </c>
      <c r="C81" s="48" t="s">
        <v>200</v>
      </c>
      <c r="D81" s="50"/>
      <c r="E81" s="66"/>
      <c r="F81" s="70"/>
      <c r="G81" s="246"/>
      <c r="H81" s="51"/>
      <c r="I81" s="64">
        <f t="shared" si="5"/>
        <v>48</v>
      </c>
      <c r="J81" s="48">
        <f t="shared" si="6"/>
        <v>48</v>
      </c>
      <c r="K81" s="52">
        <v>48</v>
      </c>
      <c r="L81" s="52"/>
      <c r="M81" s="60">
        <f t="shared" si="4"/>
        <v>0</v>
      </c>
    </row>
    <row r="82" spans="1:13" x14ac:dyDescent="0.2">
      <c r="A82" s="2" t="s">
        <v>126</v>
      </c>
      <c r="B82" s="48" t="s">
        <v>205</v>
      </c>
      <c r="C82" s="48" t="s">
        <v>201</v>
      </c>
      <c r="D82" s="50"/>
      <c r="E82" s="66"/>
      <c r="F82" s="70"/>
      <c r="G82" s="246"/>
      <c r="H82" s="51"/>
      <c r="I82" s="64">
        <f t="shared" si="5"/>
        <v>48</v>
      </c>
      <c r="J82" s="48">
        <f t="shared" si="6"/>
        <v>48</v>
      </c>
      <c r="K82" s="52">
        <v>48</v>
      </c>
      <c r="L82" s="52"/>
      <c r="M82" s="60">
        <f t="shared" si="4"/>
        <v>0</v>
      </c>
    </row>
    <row r="83" spans="1:13" x14ac:dyDescent="0.2">
      <c r="A83" s="2" t="s">
        <v>126</v>
      </c>
      <c r="B83" s="48" t="s">
        <v>205</v>
      </c>
      <c r="C83" s="48" t="s">
        <v>206</v>
      </c>
      <c r="D83" s="50"/>
      <c r="E83" s="66"/>
      <c r="F83" s="70"/>
      <c r="G83" s="246"/>
      <c r="H83" s="51"/>
      <c r="I83" s="64">
        <f t="shared" si="5"/>
        <v>48</v>
      </c>
      <c r="J83" s="48">
        <f t="shared" si="6"/>
        <v>48</v>
      </c>
      <c r="K83" s="52">
        <v>48</v>
      </c>
      <c r="L83" s="52"/>
      <c r="M83" s="60">
        <f t="shared" ref="M83:M114" si="7">(K83-H83)*L83</f>
        <v>0</v>
      </c>
    </row>
    <row r="84" spans="1:13" x14ac:dyDescent="0.2">
      <c r="A84" s="2" t="s">
        <v>126</v>
      </c>
      <c r="B84" s="48" t="s">
        <v>207</v>
      </c>
      <c r="C84" s="48" t="s">
        <v>203</v>
      </c>
      <c r="D84" s="50"/>
      <c r="E84" s="66"/>
      <c r="F84" s="70"/>
      <c r="G84" s="246"/>
      <c r="H84" s="51"/>
      <c r="I84" s="64">
        <f t="shared" si="5"/>
        <v>48</v>
      </c>
      <c r="J84" s="48">
        <f t="shared" si="6"/>
        <v>48</v>
      </c>
      <c r="K84" s="52">
        <v>48</v>
      </c>
      <c r="L84" s="52"/>
      <c r="M84" s="60">
        <f t="shared" si="7"/>
        <v>0</v>
      </c>
    </row>
    <row r="85" spans="1:13" ht="11.25" customHeight="1" x14ac:dyDescent="0.2">
      <c r="A85" s="2" t="s">
        <v>126</v>
      </c>
      <c r="B85" s="48" t="s">
        <v>208</v>
      </c>
      <c r="C85" s="48"/>
      <c r="D85" s="50"/>
      <c r="E85" s="66"/>
      <c r="F85" s="70"/>
      <c r="G85" s="246"/>
      <c r="H85" s="51"/>
      <c r="I85" s="64">
        <f t="shared" si="5"/>
        <v>48</v>
      </c>
      <c r="J85" s="48">
        <f t="shared" si="6"/>
        <v>48</v>
      </c>
      <c r="K85" s="52">
        <v>48</v>
      </c>
      <c r="L85" s="52"/>
      <c r="M85" s="60">
        <f t="shared" si="7"/>
        <v>0</v>
      </c>
    </row>
    <row r="86" spans="1:13" ht="11.25" customHeight="1" x14ac:dyDescent="0.3">
      <c r="A86" s="2" t="s">
        <v>126</v>
      </c>
      <c r="B86" s="48" t="s">
        <v>209</v>
      </c>
      <c r="C86" s="48"/>
      <c r="D86" s="50"/>
      <c r="E86" s="66"/>
      <c r="F86" s="70"/>
      <c r="G86" s="246"/>
      <c r="H86" s="51"/>
      <c r="I86" s="64">
        <f t="shared" si="5"/>
        <v>48</v>
      </c>
      <c r="J86" s="48">
        <f t="shared" si="6"/>
        <v>48</v>
      </c>
      <c r="K86" s="52">
        <v>48</v>
      </c>
      <c r="L86" s="52"/>
      <c r="M86" s="60">
        <f t="shared" si="7"/>
        <v>0</v>
      </c>
    </row>
    <row r="87" spans="1:13" x14ac:dyDescent="0.2">
      <c r="A87" s="2" t="s">
        <v>126</v>
      </c>
      <c r="B87" s="48" t="s">
        <v>210</v>
      </c>
      <c r="C87" s="48" t="s">
        <v>211</v>
      </c>
      <c r="D87" s="50"/>
      <c r="E87" s="66"/>
      <c r="F87" s="70"/>
      <c r="G87" s="246"/>
      <c r="H87" s="51"/>
      <c r="I87" s="64">
        <f t="shared" si="5"/>
        <v>48</v>
      </c>
      <c r="J87" s="48">
        <f t="shared" si="6"/>
        <v>48</v>
      </c>
      <c r="K87" s="52">
        <v>48</v>
      </c>
      <c r="L87" s="52"/>
      <c r="M87" s="60">
        <f t="shared" si="7"/>
        <v>0</v>
      </c>
    </row>
    <row r="88" spans="1:13" x14ac:dyDescent="0.2">
      <c r="A88" s="2" t="s">
        <v>126</v>
      </c>
      <c r="B88" s="48" t="s">
        <v>210</v>
      </c>
      <c r="C88" s="48" t="s">
        <v>212</v>
      </c>
      <c r="D88" s="50"/>
      <c r="E88" s="66"/>
      <c r="F88" s="70"/>
      <c r="G88" s="246"/>
      <c r="H88" s="51"/>
      <c r="I88" s="64">
        <f t="shared" si="5"/>
        <v>48</v>
      </c>
      <c r="J88" s="48">
        <f t="shared" si="6"/>
        <v>48</v>
      </c>
      <c r="K88" s="52">
        <v>48</v>
      </c>
      <c r="L88" s="52"/>
      <c r="M88" s="60">
        <f t="shared" si="7"/>
        <v>0</v>
      </c>
    </row>
    <row r="89" spans="1:13" x14ac:dyDescent="0.2">
      <c r="A89" s="2" t="s">
        <v>126</v>
      </c>
      <c r="B89" s="48" t="s">
        <v>213</v>
      </c>
      <c r="C89" s="48" t="s">
        <v>214</v>
      </c>
      <c r="D89" s="50"/>
      <c r="E89" s="66"/>
      <c r="F89" s="70"/>
      <c r="G89" s="246"/>
      <c r="H89" s="51"/>
      <c r="I89" s="64">
        <f t="shared" si="5"/>
        <v>48</v>
      </c>
      <c r="J89" s="48">
        <f t="shared" si="6"/>
        <v>48</v>
      </c>
      <c r="K89" s="52">
        <v>48</v>
      </c>
      <c r="L89" s="52"/>
      <c r="M89" s="60">
        <f t="shared" si="7"/>
        <v>0</v>
      </c>
    </row>
    <row r="90" spans="1:13" x14ac:dyDescent="0.2">
      <c r="A90" s="2" t="s">
        <v>134</v>
      </c>
      <c r="B90" s="48" t="s">
        <v>213</v>
      </c>
      <c r="C90" s="48" t="s">
        <v>215</v>
      </c>
      <c r="D90" s="50"/>
      <c r="E90" s="66"/>
      <c r="F90" s="70"/>
      <c r="G90" s="246"/>
      <c r="H90" s="51"/>
      <c r="I90" s="64">
        <f t="shared" si="5"/>
        <v>48</v>
      </c>
      <c r="J90" s="48">
        <f t="shared" si="6"/>
        <v>48</v>
      </c>
      <c r="K90" s="52">
        <v>48</v>
      </c>
      <c r="L90" s="52"/>
      <c r="M90" s="60">
        <f t="shared" si="7"/>
        <v>0</v>
      </c>
    </row>
    <row r="91" spans="1:13" x14ac:dyDescent="0.2">
      <c r="A91" s="2" t="s">
        <v>126</v>
      </c>
      <c r="B91" s="48" t="s">
        <v>213</v>
      </c>
      <c r="C91" s="48" t="s">
        <v>211</v>
      </c>
      <c r="D91" s="50"/>
      <c r="E91" s="66"/>
      <c r="F91" s="70"/>
      <c r="G91" s="246"/>
      <c r="H91" s="51"/>
      <c r="I91" s="64">
        <f t="shared" si="5"/>
        <v>48</v>
      </c>
      <c r="J91" s="48">
        <f t="shared" si="6"/>
        <v>48</v>
      </c>
      <c r="K91" s="52">
        <v>48</v>
      </c>
      <c r="L91" s="52"/>
      <c r="M91" s="60">
        <f t="shared" si="7"/>
        <v>0</v>
      </c>
    </row>
    <row r="92" spans="1:13" x14ac:dyDescent="0.2">
      <c r="A92" s="2" t="s">
        <v>126</v>
      </c>
      <c r="B92" s="48" t="s">
        <v>213</v>
      </c>
      <c r="C92" s="48" t="s">
        <v>216</v>
      </c>
      <c r="D92" s="50"/>
      <c r="E92" s="66"/>
      <c r="F92" s="70"/>
      <c r="G92" s="246"/>
      <c r="H92" s="51"/>
      <c r="I92" s="64">
        <f t="shared" si="5"/>
        <v>48</v>
      </c>
      <c r="J92" s="48">
        <f t="shared" si="6"/>
        <v>48</v>
      </c>
      <c r="K92" s="52">
        <v>48</v>
      </c>
      <c r="L92" s="52"/>
      <c r="M92" s="60">
        <f t="shared" si="7"/>
        <v>0</v>
      </c>
    </row>
    <row r="93" spans="1:13" x14ac:dyDescent="0.2">
      <c r="A93" s="2" t="s">
        <v>134</v>
      </c>
      <c r="B93" s="48" t="s">
        <v>213</v>
      </c>
      <c r="C93" s="48" t="s">
        <v>217</v>
      </c>
      <c r="D93" s="50"/>
      <c r="E93" s="66"/>
      <c r="F93" s="70"/>
      <c r="G93" s="246"/>
      <c r="H93" s="51"/>
      <c r="I93" s="64">
        <f t="shared" si="5"/>
        <v>48</v>
      </c>
      <c r="J93" s="48">
        <f t="shared" si="6"/>
        <v>48</v>
      </c>
      <c r="K93" s="52">
        <v>48</v>
      </c>
      <c r="L93" s="52"/>
      <c r="M93" s="60">
        <f t="shared" si="7"/>
        <v>0</v>
      </c>
    </row>
    <row r="94" spans="1:13" x14ac:dyDescent="0.2">
      <c r="A94" s="2" t="s">
        <v>126</v>
      </c>
      <c r="B94" s="48" t="s">
        <v>213</v>
      </c>
      <c r="C94" s="48" t="s">
        <v>218</v>
      </c>
      <c r="D94" s="50"/>
      <c r="E94" s="66"/>
      <c r="F94" s="70"/>
      <c r="G94" s="246"/>
      <c r="H94" s="51"/>
      <c r="I94" s="64">
        <f t="shared" si="5"/>
        <v>48</v>
      </c>
      <c r="J94" s="48">
        <f t="shared" si="6"/>
        <v>48</v>
      </c>
      <c r="K94" s="52">
        <v>48</v>
      </c>
      <c r="L94" s="52"/>
      <c r="M94" s="60">
        <f t="shared" si="7"/>
        <v>0</v>
      </c>
    </row>
    <row r="95" spans="1:13" x14ac:dyDescent="0.2">
      <c r="A95" s="2" t="s">
        <v>126</v>
      </c>
      <c r="B95" s="48" t="s">
        <v>213</v>
      </c>
      <c r="C95" s="48" t="s">
        <v>219</v>
      </c>
      <c r="D95" s="50"/>
      <c r="E95" s="66"/>
      <c r="F95" s="70"/>
      <c r="G95" s="246"/>
      <c r="H95" s="51"/>
      <c r="I95" s="64">
        <f t="shared" si="5"/>
        <v>48</v>
      </c>
      <c r="J95" s="48">
        <f t="shared" si="6"/>
        <v>48</v>
      </c>
      <c r="K95" s="52">
        <v>48</v>
      </c>
      <c r="L95" s="52"/>
      <c r="M95" s="60">
        <f t="shared" si="7"/>
        <v>0</v>
      </c>
    </row>
    <row r="96" spans="1:13" x14ac:dyDescent="0.2">
      <c r="A96" s="2" t="s">
        <v>134</v>
      </c>
      <c r="B96" s="48" t="s">
        <v>213</v>
      </c>
      <c r="C96" s="48" t="s">
        <v>220</v>
      </c>
      <c r="D96" s="50"/>
      <c r="E96" s="66"/>
      <c r="F96" s="70"/>
      <c r="G96" s="246"/>
      <c r="H96" s="51"/>
      <c r="I96" s="64">
        <f t="shared" si="5"/>
        <v>48</v>
      </c>
      <c r="J96" s="48">
        <f t="shared" si="6"/>
        <v>48</v>
      </c>
      <c r="K96" s="52">
        <v>48</v>
      </c>
      <c r="L96" s="52"/>
      <c r="M96" s="60">
        <f t="shared" si="7"/>
        <v>0</v>
      </c>
    </row>
    <row r="97" spans="1:13" x14ac:dyDescent="0.2">
      <c r="A97" s="2" t="s">
        <v>126</v>
      </c>
      <c r="B97" s="48" t="s">
        <v>221</v>
      </c>
      <c r="C97" s="48" t="s">
        <v>214</v>
      </c>
      <c r="D97" s="50"/>
      <c r="E97" s="66"/>
      <c r="F97" s="70"/>
      <c r="G97" s="246"/>
      <c r="H97" s="51"/>
      <c r="I97" s="64">
        <f t="shared" si="5"/>
        <v>48</v>
      </c>
      <c r="J97" s="48">
        <f t="shared" si="6"/>
        <v>48</v>
      </c>
      <c r="K97" s="52">
        <v>48</v>
      </c>
      <c r="L97" s="52"/>
      <c r="M97" s="60">
        <f t="shared" si="7"/>
        <v>0</v>
      </c>
    </row>
    <row r="98" spans="1:13" x14ac:dyDescent="0.2">
      <c r="A98" s="2" t="s">
        <v>126</v>
      </c>
      <c r="B98" s="48" t="s">
        <v>221</v>
      </c>
      <c r="C98" s="48" t="s">
        <v>222</v>
      </c>
      <c r="D98" s="50"/>
      <c r="E98" s="66"/>
      <c r="F98" s="70"/>
      <c r="G98" s="246"/>
      <c r="H98" s="51"/>
      <c r="I98" s="64">
        <f t="shared" si="5"/>
        <v>48</v>
      </c>
      <c r="J98" s="48">
        <f t="shared" si="6"/>
        <v>48</v>
      </c>
      <c r="K98" s="52">
        <v>48</v>
      </c>
      <c r="L98" s="52"/>
      <c r="M98" s="60">
        <f t="shared" si="7"/>
        <v>0</v>
      </c>
    </row>
    <row r="99" spans="1:13" x14ac:dyDescent="0.2">
      <c r="A99" s="2" t="s">
        <v>134</v>
      </c>
      <c r="B99" s="48" t="s">
        <v>221</v>
      </c>
      <c r="C99" s="48" t="s">
        <v>215</v>
      </c>
      <c r="D99" s="50"/>
      <c r="E99" s="66"/>
      <c r="F99" s="70"/>
      <c r="G99" s="246"/>
      <c r="H99" s="51"/>
      <c r="I99" s="64">
        <f t="shared" si="5"/>
        <v>48</v>
      </c>
      <c r="J99" s="48">
        <f t="shared" si="6"/>
        <v>48</v>
      </c>
      <c r="K99" s="52">
        <v>48</v>
      </c>
      <c r="L99" s="52"/>
      <c r="M99" s="60">
        <f t="shared" si="7"/>
        <v>0</v>
      </c>
    </row>
    <row r="100" spans="1:13" x14ac:dyDescent="0.2">
      <c r="A100" s="2" t="s">
        <v>126</v>
      </c>
      <c r="B100" s="48" t="s">
        <v>221</v>
      </c>
      <c r="C100" s="48" t="s">
        <v>216</v>
      </c>
      <c r="D100" s="50"/>
      <c r="E100" s="66"/>
      <c r="F100" s="70"/>
      <c r="G100" s="246"/>
      <c r="H100" s="51"/>
      <c r="I100" s="64">
        <f t="shared" si="5"/>
        <v>48</v>
      </c>
      <c r="J100" s="48">
        <f t="shared" si="6"/>
        <v>48</v>
      </c>
      <c r="K100" s="52">
        <v>48</v>
      </c>
      <c r="L100" s="52"/>
      <c r="M100" s="60">
        <f t="shared" si="7"/>
        <v>0</v>
      </c>
    </row>
    <row r="101" spans="1:13" x14ac:dyDescent="0.2">
      <c r="A101" s="2" t="s">
        <v>126</v>
      </c>
      <c r="B101" s="48" t="s">
        <v>221</v>
      </c>
      <c r="C101" s="48" t="s">
        <v>218</v>
      </c>
      <c r="D101" s="50"/>
      <c r="E101" s="66"/>
      <c r="F101" s="70"/>
      <c r="G101" s="246"/>
      <c r="H101" s="51"/>
      <c r="I101" s="64">
        <f t="shared" si="5"/>
        <v>48</v>
      </c>
      <c r="J101" s="48">
        <f t="shared" si="6"/>
        <v>48</v>
      </c>
      <c r="K101" s="52">
        <v>48</v>
      </c>
      <c r="L101" s="52"/>
      <c r="M101" s="60">
        <f t="shared" si="7"/>
        <v>0</v>
      </c>
    </row>
    <row r="102" spans="1:13" x14ac:dyDescent="0.2">
      <c r="A102" s="2" t="s">
        <v>126</v>
      </c>
      <c r="B102" s="48" t="s">
        <v>221</v>
      </c>
      <c r="C102" s="48" t="s">
        <v>219</v>
      </c>
      <c r="D102" s="50"/>
      <c r="E102" s="66"/>
      <c r="F102" s="70"/>
      <c r="G102" s="246"/>
      <c r="H102" s="51"/>
      <c r="I102" s="64">
        <f t="shared" si="5"/>
        <v>48</v>
      </c>
      <c r="J102" s="48">
        <f t="shared" si="6"/>
        <v>48</v>
      </c>
      <c r="K102" s="52">
        <v>48</v>
      </c>
      <c r="L102" s="52"/>
      <c r="M102" s="60">
        <f t="shared" si="7"/>
        <v>0</v>
      </c>
    </row>
    <row r="103" spans="1:13" x14ac:dyDescent="0.2">
      <c r="A103" s="2" t="s">
        <v>134</v>
      </c>
      <c r="B103" s="48" t="s">
        <v>221</v>
      </c>
      <c r="C103" s="48" t="s">
        <v>220</v>
      </c>
      <c r="D103" s="50"/>
      <c r="E103" s="66"/>
      <c r="F103" s="70"/>
      <c r="G103" s="246"/>
      <c r="H103" s="51"/>
      <c r="I103" s="64">
        <f t="shared" si="5"/>
        <v>48</v>
      </c>
      <c r="J103" s="48">
        <f t="shared" si="6"/>
        <v>48</v>
      </c>
      <c r="K103" s="52">
        <v>48</v>
      </c>
      <c r="L103" s="52"/>
      <c r="M103" s="60">
        <f t="shared" si="7"/>
        <v>0</v>
      </c>
    </row>
    <row r="104" spans="1:13" x14ac:dyDescent="0.2">
      <c r="A104" s="2" t="s">
        <v>126</v>
      </c>
      <c r="B104" s="48" t="s">
        <v>223</v>
      </c>
      <c r="C104" s="48"/>
      <c r="D104" s="50"/>
      <c r="E104" s="66"/>
      <c r="F104" s="70"/>
      <c r="G104" s="246"/>
      <c r="H104" s="51"/>
      <c r="I104" s="64">
        <f t="shared" si="5"/>
        <v>48</v>
      </c>
      <c r="J104" s="48">
        <f t="shared" si="6"/>
        <v>48</v>
      </c>
      <c r="K104" s="52">
        <v>48</v>
      </c>
      <c r="L104" s="52"/>
      <c r="M104" s="60">
        <f t="shared" si="7"/>
        <v>0</v>
      </c>
    </row>
    <row r="105" spans="1:13" ht="11.25" customHeight="1" x14ac:dyDescent="0.2">
      <c r="A105" s="2" t="s">
        <v>126</v>
      </c>
      <c r="B105" s="48" t="s">
        <v>224</v>
      </c>
      <c r="C105" s="48"/>
      <c r="D105" s="50"/>
      <c r="E105" s="66"/>
      <c r="F105" s="70"/>
      <c r="G105" s="246"/>
      <c r="H105" s="51"/>
      <c r="I105" s="64">
        <f t="shared" si="5"/>
        <v>48</v>
      </c>
      <c r="J105" s="48">
        <f t="shared" si="6"/>
        <v>48</v>
      </c>
      <c r="K105" s="52">
        <v>48</v>
      </c>
      <c r="L105" s="52"/>
      <c r="M105" s="60">
        <f t="shared" si="7"/>
        <v>0</v>
      </c>
    </row>
    <row r="106" spans="1:13" ht="11.25" customHeight="1" x14ac:dyDescent="0.2">
      <c r="A106" s="2" t="s">
        <v>126</v>
      </c>
      <c r="B106" s="48" t="s">
        <v>225</v>
      </c>
      <c r="C106" s="48"/>
      <c r="D106" s="50"/>
      <c r="E106" s="66"/>
      <c r="F106" s="70"/>
      <c r="G106" s="246"/>
      <c r="H106" s="51"/>
      <c r="I106" s="64">
        <f t="shared" si="5"/>
        <v>48</v>
      </c>
      <c r="J106" s="48">
        <f t="shared" si="6"/>
        <v>48</v>
      </c>
      <c r="K106" s="52">
        <v>48</v>
      </c>
      <c r="L106" s="52"/>
      <c r="M106" s="60">
        <f t="shared" si="7"/>
        <v>0</v>
      </c>
    </row>
    <row r="107" spans="1:13" ht="11.25" customHeight="1" x14ac:dyDescent="0.2">
      <c r="A107" s="2" t="s">
        <v>126</v>
      </c>
      <c r="B107" s="48" t="s">
        <v>226</v>
      </c>
      <c r="C107" s="48"/>
      <c r="D107" s="50"/>
      <c r="E107" s="66"/>
      <c r="F107" s="70"/>
      <c r="G107" s="246"/>
      <c r="H107" s="51">
        <v>48</v>
      </c>
      <c r="I107" s="64">
        <f t="shared" ref="I107:I114" si="8">K107-H107</f>
        <v>0</v>
      </c>
      <c r="J107" s="48">
        <f t="shared" si="6"/>
        <v>0</v>
      </c>
      <c r="K107" s="52">
        <v>48</v>
      </c>
      <c r="L107" s="52"/>
      <c r="M107" s="60">
        <f t="shared" si="7"/>
        <v>0</v>
      </c>
    </row>
    <row r="108" spans="1:13" ht="11.25" customHeight="1" x14ac:dyDescent="0.2">
      <c r="A108" s="2" t="s">
        <v>126</v>
      </c>
      <c r="B108" s="48" t="s">
        <v>227</v>
      </c>
      <c r="C108" s="48"/>
      <c r="D108" s="50"/>
      <c r="E108" s="66"/>
      <c r="F108" s="70"/>
      <c r="G108" s="246"/>
      <c r="H108" s="51"/>
      <c r="I108" s="64">
        <f t="shared" si="8"/>
        <v>48</v>
      </c>
      <c r="J108" s="48">
        <f t="shared" si="6"/>
        <v>48</v>
      </c>
      <c r="K108" s="52">
        <v>48</v>
      </c>
      <c r="L108" s="52"/>
      <c r="M108" s="60">
        <f t="shared" si="7"/>
        <v>0</v>
      </c>
    </row>
    <row r="109" spans="1:13" ht="11.25" customHeight="1" x14ac:dyDescent="0.2">
      <c r="A109" s="2" t="s">
        <v>126</v>
      </c>
      <c r="B109" s="48" t="s">
        <v>228</v>
      </c>
      <c r="C109" s="48"/>
      <c r="D109" s="50"/>
      <c r="E109" s="66"/>
      <c r="F109" s="70"/>
      <c r="G109" s="246"/>
      <c r="H109" s="51"/>
      <c r="I109" s="64">
        <f t="shared" si="8"/>
        <v>48</v>
      </c>
      <c r="J109" s="48">
        <f t="shared" si="6"/>
        <v>48</v>
      </c>
      <c r="K109" s="52">
        <v>48</v>
      </c>
      <c r="L109" s="52"/>
      <c r="M109" s="60">
        <f t="shared" si="7"/>
        <v>0</v>
      </c>
    </row>
    <row r="110" spans="1:13" ht="11.25" customHeight="1" x14ac:dyDescent="0.2">
      <c r="A110" s="2" t="s">
        <v>126</v>
      </c>
      <c r="B110" s="48" t="s">
        <v>199</v>
      </c>
      <c r="C110" s="48" t="s">
        <v>201</v>
      </c>
      <c r="D110" s="50"/>
      <c r="E110" s="66"/>
      <c r="F110" s="70"/>
      <c r="G110" s="246"/>
      <c r="H110" s="51"/>
      <c r="I110" s="64">
        <f t="shared" si="8"/>
        <v>48</v>
      </c>
      <c r="J110" s="48">
        <f t="shared" si="6"/>
        <v>48</v>
      </c>
      <c r="K110" s="52">
        <v>48</v>
      </c>
      <c r="L110" s="52"/>
      <c r="M110" s="60">
        <f t="shared" si="7"/>
        <v>0</v>
      </c>
    </row>
    <row r="111" spans="1:13" ht="11.25" customHeight="1" x14ac:dyDescent="0.2">
      <c r="A111" s="2" t="s">
        <v>126</v>
      </c>
      <c r="B111" s="48" t="s">
        <v>229</v>
      </c>
      <c r="C111" s="48"/>
      <c r="D111" s="50"/>
      <c r="E111" s="66"/>
      <c r="F111" s="70"/>
      <c r="G111" s="246"/>
      <c r="H111" s="51"/>
      <c r="I111" s="64">
        <f t="shared" si="8"/>
        <v>48</v>
      </c>
      <c r="J111" s="48">
        <f t="shared" si="6"/>
        <v>48</v>
      </c>
      <c r="K111" s="52">
        <v>48</v>
      </c>
      <c r="L111" s="52"/>
      <c r="M111" s="60">
        <f t="shared" si="7"/>
        <v>0</v>
      </c>
    </row>
    <row r="112" spans="1:13" ht="11.25" customHeight="1" x14ac:dyDescent="0.2">
      <c r="A112" s="2" t="s">
        <v>126</v>
      </c>
      <c r="B112" s="48" t="s">
        <v>230</v>
      </c>
      <c r="C112" s="48"/>
      <c r="D112" s="50"/>
      <c r="E112" s="66"/>
      <c r="F112" s="70"/>
      <c r="G112" s="246"/>
      <c r="H112" s="51"/>
      <c r="I112" s="64">
        <f t="shared" si="8"/>
        <v>48</v>
      </c>
      <c r="J112" s="48">
        <f t="shared" si="6"/>
        <v>48</v>
      </c>
      <c r="K112" s="52">
        <v>48</v>
      </c>
      <c r="L112" s="52"/>
      <c r="M112" s="60">
        <f t="shared" si="7"/>
        <v>0</v>
      </c>
    </row>
    <row r="113" spans="1:13" x14ac:dyDescent="0.2">
      <c r="A113" s="2" t="s">
        <v>126</v>
      </c>
      <c r="B113" s="48" t="s">
        <v>231</v>
      </c>
      <c r="C113" s="48"/>
      <c r="D113" s="50"/>
      <c r="E113" s="66"/>
      <c r="F113" s="70"/>
      <c r="G113" s="246"/>
      <c r="H113" s="51"/>
      <c r="I113" s="64">
        <f t="shared" si="8"/>
        <v>48</v>
      </c>
      <c r="J113" s="48">
        <f t="shared" si="6"/>
        <v>48</v>
      </c>
      <c r="K113" s="52">
        <v>48</v>
      </c>
      <c r="L113" s="52"/>
      <c r="M113" s="60">
        <f t="shared" si="7"/>
        <v>0</v>
      </c>
    </row>
    <row r="114" spans="1:13" ht="40.799999999999997" x14ac:dyDescent="0.2">
      <c r="A114" s="2" t="s">
        <v>144</v>
      </c>
      <c r="B114" s="48" t="s">
        <v>232</v>
      </c>
      <c r="C114" s="48"/>
      <c r="D114" s="50"/>
      <c r="E114" s="66"/>
      <c r="F114" s="70"/>
      <c r="G114" s="247"/>
      <c r="H114" s="51"/>
      <c r="I114" s="64">
        <f t="shared" si="8"/>
        <v>48</v>
      </c>
      <c r="J114" s="48">
        <f t="shared" si="6"/>
        <v>48</v>
      </c>
      <c r="K114" s="52">
        <v>48</v>
      </c>
      <c r="L114" s="52"/>
      <c r="M114" s="60">
        <f t="shared" si="7"/>
        <v>0</v>
      </c>
    </row>
    <row r="115" spans="1:13" ht="10.8" thickBot="1" x14ac:dyDescent="0.25"/>
    <row r="116" spans="1:13" ht="13.8" thickBot="1" x14ac:dyDescent="0.3">
      <c r="B116" s="54" t="s">
        <v>233</v>
      </c>
      <c r="C116" s="55"/>
      <c r="D116" s="55"/>
      <c r="E116" s="55"/>
      <c r="F116" s="55"/>
      <c r="G116" s="55"/>
      <c r="H116" s="56"/>
      <c r="I116" s="71">
        <f>SUM(I51:I115)</f>
        <v>3024</v>
      </c>
      <c r="J116" s="65">
        <f>SUM(J7:J115)</f>
        <v>3360</v>
      </c>
      <c r="K116" s="57"/>
      <c r="L116" s="57"/>
      <c r="M116" s="94">
        <f>SUM(M7:M114)</f>
        <v>0</v>
      </c>
    </row>
    <row r="119" spans="1:13" ht="13.2" x14ac:dyDescent="0.25">
      <c r="B119" s="72" t="s">
        <v>234</v>
      </c>
      <c r="C119" s="74">
        <f>D116</f>
        <v>0</v>
      </c>
    </row>
    <row r="121" spans="1:13" ht="13.2" x14ac:dyDescent="0.25">
      <c r="B121" s="73" t="s">
        <v>235</v>
      </c>
      <c r="C121" s="75">
        <f>M116-J116</f>
        <v>-3360</v>
      </c>
    </row>
  </sheetData>
  <sheetProtection selectLockedCells="1"/>
  <mergeCells count="2">
    <mergeCell ref="G7:G114"/>
    <mergeCell ref="B2:C2"/>
  </mergeCells>
  <pageMargins left="0.23" right="0.13" top="0.41" bottom="0.2" header="0.41" footer="0.2"/>
  <pageSetup paperSize="9" scale="52" fitToHeight="3"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70"/>
  <sheetViews>
    <sheetView showGridLines="0" topLeftCell="B1" zoomScaleNormal="100" zoomScaleSheetLayoutView="100" workbookViewId="0">
      <selection activeCell="D28" sqref="D28"/>
    </sheetView>
  </sheetViews>
  <sheetFormatPr defaultRowHeight="10.199999999999999" x14ac:dyDescent="0.2"/>
  <cols>
    <col min="1" max="1" width="5.33203125" style="2" hidden="1" customWidth="1"/>
    <col min="2" max="2" width="38.109375" style="1" customWidth="1"/>
    <col min="3" max="3" width="38.88671875" style="1" customWidth="1"/>
    <col min="4" max="4" width="12.77734375" style="1" customWidth="1"/>
    <col min="5" max="5" width="7.6640625" style="1" customWidth="1"/>
    <col min="6" max="6" width="12.77734375" style="1" customWidth="1"/>
    <col min="7" max="7" width="3.6640625" style="1" customWidth="1"/>
    <col min="8" max="254" width="9.33203125" style="1"/>
    <col min="255" max="255" width="0" style="1" hidden="1" customWidth="1"/>
    <col min="256" max="256" width="70.6640625" style="1" customWidth="1"/>
    <col min="257" max="257" width="17.6640625" style="1" customWidth="1"/>
    <col min="258" max="258" width="15.6640625" style="1" customWidth="1"/>
    <col min="259" max="260" width="10.6640625" style="1" customWidth="1"/>
    <col min="261" max="261" width="12.6640625" style="1" customWidth="1"/>
    <col min="262" max="262" width="15.33203125" style="1" customWidth="1"/>
    <col min="263" max="510" width="9.33203125" style="1"/>
    <col min="511" max="511" width="0" style="1" hidden="1" customWidth="1"/>
    <col min="512" max="512" width="70.6640625" style="1" customWidth="1"/>
    <col min="513" max="513" width="17.6640625" style="1" customWidth="1"/>
    <col min="514" max="514" width="15.6640625" style="1" customWidth="1"/>
    <col min="515" max="516" width="10.6640625" style="1" customWidth="1"/>
    <col min="517" max="517" width="12.6640625" style="1" customWidth="1"/>
    <col min="518" max="518" width="15.33203125" style="1" customWidth="1"/>
    <col min="519" max="766" width="9.33203125" style="1"/>
    <col min="767" max="767" width="0" style="1" hidden="1" customWidth="1"/>
    <col min="768" max="768" width="70.6640625" style="1" customWidth="1"/>
    <col min="769" max="769" width="17.6640625" style="1" customWidth="1"/>
    <col min="770" max="770" width="15.6640625" style="1" customWidth="1"/>
    <col min="771" max="772" width="10.6640625" style="1" customWidth="1"/>
    <col min="773" max="773" width="12.6640625" style="1" customWidth="1"/>
    <col min="774" max="774" width="15.33203125" style="1" customWidth="1"/>
    <col min="775" max="1022" width="9.33203125" style="1"/>
    <col min="1023" max="1023" width="0" style="1" hidden="1" customWidth="1"/>
    <col min="1024" max="1024" width="70.6640625" style="1" customWidth="1"/>
    <col min="1025" max="1025" width="17.6640625" style="1" customWidth="1"/>
    <col min="1026" max="1026" width="15.6640625" style="1" customWidth="1"/>
    <col min="1027" max="1028" width="10.6640625" style="1" customWidth="1"/>
    <col min="1029" max="1029" width="12.6640625" style="1" customWidth="1"/>
    <col min="1030" max="1030" width="15.33203125" style="1" customWidth="1"/>
    <col min="1031" max="1278" width="9.33203125" style="1"/>
    <col min="1279" max="1279" width="0" style="1" hidden="1" customWidth="1"/>
    <col min="1280" max="1280" width="70.6640625" style="1" customWidth="1"/>
    <col min="1281" max="1281" width="17.6640625" style="1" customWidth="1"/>
    <col min="1282" max="1282" width="15.6640625" style="1" customWidth="1"/>
    <col min="1283" max="1284" width="10.6640625" style="1" customWidth="1"/>
    <col min="1285" max="1285" width="12.6640625" style="1" customWidth="1"/>
    <col min="1286" max="1286" width="15.33203125" style="1" customWidth="1"/>
    <col min="1287" max="1534" width="9.33203125" style="1"/>
    <col min="1535" max="1535" width="0" style="1" hidden="1" customWidth="1"/>
    <col min="1536" max="1536" width="70.6640625" style="1" customWidth="1"/>
    <col min="1537" max="1537" width="17.6640625" style="1" customWidth="1"/>
    <col min="1538" max="1538" width="15.6640625" style="1" customWidth="1"/>
    <col min="1539" max="1540" width="10.6640625" style="1" customWidth="1"/>
    <col min="1541" max="1541" width="12.6640625" style="1" customWidth="1"/>
    <col min="1542" max="1542" width="15.33203125" style="1" customWidth="1"/>
    <col min="1543" max="1790" width="9.33203125" style="1"/>
    <col min="1791" max="1791" width="0" style="1" hidden="1" customWidth="1"/>
    <col min="1792" max="1792" width="70.6640625" style="1" customWidth="1"/>
    <col min="1793" max="1793" width="17.6640625" style="1" customWidth="1"/>
    <col min="1794" max="1794" width="15.6640625" style="1" customWidth="1"/>
    <col min="1795" max="1796" width="10.6640625" style="1" customWidth="1"/>
    <col min="1797" max="1797" width="12.6640625" style="1" customWidth="1"/>
    <col min="1798" max="1798" width="15.33203125" style="1" customWidth="1"/>
    <col min="1799" max="2046" width="9.33203125" style="1"/>
    <col min="2047" max="2047" width="0" style="1" hidden="1" customWidth="1"/>
    <col min="2048" max="2048" width="70.6640625" style="1" customWidth="1"/>
    <col min="2049" max="2049" width="17.6640625" style="1" customWidth="1"/>
    <col min="2050" max="2050" width="15.6640625" style="1" customWidth="1"/>
    <col min="2051" max="2052" width="10.6640625" style="1" customWidth="1"/>
    <col min="2053" max="2053" width="12.6640625" style="1" customWidth="1"/>
    <col min="2054" max="2054" width="15.33203125" style="1" customWidth="1"/>
    <col min="2055" max="2302" width="9.33203125" style="1"/>
    <col min="2303" max="2303" width="0" style="1" hidden="1" customWidth="1"/>
    <col min="2304" max="2304" width="70.6640625" style="1" customWidth="1"/>
    <col min="2305" max="2305" width="17.6640625" style="1" customWidth="1"/>
    <col min="2306" max="2306" width="15.6640625" style="1" customWidth="1"/>
    <col min="2307" max="2308" width="10.6640625" style="1" customWidth="1"/>
    <col min="2309" max="2309" width="12.6640625" style="1" customWidth="1"/>
    <col min="2310" max="2310" width="15.33203125" style="1" customWidth="1"/>
    <col min="2311" max="2558" width="9.33203125" style="1"/>
    <col min="2559" max="2559" width="0" style="1" hidden="1" customWidth="1"/>
    <col min="2560" max="2560" width="70.6640625" style="1" customWidth="1"/>
    <col min="2561" max="2561" width="17.6640625" style="1" customWidth="1"/>
    <col min="2562" max="2562" width="15.6640625" style="1" customWidth="1"/>
    <col min="2563" max="2564" width="10.6640625" style="1" customWidth="1"/>
    <col min="2565" max="2565" width="12.6640625" style="1" customWidth="1"/>
    <col min="2566" max="2566" width="15.33203125" style="1" customWidth="1"/>
    <col min="2567" max="2814" width="9.33203125" style="1"/>
    <col min="2815" max="2815" width="0" style="1" hidden="1" customWidth="1"/>
    <col min="2816" max="2816" width="70.6640625" style="1" customWidth="1"/>
    <col min="2817" max="2817" width="17.6640625" style="1" customWidth="1"/>
    <col min="2818" max="2818" width="15.6640625" style="1" customWidth="1"/>
    <col min="2819" max="2820" width="10.6640625" style="1" customWidth="1"/>
    <col min="2821" max="2821" width="12.6640625" style="1" customWidth="1"/>
    <col min="2822" max="2822" width="15.33203125" style="1" customWidth="1"/>
    <col min="2823" max="3070" width="9.33203125" style="1"/>
    <col min="3071" max="3071" width="0" style="1" hidden="1" customWidth="1"/>
    <col min="3072" max="3072" width="70.6640625" style="1" customWidth="1"/>
    <col min="3073" max="3073" width="17.6640625" style="1" customWidth="1"/>
    <col min="3074" max="3074" width="15.6640625" style="1" customWidth="1"/>
    <col min="3075" max="3076" width="10.6640625" style="1" customWidth="1"/>
    <col min="3077" max="3077" width="12.6640625" style="1" customWidth="1"/>
    <col min="3078" max="3078" width="15.33203125" style="1" customWidth="1"/>
    <col min="3079" max="3326" width="9.33203125" style="1"/>
    <col min="3327" max="3327" width="0" style="1" hidden="1" customWidth="1"/>
    <col min="3328" max="3328" width="70.6640625" style="1" customWidth="1"/>
    <col min="3329" max="3329" width="17.6640625" style="1" customWidth="1"/>
    <col min="3330" max="3330" width="15.6640625" style="1" customWidth="1"/>
    <col min="3331" max="3332" width="10.6640625" style="1" customWidth="1"/>
    <col min="3333" max="3333" width="12.6640625" style="1" customWidth="1"/>
    <col min="3334" max="3334" width="15.33203125" style="1" customWidth="1"/>
    <col min="3335" max="3582" width="9.33203125" style="1"/>
    <col min="3583" max="3583" width="0" style="1" hidden="1" customWidth="1"/>
    <col min="3584" max="3584" width="70.6640625" style="1" customWidth="1"/>
    <col min="3585" max="3585" width="17.6640625" style="1" customWidth="1"/>
    <col min="3586" max="3586" width="15.6640625" style="1" customWidth="1"/>
    <col min="3587" max="3588" width="10.6640625" style="1" customWidth="1"/>
    <col min="3589" max="3589" width="12.6640625" style="1" customWidth="1"/>
    <col min="3590" max="3590" width="15.33203125" style="1" customWidth="1"/>
    <col min="3591" max="3838" width="9.33203125" style="1"/>
    <col min="3839" max="3839" width="0" style="1" hidden="1" customWidth="1"/>
    <col min="3840" max="3840" width="70.6640625" style="1" customWidth="1"/>
    <col min="3841" max="3841" width="17.6640625" style="1" customWidth="1"/>
    <col min="3842" max="3842" width="15.6640625" style="1" customWidth="1"/>
    <col min="3843" max="3844" width="10.6640625" style="1" customWidth="1"/>
    <col min="3845" max="3845" width="12.6640625" style="1" customWidth="1"/>
    <col min="3846" max="3846" width="15.33203125" style="1" customWidth="1"/>
    <col min="3847" max="4094" width="9.33203125" style="1"/>
    <col min="4095" max="4095" width="0" style="1" hidden="1" customWidth="1"/>
    <col min="4096" max="4096" width="70.6640625" style="1" customWidth="1"/>
    <col min="4097" max="4097" width="17.6640625" style="1" customWidth="1"/>
    <col min="4098" max="4098" width="15.6640625" style="1" customWidth="1"/>
    <col min="4099" max="4100" width="10.6640625" style="1" customWidth="1"/>
    <col min="4101" max="4101" width="12.6640625" style="1" customWidth="1"/>
    <col min="4102" max="4102" width="15.33203125" style="1" customWidth="1"/>
    <col min="4103" max="4350" width="9.33203125" style="1"/>
    <col min="4351" max="4351" width="0" style="1" hidden="1" customWidth="1"/>
    <col min="4352" max="4352" width="70.6640625" style="1" customWidth="1"/>
    <col min="4353" max="4353" width="17.6640625" style="1" customWidth="1"/>
    <col min="4354" max="4354" width="15.6640625" style="1" customWidth="1"/>
    <col min="4355" max="4356" width="10.6640625" style="1" customWidth="1"/>
    <col min="4357" max="4357" width="12.6640625" style="1" customWidth="1"/>
    <col min="4358" max="4358" width="15.33203125" style="1" customWidth="1"/>
    <col min="4359" max="4606" width="9.33203125" style="1"/>
    <col min="4607" max="4607" width="0" style="1" hidden="1" customWidth="1"/>
    <col min="4608" max="4608" width="70.6640625" style="1" customWidth="1"/>
    <col min="4609" max="4609" width="17.6640625" style="1" customWidth="1"/>
    <col min="4610" max="4610" width="15.6640625" style="1" customWidth="1"/>
    <col min="4611" max="4612" width="10.6640625" style="1" customWidth="1"/>
    <col min="4613" max="4613" width="12.6640625" style="1" customWidth="1"/>
    <col min="4614" max="4614" width="15.33203125" style="1" customWidth="1"/>
    <col min="4615" max="4862" width="9.33203125" style="1"/>
    <col min="4863" max="4863" width="0" style="1" hidden="1" customWidth="1"/>
    <col min="4864" max="4864" width="70.6640625" style="1" customWidth="1"/>
    <col min="4865" max="4865" width="17.6640625" style="1" customWidth="1"/>
    <col min="4866" max="4866" width="15.6640625" style="1" customWidth="1"/>
    <col min="4867" max="4868" width="10.6640625" style="1" customWidth="1"/>
    <col min="4869" max="4869" width="12.6640625" style="1" customWidth="1"/>
    <col min="4870" max="4870" width="15.33203125" style="1" customWidth="1"/>
    <col min="4871" max="5118" width="9.33203125" style="1"/>
    <col min="5119" max="5119" width="0" style="1" hidden="1" customWidth="1"/>
    <col min="5120" max="5120" width="70.6640625" style="1" customWidth="1"/>
    <col min="5121" max="5121" width="17.6640625" style="1" customWidth="1"/>
    <col min="5122" max="5122" width="15.6640625" style="1" customWidth="1"/>
    <col min="5123" max="5124" width="10.6640625" style="1" customWidth="1"/>
    <col min="5125" max="5125" width="12.6640625" style="1" customWidth="1"/>
    <col min="5126" max="5126" width="15.33203125" style="1" customWidth="1"/>
    <col min="5127" max="5374" width="9.33203125" style="1"/>
    <col min="5375" max="5375" width="0" style="1" hidden="1" customWidth="1"/>
    <col min="5376" max="5376" width="70.6640625" style="1" customWidth="1"/>
    <col min="5377" max="5377" width="17.6640625" style="1" customWidth="1"/>
    <col min="5378" max="5378" width="15.6640625" style="1" customWidth="1"/>
    <col min="5379" max="5380" width="10.6640625" style="1" customWidth="1"/>
    <col min="5381" max="5381" width="12.6640625" style="1" customWidth="1"/>
    <col min="5382" max="5382" width="15.33203125" style="1" customWidth="1"/>
    <col min="5383" max="5630" width="9.33203125" style="1"/>
    <col min="5631" max="5631" width="0" style="1" hidden="1" customWidth="1"/>
    <col min="5632" max="5632" width="70.6640625" style="1" customWidth="1"/>
    <col min="5633" max="5633" width="17.6640625" style="1" customWidth="1"/>
    <col min="5634" max="5634" width="15.6640625" style="1" customWidth="1"/>
    <col min="5635" max="5636" width="10.6640625" style="1" customWidth="1"/>
    <col min="5637" max="5637" width="12.6640625" style="1" customWidth="1"/>
    <col min="5638" max="5638" width="15.33203125" style="1" customWidth="1"/>
    <col min="5639" max="5886" width="9.33203125" style="1"/>
    <col min="5887" max="5887" width="0" style="1" hidden="1" customWidth="1"/>
    <col min="5888" max="5888" width="70.6640625" style="1" customWidth="1"/>
    <col min="5889" max="5889" width="17.6640625" style="1" customWidth="1"/>
    <col min="5890" max="5890" width="15.6640625" style="1" customWidth="1"/>
    <col min="5891" max="5892" width="10.6640625" style="1" customWidth="1"/>
    <col min="5893" max="5893" width="12.6640625" style="1" customWidth="1"/>
    <col min="5894" max="5894" width="15.33203125" style="1" customWidth="1"/>
    <col min="5895" max="6142" width="9.33203125" style="1"/>
    <col min="6143" max="6143" width="0" style="1" hidden="1" customWidth="1"/>
    <col min="6144" max="6144" width="70.6640625" style="1" customWidth="1"/>
    <col min="6145" max="6145" width="17.6640625" style="1" customWidth="1"/>
    <col min="6146" max="6146" width="15.6640625" style="1" customWidth="1"/>
    <col min="6147" max="6148" width="10.6640625" style="1" customWidth="1"/>
    <col min="6149" max="6149" width="12.6640625" style="1" customWidth="1"/>
    <col min="6150" max="6150" width="15.33203125" style="1" customWidth="1"/>
    <col min="6151" max="6398" width="9.33203125" style="1"/>
    <col min="6399" max="6399" width="0" style="1" hidden="1" customWidth="1"/>
    <col min="6400" max="6400" width="70.6640625" style="1" customWidth="1"/>
    <col min="6401" max="6401" width="17.6640625" style="1" customWidth="1"/>
    <col min="6402" max="6402" width="15.6640625" style="1" customWidth="1"/>
    <col min="6403" max="6404" width="10.6640625" style="1" customWidth="1"/>
    <col min="6405" max="6405" width="12.6640625" style="1" customWidth="1"/>
    <col min="6406" max="6406" width="15.33203125" style="1" customWidth="1"/>
    <col min="6407" max="6654" width="9.33203125" style="1"/>
    <col min="6655" max="6655" width="0" style="1" hidden="1" customWidth="1"/>
    <col min="6656" max="6656" width="70.6640625" style="1" customWidth="1"/>
    <col min="6657" max="6657" width="17.6640625" style="1" customWidth="1"/>
    <col min="6658" max="6658" width="15.6640625" style="1" customWidth="1"/>
    <col min="6659" max="6660" width="10.6640625" style="1" customWidth="1"/>
    <col min="6661" max="6661" width="12.6640625" style="1" customWidth="1"/>
    <col min="6662" max="6662" width="15.33203125" style="1" customWidth="1"/>
    <col min="6663" max="6910" width="9.33203125" style="1"/>
    <col min="6911" max="6911" width="0" style="1" hidden="1" customWidth="1"/>
    <col min="6912" max="6912" width="70.6640625" style="1" customWidth="1"/>
    <col min="6913" max="6913" width="17.6640625" style="1" customWidth="1"/>
    <col min="6914" max="6914" width="15.6640625" style="1" customWidth="1"/>
    <col min="6915" max="6916" width="10.6640625" style="1" customWidth="1"/>
    <col min="6917" max="6917" width="12.6640625" style="1" customWidth="1"/>
    <col min="6918" max="6918" width="15.33203125" style="1" customWidth="1"/>
    <col min="6919" max="7166" width="9.33203125" style="1"/>
    <col min="7167" max="7167" width="0" style="1" hidden="1" customWidth="1"/>
    <col min="7168" max="7168" width="70.6640625" style="1" customWidth="1"/>
    <col min="7169" max="7169" width="17.6640625" style="1" customWidth="1"/>
    <col min="7170" max="7170" width="15.6640625" style="1" customWidth="1"/>
    <col min="7171" max="7172" width="10.6640625" style="1" customWidth="1"/>
    <col min="7173" max="7173" width="12.6640625" style="1" customWidth="1"/>
    <col min="7174" max="7174" width="15.33203125" style="1" customWidth="1"/>
    <col min="7175" max="7422" width="9.33203125" style="1"/>
    <col min="7423" max="7423" width="0" style="1" hidden="1" customWidth="1"/>
    <col min="7424" max="7424" width="70.6640625" style="1" customWidth="1"/>
    <col min="7425" max="7425" width="17.6640625" style="1" customWidth="1"/>
    <col min="7426" max="7426" width="15.6640625" style="1" customWidth="1"/>
    <col min="7427" max="7428" width="10.6640625" style="1" customWidth="1"/>
    <col min="7429" max="7429" width="12.6640625" style="1" customWidth="1"/>
    <col min="7430" max="7430" width="15.33203125" style="1" customWidth="1"/>
    <col min="7431" max="7678" width="9.33203125" style="1"/>
    <col min="7679" max="7679" width="0" style="1" hidden="1" customWidth="1"/>
    <col min="7680" max="7680" width="70.6640625" style="1" customWidth="1"/>
    <col min="7681" max="7681" width="17.6640625" style="1" customWidth="1"/>
    <col min="7682" max="7682" width="15.6640625" style="1" customWidth="1"/>
    <col min="7683" max="7684" width="10.6640625" style="1" customWidth="1"/>
    <col min="7685" max="7685" width="12.6640625" style="1" customWidth="1"/>
    <col min="7686" max="7686" width="15.33203125" style="1" customWidth="1"/>
    <col min="7687" max="7934" width="9.33203125" style="1"/>
    <col min="7935" max="7935" width="0" style="1" hidden="1" customWidth="1"/>
    <col min="7936" max="7936" width="70.6640625" style="1" customWidth="1"/>
    <col min="7937" max="7937" width="17.6640625" style="1" customWidth="1"/>
    <col min="7938" max="7938" width="15.6640625" style="1" customWidth="1"/>
    <col min="7939" max="7940" width="10.6640625" style="1" customWidth="1"/>
    <col min="7941" max="7941" width="12.6640625" style="1" customWidth="1"/>
    <col min="7942" max="7942" width="15.33203125" style="1" customWidth="1"/>
    <col min="7943" max="8190" width="9.33203125" style="1"/>
    <col min="8191" max="8191" width="0" style="1" hidden="1" customWidth="1"/>
    <col min="8192" max="8192" width="70.6640625" style="1" customWidth="1"/>
    <col min="8193" max="8193" width="17.6640625" style="1" customWidth="1"/>
    <col min="8194" max="8194" width="15.6640625" style="1" customWidth="1"/>
    <col min="8195" max="8196" width="10.6640625" style="1" customWidth="1"/>
    <col min="8197" max="8197" width="12.6640625" style="1" customWidth="1"/>
    <col min="8198" max="8198" width="15.33203125" style="1" customWidth="1"/>
    <col min="8199" max="8446" width="9.33203125" style="1"/>
    <col min="8447" max="8447" width="0" style="1" hidden="1" customWidth="1"/>
    <col min="8448" max="8448" width="70.6640625" style="1" customWidth="1"/>
    <col min="8449" max="8449" width="17.6640625" style="1" customWidth="1"/>
    <col min="8450" max="8450" width="15.6640625" style="1" customWidth="1"/>
    <col min="8451" max="8452" width="10.6640625" style="1" customWidth="1"/>
    <col min="8453" max="8453" width="12.6640625" style="1" customWidth="1"/>
    <col min="8454" max="8454" width="15.33203125" style="1" customWidth="1"/>
    <col min="8455" max="8702" width="9.33203125" style="1"/>
    <col min="8703" max="8703" width="0" style="1" hidden="1" customWidth="1"/>
    <col min="8704" max="8704" width="70.6640625" style="1" customWidth="1"/>
    <col min="8705" max="8705" width="17.6640625" style="1" customWidth="1"/>
    <col min="8706" max="8706" width="15.6640625" style="1" customWidth="1"/>
    <col min="8707" max="8708" width="10.6640625" style="1" customWidth="1"/>
    <col min="8709" max="8709" width="12.6640625" style="1" customWidth="1"/>
    <col min="8710" max="8710" width="15.33203125" style="1" customWidth="1"/>
    <col min="8711" max="8958" width="9.33203125" style="1"/>
    <col min="8959" max="8959" width="0" style="1" hidden="1" customWidth="1"/>
    <col min="8960" max="8960" width="70.6640625" style="1" customWidth="1"/>
    <col min="8961" max="8961" width="17.6640625" style="1" customWidth="1"/>
    <col min="8962" max="8962" width="15.6640625" style="1" customWidth="1"/>
    <col min="8963" max="8964" width="10.6640625" style="1" customWidth="1"/>
    <col min="8965" max="8965" width="12.6640625" style="1" customWidth="1"/>
    <col min="8966" max="8966" width="15.33203125" style="1" customWidth="1"/>
    <col min="8967" max="9214" width="9.33203125" style="1"/>
    <col min="9215" max="9215" width="0" style="1" hidden="1" customWidth="1"/>
    <col min="9216" max="9216" width="70.6640625" style="1" customWidth="1"/>
    <col min="9217" max="9217" width="17.6640625" style="1" customWidth="1"/>
    <col min="9218" max="9218" width="15.6640625" style="1" customWidth="1"/>
    <col min="9219" max="9220" width="10.6640625" style="1" customWidth="1"/>
    <col min="9221" max="9221" width="12.6640625" style="1" customWidth="1"/>
    <col min="9222" max="9222" width="15.33203125" style="1" customWidth="1"/>
    <col min="9223" max="9470" width="9.33203125" style="1"/>
    <col min="9471" max="9471" width="0" style="1" hidden="1" customWidth="1"/>
    <col min="9472" max="9472" width="70.6640625" style="1" customWidth="1"/>
    <col min="9473" max="9473" width="17.6640625" style="1" customWidth="1"/>
    <col min="9474" max="9474" width="15.6640625" style="1" customWidth="1"/>
    <col min="9475" max="9476" width="10.6640625" style="1" customWidth="1"/>
    <col min="9477" max="9477" width="12.6640625" style="1" customWidth="1"/>
    <col min="9478" max="9478" width="15.33203125" style="1" customWidth="1"/>
    <col min="9479" max="9726" width="9.33203125" style="1"/>
    <col min="9727" max="9727" width="0" style="1" hidden="1" customWidth="1"/>
    <col min="9728" max="9728" width="70.6640625" style="1" customWidth="1"/>
    <col min="9729" max="9729" width="17.6640625" style="1" customWidth="1"/>
    <col min="9730" max="9730" width="15.6640625" style="1" customWidth="1"/>
    <col min="9731" max="9732" width="10.6640625" style="1" customWidth="1"/>
    <col min="9733" max="9733" width="12.6640625" style="1" customWidth="1"/>
    <col min="9734" max="9734" width="15.33203125" style="1" customWidth="1"/>
    <col min="9735" max="9982" width="9.33203125" style="1"/>
    <col min="9983" max="9983" width="0" style="1" hidden="1" customWidth="1"/>
    <col min="9984" max="9984" width="70.6640625" style="1" customWidth="1"/>
    <col min="9985" max="9985" width="17.6640625" style="1" customWidth="1"/>
    <col min="9986" max="9986" width="15.6640625" style="1" customWidth="1"/>
    <col min="9987" max="9988" width="10.6640625" style="1" customWidth="1"/>
    <col min="9989" max="9989" width="12.6640625" style="1" customWidth="1"/>
    <col min="9990" max="9990" width="15.33203125" style="1" customWidth="1"/>
    <col min="9991" max="10238" width="9.33203125" style="1"/>
    <col min="10239" max="10239" width="0" style="1" hidden="1" customWidth="1"/>
    <col min="10240" max="10240" width="70.6640625" style="1" customWidth="1"/>
    <col min="10241" max="10241" width="17.6640625" style="1" customWidth="1"/>
    <col min="10242" max="10242" width="15.6640625" style="1" customWidth="1"/>
    <col min="10243" max="10244" width="10.6640625" style="1" customWidth="1"/>
    <col min="10245" max="10245" width="12.6640625" style="1" customWidth="1"/>
    <col min="10246" max="10246" width="15.33203125" style="1" customWidth="1"/>
    <col min="10247" max="10494" width="9.33203125" style="1"/>
    <col min="10495" max="10495" width="0" style="1" hidden="1" customWidth="1"/>
    <col min="10496" max="10496" width="70.6640625" style="1" customWidth="1"/>
    <col min="10497" max="10497" width="17.6640625" style="1" customWidth="1"/>
    <col min="10498" max="10498" width="15.6640625" style="1" customWidth="1"/>
    <col min="10499" max="10500" width="10.6640625" style="1" customWidth="1"/>
    <col min="10501" max="10501" width="12.6640625" style="1" customWidth="1"/>
    <col min="10502" max="10502" width="15.33203125" style="1" customWidth="1"/>
    <col min="10503" max="10750" width="9.33203125" style="1"/>
    <col min="10751" max="10751" width="0" style="1" hidden="1" customWidth="1"/>
    <col min="10752" max="10752" width="70.6640625" style="1" customWidth="1"/>
    <col min="10753" max="10753" width="17.6640625" style="1" customWidth="1"/>
    <col min="10754" max="10754" width="15.6640625" style="1" customWidth="1"/>
    <col min="10755" max="10756" width="10.6640625" style="1" customWidth="1"/>
    <col min="10757" max="10757" width="12.6640625" style="1" customWidth="1"/>
    <col min="10758" max="10758" width="15.33203125" style="1" customWidth="1"/>
    <col min="10759" max="11006" width="9.33203125" style="1"/>
    <col min="11007" max="11007" width="0" style="1" hidden="1" customWidth="1"/>
    <col min="11008" max="11008" width="70.6640625" style="1" customWidth="1"/>
    <col min="11009" max="11009" width="17.6640625" style="1" customWidth="1"/>
    <col min="11010" max="11010" width="15.6640625" style="1" customWidth="1"/>
    <col min="11011" max="11012" width="10.6640625" style="1" customWidth="1"/>
    <col min="11013" max="11013" width="12.6640625" style="1" customWidth="1"/>
    <col min="11014" max="11014" width="15.33203125" style="1" customWidth="1"/>
    <col min="11015" max="11262" width="9.33203125" style="1"/>
    <col min="11263" max="11263" width="0" style="1" hidden="1" customWidth="1"/>
    <col min="11264" max="11264" width="70.6640625" style="1" customWidth="1"/>
    <col min="11265" max="11265" width="17.6640625" style="1" customWidth="1"/>
    <col min="11266" max="11266" width="15.6640625" style="1" customWidth="1"/>
    <col min="11267" max="11268" width="10.6640625" style="1" customWidth="1"/>
    <col min="11269" max="11269" width="12.6640625" style="1" customWidth="1"/>
    <col min="11270" max="11270" width="15.33203125" style="1" customWidth="1"/>
    <col min="11271" max="11518" width="9.33203125" style="1"/>
    <col min="11519" max="11519" width="0" style="1" hidden="1" customWidth="1"/>
    <col min="11520" max="11520" width="70.6640625" style="1" customWidth="1"/>
    <col min="11521" max="11521" width="17.6640625" style="1" customWidth="1"/>
    <col min="11522" max="11522" width="15.6640625" style="1" customWidth="1"/>
    <col min="11523" max="11524" width="10.6640625" style="1" customWidth="1"/>
    <col min="11525" max="11525" width="12.6640625" style="1" customWidth="1"/>
    <col min="11526" max="11526" width="15.33203125" style="1" customWidth="1"/>
    <col min="11527" max="11774" width="9.33203125" style="1"/>
    <col min="11775" max="11775" width="0" style="1" hidden="1" customWidth="1"/>
    <col min="11776" max="11776" width="70.6640625" style="1" customWidth="1"/>
    <col min="11777" max="11777" width="17.6640625" style="1" customWidth="1"/>
    <col min="11778" max="11778" width="15.6640625" style="1" customWidth="1"/>
    <col min="11779" max="11780" width="10.6640625" style="1" customWidth="1"/>
    <col min="11781" max="11781" width="12.6640625" style="1" customWidth="1"/>
    <col min="11782" max="11782" width="15.33203125" style="1" customWidth="1"/>
    <col min="11783" max="12030" width="9.33203125" style="1"/>
    <col min="12031" max="12031" width="0" style="1" hidden="1" customWidth="1"/>
    <col min="12032" max="12032" width="70.6640625" style="1" customWidth="1"/>
    <col min="12033" max="12033" width="17.6640625" style="1" customWidth="1"/>
    <col min="12034" max="12034" width="15.6640625" style="1" customWidth="1"/>
    <col min="12035" max="12036" width="10.6640625" style="1" customWidth="1"/>
    <col min="12037" max="12037" width="12.6640625" style="1" customWidth="1"/>
    <col min="12038" max="12038" width="15.33203125" style="1" customWidth="1"/>
    <col min="12039" max="12286" width="9.33203125" style="1"/>
    <col min="12287" max="12287" width="0" style="1" hidden="1" customWidth="1"/>
    <col min="12288" max="12288" width="70.6640625" style="1" customWidth="1"/>
    <col min="12289" max="12289" width="17.6640625" style="1" customWidth="1"/>
    <col min="12290" max="12290" width="15.6640625" style="1" customWidth="1"/>
    <col min="12291" max="12292" width="10.6640625" style="1" customWidth="1"/>
    <col min="12293" max="12293" width="12.6640625" style="1" customWidth="1"/>
    <col min="12294" max="12294" width="15.33203125" style="1" customWidth="1"/>
    <col min="12295" max="12542" width="9.33203125" style="1"/>
    <col min="12543" max="12543" width="0" style="1" hidden="1" customWidth="1"/>
    <col min="12544" max="12544" width="70.6640625" style="1" customWidth="1"/>
    <col min="12545" max="12545" width="17.6640625" style="1" customWidth="1"/>
    <col min="12546" max="12546" width="15.6640625" style="1" customWidth="1"/>
    <col min="12547" max="12548" width="10.6640625" style="1" customWidth="1"/>
    <col min="12549" max="12549" width="12.6640625" style="1" customWidth="1"/>
    <col min="12550" max="12550" width="15.33203125" style="1" customWidth="1"/>
    <col min="12551" max="12798" width="9.33203125" style="1"/>
    <col min="12799" max="12799" width="0" style="1" hidden="1" customWidth="1"/>
    <col min="12800" max="12800" width="70.6640625" style="1" customWidth="1"/>
    <col min="12801" max="12801" width="17.6640625" style="1" customWidth="1"/>
    <col min="12802" max="12802" width="15.6640625" style="1" customWidth="1"/>
    <col min="12803" max="12804" width="10.6640625" style="1" customWidth="1"/>
    <col min="12805" max="12805" width="12.6640625" style="1" customWidth="1"/>
    <col min="12806" max="12806" width="15.33203125" style="1" customWidth="1"/>
    <col min="12807" max="13054" width="9.33203125" style="1"/>
    <col min="13055" max="13055" width="0" style="1" hidden="1" customWidth="1"/>
    <col min="13056" max="13056" width="70.6640625" style="1" customWidth="1"/>
    <col min="13057" max="13057" width="17.6640625" style="1" customWidth="1"/>
    <col min="13058" max="13058" width="15.6640625" style="1" customWidth="1"/>
    <col min="13059" max="13060" width="10.6640625" style="1" customWidth="1"/>
    <col min="13061" max="13061" width="12.6640625" style="1" customWidth="1"/>
    <col min="13062" max="13062" width="15.33203125" style="1" customWidth="1"/>
    <col min="13063" max="13310" width="9.33203125" style="1"/>
    <col min="13311" max="13311" width="0" style="1" hidden="1" customWidth="1"/>
    <col min="13312" max="13312" width="70.6640625" style="1" customWidth="1"/>
    <col min="13313" max="13313" width="17.6640625" style="1" customWidth="1"/>
    <col min="13314" max="13314" width="15.6640625" style="1" customWidth="1"/>
    <col min="13315" max="13316" width="10.6640625" style="1" customWidth="1"/>
    <col min="13317" max="13317" width="12.6640625" style="1" customWidth="1"/>
    <col min="13318" max="13318" width="15.33203125" style="1" customWidth="1"/>
    <col min="13319" max="13566" width="9.33203125" style="1"/>
    <col min="13567" max="13567" width="0" style="1" hidden="1" customWidth="1"/>
    <col min="13568" max="13568" width="70.6640625" style="1" customWidth="1"/>
    <col min="13569" max="13569" width="17.6640625" style="1" customWidth="1"/>
    <col min="13570" max="13570" width="15.6640625" style="1" customWidth="1"/>
    <col min="13571" max="13572" width="10.6640625" style="1" customWidth="1"/>
    <col min="13573" max="13573" width="12.6640625" style="1" customWidth="1"/>
    <col min="13574" max="13574" width="15.33203125" style="1" customWidth="1"/>
    <col min="13575" max="13822" width="9.33203125" style="1"/>
    <col min="13823" max="13823" width="0" style="1" hidden="1" customWidth="1"/>
    <col min="13824" max="13824" width="70.6640625" style="1" customWidth="1"/>
    <col min="13825" max="13825" width="17.6640625" style="1" customWidth="1"/>
    <col min="13826" max="13826" width="15.6640625" style="1" customWidth="1"/>
    <col min="13827" max="13828" width="10.6640625" style="1" customWidth="1"/>
    <col min="13829" max="13829" width="12.6640625" style="1" customWidth="1"/>
    <col min="13830" max="13830" width="15.33203125" style="1" customWidth="1"/>
    <col min="13831" max="14078" width="9.33203125" style="1"/>
    <col min="14079" max="14079" width="0" style="1" hidden="1" customWidth="1"/>
    <col min="14080" max="14080" width="70.6640625" style="1" customWidth="1"/>
    <col min="14081" max="14081" width="17.6640625" style="1" customWidth="1"/>
    <col min="14082" max="14082" width="15.6640625" style="1" customWidth="1"/>
    <col min="14083" max="14084" width="10.6640625" style="1" customWidth="1"/>
    <col min="14085" max="14085" width="12.6640625" style="1" customWidth="1"/>
    <col min="14086" max="14086" width="15.33203125" style="1" customWidth="1"/>
    <col min="14087" max="14334" width="9.33203125" style="1"/>
    <col min="14335" max="14335" width="0" style="1" hidden="1" customWidth="1"/>
    <col min="14336" max="14336" width="70.6640625" style="1" customWidth="1"/>
    <col min="14337" max="14337" width="17.6640625" style="1" customWidth="1"/>
    <col min="14338" max="14338" width="15.6640625" style="1" customWidth="1"/>
    <col min="14339" max="14340" width="10.6640625" style="1" customWidth="1"/>
    <col min="14341" max="14341" width="12.6640625" style="1" customWidth="1"/>
    <col min="14342" max="14342" width="15.33203125" style="1" customWidth="1"/>
    <col min="14343" max="14590" width="9.33203125" style="1"/>
    <col min="14591" max="14591" width="0" style="1" hidden="1" customWidth="1"/>
    <col min="14592" max="14592" width="70.6640625" style="1" customWidth="1"/>
    <col min="14593" max="14593" width="17.6640625" style="1" customWidth="1"/>
    <col min="14594" max="14594" width="15.6640625" style="1" customWidth="1"/>
    <col min="14595" max="14596" width="10.6640625" style="1" customWidth="1"/>
    <col min="14597" max="14597" width="12.6640625" style="1" customWidth="1"/>
    <col min="14598" max="14598" width="15.33203125" style="1" customWidth="1"/>
    <col min="14599" max="14846" width="9.33203125" style="1"/>
    <col min="14847" max="14847" width="0" style="1" hidden="1" customWidth="1"/>
    <col min="14848" max="14848" width="70.6640625" style="1" customWidth="1"/>
    <col min="14849" max="14849" width="17.6640625" style="1" customWidth="1"/>
    <col min="14850" max="14850" width="15.6640625" style="1" customWidth="1"/>
    <col min="14851" max="14852" width="10.6640625" style="1" customWidth="1"/>
    <col min="14853" max="14853" width="12.6640625" style="1" customWidth="1"/>
    <col min="14854" max="14854" width="15.33203125" style="1" customWidth="1"/>
    <col min="14855" max="15102" width="9.33203125" style="1"/>
    <col min="15103" max="15103" width="0" style="1" hidden="1" customWidth="1"/>
    <col min="15104" max="15104" width="70.6640625" style="1" customWidth="1"/>
    <col min="15105" max="15105" width="17.6640625" style="1" customWidth="1"/>
    <col min="15106" max="15106" width="15.6640625" style="1" customWidth="1"/>
    <col min="15107" max="15108" width="10.6640625" style="1" customWidth="1"/>
    <col min="15109" max="15109" width="12.6640625" style="1" customWidth="1"/>
    <col min="15110" max="15110" width="15.33203125" style="1" customWidth="1"/>
    <col min="15111" max="15358" width="9.33203125" style="1"/>
    <col min="15359" max="15359" width="0" style="1" hidden="1" customWidth="1"/>
    <col min="15360" max="15360" width="70.6640625" style="1" customWidth="1"/>
    <col min="15361" max="15361" width="17.6640625" style="1" customWidth="1"/>
    <col min="15362" max="15362" width="15.6640625" style="1" customWidth="1"/>
    <col min="15363" max="15364" width="10.6640625" style="1" customWidth="1"/>
    <col min="15365" max="15365" width="12.6640625" style="1" customWidth="1"/>
    <col min="15366" max="15366" width="15.33203125" style="1" customWidth="1"/>
    <col min="15367" max="15614" width="9.33203125" style="1"/>
    <col min="15615" max="15615" width="0" style="1" hidden="1" customWidth="1"/>
    <col min="15616" max="15616" width="70.6640625" style="1" customWidth="1"/>
    <col min="15617" max="15617" width="17.6640625" style="1" customWidth="1"/>
    <col min="15618" max="15618" width="15.6640625" style="1" customWidth="1"/>
    <col min="15619" max="15620" width="10.6640625" style="1" customWidth="1"/>
    <col min="15621" max="15621" width="12.6640625" style="1" customWidth="1"/>
    <col min="15622" max="15622" width="15.33203125" style="1" customWidth="1"/>
    <col min="15623" max="15870" width="9.33203125" style="1"/>
    <col min="15871" max="15871" width="0" style="1" hidden="1" customWidth="1"/>
    <col min="15872" max="15872" width="70.6640625" style="1" customWidth="1"/>
    <col min="15873" max="15873" width="17.6640625" style="1" customWidth="1"/>
    <col min="15874" max="15874" width="15.6640625" style="1" customWidth="1"/>
    <col min="15875" max="15876" width="10.6640625" style="1" customWidth="1"/>
    <col min="15877" max="15877" width="12.6640625" style="1" customWidth="1"/>
    <col min="15878" max="15878" width="15.33203125" style="1" customWidth="1"/>
    <col min="15879" max="16126" width="9.33203125" style="1"/>
    <col min="16127" max="16127" width="0" style="1" hidden="1" customWidth="1"/>
    <col min="16128" max="16128" width="70.6640625" style="1" customWidth="1"/>
    <col min="16129" max="16129" width="17.6640625" style="1" customWidth="1"/>
    <col min="16130" max="16130" width="15.6640625" style="1" customWidth="1"/>
    <col min="16131" max="16132" width="10.6640625" style="1" customWidth="1"/>
    <col min="16133" max="16133" width="12.6640625" style="1" customWidth="1"/>
    <col min="16134" max="16134" width="15.33203125" style="1" customWidth="1"/>
    <col min="16135" max="16377" width="9.33203125" style="1"/>
    <col min="16378" max="16384" width="9.33203125" style="1" customWidth="1"/>
  </cols>
  <sheetData>
    <row r="1" spans="1:7" ht="21.6" x14ac:dyDescent="0.4">
      <c r="B1" s="138"/>
      <c r="C1" s="147"/>
      <c r="D1" s="138"/>
      <c r="E1" s="138"/>
      <c r="F1" s="138"/>
      <c r="G1" s="138"/>
    </row>
    <row r="2" spans="1:7" ht="21.6" customHeight="1" x14ac:dyDescent="0.2">
      <c r="B2" s="192" t="s">
        <v>422</v>
      </c>
      <c r="C2" s="193"/>
      <c r="D2" s="193"/>
      <c r="E2" s="156"/>
      <c r="F2" s="157"/>
    </row>
    <row r="3" spans="1:7" ht="12.6" customHeight="1" x14ac:dyDescent="0.2">
      <c r="B3" s="194" t="s">
        <v>84</v>
      </c>
      <c r="C3" s="195"/>
      <c r="D3" s="195"/>
      <c r="E3" s="139"/>
      <c r="F3" s="158"/>
      <c r="G3" s="139"/>
    </row>
    <row r="4" spans="1:7" ht="16.8" customHeight="1" x14ac:dyDescent="0.4">
      <c r="B4" s="196"/>
      <c r="C4" s="197"/>
      <c r="D4" s="197"/>
      <c r="E4" s="159"/>
      <c r="F4" s="160"/>
      <c r="G4" s="91"/>
    </row>
    <row r="5" spans="1:7" ht="16.8" customHeight="1" x14ac:dyDescent="0.4">
      <c r="C5" s="148"/>
      <c r="D5" s="91"/>
      <c r="E5" s="91"/>
      <c r="F5" s="91"/>
      <c r="G5" s="91"/>
    </row>
    <row r="6" spans="1:7" ht="21.6" x14ac:dyDescent="0.4">
      <c r="B6" s="98" t="s">
        <v>423</v>
      </c>
      <c r="D6" s="91"/>
      <c r="E6" s="91"/>
      <c r="F6" s="91"/>
      <c r="G6" s="91"/>
    </row>
    <row r="7" spans="1:7" ht="15.6" thickBot="1" x14ac:dyDescent="0.25">
      <c r="D7" s="92"/>
      <c r="E7" s="92"/>
      <c r="F7" s="92"/>
      <c r="G7" s="92"/>
    </row>
    <row r="8" spans="1:7" ht="17.399999999999999" customHeight="1" x14ac:dyDescent="0.3">
      <c r="B8" s="183" t="s">
        <v>446</v>
      </c>
      <c r="C8" s="184"/>
      <c r="D8" s="184"/>
      <c r="E8" s="184"/>
      <c r="F8" s="185"/>
      <c r="G8" s="90"/>
    </row>
    <row r="9" spans="1:7" ht="10.199999999999999" customHeight="1" x14ac:dyDescent="0.2">
      <c r="B9" s="186"/>
      <c r="C9" s="187"/>
      <c r="D9" s="187"/>
      <c r="E9" s="187"/>
      <c r="F9" s="188"/>
      <c r="G9" s="5"/>
    </row>
    <row r="10" spans="1:7" ht="10.8" customHeight="1" thickBot="1" x14ac:dyDescent="0.25">
      <c r="B10" s="189"/>
      <c r="C10" s="190"/>
      <c r="D10" s="190"/>
      <c r="E10" s="190"/>
      <c r="F10" s="191"/>
    </row>
    <row r="11" spans="1:7" x14ac:dyDescent="0.2">
      <c r="B11" s="5"/>
      <c r="C11" s="5"/>
      <c r="D11" s="5"/>
      <c r="E11" s="5"/>
      <c r="F11" s="5"/>
      <c r="G11" s="5"/>
    </row>
    <row r="12" spans="1:7" ht="15.6" x14ac:dyDescent="0.3">
      <c r="B12" s="6" t="s">
        <v>115</v>
      </c>
      <c r="C12" s="5"/>
      <c r="D12" s="5"/>
      <c r="E12" s="5"/>
      <c r="F12" s="5"/>
      <c r="G12" s="5"/>
    </row>
    <row r="13" spans="1:7" ht="15.6" x14ac:dyDescent="0.3">
      <c r="B13" s="6"/>
      <c r="C13" s="5"/>
      <c r="D13" s="5"/>
      <c r="E13" s="5"/>
      <c r="F13" s="5"/>
      <c r="G13" s="5"/>
    </row>
    <row r="14" spans="1:7" ht="22.5" customHeight="1" x14ac:dyDescent="0.2">
      <c r="A14" s="2" t="s">
        <v>116</v>
      </c>
      <c r="B14" s="126" t="s">
        <v>236</v>
      </c>
      <c r="C14" s="62" t="s">
        <v>237</v>
      </c>
      <c r="D14" s="59" t="s">
        <v>441</v>
      </c>
      <c r="E14" s="68" t="s">
        <v>442</v>
      </c>
      <c r="F14" s="63" t="s">
        <v>427</v>
      </c>
      <c r="G14" s="125"/>
    </row>
    <row r="15" spans="1:7" ht="15" customHeight="1" x14ac:dyDescent="0.2">
      <c r="A15" s="2" t="s">
        <v>134</v>
      </c>
      <c r="B15" s="127" t="s">
        <v>238</v>
      </c>
      <c r="C15" s="128" t="s">
        <v>239</v>
      </c>
      <c r="D15" s="129"/>
      <c r="E15" s="130">
        <v>6</v>
      </c>
      <c r="F15" s="131">
        <f>E15*D15</f>
        <v>0</v>
      </c>
      <c r="G15" s="182"/>
    </row>
    <row r="16" spans="1:7" ht="15" customHeight="1" x14ac:dyDescent="0.2">
      <c r="A16" s="2" t="s">
        <v>126</v>
      </c>
      <c r="B16" s="127" t="s">
        <v>240</v>
      </c>
      <c r="C16" s="128" t="s">
        <v>241</v>
      </c>
      <c r="D16" s="129"/>
      <c r="E16" s="130">
        <v>2</v>
      </c>
      <c r="F16" s="131">
        <f t="shared" ref="F16:F62" si="0">E16*D16</f>
        <v>0</v>
      </c>
      <c r="G16" s="182"/>
    </row>
    <row r="17" spans="1:7" ht="15" customHeight="1" x14ac:dyDescent="0.2">
      <c r="B17" s="127" t="s">
        <v>240</v>
      </c>
      <c r="C17" s="128" t="s">
        <v>242</v>
      </c>
      <c r="D17" s="129"/>
      <c r="E17" s="130">
        <v>2</v>
      </c>
      <c r="F17" s="131">
        <f t="shared" si="0"/>
        <v>0</v>
      </c>
      <c r="G17" s="182"/>
    </row>
    <row r="18" spans="1:7" ht="15" customHeight="1" x14ac:dyDescent="0.2">
      <c r="B18" s="127" t="s">
        <v>240</v>
      </c>
      <c r="C18" s="128" t="s">
        <v>243</v>
      </c>
      <c r="D18" s="129"/>
      <c r="E18" s="130">
        <v>2</v>
      </c>
      <c r="F18" s="131">
        <f t="shared" si="0"/>
        <v>0</v>
      </c>
      <c r="G18" s="182"/>
    </row>
    <row r="19" spans="1:7" ht="15" customHeight="1" x14ac:dyDescent="0.2">
      <c r="B19" s="127" t="s">
        <v>240</v>
      </c>
      <c r="C19" s="128" t="s">
        <v>244</v>
      </c>
      <c r="D19" s="129"/>
      <c r="E19" s="130">
        <v>2</v>
      </c>
      <c r="F19" s="131">
        <f t="shared" si="0"/>
        <v>0</v>
      </c>
      <c r="G19" s="182"/>
    </row>
    <row r="20" spans="1:7" ht="15" customHeight="1" x14ac:dyDescent="0.2">
      <c r="B20" s="127" t="s">
        <v>240</v>
      </c>
      <c r="C20" s="128" t="s">
        <v>245</v>
      </c>
      <c r="D20" s="129"/>
      <c r="E20" s="130">
        <v>2</v>
      </c>
      <c r="F20" s="131">
        <f t="shared" si="0"/>
        <v>0</v>
      </c>
      <c r="G20" s="182"/>
    </row>
    <row r="21" spans="1:7" ht="15" customHeight="1" x14ac:dyDescent="0.2">
      <c r="B21" s="127" t="s">
        <v>438</v>
      </c>
      <c r="C21" s="128" t="s">
        <v>239</v>
      </c>
      <c r="D21" s="129"/>
      <c r="E21" s="130">
        <v>2</v>
      </c>
      <c r="F21" s="131">
        <f t="shared" si="0"/>
        <v>0</v>
      </c>
      <c r="G21" s="182"/>
    </row>
    <row r="22" spans="1:7" ht="15" customHeight="1" x14ac:dyDescent="0.2">
      <c r="A22" s="2" t="s">
        <v>134</v>
      </c>
      <c r="B22" s="127" t="s">
        <v>246</v>
      </c>
      <c r="C22" s="128" t="s">
        <v>247</v>
      </c>
      <c r="D22" s="129"/>
      <c r="E22" s="130">
        <v>2</v>
      </c>
      <c r="F22" s="131">
        <f t="shared" si="0"/>
        <v>0</v>
      </c>
      <c r="G22" s="182"/>
    </row>
    <row r="23" spans="1:7" ht="15" customHeight="1" x14ac:dyDescent="0.2">
      <c r="A23" s="2" t="s">
        <v>144</v>
      </c>
      <c r="B23" s="127" t="s">
        <v>248</v>
      </c>
      <c r="C23" s="128" t="s">
        <v>249</v>
      </c>
      <c r="D23" s="129"/>
      <c r="E23" s="130">
        <v>1</v>
      </c>
      <c r="F23" s="131">
        <f t="shared" si="0"/>
        <v>0</v>
      </c>
      <c r="G23" s="182"/>
    </row>
    <row r="24" spans="1:7" ht="15" customHeight="1" x14ac:dyDescent="0.2">
      <c r="B24" s="127" t="s">
        <v>437</v>
      </c>
      <c r="C24" s="128" t="s">
        <v>239</v>
      </c>
      <c r="D24" s="129"/>
      <c r="E24" s="130">
        <v>1</v>
      </c>
      <c r="F24" s="131">
        <f t="shared" si="0"/>
        <v>0</v>
      </c>
      <c r="G24" s="182"/>
    </row>
    <row r="25" spans="1:7" ht="15" customHeight="1" x14ac:dyDescent="0.2">
      <c r="B25" s="127" t="s">
        <v>250</v>
      </c>
      <c r="C25" s="128" t="s">
        <v>251</v>
      </c>
      <c r="D25" s="129"/>
      <c r="E25" s="130">
        <v>1</v>
      </c>
      <c r="F25" s="131">
        <f t="shared" si="0"/>
        <v>0</v>
      </c>
      <c r="G25" s="182"/>
    </row>
    <row r="26" spans="1:7" ht="15" customHeight="1" x14ac:dyDescent="0.2">
      <c r="B26" s="127" t="s">
        <v>252</v>
      </c>
      <c r="C26" s="128" t="s">
        <v>253</v>
      </c>
      <c r="D26" s="129"/>
      <c r="E26" s="130">
        <v>4</v>
      </c>
      <c r="F26" s="131">
        <f t="shared" si="0"/>
        <v>0</v>
      </c>
      <c r="G26" s="182"/>
    </row>
    <row r="27" spans="1:7" ht="15" customHeight="1" x14ac:dyDescent="0.2">
      <c r="B27" s="127" t="s">
        <v>254</v>
      </c>
      <c r="C27" s="128" t="s">
        <v>255</v>
      </c>
      <c r="D27" s="129"/>
      <c r="E27" s="130">
        <v>2</v>
      </c>
      <c r="F27" s="131">
        <f t="shared" si="0"/>
        <v>0</v>
      </c>
      <c r="G27" s="182"/>
    </row>
    <row r="28" spans="1:7" ht="15" customHeight="1" x14ac:dyDescent="0.2">
      <c r="B28" s="127" t="s">
        <v>256</v>
      </c>
      <c r="C28" s="128" t="s">
        <v>257</v>
      </c>
      <c r="D28" s="129"/>
      <c r="E28" s="130">
        <v>2</v>
      </c>
      <c r="F28" s="131">
        <f t="shared" si="0"/>
        <v>0</v>
      </c>
      <c r="G28" s="182"/>
    </row>
    <row r="29" spans="1:7" ht="15" customHeight="1" x14ac:dyDescent="0.2">
      <c r="A29" s="2" t="s">
        <v>144</v>
      </c>
      <c r="B29" s="127" t="s">
        <v>258</v>
      </c>
      <c r="C29" s="128" t="s">
        <v>239</v>
      </c>
      <c r="D29" s="129"/>
      <c r="E29" s="130">
        <v>1</v>
      </c>
      <c r="F29" s="131">
        <f t="shared" si="0"/>
        <v>0</v>
      </c>
      <c r="G29" s="182"/>
    </row>
    <row r="30" spans="1:7" ht="15" customHeight="1" x14ac:dyDescent="0.2">
      <c r="B30" s="127" t="s">
        <v>259</v>
      </c>
      <c r="C30" s="128" t="s">
        <v>239</v>
      </c>
      <c r="D30" s="129"/>
      <c r="E30" s="130">
        <v>2</v>
      </c>
      <c r="F30" s="131">
        <f t="shared" si="0"/>
        <v>0</v>
      </c>
      <c r="G30" s="182"/>
    </row>
    <row r="31" spans="1:7" ht="15" customHeight="1" x14ac:dyDescent="0.2">
      <c r="A31" s="2" t="s">
        <v>126</v>
      </c>
      <c r="B31" s="127" t="s">
        <v>260</v>
      </c>
      <c r="C31" s="128" t="s">
        <v>239</v>
      </c>
      <c r="D31" s="129"/>
      <c r="E31" s="130">
        <v>6</v>
      </c>
      <c r="F31" s="131">
        <f t="shared" si="0"/>
        <v>0</v>
      </c>
      <c r="G31" s="182"/>
    </row>
    <row r="32" spans="1:7" ht="15" customHeight="1" x14ac:dyDescent="0.2">
      <c r="A32" s="2" t="s">
        <v>126</v>
      </c>
      <c r="B32" s="127" t="s">
        <v>261</v>
      </c>
      <c r="C32" s="128" t="s">
        <v>239</v>
      </c>
      <c r="D32" s="129"/>
      <c r="E32" s="130">
        <v>4</v>
      </c>
      <c r="F32" s="131">
        <f t="shared" si="0"/>
        <v>0</v>
      </c>
      <c r="G32" s="182"/>
    </row>
    <row r="33" spans="1:7" ht="15" customHeight="1" x14ac:dyDescent="0.2">
      <c r="B33" s="127" t="s">
        <v>433</v>
      </c>
      <c r="C33" s="128" t="s">
        <v>239</v>
      </c>
      <c r="D33" s="129"/>
      <c r="E33" s="130">
        <v>1</v>
      </c>
      <c r="F33" s="131">
        <f t="shared" si="0"/>
        <v>0</v>
      </c>
      <c r="G33" s="182"/>
    </row>
    <row r="34" spans="1:7" ht="15" customHeight="1" x14ac:dyDescent="0.2">
      <c r="B34" s="127" t="s">
        <v>434</v>
      </c>
      <c r="C34" s="128" t="s">
        <v>239</v>
      </c>
      <c r="D34" s="129"/>
      <c r="E34" s="130">
        <v>1</v>
      </c>
      <c r="F34" s="131">
        <f t="shared" si="0"/>
        <v>0</v>
      </c>
      <c r="G34" s="182"/>
    </row>
    <row r="35" spans="1:7" ht="15" customHeight="1" x14ac:dyDescent="0.2">
      <c r="B35" s="127" t="s">
        <v>435</v>
      </c>
      <c r="C35" s="128" t="s">
        <v>239</v>
      </c>
      <c r="D35" s="129"/>
      <c r="E35" s="130">
        <v>1</v>
      </c>
      <c r="F35" s="131">
        <f t="shared" si="0"/>
        <v>0</v>
      </c>
      <c r="G35" s="182"/>
    </row>
    <row r="36" spans="1:7" ht="15" customHeight="1" x14ac:dyDescent="0.2">
      <c r="B36" s="127" t="s">
        <v>436</v>
      </c>
      <c r="C36" s="128" t="s">
        <v>262</v>
      </c>
      <c r="D36" s="129"/>
      <c r="E36" s="130">
        <v>1</v>
      </c>
      <c r="F36" s="131">
        <f t="shared" si="0"/>
        <v>0</v>
      </c>
      <c r="G36" s="182"/>
    </row>
    <row r="37" spans="1:7" ht="15" customHeight="1" x14ac:dyDescent="0.2">
      <c r="A37" s="2" t="s">
        <v>144</v>
      </c>
      <c r="B37" s="127" t="s">
        <v>263</v>
      </c>
      <c r="C37" s="128" t="s">
        <v>239</v>
      </c>
      <c r="D37" s="129"/>
      <c r="E37" s="130">
        <v>1</v>
      </c>
      <c r="F37" s="131">
        <f t="shared" si="0"/>
        <v>0</v>
      </c>
      <c r="G37" s="182"/>
    </row>
    <row r="38" spans="1:7" ht="15" customHeight="1" x14ac:dyDescent="0.2">
      <c r="A38" s="2" t="s">
        <v>134</v>
      </c>
      <c r="B38" s="127" t="s">
        <v>264</v>
      </c>
      <c r="C38" s="128" t="s">
        <v>239</v>
      </c>
      <c r="D38" s="129"/>
      <c r="E38" s="130">
        <v>1</v>
      </c>
      <c r="F38" s="131">
        <f t="shared" si="0"/>
        <v>0</v>
      </c>
      <c r="G38" s="182"/>
    </row>
    <row r="39" spans="1:7" ht="15" customHeight="1" x14ac:dyDescent="0.2">
      <c r="A39" s="2" t="s">
        <v>134</v>
      </c>
      <c r="B39" s="127" t="s">
        <v>265</v>
      </c>
      <c r="C39" s="128" t="s">
        <v>239</v>
      </c>
      <c r="D39" s="129"/>
      <c r="E39" s="133">
        <v>2</v>
      </c>
      <c r="F39" s="131">
        <f t="shared" si="0"/>
        <v>0</v>
      </c>
      <c r="G39" s="182"/>
    </row>
    <row r="40" spans="1:7" ht="15" customHeight="1" x14ac:dyDescent="0.2">
      <c r="B40" s="127" t="s">
        <v>266</v>
      </c>
      <c r="C40" s="128" t="s">
        <v>239</v>
      </c>
      <c r="D40" s="129"/>
      <c r="E40" s="130">
        <v>1</v>
      </c>
      <c r="F40" s="131">
        <f t="shared" si="0"/>
        <v>0</v>
      </c>
      <c r="G40" s="182"/>
    </row>
    <row r="41" spans="1:7" ht="15" customHeight="1" x14ac:dyDescent="0.2">
      <c r="A41" s="2" t="s">
        <v>144</v>
      </c>
      <c r="B41" s="127" t="s">
        <v>267</v>
      </c>
      <c r="C41" s="128" t="s">
        <v>268</v>
      </c>
      <c r="D41" s="129"/>
      <c r="E41" s="130">
        <v>0.5</v>
      </c>
      <c r="F41" s="131">
        <f t="shared" si="0"/>
        <v>0</v>
      </c>
      <c r="G41" s="182"/>
    </row>
    <row r="42" spans="1:7" ht="15" customHeight="1" x14ac:dyDescent="0.2">
      <c r="B42" s="127" t="s">
        <v>267</v>
      </c>
      <c r="C42" s="128" t="s">
        <v>269</v>
      </c>
      <c r="D42" s="129"/>
      <c r="E42" s="130">
        <v>0.5</v>
      </c>
      <c r="F42" s="131">
        <f t="shared" si="0"/>
        <v>0</v>
      </c>
      <c r="G42" s="182"/>
    </row>
    <row r="43" spans="1:7" ht="15" customHeight="1" x14ac:dyDescent="0.2">
      <c r="B43" s="127" t="s">
        <v>267</v>
      </c>
      <c r="C43" s="128" t="s">
        <v>270</v>
      </c>
      <c r="D43" s="129"/>
      <c r="E43" s="130">
        <v>0.5</v>
      </c>
      <c r="F43" s="131">
        <f t="shared" si="0"/>
        <v>0</v>
      </c>
      <c r="G43" s="182"/>
    </row>
    <row r="44" spans="1:7" ht="15" customHeight="1" x14ac:dyDescent="0.2">
      <c r="B44" s="127" t="s">
        <v>267</v>
      </c>
      <c r="C44" s="128" t="s">
        <v>271</v>
      </c>
      <c r="D44" s="129"/>
      <c r="E44" s="130">
        <v>0.5</v>
      </c>
      <c r="F44" s="131">
        <f t="shared" si="0"/>
        <v>0</v>
      </c>
      <c r="G44" s="182"/>
    </row>
    <row r="45" spans="1:7" ht="15" customHeight="1" x14ac:dyDescent="0.2">
      <c r="B45" s="127" t="s">
        <v>267</v>
      </c>
      <c r="C45" s="128" t="s">
        <v>272</v>
      </c>
      <c r="D45" s="129"/>
      <c r="E45" s="130">
        <v>0.5</v>
      </c>
      <c r="F45" s="131">
        <f t="shared" si="0"/>
        <v>0</v>
      </c>
      <c r="G45" s="182"/>
    </row>
    <row r="46" spans="1:7" ht="15" customHeight="1" x14ac:dyDescent="0.2">
      <c r="B46" s="127" t="s">
        <v>428</v>
      </c>
      <c r="C46" s="128" t="s">
        <v>239</v>
      </c>
      <c r="D46" s="129"/>
      <c r="E46" s="130">
        <v>0.5</v>
      </c>
      <c r="F46" s="131">
        <f t="shared" si="0"/>
        <v>0</v>
      </c>
      <c r="G46" s="182"/>
    </row>
    <row r="47" spans="1:7" ht="15" customHeight="1" x14ac:dyDescent="0.2">
      <c r="B47" s="127" t="s">
        <v>429</v>
      </c>
      <c r="C47" s="128" t="s">
        <v>239</v>
      </c>
      <c r="D47" s="129"/>
      <c r="E47" s="130">
        <v>0.5</v>
      </c>
      <c r="F47" s="131">
        <f t="shared" si="0"/>
        <v>0</v>
      </c>
      <c r="G47" s="182"/>
    </row>
    <row r="48" spans="1:7" ht="15" customHeight="1" x14ac:dyDescent="0.2">
      <c r="B48" s="127" t="s">
        <v>273</v>
      </c>
      <c r="C48" s="128" t="s">
        <v>274</v>
      </c>
      <c r="D48" s="129"/>
      <c r="E48" s="130">
        <v>1</v>
      </c>
      <c r="F48" s="131">
        <f t="shared" si="0"/>
        <v>0</v>
      </c>
      <c r="G48" s="182"/>
    </row>
    <row r="49" spans="1:7" ht="15" customHeight="1" x14ac:dyDescent="0.2">
      <c r="B49" s="127" t="s">
        <v>430</v>
      </c>
      <c r="C49" s="128" t="s">
        <v>275</v>
      </c>
      <c r="D49" s="129"/>
      <c r="E49" s="130">
        <v>1</v>
      </c>
      <c r="F49" s="131">
        <f t="shared" si="0"/>
        <v>0</v>
      </c>
      <c r="G49" s="182"/>
    </row>
    <row r="50" spans="1:7" ht="15" customHeight="1" x14ac:dyDescent="0.2">
      <c r="B50" s="127" t="s">
        <v>276</v>
      </c>
      <c r="C50" s="128" t="s">
        <v>239</v>
      </c>
      <c r="D50" s="129"/>
      <c r="E50" s="130">
        <v>1</v>
      </c>
      <c r="F50" s="131">
        <f t="shared" si="0"/>
        <v>0</v>
      </c>
      <c r="G50" s="182"/>
    </row>
    <row r="51" spans="1:7" ht="15" customHeight="1" x14ac:dyDescent="0.2">
      <c r="B51" s="127" t="s">
        <v>277</v>
      </c>
      <c r="C51" s="128" t="s">
        <v>239</v>
      </c>
      <c r="D51" s="129"/>
      <c r="E51" s="130">
        <v>1</v>
      </c>
      <c r="F51" s="131">
        <f t="shared" si="0"/>
        <v>0</v>
      </c>
      <c r="G51" s="182"/>
    </row>
    <row r="52" spans="1:7" ht="15" customHeight="1" x14ac:dyDescent="0.2">
      <c r="A52" s="2" t="s">
        <v>134</v>
      </c>
      <c r="B52" s="127" t="s">
        <v>458</v>
      </c>
      <c r="C52" s="128" t="s">
        <v>278</v>
      </c>
      <c r="D52" s="129"/>
      <c r="E52" s="130">
        <v>1</v>
      </c>
      <c r="F52" s="131">
        <f t="shared" si="0"/>
        <v>0</v>
      </c>
      <c r="G52" s="182"/>
    </row>
    <row r="53" spans="1:7" ht="15" customHeight="1" x14ac:dyDescent="0.2">
      <c r="B53" s="127" t="s">
        <v>458</v>
      </c>
      <c r="C53" s="128" t="s">
        <v>279</v>
      </c>
      <c r="D53" s="129"/>
      <c r="E53" s="130">
        <v>1</v>
      </c>
      <c r="F53" s="131">
        <f t="shared" si="0"/>
        <v>0</v>
      </c>
      <c r="G53" s="182"/>
    </row>
    <row r="54" spans="1:7" ht="15" customHeight="1" x14ac:dyDescent="0.2">
      <c r="B54" s="127" t="s">
        <v>458</v>
      </c>
      <c r="C54" s="128" t="s">
        <v>280</v>
      </c>
      <c r="D54" s="129"/>
      <c r="E54" s="130">
        <v>1</v>
      </c>
      <c r="F54" s="131">
        <f t="shared" si="0"/>
        <v>0</v>
      </c>
      <c r="G54" s="182"/>
    </row>
    <row r="55" spans="1:7" ht="15" customHeight="1" x14ac:dyDescent="0.2">
      <c r="B55" s="127" t="s">
        <v>281</v>
      </c>
      <c r="C55" s="128" t="s">
        <v>239</v>
      </c>
      <c r="D55" s="129"/>
      <c r="E55" s="130">
        <v>2</v>
      </c>
      <c r="F55" s="131">
        <f t="shared" si="0"/>
        <v>0</v>
      </c>
      <c r="G55" s="182"/>
    </row>
    <row r="56" spans="1:7" ht="15" customHeight="1" x14ac:dyDescent="0.2">
      <c r="B56" s="127" t="s">
        <v>282</v>
      </c>
      <c r="C56" s="128" t="s">
        <v>239</v>
      </c>
      <c r="D56" s="129"/>
      <c r="E56" s="130">
        <v>4</v>
      </c>
      <c r="F56" s="131">
        <f t="shared" si="0"/>
        <v>0</v>
      </c>
      <c r="G56" s="182"/>
    </row>
    <row r="57" spans="1:7" ht="15" customHeight="1" x14ac:dyDescent="0.2">
      <c r="A57" s="2" t="s">
        <v>144</v>
      </c>
      <c r="B57" s="127" t="s">
        <v>283</v>
      </c>
      <c r="C57" s="128" t="s">
        <v>239</v>
      </c>
      <c r="D57" s="129"/>
      <c r="E57" s="130">
        <v>1</v>
      </c>
      <c r="F57" s="131">
        <f t="shared" si="0"/>
        <v>0</v>
      </c>
      <c r="G57" s="182"/>
    </row>
    <row r="58" spans="1:7" ht="15" customHeight="1" x14ac:dyDescent="0.2">
      <c r="B58" s="128" t="s">
        <v>431</v>
      </c>
      <c r="C58" s="128" t="s">
        <v>284</v>
      </c>
      <c r="D58" s="129"/>
      <c r="E58" s="130">
        <v>0.5</v>
      </c>
      <c r="F58" s="131">
        <f t="shared" si="0"/>
        <v>0</v>
      </c>
      <c r="G58" s="182"/>
    </row>
    <row r="59" spans="1:7" ht="15" customHeight="1" x14ac:dyDescent="0.2">
      <c r="B59" s="128" t="s">
        <v>432</v>
      </c>
      <c r="C59" s="128" t="s">
        <v>239</v>
      </c>
      <c r="D59" s="129"/>
      <c r="E59" s="134">
        <v>0.5</v>
      </c>
      <c r="F59" s="131">
        <f t="shared" si="0"/>
        <v>0</v>
      </c>
      <c r="G59" s="182"/>
    </row>
    <row r="60" spans="1:7" ht="15" customHeight="1" x14ac:dyDescent="0.2">
      <c r="B60" s="128" t="s">
        <v>459</v>
      </c>
      <c r="C60" s="128" t="s">
        <v>239</v>
      </c>
      <c r="D60" s="129"/>
      <c r="E60" s="130">
        <v>2</v>
      </c>
      <c r="F60" s="131">
        <f t="shared" si="0"/>
        <v>0</v>
      </c>
      <c r="G60" s="132"/>
    </row>
    <row r="61" spans="1:7" ht="15" customHeight="1" x14ac:dyDescent="0.2">
      <c r="B61" s="135" t="s">
        <v>285</v>
      </c>
      <c r="C61" s="128"/>
      <c r="D61" s="129"/>
      <c r="E61" s="130">
        <v>1</v>
      </c>
      <c r="F61" s="131">
        <f t="shared" si="0"/>
        <v>0</v>
      </c>
      <c r="G61" s="132"/>
    </row>
    <row r="62" spans="1:7" ht="15" customHeight="1" x14ac:dyDescent="0.2">
      <c r="B62" s="135" t="s">
        <v>286</v>
      </c>
      <c r="C62" s="128"/>
      <c r="D62" s="129"/>
      <c r="E62" s="130">
        <v>1</v>
      </c>
      <c r="F62" s="131">
        <f t="shared" si="0"/>
        <v>0</v>
      </c>
      <c r="G62" s="115"/>
    </row>
    <row r="63" spans="1:7" x14ac:dyDescent="0.2">
      <c r="B63" s="136"/>
      <c r="C63" s="115"/>
      <c r="D63" s="137"/>
      <c r="E63" s="115"/>
      <c r="F63" s="115"/>
      <c r="G63" s="115"/>
    </row>
    <row r="64" spans="1:7" x14ac:dyDescent="0.2">
      <c r="B64" s="115"/>
      <c r="C64" s="115"/>
      <c r="D64" s="115"/>
      <c r="E64" s="115"/>
      <c r="F64" s="115"/>
      <c r="G64" s="115"/>
    </row>
    <row r="65" spans="2:7" ht="10.8" thickBot="1" x14ac:dyDescent="0.25">
      <c r="B65" s="115"/>
      <c r="C65" s="115"/>
      <c r="D65" s="115"/>
      <c r="E65" s="115"/>
      <c r="F65" s="115"/>
      <c r="G65" s="115"/>
    </row>
    <row r="66" spans="2:7" ht="13.8" thickBot="1" x14ac:dyDescent="0.25">
      <c r="D66" s="152" t="s">
        <v>6</v>
      </c>
      <c r="E66" s="153"/>
      <c r="F66" s="149">
        <f>SUM(F15:F62)</f>
        <v>0</v>
      </c>
      <c r="G66" s="115"/>
    </row>
    <row r="67" spans="2:7" x14ac:dyDescent="0.2">
      <c r="B67" s="115"/>
      <c r="C67" s="115"/>
      <c r="D67" s="115"/>
      <c r="E67" s="115"/>
      <c r="F67" s="115"/>
      <c r="G67" s="115"/>
    </row>
    <row r="68" spans="2:7" ht="51" customHeight="1" x14ac:dyDescent="0.2">
      <c r="B68" s="181" t="s">
        <v>443</v>
      </c>
      <c r="C68" s="181"/>
      <c r="D68" s="181"/>
      <c r="E68" s="181"/>
      <c r="F68" s="181"/>
      <c r="G68" s="181"/>
    </row>
    <row r="69" spans="2:7" x14ac:dyDescent="0.2">
      <c r="B69" s="154" t="s">
        <v>444</v>
      </c>
      <c r="C69" s="155"/>
      <c r="D69" s="155"/>
      <c r="E69" s="155"/>
      <c r="F69" s="155"/>
      <c r="G69" s="155"/>
    </row>
    <row r="70" spans="2:7" ht="13.2" x14ac:dyDescent="0.25">
      <c r="B70" s="89"/>
    </row>
  </sheetData>
  <sheetProtection algorithmName="SHA-512" hashValue="47MBOFF9tlSHjWVyQTh3S0tMWeEQinTEQDXTaZaPKtXeBn6H4tvgURwsM8Pi8eaW1Z8O8dol4CK+5cuGUEQX0g==" saltValue="DPUYgzQ1laDjHaIudMUJAw==" spinCount="100000" sheet="1" selectLockedCells="1"/>
  <mergeCells count="5">
    <mergeCell ref="B68:G68"/>
    <mergeCell ref="G15:G59"/>
    <mergeCell ref="B8:F10"/>
    <mergeCell ref="B2:D2"/>
    <mergeCell ref="B3:D4"/>
  </mergeCells>
  <phoneticPr fontId="2" type="noConversion"/>
  <pageMargins left="0.7" right="0.7" top="0.75" bottom="0.75" header="0.3" footer="0.3"/>
  <pageSetup paperSize="9" scale="73" fitToWidth="0"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K31"/>
  <sheetViews>
    <sheetView showGridLines="0" zoomScaleNormal="100" workbookViewId="0">
      <selection activeCell="I19" sqref="I19"/>
    </sheetView>
  </sheetViews>
  <sheetFormatPr defaultRowHeight="13.2" x14ac:dyDescent="0.25"/>
  <cols>
    <col min="1" max="1" width="3.6640625" customWidth="1"/>
    <col min="6" max="6" width="7.6640625" customWidth="1"/>
    <col min="7" max="7" width="2.33203125" customWidth="1"/>
    <col min="8" max="8" width="14.33203125" bestFit="1" customWidth="1"/>
    <col min="9" max="9" width="7.33203125" bestFit="1" customWidth="1"/>
    <col min="10" max="10" width="15.6640625" bestFit="1" customWidth="1"/>
  </cols>
  <sheetData>
    <row r="2" spans="2:10" ht="21" x14ac:dyDescent="0.25">
      <c r="B2" s="192" t="s">
        <v>422</v>
      </c>
      <c r="C2" s="193"/>
      <c r="D2" s="193"/>
      <c r="E2" s="193"/>
      <c r="F2" s="193"/>
      <c r="G2" s="193"/>
      <c r="H2" s="193"/>
      <c r="I2" s="248"/>
      <c r="J2" s="249"/>
    </row>
    <row r="3" spans="2:10" ht="12.75" customHeight="1" x14ac:dyDescent="0.25">
      <c r="B3" s="194" t="s">
        <v>84</v>
      </c>
      <c r="C3" s="195"/>
      <c r="D3" s="195"/>
      <c r="E3" s="195"/>
      <c r="F3" s="195"/>
      <c r="G3" s="195"/>
      <c r="H3" s="195"/>
      <c r="I3" s="250"/>
      <c r="J3" s="251"/>
    </row>
    <row r="4" spans="2:10" ht="15.6" customHeight="1" x14ac:dyDescent="0.25">
      <c r="B4" s="196"/>
      <c r="C4" s="197"/>
      <c r="D4" s="197"/>
      <c r="E4" s="197"/>
      <c r="F4" s="197"/>
      <c r="G4" s="197"/>
      <c r="H4" s="197"/>
      <c r="I4" s="252"/>
      <c r="J4" s="253"/>
    </row>
    <row r="5" spans="2:10" x14ac:dyDescent="0.25">
      <c r="B5" s="95"/>
      <c r="C5" s="95"/>
      <c r="D5" s="95"/>
      <c r="E5" s="95"/>
      <c r="F5" s="95"/>
      <c r="G5" s="95"/>
      <c r="H5" s="95"/>
      <c r="I5" s="95"/>
      <c r="J5" s="95"/>
    </row>
    <row r="6" spans="2:10" x14ac:dyDescent="0.25">
      <c r="B6" s="95"/>
      <c r="C6" s="95"/>
      <c r="D6" s="95"/>
      <c r="E6" s="95"/>
      <c r="F6" s="95"/>
      <c r="G6" s="95"/>
      <c r="H6" s="95"/>
      <c r="I6" s="95"/>
      <c r="J6" s="95"/>
    </row>
    <row r="7" spans="2:10" ht="15.6" x14ac:dyDescent="0.25">
      <c r="B7" s="98" t="s">
        <v>423</v>
      </c>
      <c r="C7" s="95"/>
      <c r="D7" s="95"/>
      <c r="E7" s="95"/>
      <c r="F7" s="95"/>
      <c r="G7" s="95"/>
      <c r="H7" s="95"/>
      <c r="I7" s="95"/>
      <c r="J7" s="95"/>
    </row>
    <row r="8" spans="2:10" x14ac:dyDescent="0.25">
      <c r="B8" s="95"/>
      <c r="C8" s="95"/>
      <c r="D8" s="95"/>
      <c r="E8" s="95"/>
      <c r="F8" s="95"/>
      <c r="G8" s="95"/>
      <c r="H8" s="95"/>
      <c r="I8" s="95"/>
      <c r="J8" s="95"/>
    </row>
    <row r="9" spans="2:10" x14ac:dyDescent="0.25">
      <c r="B9" s="95"/>
      <c r="C9" s="95"/>
      <c r="D9" s="95"/>
      <c r="E9" s="95"/>
      <c r="F9" s="95"/>
      <c r="G9" s="95"/>
      <c r="H9" s="95"/>
      <c r="I9" s="95"/>
      <c r="J9" s="95"/>
    </row>
    <row r="10" spans="2:10" x14ac:dyDescent="0.25">
      <c r="B10" s="95"/>
      <c r="C10" s="95"/>
      <c r="D10" s="95"/>
      <c r="E10" s="95"/>
      <c r="F10" s="95"/>
      <c r="G10" s="95"/>
      <c r="H10" s="95"/>
      <c r="I10" s="95"/>
      <c r="J10" s="95"/>
    </row>
    <row r="14" spans="2:10" ht="30" x14ac:dyDescent="0.5">
      <c r="B14" s="162" t="s">
        <v>424</v>
      </c>
      <c r="C14" s="96"/>
      <c r="D14" s="96"/>
      <c r="E14" s="97"/>
    </row>
    <row r="16" spans="2:10" ht="18" customHeight="1" x14ac:dyDescent="0.25">
      <c r="B16" s="163"/>
      <c r="C16" s="163"/>
      <c r="D16" s="163"/>
      <c r="E16" s="163"/>
      <c r="F16" s="163"/>
      <c r="G16" s="163"/>
      <c r="H16" s="164" t="s">
        <v>85</v>
      </c>
      <c r="I16" s="164" t="s">
        <v>86</v>
      </c>
      <c r="J16" s="164" t="s">
        <v>87</v>
      </c>
    </row>
    <row r="17" spans="2:11" ht="18" customHeight="1" x14ac:dyDescent="0.25">
      <c r="B17" s="256" t="s">
        <v>453</v>
      </c>
      <c r="C17" s="257"/>
      <c r="D17" s="257"/>
      <c r="E17" s="257"/>
      <c r="F17" s="257"/>
      <c r="G17" s="258"/>
      <c r="H17" s="165">
        <f>Onderhoudsprijzen!E39</f>
        <v>0</v>
      </c>
      <c r="I17" s="166">
        <v>0.5</v>
      </c>
      <c r="J17" s="167">
        <f>H17*I17</f>
        <v>0</v>
      </c>
    </row>
    <row r="18" spans="2:11" ht="18" customHeight="1" x14ac:dyDescent="0.25">
      <c r="B18" s="256" t="s">
        <v>50</v>
      </c>
      <c r="C18" s="257"/>
      <c r="D18" s="257"/>
      <c r="E18" s="257"/>
      <c r="F18" s="257"/>
      <c r="G18" s="258"/>
      <c r="H18" s="165">
        <f>Onderhoudsprijzen!E68</f>
        <v>0</v>
      </c>
      <c r="I18" s="166">
        <v>0.4</v>
      </c>
      <c r="J18" s="167">
        <f t="shared" ref="J18:J19" si="0">H18*I18</f>
        <v>0</v>
      </c>
    </row>
    <row r="19" spans="2:11" ht="18" customHeight="1" x14ac:dyDescent="0.25">
      <c r="B19" s="256" t="s">
        <v>454</v>
      </c>
      <c r="C19" s="257"/>
      <c r="D19" s="257"/>
      <c r="E19" s="257"/>
      <c r="F19" s="257"/>
      <c r="G19" s="258"/>
      <c r="H19" s="165">
        <f>Onderdelenprijzen!F66</f>
        <v>0</v>
      </c>
      <c r="I19" s="166">
        <v>0.1</v>
      </c>
      <c r="J19" s="167">
        <f t="shared" si="0"/>
        <v>0</v>
      </c>
    </row>
    <row r="20" spans="2:11" x14ac:dyDescent="0.25">
      <c r="B20" s="163"/>
      <c r="C20" s="163"/>
      <c r="D20" s="163"/>
      <c r="E20" s="163"/>
      <c r="F20" s="163"/>
      <c r="G20" s="163"/>
      <c r="H20" s="163"/>
      <c r="I20" s="163"/>
      <c r="J20" s="163"/>
    </row>
    <row r="21" spans="2:11" ht="13.8" thickBot="1" x14ac:dyDescent="0.3">
      <c r="B21" s="163"/>
      <c r="C21" s="163"/>
      <c r="D21" s="163"/>
      <c r="E21" s="163"/>
      <c r="F21" s="163"/>
      <c r="G21" s="163"/>
      <c r="H21" s="163"/>
      <c r="I21" s="163"/>
      <c r="J21" s="163"/>
    </row>
    <row r="22" spans="2:11" ht="18" customHeight="1" thickBot="1" x14ac:dyDescent="0.3">
      <c r="B22" s="163"/>
      <c r="C22" s="163"/>
      <c r="D22" s="163"/>
      <c r="E22" s="254" t="s">
        <v>425</v>
      </c>
      <c r="F22" s="255"/>
      <c r="G22" s="255"/>
      <c r="H22" s="255"/>
      <c r="I22" s="255"/>
      <c r="J22" s="168">
        <f>J17+J18+J19</f>
        <v>0</v>
      </c>
    </row>
    <row r="23" spans="2:11" x14ac:dyDescent="0.25">
      <c r="B23" s="163"/>
      <c r="C23" s="163"/>
      <c r="D23" s="163"/>
      <c r="E23" s="163"/>
      <c r="F23" s="163"/>
      <c r="G23" s="163"/>
      <c r="H23" s="163"/>
      <c r="I23" s="163"/>
      <c r="J23" s="163"/>
    </row>
    <row r="24" spans="2:11" x14ac:dyDescent="0.25">
      <c r="B24" s="163"/>
      <c r="C24" s="163"/>
      <c r="D24" s="163"/>
      <c r="E24" s="163"/>
      <c r="F24" s="163"/>
      <c r="G24" s="163"/>
      <c r="H24" s="163"/>
      <c r="I24" s="163"/>
      <c r="J24" s="163"/>
    </row>
    <row r="25" spans="2:11" x14ac:dyDescent="0.25">
      <c r="B25" s="163"/>
      <c r="C25" s="163"/>
      <c r="D25" s="163"/>
      <c r="E25" s="163"/>
      <c r="F25" s="163"/>
      <c r="G25" s="163"/>
      <c r="H25" s="163"/>
      <c r="I25" s="163"/>
      <c r="J25" s="163"/>
    </row>
    <row r="26" spans="2:11" x14ac:dyDescent="0.25">
      <c r="B26" s="163"/>
      <c r="C26" s="163"/>
      <c r="D26" s="163"/>
      <c r="E26" s="163"/>
      <c r="F26" s="163"/>
      <c r="G26" s="163"/>
      <c r="H26" s="163"/>
      <c r="I26" s="163"/>
      <c r="J26" s="163"/>
    </row>
    <row r="27" spans="2:11" x14ac:dyDescent="0.25">
      <c r="C27" s="99"/>
      <c r="D27" s="99"/>
      <c r="E27" s="99"/>
      <c r="F27" s="99"/>
      <c r="G27" s="99"/>
      <c r="H27" s="99"/>
      <c r="I27" s="99"/>
      <c r="J27" s="99"/>
      <c r="K27" s="99"/>
    </row>
    <row r="28" spans="2:11" ht="13.8" thickBot="1" x14ac:dyDescent="0.3">
      <c r="C28" s="99"/>
      <c r="D28" s="99"/>
      <c r="E28" s="99"/>
      <c r="F28" s="99"/>
      <c r="G28" s="99"/>
      <c r="H28" s="99"/>
      <c r="I28" s="99"/>
      <c r="J28" s="99"/>
      <c r="K28" s="99"/>
    </row>
    <row r="29" spans="2:11" x14ac:dyDescent="0.25">
      <c r="B29" s="170" t="s">
        <v>455</v>
      </c>
      <c r="C29" s="171"/>
      <c r="D29" s="171"/>
      <c r="E29" s="171"/>
      <c r="F29" s="171"/>
      <c r="G29" s="171"/>
      <c r="H29" s="171"/>
      <c r="I29" s="171"/>
      <c r="J29" s="172"/>
    </row>
    <row r="30" spans="2:11" x14ac:dyDescent="0.25">
      <c r="B30" s="173" t="s">
        <v>457</v>
      </c>
      <c r="C30" s="174"/>
      <c r="D30" s="174"/>
      <c r="E30" s="175"/>
      <c r="F30" s="175"/>
      <c r="G30" s="175"/>
      <c r="H30" s="175"/>
      <c r="I30" s="175"/>
      <c r="J30" s="176"/>
    </row>
    <row r="31" spans="2:11" ht="13.8" thickBot="1" x14ac:dyDescent="0.3">
      <c r="B31" s="177" t="s">
        <v>456</v>
      </c>
      <c r="C31" s="178"/>
      <c r="D31" s="178"/>
      <c r="E31" s="179"/>
      <c r="F31" s="179"/>
      <c r="G31" s="179"/>
      <c r="H31" s="179"/>
      <c r="I31" s="179"/>
      <c r="J31" s="180"/>
    </row>
  </sheetData>
  <sheetProtection algorithmName="SHA-512" hashValue="n91UrNZXiTTRe/3UjMTippQJQWwvqaadfcVZEgoStoJS6a97xjZ211noC6iMaiu04GkNEjbB8U8Ka52fIYRChA==" saltValue="igC0i3VGI7+hXLu7recyqQ==" spinCount="100000" sheet="1" selectLockedCells="1"/>
  <mergeCells count="7">
    <mergeCell ref="I2:J4"/>
    <mergeCell ref="E22:I22"/>
    <mergeCell ref="B18:G18"/>
    <mergeCell ref="B19:G19"/>
    <mergeCell ref="B17:G17"/>
    <mergeCell ref="B2:H2"/>
    <mergeCell ref="B3:H4"/>
  </mergeCells>
  <pageMargins left="0.7" right="0.7" top="0.75" bottom="0.75" header="0.3" footer="0.3"/>
  <pageSetup paperSize="9"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68"/>
  <sheetViews>
    <sheetView showGridLines="0" topLeftCell="B16" zoomScaleNormal="100" zoomScaleSheetLayoutView="100" workbookViewId="0">
      <selection activeCell="H50" sqref="H50"/>
    </sheetView>
  </sheetViews>
  <sheetFormatPr defaultColWidth="9.33203125" defaultRowHeight="10.199999999999999" x14ac:dyDescent="0.2"/>
  <cols>
    <col min="1" max="1" width="5.33203125" style="2" hidden="1" customWidth="1"/>
    <col min="2" max="2" width="5.33203125" style="2" customWidth="1"/>
    <col min="3" max="3" width="28.6640625" style="1" customWidth="1"/>
    <col min="4" max="4" width="17" style="1" customWidth="1"/>
    <col min="5" max="5" width="4" style="1" bestFit="1" customWidth="1"/>
    <col min="6" max="6" width="20.6640625" style="1" customWidth="1"/>
    <col min="7" max="7" width="7.6640625" style="1" bestFit="1" customWidth="1"/>
    <col min="8" max="9" width="17.6640625" style="1" customWidth="1"/>
    <col min="10" max="11" width="10.6640625" style="3" customWidth="1"/>
    <col min="12" max="16384" width="9.33203125" style="1"/>
  </cols>
  <sheetData>
    <row r="1" spans="1:11" ht="17.399999999999999" x14ac:dyDescent="0.3">
      <c r="C1" s="228" t="s">
        <v>287</v>
      </c>
      <c r="D1" s="228"/>
      <c r="E1" s="228"/>
      <c r="F1" s="228"/>
      <c r="G1" s="228"/>
      <c r="H1" s="228"/>
      <c r="I1" s="228"/>
      <c r="J1" s="228"/>
      <c r="K1" s="228"/>
    </row>
    <row r="2" spans="1:11" ht="20.100000000000001" customHeight="1" x14ac:dyDescent="0.25">
      <c r="C2" s="229" t="s">
        <v>1</v>
      </c>
      <c r="D2" s="229"/>
      <c r="E2" s="229"/>
      <c r="F2" s="229"/>
      <c r="G2" s="229"/>
      <c r="H2" s="229"/>
    </row>
    <row r="3" spans="1:11" x14ac:dyDescent="0.2">
      <c r="C3" s="5"/>
      <c r="D3" s="5"/>
      <c r="E3" s="5"/>
      <c r="F3" s="5"/>
      <c r="G3" s="5"/>
      <c r="H3" s="5"/>
      <c r="I3" s="5"/>
      <c r="J3" s="5"/>
      <c r="K3" s="5"/>
    </row>
    <row r="5" spans="1:11" ht="15.6" x14ac:dyDescent="0.3">
      <c r="C5" s="6" t="s">
        <v>2</v>
      </c>
      <c r="D5" s="6"/>
      <c r="E5" s="6"/>
      <c r="F5" s="6"/>
      <c r="G5" s="6"/>
      <c r="H5" s="198"/>
      <c r="I5" s="198"/>
      <c r="J5" s="7"/>
      <c r="K5" s="7"/>
    </row>
    <row r="6" spans="1:11" ht="11.25" customHeight="1" x14ac:dyDescent="0.2">
      <c r="A6" s="1"/>
      <c r="B6" s="1"/>
      <c r="C6" s="7"/>
      <c r="D6" s="7"/>
      <c r="E6" s="7"/>
      <c r="F6" s="7"/>
      <c r="G6" s="7"/>
      <c r="H6" s="7"/>
      <c r="I6" s="198"/>
      <c r="J6" s="198"/>
      <c r="K6" s="7"/>
    </row>
    <row r="7" spans="1:11" ht="11.25" customHeight="1" x14ac:dyDescent="0.2">
      <c r="A7" s="1"/>
      <c r="B7" s="1"/>
      <c r="C7" s="212"/>
      <c r="D7" s="13"/>
      <c r="E7" s="13"/>
      <c r="F7" s="13"/>
      <c r="G7" s="38" t="s">
        <v>3</v>
      </c>
      <c r="H7" s="216" t="s">
        <v>4</v>
      </c>
      <c r="I7" s="215" t="s">
        <v>5</v>
      </c>
      <c r="J7" s="216" t="s">
        <v>6</v>
      </c>
      <c r="K7" s="217"/>
    </row>
    <row r="8" spans="1:11" ht="11.25" customHeight="1" x14ac:dyDescent="0.2">
      <c r="A8" s="1"/>
      <c r="B8" s="1"/>
      <c r="C8" s="212"/>
      <c r="D8" s="13"/>
      <c r="E8" s="13"/>
      <c r="F8" s="13"/>
      <c r="G8" s="39" t="s">
        <v>7</v>
      </c>
      <c r="H8" s="218"/>
      <c r="I8" s="215"/>
      <c r="J8" s="218"/>
      <c r="K8" s="219"/>
    </row>
    <row r="9" spans="1:11" ht="11.4" x14ac:dyDescent="0.2">
      <c r="A9" s="1"/>
      <c r="B9" s="1"/>
      <c r="C9" s="12" t="s">
        <v>8</v>
      </c>
      <c r="D9" s="11" t="s">
        <v>288</v>
      </c>
      <c r="E9" s="12"/>
      <c r="F9" s="11" t="s">
        <v>9</v>
      </c>
      <c r="G9" s="40" t="s">
        <v>11</v>
      </c>
      <c r="H9" s="17" t="s">
        <v>8</v>
      </c>
      <c r="I9" s="11" t="s">
        <v>12</v>
      </c>
      <c r="J9" s="207"/>
      <c r="K9" s="208"/>
    </row>
    <row r="10" spans="1:11" ht="11.4" x14ac:dyDescent="0.2">
      <c r="A10" s="1"/>
      <c r="B10" s="1"/>
      <c r="C10" s="20" t="s">
        <v>13</v>
      </c>
      <c r="D10" s="34">
        <v>40163268</v>
      </c>
      <c r="E10" s="34"/>
      <c r="F10" s="34" t="s">
        <v>14</v>
      </c>
      <c r="G10" s="41">
        <v>8</v>
      </c>
      <c r="H10" s="19"/>
      <c r="I10" s="9"/>
      <c r="J10" s="225">
        <f>H10+I10</f>
        <v>0</v>
      </c>
      <c r="K10" s="200"/>
    </row>
    <row r="11" spans="1:11" ht="11.4" x14ac:dyDescent="0.2">
      <c r="A11" s="1"/>
      <c r="B11" s="1"/>
      <c r="C11" s="20" t="s">
        <v>15</v>
      </c>
      <c r="D11" s="34">
        <v>40163269</v>
      </c>
      <c r="E11" s="34"/>
      <c r="F11" s="34" t="s">
        <v>16</v>
      </c>
      <c r="G11" s="41">
        <v>8</v>
      </c>
      <c r="H11" s="19"/>
      <c r="I11" s="9"/>
      <c r="J11" s="225">
        <f>H11+I11</f>
        <v>0</v>
      </c>
      <c r="K11" s="200"/>
    </row>
    <row r="12" spans="1:11" ht="11.4" x14ac:dyDescent="0.2">
      <c r="A12" s="1"/>
      <c r="B12" s="1"/>
      <c r="C12" s="20" t="s">
        <v>17</v>
      </c>
      <c r="D12" s="34">
        <v>40163270</v>
      </c>
      <c r="E12" s="34"/>
      <c r="F12" s="34" t="s">
        <v>18</v>
      </c>
      <c r="G12" s="41">
        <v>8</v>
      </c>
      <c r="H12" s="19"/>
      <c r="I12" s="9"/>
      <c r="J12" s="225">
        <f>H12+I12</f>
        <v>0</v>
      </c>
      <c r="K12" s="200"/>
    </row>
    <row r="13" spans="1:11" ht="11.4" x14ac:dyDescent="0.2">
      <c r="A13" s="1"/>
      <c r="B13" s="1"/>
      <c r="C13" s="20" t="s">
        <v>19</v>
      </c>
      <c r="D13" s="34">
        <v>40163271</v>
      </c>
      <c r="E13" s="34"/>
      <c r="F13" s="34" t="s">
        <v>20</v>
      </c>
      <c r="G13" s="41">
        <v>8</v>
      </c>
      <c r="H13" s="19"/>
      <c r="I13" s="9"/>
      <c r="J13" s="225">
        <f>H13+I13</f>
        <v>0</v>
      </c>
      <c r="K13" s="200"/>
    </row>
    <row r="14" spans="1:11" ht="11.4" x14ac:dyDescent="0.2">
      <c r="A14" s="1"/>
      <c r="B14" s="1"/>
      <c r="C14" s="20" t="s">
        <v>21</v>
      </c>
      <c r="D14" s="34">
        <v>40163272</v>
      </c>
      <c r="E14" s="34"/>
      <c r="F14" s="34" t="s">
        <v>22</v>
      </c>
      <c r="G14" s="41">
        <v>8</v>
      </c>
      <c r="H14" s="19"/>
      <c r="I14" s="9"/>
      <c r="J14" s="225">
        <f>H14+I14</f>
        <v>0</v>
      </c>
      <c r="K14" s="200"/>
    </row>
    <row r="15" spans="1:11" ht="11.4" x14ac:dyDescent="0.2">
      <c r="A15" s="1"/>
      <c r="B15" s="1"/>
      <c r="C15" s="20" t="s">
        <v>23</v>
      </c>
      <c r="D15" s="34">
        <v>40163273</v>
      </c>
      <c r="E15" s="34"/>
      <c r="F15" s="34" t="s">
        <v>24</v>
      </c>
      <c r="G15" s="41">
        <v>8</v>
      </c>
      <c r="H15" s="19"/>
      <c r="I15" s="9"/>
      <c r="J15" s="225">
        <f t="shared" ref="J15:J24" si="0">H15+I15</f>
        <v>0</v>
      </c>
      <c r="K15" s="200"/>
    </row>
    <row r="16" spans="1:11" ht="11.4" x14ac:dyDescent="0.2">
      <c r="A16" s="1"/>
      <c r="B16" s="1"/>
      <c r="C16" s="20" t="s">
        <v>25</v>
      </c>
      <c r="D16" s="34">
        <v>40163276</v>
      </c>
      <c r="E16" s="34"/>
      <c r="F16" s="34" t="s">
        <v>26</v>
      </c>
      <c r="G16" s="41">
        <v>8</v>
      </c>
      <c r="H16" s="19"/>
      <c r="I16" s="9"/>
      <c r="J16" s="225">
        <f t="shared" si="0"/>
        <v>0</v>
      </c>
      <c r="K16" s="200"/>
    </row>
    <row r="17" spans="1:11" ht="11.4" x14ac:dyDescent="0.2">
      <c r="A17" s="1"/>
      <c r="B17" s="1"/>
      <c r="C17" s="20" t="s">
        <v>27</v>
      </c>
      <c r="D17" s="34">
        <v>40163277</v>
      </c>
      <c r="E17" s="34"/>
      <c r="F17" s="34" t="s">
        <v>28</v>
      </c>
      <c r="G17" s="41">
        <v>8</v>
      </c>
      <c r="H17" s="19"/>
      <c r="I17" s="9"/>
      <c r="J17" s="225">
        <f t="shared" si="0"/>
        <v>0</v>
      </c>
      <c r="K17" s="200"/>
    </row>
    <row r="18" spans="1:11" ht="11.4" x14ac:dyDescent="0.2">
      <c r="A18" s="1"/>
      <c r="B18" s="1"/>
      <c r="C18" s="20" t="s">
        <v>29</v>
      </c>
      <c r="D18" s="34">
        <v>40163278</v>
      </c>
      <c r="E18" s="34"/>
      <c r="F18" s="34" t="s">
        <v>30</v>
      </c>
      <c r="G18" s="41">
        <v>8</v>
      </c>
      <c r="H18" s="19"/>
      <c r="I18" s="9"/>
      <c r="J18" s="225">
        <f t="shared" si="0"/>
        <v>0</v>
      </c>
      <c r="K18" s="200"/>
    </row>
    <row r="19" spans="1:11" ht="11.4" x14ac:dyDescent="0.2">
      <c r="A19" s="1"/>
      <c r="B19" s="1"/>
      <c r="C19" s="20" t="s">
        <v>31</v>
      </c>
      <c r="D19" s="34">
        <v>40163279</v>
      </c>
      <c r="E19" s="34"/>
      <c r="F19" s="34" t="s">
        <v>32</v>
      </c>
      <c r="G19" s="41">
        <v>8</v>
      </c>
      <c r="H19" s="19"/>
      <c r="I19" s="9"/>
      <c r="J19" s="225">
        <f t="shared" si="0"/>
        <v>0</v>
      </c>
      <c r="K19" s="200"/>
    </row>
    <row r="20" spans="1:11" ht="11.4" x14ac:dyDescent="0.2">
      <c r="A20" s="1"/>
      <c r="B20" s="1"/>
      <c r="C20" s="20" t="s">
        <v>33</v>
      </c>
      <c r="D20" s="34">
        <v>40163281</v>
      </c>
      <c r="E20" s="34"/>
      <c r="F20" s="34" t="s">
        <v>34</v>
      </c>
      <c r="G20" s="41">
        <v>6</v>
      </c>
      <c r="H20" s="19"/>
      <c r="I20" s="9"/>
      <c r="J20" s="225">
        <f t="shared" si="0"/>
        <v>0</v>
      </c>
      <c r="K20" s="200"/>
    </row>
    <row r="21" spans="1:11" ht="11.4" x14ac:dyDescent="0.2">
      <c r="A21" s="1"/>
      <c r="B21" s="1"/>
      <c r="C21" s="20" t="s">
        <v>35</v>
      </c>
      <c r="D21" s="34">
        <v>40163280</v>
      </c>
      <c r="E21" s="34"/>
      <c r="F21" s="34" t="s">
        <v>36</v>
      </c>
      <c r="G21" s="41">
        <v>6</v>
      </c>
      <c r="H21" s="19"/>
      <c r="I21" s="9"/>
      <c r="J21" s="225">
        <f t="shared" si="0"/>
        <v>0</v>
      </c>
      <c r="K21" s="200"/>
    </row>
    <row r="22" spans="1:11" ht="11.4" x14ac:dyDescent="0.2">
      <c r="A22" s="1"/>
      <c r="B22" s="1"/>
      <c r="C22" s="20" t="s">
        <v>37</v>
      </c>
      <c r="D22" s="34">
        <v>40163282</v>
      </c>
      <c r="E22" s="34"/>
      <c r="F22" s="34" t="s">
        <v>38</v>
      </c>
      <c r="G22" s="41">
        <v>6</v>
      </c>
      <c r="H22" s="19"/>
      <c r="I22" s="9"/>
      <c r="J22" s="225">
        <f t="shared" si="0"/>
        <v>0</v>
      </c>
      <c r="K22" s="200"/>
    </row>
    <row r="23" spans="1:11" ht="11.4" x14ac:dyDescent="0.2">
      <c r="A23" s="1"/>
      <c r="B23" s="1"/>
      <c r="C23" s="20" t="s">
        <v>39</v>
      </c>
      <c r="D23" s="34">
        <v>40163274</v>
      </c>
      <c r="E23" s="34"/>
      <c r="F23" s="34" t="s">
        <v>40</v>
      </c>
      <c r="G23" s="41">
        <v>6</v>
      </c>
      <c r="H23" s="19"/>
      <c r="I23" s="9"/>
      <c r="J23" s="225">
        <f t="shared" si="0"/>
        <v>0</v>
      </c>
      <c r="K23" s="200"/>
    </row>
    <row r="24" spans="1:11" ht="11.4" x14ac:dyDescent="0.2">
      <c r="A24" s="1"/>
      <c r="B24" s="1"/>
      <c r="C24" s="20" t="s">
        <v>41</v>
      </c>
      <c r="D24" s="34">
        <v>40163275</v>
      </c>
      <c r="E24" s="34"/>
      <c r="F24" s="34" t="s">
        <v>42</v>
      </c>
      <c r="G24" s="41">
        <v>6</v>
      </c>
      <c r="H24" s="19"/>
      <c r="I24" s="9"/>
      <c r="J24" s="225">
        <f t="shared" si="0"/>
        <v>0</v>
      </c>
      <c r="K24" s="200"/>
    </row>
    <row r="25" spans="1:11" ht="11.4" x14ac:dyDescent="0.2">
      <c r="A25" s="1"/>
      <c r="B25" s="1"/>
      <c r="C25" s="8"/>
      <c r="D25" s="8"/>
      <c r="E25" s="8"/>
      <c r="F25" s="8"/>
      <c r="G25" s="8"/>
      <c r="H25" s="7"/>
      <c r="I25" s="7"/>
      <c r="J25" s="7"/>
      <c r="K25" s="7"/>
    </row>
    <row r="26" spans="1:11" ht="11.4" x14ac:dyDescent="0.2">
      <c r="A26" s="1"/>
      <c r="B26" s="1"/>
      <c r="C26" s="8"/>
      <c r="D26" s="8"/>
      <c r="E26" s="8"/>
      <c r="F26" s="8"/>
      <c r="G26" s="8"/>
      <c r="H26" s="7"/>
      <c r="I26" s="7"/>
      <c r="J26" s="7"/>
      <c r="K26" s="7"/>
    </row>
    <row r="27" spans="1:11" ht="11.4" x14ac:dyDescent="0.2">
      <c r="A27" s="1"/>
      <c r="B27" s="1"/>
      <c r="C27" s="212"/>
      <c r="D27" s="13"/>
      <c r="E27" s="13"/>
      <c r="F27" s="13"/>
      <c r="G27" s="38" t="s">
        <v>3</v>
      </c>
      <c r="H27" s="216" t="s">
        <v>4</v>
      </c>
      <c r="I27" s="215" t="s">
        <v>5</v>
      </c>
      <c r="J27" s="216" t="s">
        <v>6</v>
      </c>
      <c r="K27" s="217"/>
    </row>
    <row r="28" spans="1:11" ht="11.4" x14ac:dyDescent="0.2">
      <c r="A28" s="1"/>
      <c r="B28" s="1"/>
      <c r="C28" s="212"/>
      <c r="D28" s="13"/>
      <c r="E28" s="13"/>
      <c r="F28" s="13"/>
      <c r="G28" s="39" t="s">
        <v>7</v>
      </c>
      <c r="H28" s="218"/>
      <c r="I28" s="215"/>
      <c r="J28" s="218"/>
      <c r="K28" s="219"/>
    </row>
    <row r="29" spans="1:11" ht="11.4" x14ac:dyDescent="0.2">
      <c r="A29" s="1"/>
      <c r="B29" s="1"/>
      <c r="C29" s="12" t="s">
        <v>8</v>
      </c>
      <c r="D29" s="12"/>
      <c r="E29" s="12"/>
      <c r="F29" s="12" t="s">
        <v>9</v>
      </c>
      <c r="G29" s="40" t="s">
        <v>11</v>
      </c>
      <c r="H29" s="17" t="s">
        <v>8</v>
      </c>
      <c r="I29" s="11" t="s">
        <v>43</v>
      </c>
      <c r="J29" s="207"/>
      <c r="K29" s="208"/>
    </row>
    <row r="30" spans="1:11" ht="13.2" x14ac:dyDescent="0.25">
      <c r="A30" s="1"/>
      <c r="B30" s="1"/>
      <c r="C30" s="20" t="s">
        <v>44</v>
      </c>
      <c r="D30" s="20"/>
      <c r="E30" s="20"/>
      <c r="F30" s="36" t="s">
        <v>45</v>
      </c>
      <c r="G30" s="41">
        <v>4</v>
      </c>
      <c r="H30" s="19"/>
      <c r="I30" s="9"/>
      <c r="J30" s="225">
        <f>H30+I30</f>
        <v>0</v>
      </c>
      <c r="K30" s="200"/>
    </row>
    <row r="31" spans="1:11" ht="13.2" x14ac:dyDescent="0.25">
      <c r="A31" s="1"/>
      <c r="B31" s="1"/>
      <c r="C31" s="20" t="s">
        <v>46</v>
      </c>
      <c r="D31" s="20"/>
      <c r="E31" s="20"/>
      <c r="F31" s="36" t="s">
        <v>47</v>
      </c>
      <c r="G31" s="41">
        <v>2</v>
      </c>
      <c r="H31" s="19"/>
      <c r="I31" s="9"/>
      <c r="J31" s="225">
        <f>H31+I31</f>
        <v>0</v>
      </c>
      <c r="K31" s="200"/>
    </row>
    <row r="32" spans="1:11" ht="11.4" x14ac:dyDescent="0.2">
      <c r="A32" s="1"/>
      <c r="B32" s="1"/>
      <c r="C32" s="8"/>
      <c r="D32" s="8"/>
      <c r="E32" s="8"/>
      <c r="F32" s="8"/>
      <c r="G32" s="8"/>
      <c r="H32" s="7"/>
      <c r="I32" s="7"/>
      <c r="J32" s="7"/>
      <c r="K32" s="7"/>
    </row>
    <row r="33" spans="1:11" ht="11.4" x14ac:dyDescent="0.2">
      <c r="A33" s="1"/>
      <c r="B33" s="1"/>
      <c r="C33" s="7" t="s">
        <v>49</v>
      </c>
      <c r="D33" s="8"/>
      <c r="E33" s="8"/>
      <c r="F33" s="8"/>
      <c r="G33" s="8"/>
      <c r="H33" s="7"/>
      <c r="I33" s="7"/>
      <c r="J33" s="7"/>
      <c r="K33" s="7"/>
    </row>
    <row r="34" spans="1:11" ht="11.4" x14ac:dyDescent="0.2">
      <c r="A34" s="1"/>
      <c r="B34" s="1"/>
      <c r="C34" s="8"/>
      <c r="D34" s="8"/>
      <c r="E34" s="8"/>
      <c r="F34" s="8"/>
      <c r="G34" s="8"/>
      <c r="H34" s="7"/>
      <c r="I34" s="7"/>
      <c r="J34" s="7"/>
      <c r="K34" s="7"/>
    </row>
    <row r="35" spans="1:11" ht="11.4" x14ac:dyDescent="0.2">
      <c r="A35" s="1"/>
      <c r="B35" s="1"/>
      <c r="C35" s="8"/>
      <c r="D35" s="8"/>
      <c r="E35" s="8"/>
      <c r="F35" s="8"/>
      <c r="G35" s="8"/>
      <c r="H35" s="7"/>
      <c r="I35" s="7"/>
      <c r="J35" s="7"/>
      <c r="K35" s="7"/>
    </row>
    <row r="36" spans="1:11" ht="11.4" x14ac:dyDescent="0.2">
      <c r="A36" s="1"/>
      <c r="B36" s="1"/>
      <c r="C36" s="8"/>
      <c r="D36" s="8"/>
      <c r="E36" s="8"/>
      <c r="F36" s="8"/>
      <c r="G36" s="8"/>
      <c r="H36" s="7"/>
      <c r="I36" s="7"/>
      <c r="J36" s="7"/>
      <c r="K36" s="7"/>
    </row>
    <row r="37" spans="1:11" ht="13.8" x14ac:dyDescent="0.25">
      <c r="A37" s="1"/>
      <c r="B37" s="1"/>
      <c r="C37" s="8"/>
      <c r="D37" s="8"/>
      <c r="E37" s="8"/>
      <c r="F37" s="8"/>
      <c r="G37" s="8"/>
      <c r="H37" s="226" t="s">
        <v>48</v>
      </c>
      <c r="I37" s="227"/>
      <c r="J37" s="205">
        <f>SUM(J10:K31)</f>
        <v>0</v>
      </c>
      <c r="K37" s="206"/>
    </row>
    <row r="38" spans="1:11" ht="11.4" x14ac:dyDescent="0.2">
      <c r="A38" s="1"/>
      <c r="B38" s="1"/>
      <c r="C38" s="7"/>
      <c r="D38" s="7"/>
      <c r="E38" s="7"/>
      <c r="F38" s="7"/>
      <c r="G38" s="7"/>
      <c r="H38" s="198"/>
      <c r="I38" s="198"/>
      <c r="J38" s="198"/>
      <c r="K38" s="198"/>
    </row>
    <row r="39" spans="1:11" ht="11.4" x14ac:dyDescent="0.2">
      <c r="A39" s="1"/>
      <c r="B39" s="1"/>
      <c r="D39" s="7"/>
      <c r="E39" s="7"/>
      <c r="F39" s="7"/>
      <c r="G39" s="7"/>
      <c r="H39" s="198"/>
      <c r="I39" s="198"/>
      <c r="J39" s="198"/>
      <c r="K39" s="198"/>
    </row>
    <row r="41" spans="1:11" ht="15" customHeight="1" x14ac:dyDescent="0.3">
      <c r="A41" s="1"/>
      <c r="B41" s="1"/>
      <c r="C41" s="223" t="s">
        <v>50</v>
      </c>
      <c r="D41" s="223"/>
      <c r="E41" s="223"/>
      <c r="F41" s="223"/>
      <c r="G41" s="6"/>
      <c r="H41" s="223" t="s">
        <v>50</v>
      </c>
      <c r="I41" s="223"/>
      <c r="J41" s="223"/>
      <c r="K41" s="78"/>
    </row>
    <row r="42" spans="1:11" ht="15" customHeight="1" x14ac:dyDescent="0.3">
      <c r="A42" s="1"/>
      <c r="B42" s="1"/>
      <c r="C42" s="6"/>
      <c r="D42" s="6"/>
      <c r="E42" s="6"/>
      <c r="F42" s="6"/>
      <c r="G42" s="6"/>
      <c r="H42" s="6"/>
      <c r="I42" s="6"/>
      <c r="J42" s="6"/>
    </row>
    <row r="43" spans="1:11" ht="15" customHeight="1" x14ac:dyDescent="0.2">
      <c r="A43" s="1"/>
      <c r="B43" s="1"/>
      <c r="C43" s="77" t="s">
        <v>289</v>
      </c>
      <c r="D43" s="259" t="s">
        <v>290</v>
      </c>
      <c r="E43" s="260"/>
      <c r="F43" s="4" t="s">
        <v>109</v>
      </c>
      <c r="G43" s="30"/>
      <c r="H43" s="77" t="s">
        <v>72</v>
      </c>
      <c r="I43" s="77"/>
      <c r="J43" s="261" t="s">
        <v>52</v>
      </c>
      <c r="K43" s="261"/>
    </row>
    <row r="44" spans="1:11" ht="15" customHeight="1" x14ac:dyDescent="0.2">
      <c r="A44" s="1"/>
      <c r="B44" s="1"/>
      <c r="C44" s="79" t="s">
        <v>291</v>
      </c>
      <c r="D44" s="83"/>
      <c r="E44" s="81" t="s">
        <v>110</v>
      </c>
      <c r="F44" s="14"/>
      <c r="G44" s="43"/>
      <c r="H44" s="262" t="s">
        <v>53</v>
      </c>
      <c r="I44" s="263"/>
      <c r="J44" s="264"/>
      <c r="K44" s="264"/>
    </row>
    <row r="45" spans="1:11" ht="15" customHeight="1" x14ac:dyDescent="0.2">
      <c r="A45" s="1"/>
      <c r="B45" s="1"/>
      <c r="C45" s="79" t="s">
        <v>292</v>
      </c>
      <c r="D45" s="83"/>
      <c r="E45" s="81" t="s">
        <v>110</v>
      </c>
      <c r="F45" s="14"/>
      <c r="G45" s="43"/>
      <c r="H45" s="262" t="s">
        <v>54</v>
      </c>
      <c r="I45" s="263"/>
      <c r="J45" s="264"/>
      <c r="K45" s="264"/>
    </row>
    <row r="46" spans="1:11" ht="15" customHeight="1" x14ac:dyDescent="0.2">
      <c r="A46" s="1"/>
      <c r="B46" s="1"/>
      <c r="C46" s="79" t="s">
        <v>293</v>
      </c>
      <c r="D46" s="83"/>
      <c r="E46" s="81" t="s">
        <v>110</v>
      </c>
      <c r="F46" s="14"/>
      <c r="G46" s="43"/>
      <c r="H46" s="262" t="s">
        <v>55</v>
      </c>
      <c r="I46" s="263"/>
      <c r="J46" s="264"/>
      <c r="K46" s="264"/>
    </row>
    <row r="47" spans="1:11" ht="15" customHeight="1" x14ac:dyDescent="0.2">
      <c r="A47" s="1"/>
      <c r="B47" s="1"/>
      <c r="C47" s="79" t="s">
        <v>294</v>
      </c>
      <c r="D47" s="83"/>
      <c r="E47" s="81" t="s">
        <v>110</v>
      </c>
      <c r="F47" s="14"/>
      <c r="G47" s="43"/>
      <c r="H47" s="262" t="s">
        <v>56</v>
      </c>
      <c r="I47" s="263"/>
      <c r="J47" s="264"/>
      <c r="K47" s="264"/>
    </row>
    <row r="48" spans="1:11" ht="15" customHeight="1" x14ac:dyDescent="0.2">
      <c r="A48" s="1"/>
      <c r="B48" s="1"/>
      <c r="C48" s="79" t="s">
        <v>295</v>
      </c>
      <c r="D48" s="83"/>
      <c r="E48" s="81" t="s">
        <v>110</v>
      </c>
      <c r="F48" s="14"/>
      <c r="G48" s="43"/>
      <c r="H48" s="262" t="s">
        <v>57</v>
      </c>
      <c r="I48" s="263"/>
      <c r="J48" s="264"/>
      <c r="K48" s="264"/>
    </row>
    <row r="49" spans="1:11" ht="15" customHeight="1" x14ac:dyDescent="0.2">
      <c r="A49" s="1"/>
      <c r="B49" s="1"/>
      <c r="C49" s="79" t="s">
        <v>296</v>
      </c>
      <c r="D49" s="83"/>
      <c r="E49" s="81" t="s">
        <v>110</v>
      </c>
      <c r="F49" s="14"/>
      <c r="G49" s="43"/>
      <c r="H49" s="262" t="s">
        <v>58</v>
      </c>
      <c r="I49" s="263"/>
      <c r="J49" s="264"/>
      <c r="K49" s="264"/>
    </row>
    <row r="50" spans="1:11" ht="15" customHeight="1" x14ac:dyDescent="0.2">
      <c r="A50" s="1"/>
      <c r="B50" s="1"/>
      <c r="C50" s="79" t="s">
        <v>297</v>
      </c>
      <c r="D50" s="83"/>
      <c r="E50" s="81" t="s">
        <v>110</v>
      </c>
      <c r="F50" s="14"/>
      <c r="G50" s="43"/>
      <c r="H50" s="80"/>
      <c r="I50" s="80"/>
      <c r="J50" s="82"/>
      <c r="K50" s="82"/>
    </row>
    <row r="51" spans="1:11" ht="15" customHeight="1" x14ac:dyDescent="0.2">
      <c r="A51" s="1"/>
      <c r="B51" s="1"/>
      <c r="C51" s="79" t="s">
        <v>298</v>
      </c>
      <c r="D51" s="83"/>
      <c r="E51" s="81" t="s">
        <v>110</v>
      </c>
      <c r="F51" s="14"/>
      <c r="G51" s="43"/>
      <c r="H51" s="80"/>
      <c r="I51" s="80"/>
      <c r="J51" s="82"/>
      <c r="K51" s="82"/>
    </row>
    <row r="52" spans="1:11" ht="15" customHeight="1" x14ac:dyDescent="0.3">
      <c r="A52" s="1"/>
      <c r="B52" s="1"/>
      <c r="C52" s="79" t="s">
        <v>299</v>
      </c>
      <c r="D52" s="83"/>
      <c r="E52" s="81" t="s">
        <v>110</v>
      </c>
      <c r="F52" s="14"/>
      <c r="G52" s="6"/>
      <c r="H52" s="5"/>
      <c r="I52"/>
    </row>
    <row r="53" spans="1:11" ht="15" customHeight="1" x14ac:dyDescent="0.3">
      <c r="A53" s="1"/>
      <c r="B53" s="1"/>
      <c r="C53" s="79" t="s">
        <v>300</v>
      </c>
      <c r="D53" s="83"/>
      <c r="E53" s="81" t="s">
        <v>110</v>
      </c>
      <c r="F53" s="14"/>
      <c r="G53" s="6"/>
      <c r="H53" s="5"/>
      <c r="I53"/>
    </row>
    <row r="54" spans="1:11" ht="15" customHeight="1" x14ac:dyDescent="0.3">
      <c r="A54" s="1"/>
      <c r="B54" s="1"/>
      <c r="C54" s="79" t="s">
        <v>301</v>
      </c>
      <c r="D54" s="83"/>
      <c r="E54" s="81" t="s">
        <v>110</v>
      </c>
      <c r="F54" s="14"/>
      <c r="G54" s="6"/>
      <c r="H54" s="5"/>
      <c r="I54"/>
    </row>
    <row r="55" spans="1:11" ht="15" customHeight="1" x14ac:dyDescent="0.3">
      <c r="A55" s="1"/>
      <c r="B55" s="1"/>
      <c r="C55" s="79" t="s">
        <v>300</v>
      </c>
      <c r="D55" s="83"/>
      <c r="E55" s="81" t="s">
        <v>110</v>
      </c>
      <c r="F55" s="14"/>
      <c r="G55" s="6"/>
      <c r="H55" s="5"/>
      <c r="I55"/>
    </row>
    <row r="56" spans="1:11" ht="15" customHeight="1" x14ac:dyDescent="0.3">
      <c r="A56" s="1"/>
      <c r="B56" s="1"/>
      <c r="C56" s="79" t="s">
        <v>301</v>
      </c>
      <c r="D56" s="83"/>
      <c r="E56" s="81" t="s">
        <v>110</v>
      </c>
      <c r="F56" s="14"/>
      <c r="G56" s="6"/>
      <c r="H56" s="5"/>
      <c r="I56"/>
    </row>
    <row r="57" spans="1:11" ht="15" customHeight="1" x14ac:dyDescent="0.3">
      <c r="A57" s="1"/>
      <c r="B57" s="1"/>
      <c r="C57" s="79" t="s">
        <v>302</v>
      </c>
      <c r="D57" s="83"/>
      <c r="E57" s="81" t="s">
        <v>110</v>
      </c>
      <c r="F57" s="14"/>
      <c r="G57" s="6"/>
      <c r="H57" s="5"/>
      <c r="I57"/>
    </row>
    <row r="58" spans="1:11" ht="15" customHeight="1" x14ac:dyDescent="0.3">
      <c r="A58" s="1"/>
      <c r="B58" s="1"/>
      <c r="C58" s="79" t="s">
        <v>303</v>
      </c>
      <c r="D58" s="83"/>
      <c r="E58" s="81" t="s">
        <v>110</v>
      </c>
      <c r="F58" s="14"/>
      <c r="G58" s="6"/>
      <c r="H58" s="5"/>
      <c r="I58"/>
    </row>
    <row r="59" spans="1:11" ht="15" customHeight="1" x14ac:dyDescent="0.3">
      <c r="A59" s="1"/>
      <c r="B59" s="1"/>
      <c r="C59" s="79" t="s">
        <v>304</v>
      </c>
      <c r="D59" s="83"/>
      <c r="E59" s="81" t="s">
        <v>110</v>
      </c>
      <c r="F59" s="14"/>
      <c r="G59" s="6"/>
      <c r="H59" s="5"/>
      <c r="I59"/>
    </row>
    <row r="60" spans="1:11" ht="15" customHeight="1" x14ac:dyDescent="0.3">
      <c r="A60" s="1"/>
      <c r="B60" s="1"/>
      <c r="C60" s="79" t="s">
        <v>305</v>
      </c>
      <c r="D60" s="83"/>
      <c r="E60" s="81" t="s">
        <v>110</v>
      </c>
      <c r="F60" s="14"/>
      <c r="G60" s="6"/>
      <c r="H60" s="5"/>
      <c r="I60"/>
    </row>
    <row r="61" spans="1:11" ht="15" customHeight="1" x14ac:dyDescent="0.3">
      <c r="A61" s="1"/>
      <c r="B61" s="1"/>
      <c r="C61" s="6"/>
      <c r="D61" s="6"/>
      <c r="E61" s="6"/>
      <c r="F61" s="6"/>
      <c r="G61" s="6"/>
      <c r="H61" s="5"/>
      <c r="I61"/>
    </row>
    <row r="62" spans="1:11" ht="15" customHeight="1" x14ac:dyDescent="0.3">
      <c r="A62" s="1"/>
      <c r="B62" s="1"/>
      <c r="C62" s="6"/>
      <c r="D62" s="6"/>
      <c r="E62" s="6"/>
      <c r="F62" s="6"/>
      <c r="G62" s="6"/>
      <c r="H62" s="5"/>
      <c r="I62"/>
    </row>
    <row r="63" spans="1:11" ht="15" customHeight="1" x14ac:dyDescent="0.3">
      <c r="A63" s="1"/>
      <c r="B63" s="1"/>
      <c r="C63" s="6"/>
      <c r="D63" s="6"/>
      <c r="E63" s="6"/>
      <c r="F63" s="6"/>
      <c r="G63" s="6"/>
      <c r="H63" s="5"/>
      <c r="I63"/>
    </row>
    <row r="64" spans="1:11" ht="15" customHeight="1" x14ac:dyDescent="0.3">
      <c r="A64" s="1"/>
      <c r="B64" s="1"/>
      <c r="C64" s="6"/>
      <c r="D64" s="6"/>
      <c r="E64" s="6"/>
      <c r="F64" s="6"/>
      <c r="G64" s="6"/>
      <c r="H64" s="5"/>
      <c r="I64"/>
    </row>
    <row r="65" spans="1:11" ht="15" customHeight="1" x14ac:dyDescent="0.3">
      <c r="A65" s="1"/>
      <c r="B65" s="1"/>
      <c r="C65" s="6"/>
      <c r="D65" s="6"/>
      <c r="E65" s="6"/>
      <c r="F65" s="6"/>
      <c r="G65" s="6"/>
      <c r="H65" s="5"/>
      <c r="I65"/>
    </row>
    <row r="66" spans="1:11" ht="15" customHeight="1" x14ac:dyDescent="0.3">
      <c r="A66" s="1"/>
      <c r="B66" s="1"/>
      <c r="C66" s="6"/>
      <c r="D66" s="6"/>
      <c r="E66" s="6"/>
      <c r="F66" s="6"/>
      <c r="G66" s="6"/>
      <c r="H66" s="5"/>
      <c r="I66"/>
    </row>
    <row r="67" spans="1:11" ht="15" customHeight="1" x14ac:dyDescent="0.3">
      <c r="A67" s="1"/>
      <c r="B67" s="1"/>
      <c r="C67" s="6"/>
      <c r="D67" s="6"/>
      <c r="E67" s="6"/>
      <c r="F67" s="6"/>
      <c r="G67" s="6"/>
      <c r="H67" s="5"/>
      <c r="I67"/>
    </row>
    <row r="68" spans="1:11" ht="15" customHeight="1" x14ac:dyDescent="0.3">
      <c r="A68" s="1"/>
      <c r="B68" s="1"/>
      <c r="C68" s="6"/>
      <c r="D68" s="6"/>
      <c r="E68" s="6"/>
      <c r="F68" s="6"/>
      <c r="G68" s="6"/>
      <c r="H68" s="5"/>
      <c r="I68"/>
    </row>
    <row r="69" spans="1:11" ht="15" customHeight="1" x14ac:dyDescent="0.3">
      <c r="A69" s="1"/>
      <c r="B69" s="1"/>
      <c r="C69" s="6"/>
      <c r="D69" s="6"/>
      <c r="E69" s="6"/>
      <c r="F69" s="6"/>
      <c r="G69" s="6"/>
      <c r="H69" s="5"/>
      <c r="I69"/>
    </row>
    <row r="70" spans="1:11" ht="15" customHeight="1" x14ac:dyDescent="0.3">
      <c r="A70" s="1"/>
      <c r="B70" s="1"/>
      <c r="C70" s="6"/>
      <c r="D70" s="6"/>
      <c r="E70" s="6"/>
      <c r="F70" s="6"/>
      <c r="G70" s="6"/>
      <c r="H70" s="5"/>
      <c r="I70"/>
    </row>
    <row r="71" spans="1:11" ht="15" customHeight="1" x14ac:dyDescent="0.3">
      <c r="A71" s="1"/>
      <c r="B71" s="1"/>
      <c r="C71" s="6"/>
      <c r="D71" s="6"/>
      <c r="E71" s="6"/>
      <c r="F71" s="6"/>
      <c r="G71" s="6"/>
      <c r="H71" s="5"/>
      <c r="I71"/>
    </row>
    <row r="74" spans="1:11" ht="15.6" x14ac:dyDescent="0.3">
      <c r="C74" s="6" t="s">
        <v>2</v>
      </c>
      <c r="D74" s="6"/>
      <c r="E74" s="6"/>
      <c r="F74" s="6"/>
      <c r="G74" s="6"/>
      <c r="H74" s="198"/>
      <c r="I74" s="198"/>
      <c r="J74" s="7"/>
      <c r="K74" s="7"/>
    </row>
    <row r="75" spans="1:11" ht="11.4" x14ac:dyDescent="0.2">
      <c r="C75" s="7"/>
      <c r="D75" s="7"/>
      <c r="E75" s="7"/>
      <c r="F75" s="7"/>
      <c r="G75" s="7"/>
      <c r="H75" s="7"/>
      <c r="I75" s="198"/>
      <c r="J75" s="198"/>
      <c r="K75" s="7"/>
    </row>
    <row r="76" spans="1:11" ht="11.4" x14ac:dyDescent="0.2">
      <c r="C76" s="212"/>
      <c r="D76" s="13"/>
      <c r="E76" s="13"/>
      <c r="F76" s="13"/>
      <c r="G76" s="38" t="s">
        <v>3</v>
      </c>
      <c r="H76" s="216" t="s">
        <v>4</v>
      </c>
      <c r="I76" s="215" t="s">
        <v>5</v>
      </c>
      <c r="J76" s="216" t="s">
        <v>6</v>
      </c>
      <c r="K76" s="217"/>
    </row>
    <row r="77" spans="1:11" ht="11.4" x14ac:dyDescent="0.2">
      <c r="C77" s="212"/>
      <c r="D77" s="13"/>
      <c r="E77" s="13"/>
      <c r="F77" s="13"/>
      <c r="G77" s="39" t="s">
        <v>7</v>
      </c>
      <c r="H77" s="218"/>
      <c r="I77" s="215"/>
      <c r="J77" s="218"/>
      <c r="K77" s="219"/>
    </row>
    <row r="78" spans="1:11" ht="11.4" x14ac:dyDescent="0.2">
      <c r="C78" s="12" t="s">
        <v>8</v>
      </c>
      <c r="D78" s="12"/>
      <c r="E78" s="12"/>
      <c r="F78" s="12" t="s">
        <v>9</v>
      </c>
      <c r="G78" s="40" t="s">
        <v>11</v>
      </c>
      <c r="H78" s="17" t="s">
        <v>8</v>
      </c>
      <c r="I78" s="11" t="s">
        <v>12</v>
      </c>
      <c r="J78" s="207"/>
      <c r="K78" s="208"/>
    </row>
    <row r="79" spans="1:11" ht="13.2" x14ac:dyDescent="0.25">
      <c r="C79" s="15" t="s">
        <v>59</v>
      </c>
      <c r="D79" s="44"/>
      <c r="E79" s="44"/>
      <c r="F79" s="32">
        <v>40163330</v>
      </c>
      <c r="G79" s="41">
        <v>6</v>
      </c>
      <c r="H79" s="19"/>
      <c r="I79" s="9"/>
      <c r="J79" s="225">
        <f t="shared" ref="J79:J90" si="1">H79+I79</f>
        <v>0</v>
      </c>
      <c r="K79" s="200"/>
    </row>
    <row r="80" spans="1:11" ht="13.2" x14ac:dyDescent="0.25">
      <c r="C80" s="15" t="s">
        <v>60</v>
      </c>
      <c r="D80" s="44"/>
      <c r="E80" s="44"/>
      <c r="F80" s="32">
        <v>40163331</v>
      </c>
      <c r="G80" s="41">
        <v>6</v>
      </c>
      <c r="H80" s="19"/>
      <c r="I80" s="9"/>
      <c r="J80" s="199">
        <f t="shared" si="1"/>
        <v>0</v>
      </c>
      <c r="K80" s="200"/>
    </row>
    <row r="81" spans="3:11" ht="13.2" x14ac:dyDescent="0.25">
      <c r="C81" s="15" t="s">
        <v>61</v>
      </c>
      <c r="D81" s="44"/>
      <c r="E81" s="44"/>
      <c r="F81" s="32">
        <v>40163333</v>
      </c>
      <c r="G81" s="41">
        <v>6</v>
      </c>
      <c r="H81" s="19"/>
      <c r="I81" s="9"/>
      <c r="J81" s="199">
        <f t="shared" si="1"/>
        <v>0</v>
      </c>
      <c r="K81" s="200"/>
    </row>
    <row r="82" spans="3:11" ht="13.2" x14ac:dyDescent="0.25">
      <c r="C82" s="15" t="s">
        <v>62</v>
      </c>
      <c r="D82" s="44"/>
      <c r="E82" s="44"/>
      <c r="F82" s="32">
        <v>40163332</v>
      </c>
      <c r="G82" s="41">
        <v>6</v>
      </c>
      <c r="H82" s="19"/>
      <c r="I82" s="9"/>
      <c r="J82" s="199">
        <f t="shared" si="1"/>
        <v>0</v>
      </c>
      <c r="K82" s="200"/>
    </row>
    <row r="83" spans="3:11" ht="13.2" x14ac:dyDescent="0.25">
      <c r="C83" s="15" t="s">
        <v>63</v>
      </c>
      <c r="D83" s="44"/>
      <c r="E83" s="44"/>
      <c r="F83" s="32">
        <v>40163335</v>
      </c>
      <c r="G83" s="41">
        <v>6</v>
      </c>
      <c r="H83" s="19"/>
      <c r="I83" s="9"/>
      <c r="J83" s="199">
        <f t="shared" si="1"/>
        <v>0</v>
      </c>
      <c r="K83" s="200"/>
    </row>
    <row r="84" spans="3:11" ht="13.2" x14ac:dyDescent="0.25">
      <c r="C84" s="15" t="s">
        <v>64</v>
      </c>
      <c r="D84" s="44"/>
      <c r="E84" s="44"/>
      <c r="F84" s="32">
        <v>40163334</v>
      </c>
      <c r="G84" s="41">
        <v>6</v>
      </c>
      <c r="H84" s="19"/>
      <c r="I84" s="9"/>
      <c r="J84" s="199">
        <f t="shared" si="1"/>
        <v>0</v>
      </c>
      <c r="K84" s="200"/>
    </row>
    <row r="85" spans="3:11" ht="13.2" x14ac:dyDescent="0.25">
      <c r="C85" s="15" t="s">
        <v>65</v>
      </c>
      <c r="D85" s="44"/>
      <c r="E85" s="44"/>
      <c r="F85" s="32">
        <v>40163338</v>
      </c>
      <c r="G85" s="41">
        <v>6</v>
      </c>
      <c r="H85" s="19"/>
      <c r="I85" s="9"/>
      <c r="J85" s="199">
        <f t="shared" si="1"/>
        <v>0</v>
      </c>
      <c r="K85" s="200"/>
    </row>
    <row r="86" spans="3:11" ht="13.2" x14ac:dyDescent="0.25">
      <c r="C86" s="15" t="s">
        <v>66</v>
      </c>
      <c r="D86" s="44"/>
      <c r="E86" s="44"/>
      <c r="F86" s="32">
        <v>40163339</v>
      </c>
      <c r="G86" s="41">
        <v>6</v>
      </c>
      <c r="H86" s="19"/>
      <c r="I86" s="9"/>
      <c r="J86" s="199">
        <f t="shared" si="1"/>
        <v>0</v>
      </c>
      <c r="K86" s="200"/>
    </row>
    <row r="87" spans="3:11" ht="13.2" x14ac:dyDescent="0.25">
      <c r="C87" s="15" t="s">
        <v>67</v>
      </c>
      <c r="D87" s="44"/>
      <c r="E87" s="44"/>
      <c r="F87" s="32">
        <v>40163341</v>
      </c>
      <c r="G87" s="41">
        <v>6</v>
      </c>
      <c r="H87" s="19"/>
      <c r="I87" s="9"/>
      <c r="J87" s="199">
        <f t="shared" si="1"/>
        <v>0</v>
      </c>
      <c r="K87" s="200"/>
    </row>
    <row r="88" spans="3:11" ht="13.2" x14ac:dyDescent="0.25">
      <c r="C88" s="15" t="s">
        <v>68</v>
      </c>
      <c r="D88" s="44"/>
      <c r="E88" s="44"/>
      <c r="F88" s="32">
        <v>40163340</v>
      </c>
      <c r="G88" s="41">
        <v>6</v>
      </c>
      <c r="H88" s="19"/>
      <c r="I88" s="9"/>
      <c r="J88" s="199">
        <f t="shared" si="1"/>
        <v>0</v>
      </c>
      <c r="K88" s="200"/>
    </row>
    <row r="89" spans="3:11" ht="13.2" x14ac:dyDescent="0.25">
      <c r="C89" s="15" t="s">
        <v>69</v>
      </c>
      <c r="D89" s="44"/>
      <c r="E89" s="44"/>
      <c r="F89" s="32">
        <v>40163337</v>
      </c>
      <c r="G89" s="41">
        <v>6</v>
      </c>
      <c r="H89" s="19"/>
      <c r="I89" s="9"/>
      <c r="J89" s="199">
        <f t="shared" si="1"/>
        <v>0</v>
      </c>
      <c r="K89" s="200"/>
    </row>
    <row r="90" spans="3:11" ht="13.2" x14ac:dyDescent="0.25">
      <c r="C90" s="15" t="s">
        <v>70</v>
      </c>
      <c r="D90" s="15"/>
      <c r="E90" s="15"/>
      <c r="F90" s="33">
        <v>40163336</v>
      </c>
      <c r="G90" s="41">
        <v>6</v>
      </c>
      <c r="H90" s="19"/>
      <c r="I90" s="9"/>
      <c r="J90" s="199">
        <f t="shared" si="1"/>
        <v>0</v>
      </c>
      <c r="K90" s="200"/>
    </row>
    <row r="91" spans="3:11" ht="11.4" x14ac:dyDescent="0.2">
      <c r="C91" s="8"/>
      <c r="D91" s="8"/>
      <c r="E91" s="8"/>
      <c r="F91" s="8"/>
      <c r="G91" s="8"/>
      <c r="H91" s="7"/>
      <c r="I91" s="7"/>
      <c r="J91" s="7"/>
      <c r="K91" s="7"/>
    </row>
    <row r="92" spans="3:11" ht="13.8" x14ac:dyDescent="0.25">
      <c r="C92" s="8"/>
      <c r="D92" s="8"/>
      <c r="E92" s="8"/>
      <c r="F92" s="8"/>
      <c r="G92" s="8"/>
      <c r="H92" s="220" t="s">
        <v>71</v>
      </c>
      <c r="I92" s="222"/>
      <c r="J92" s="205">
        <f>SUM(J79:K91)</f>
        <v>0</v>
      </c>
      <c r="K92" s="206"/>
    </row>
    <row r="93" spans="3:11" ht="11.4" x14ac:dyDescent="0.2">
      <c r="C93" s="7"/>
      <c r="D93" s="7"/>
      <c r="E93" s="7"/>
      <c r="F93" s="7"/>
      <c r="G93" s="7"/>
      <c r="H93" s="198"/>
      <c r="I93" s="198"/>
      <c r="J93" s="198"/>
      <c r="K93" s="198"/>
    </row>
    <row r="94" spans="3:11" ht="11.4" x14ac:dyDescent="0.2">
      <c r="C94" s="7" t="s">
        <v>49</v>
      </c>
      <c r="D94" s="7"/>
      <c r="E94" s="7"/>
      <c r="F94" s="7"/>
      <c r="G94" s="7"/>
      <c r="H94" s="198"/>
      <c r="I94" s="198"/>
      <c r="J94" s="198"/>
      <c r="K94" s="198"/>
    </row>
    <row r="96" spans="3:11" ht="15.6" x14ac:dyDescent="0.3">
      <c r="C96" s="223" t="s">
        <v>50</v>
      </c>
      <c r="D96" s="223"/>
      <c r="E96" s="223"/>
      <c r="F96" s="223"/>
      <c r="G96" s="6"/>
      <c r="H96" s="5"/>
      <c r="I96"/>
    </row>
    <row r="97" spans="3:9" ht="15.6" x14ac:dyDescent="0.3">
      <c r="C97" s="6"/>
      <c r="D97" s="6"/>
      <c r="E97" s="6"/>
      <c r="F97" s="6"/>
      <c r="G97" s="6"/>
      <c r="H97" s="5"/>
      <c r="I97"/>
    </row>
    <row r="98" spans="3:9" ht="15.6" x14ac:dyDescent="0.25">
      <c r="C98" s="224" t="s">
        <v>72</v>
      </c>
      <c r="D98" s="224"/>
      <c r="E98" s="224"/>
      <c r="F98" s="224"/>
      <c r="G98" s="30"/>
      <c r="H98" s="5"/>
      <c r="I98"/>
    </row>
    <row r="99" spans="3:9" ht="13.2" x14ac:dyDescent="0.25">
      <c r="C99" s="209" t="s">
        <v>53</v>
      </c>
      <c r="D99" s="210"/>
      <c r="E99" s="210"/>
      <c r="F99" s="211"/>
      <c r="G99" s="43"/>
      <c r="H99" s="5"/>
      <c r="I99"/>
    </row>
    <row r="100" spans="3:9" ht="13.2" x14ac:dyDescent="0.25">
      <c r="C100" s="209" t="s">
        <v>54</v>
      </c>
      <c r="D100" s="210"/>
      <c r="E100" s="210"/>
      <c r="F100" s="211"/>
      <c r="G100" s="43"/>
      <c r="H100" s="5"/>
      <c r="I100"/>
    </row>
    <row r="101" spans="3:9" ht="13.2" x14ac:dyDescent="0.25">
      <c r="C101" s="209" t="s">
        <v>55</v>
      </c>
      <c r="D101" s="210"/>
      <c r="E101" s="210"/>
      <c r="F101" s="211"/>
      <c r="G101" s="43"/>
      <c r="H101" s="5"/>
      <c r="I101"/>
    </row>
    <row r="102" spans="3:9" ht="13.2" x14ac:dyDescent="0.25">
      <c r="C102" s="209" t="s">
        <v>56</v>
      </c>
      <c r="D102" s="210"/>
      <c r="E102" s="210"/>
      <c r="F102" s="211"/>
      <c r="G102" s="43"/>
      <c r="H102" s="5"/>
      <c r="I102"/>
    </row>
    <row r="103" spans="3:9" ht="13.2" x14ac:dyDescent="0.25">
      <c r="C103" s="209" t="s">
        <v>57</v>
      </c>
      <c r="D103" s="210"/>
      <c r="E103" s="210"/>
      <c r="F103" s="211"/>
      <c r="G103" s="43"/>
      <c r="H103" s="5"/>
      <c r="I103"/>
    </row>
    <row r="104" spans="3:9" ht="13.2" x14ac:dyDescent="0.25">
      <c r="C104" s="209" t="s">
        <v>58</v>
      </c>
      <c r="D104" s="210"/>
      <c r="E104" s="210"/>
      <c r="F104" s="211"/>
      <c r="G104" s="43"/>
      <c r="H104" s="5"/>
      <c r="I104"/>
    </row>
    <row r="105" spans="3:9" ht="15.6" x14ac:dyDescent="0.3">
      <c r="C105" s="6"/>
      <c r="D105" s="6"/>
      <c r="E105" s="6"/>
      <c r="F105" s="6"/>
      <c r="G105" s="6"/>
      <c r="H105" s="5"/>
      <c r="I105"/>
    </row>
    <row r="106" spans="3:9" ht="15.6" x14ac:dyDescent="0.3">
      <c r="C106" s="6"/>
      <c r="D106" s="6"/>
      <c r="E106" s="6"/>
      <c r="F106" s="6"/>
      <c r="G106" s="6"/>
      <c r="H106" s="5"/>
      <c r="I106"/>
    </row>
    <row r="107" spans="3:9" ht="15.6" x14ac:dyDescent="0.3">
      <c r="C107" s="6"/>
      <c r="D107" s="6"/>
      <c r="E107" s="6"/>
      <c r="F107" s="6"/>
      <c r="G107" s="6"/>
      <c r="H107" s="5"/>
      <c r="I107"/>
    </row>
    <row r="108" spans="3:9" ht="15.6" x14ac:dyDescent="0.3">
      <c r="C108" s="6"/>
      <c r="D108" s="6"/>
      <c r="E108" s="6"/>
      <c r="F108" s="6"/>
      <c r="G108" s="6"/>
      <c r="H108" s="5"/>
      <c r="I108"/>
    </row>
    <row r="109" spans="3:9" ht="15.6" x14ac:dyDescent="0.3">
      <c r="C109" s="6"/>
      <c r="D109" s="6"/>
      <c r="E109" s="6"/>
      <c r="F109" s="6"/>
      <c r="G109" s="6"/>
      <c r="H109" s="5"/>
      <c r="I109"/>
    </row>
    <row r="110" spans="3:9" ht="15.6" x14ac:dyDescent="0.3">
      <c r="C110" s="6"/>
      <c r="D110" s="6"/>
      <c r="E110" s="6"/>
      <c r="F110" s="6"/>
      <c r="G110" s="6"/>
      <c r="H110" s="5"/>
      <c r="I110"/>
    </row>
    <row r="111" spans="3:9" ht="15.6" x14ac:dyDescent="0.3">
      <c r="C111" s="6"/>
      <c r="D111" s="6"/>
      <c r="E111" s="6"/>
      <c r="F111" s="6"/>
      <c r="G111" s="6"/>
      <c r="H111" s="5"/>
      <c r="I111"/>
    </row>
    <row r="112" spans="3:9" ht="15.6" x14ac:dyDescent="0.3">
      <c r="C112" s="6"/>
      <c r="D112" s="6"/>
      <c r="E112" s="6"/>
      <c r="F112" s="6"/>
      <c r="G112" s="6"/>
      <c r="H112" s="5"/>
      <c r="I112"/>
    </row>
    <row r="113" spans="3:9" ht="15.6" x14ac:dyDescent="0.3">
      <c r="C113" s="6"/>
      <c r="D113" s="6"/>
      <c r="E113" s="6"/>
      <c r="F113" s="6"/>
      <c r="G113" s="6"/>
      <c r="H113" s="5"/>
      <c r="I113"/>
    </row>
    <row r="114" spans="3:9" ht="15.6" x14ac:dyDescent="0.3">
      <c r="C114" s="6"/>
      <c r="D114" s="6"/>
      <c r="E114" s="6"/>
      <c r="F114" s="6"/>
      <c r="G114" s="6"/>
      <c r="H114" s="5"/>
      <c r="I114"/>
    </row>
    <row r="115" spans="3:9" ht="15.6" x14ac:dyDescent="0.3">
      <c r="C115" s="6"/>
      <c r="D115" s="6"/>
      <c r="E115" s="6"/>
      <c r="F115" s="6"/>
      <c r="G115" s="6"/>
      <c r="H115" s="5"/>
      <c r="I115"/>
    </row>
    <row r="116" spans="3:9" ht="15.6" x14ac:dyDescent="0.3">
      <c r="C116" s="6"/>
      <c r="D116" s="6"/>
      <c r="E116" s="6"/>
      <c r="F116" s="6"/>
      <c r="G116" s="6"/>
      <c r="H116" s="5"/>
      <c r="I116"/>
    </row>
    <row r="117" spans="3:9" ht="15.6" x14ac:dyDescent="0.3">
      <c r="C117" s="6"/>
      <c r="D117" s="6"/>
      <c r="E117" s="6"/>
      <c r="F117" s="6"/>
      <c r="G117" s="6"/>
      <c r="H117" s="5"/>
      <c r="I117"/>
    </row>
    <row r="118" spans="3:9" ht="15.6" x14ac:dyDescent="0.3">
      <c r="C118" s="6"/>
      <c r="D118" s="6"/>
      <c r="E118" s="6"/>
      <c r="F118" s="6"/>
      <c r="G118" s="6"/>
      <c r="H118" s="5"/>
      <c r="I118"/>
    </row>
    <row r="119" spans="3:9" ht="15.6" x14ac:dyDescent="0.3">
      <c r="C119" s="6"/>
      <c r="D119" s="6"/>
      <c r="E119" s="6"/>
      <c r="F119" s="6"/>
      <c r="G119" s="6"/>
      <c r="H119" s="5"/>
      <c r="I119"/>
    </row>
    <row r="120" spans="3:9" ht="15.6" x14ac:dyDescent="0.3">
      <c r="C120" s="6"/>
      <c r="D120" s="6"/>
      <c r="E120" s="6"/>
      <c r="F120" s="6"/>
      <c r="G120" s="6"/>
      <c r="H120" s="5"/>
      <c r="I120"/>
    </row>
    <row r="121" spans="3:9" ht="15.6" x14ac:dyDescent="0.3">
      <c r="C121" s="6"/>
      <c r="D121" s="6"/>
      <c r="E121" s="6"/>
      <c r="F121" s="6"/>
      <c r="G121" s="6"/>
      <c r="H121" s="5"/>
      <c r="I121"/>
    </row>
    <row r="122" spans="3:9" ht="15.6" x14ac:dyDescent="0.3">
      <c r="C122" s="6"/>
      <c r="D122" s="6"/>
      <c r="E122" s="6"/>
      <c r="F122" s="6"/>
      <c r="G122" s="6"/>
      <c r="H122" s="5"/>
      <c r="I122"/>
    </row>
    <row r="123" spans="3:9" ht="15.6" x14ac:dyDescent="0.3">
      <c r="C123" s="6"/>
      <c r="D123" s="6"/>
      <c r="E123" s="6"/>
      <c r="F123" s="6"/>
      <c r="G123" s="6"/>
      <c r="H123" s="5"/>
      <c r="I123"/>
    </row>
    <row r="124" spans="3:9" ht="15.6" x14ac:dyDescent="0.3">
      <c r="C124" s="6"/>
      <c r="D124" s="6"/>
      <c r="E124" s="6"/>
      <c r="F124" s="6"/>
      <c r="G124" s="6"/>
      <c r="H124" s="5"/>
      <c r="I124"/>
    </row>
    <row r="125" spans="3:9" ht="15.6" x14ac:dyDescent="0.3">
      <c r="C125" s="6"/>
      <c r="D125" s="6"/>
      <c r="E125" s="6"/>
      <c r="F125" s="6"/>
      <c r="G125" s="6"/>
      <c r="H125" s="5"/>
      <c r="I125"/>
    </row>
    <row r="126" spans="3:9" ht="15.6" x14ac:dyDescent="0.3">
      <c r="C126" s="6"/>
      <c r="D126" s="6"/>
      <c r="E126" s="6"/>
      <c r="F126" s="6"/>
      <c r="G126" s="6"/>
      <c r="H126" s="5"/>
      <c r="I126"/>
    </row>
    <row r="127" spans="3:9" ht="15.6" x14ac:dyDescent="0.3">
      <c r="C127" s="6"/>
      <c r="D127" s="6"/>
      <c r="E127" s="6"/>
      <c r="F127" s="6"/>
      <c r="G127" s="6"/>
      <c r="H127" s="5"/>
      <c r="I127"/>
    </row>
    <row r="128" spans="3:9" ht="15.6" x14ac:dyDescent="0.3">
      <c r="C128" s="6"/>
      <c r="D128" s="6"/>
      <c r="E128" s="6"/>
      <c r="F128" s="6"/>
      <c r="G128" s="6"/>
      <c r="H128" s="5"/>
      <c r="I128"/>
    </row>
    <row r="129" spans="3:11" ht="15.6" x14ac:dyDescent="0.3">
      <c r="C129" s="6"/>
      <c r="D129" s="6"/>
      <c r="E129" s="6"/>
      <c r="F129" s="6"/>
      <c r="G129" s="6"/>
      <c r="H129" s="5"/>
      <c r="I129"/>
    </row>
    <row r="134" spans="3:11" ht="15.6" x14ac:dyDescent="0.3">
      <c r="C134" s="6" t="s">
        <v>2</v>
      </c>
      <c r="D134" s="6"/>
      <c r="E134" s="6"/>
      <c r="F134" s="6"/>
      <c r="G134" s="6"/>
      <c r="H134" s="198"/>
      <c r="I134" s="198"/>
      <c r="J134" s="7"/>
      <c r="K134" s="7"/>
    </row>
    <row r="135" spans="3:11" ht="11.4" x14ac:dyDescent="0.2">
      <c r="C135" s="7"/>
      <c r="D135" s="7"/>
      <c r="E135" s="7"/>
      <c r="F135" s="7"/>
      <c r="G135" s="7"/>
      <c r="H135" s="7"/>
      <c r="I135" s="198"/>
      <c r="J135" s="198"/>
      <c r="K135" s="7"/>
    </row>
    <row r="136" spans="3:11" ht="11.4" x14ac:dyDescent="0.2">
      <c r="C136" s="212"/>
      <c r="D136" s="13"/>
      <c r="E136" s="13"/>
      <c r="F136" s="13"/>
      <c r="G136" s="38" t="s">
        <v>3</v>
      </c>
      <c r="H136" s="213" t="s">
        <v>4</v>
      </c>
      <c r="I136" s="215" t="s">
        <v>5</v>
      </c>
      <c r="J136" s="216" t="s">
        <v>6</v>
      </c>
      <c r="K136" s="217"/>
    </row>
    <row r="137" spans="3:11" ht="11.4" x14ac:dyDescent="0.2">
      <c r="C137" s="212"/>
      <c r="D137" s="13"/>
      <c r="E137" s="13"/>
      <c r="F137" s="13"/>
      <c r="G137" s="39" t="s">
        <v>7</v>
      </c>
      <c r="H137" s="214"/>
      <c r="I137" s="215"/>
      <c r="J137" s="218"/>
      <c r="K137" s="219"/>
    </row>
    <row r="138" spans="3:11" ht="11.4" x14ac:dyDescent="0.2">
      <c r="C138" s="12" t="s">
        <v>8</v>
      </c>
      <c r="D138" s="12"/>
      <c r="E138" s="12"/>
      <c r="F138" s="12" t="s">
        <v>9</v>
      </c>
      <c r="G138" s="40" t="s">
        <v>11</v>
      </c>
      <c r="H138" s="17" t="s">
        <v>8</v>
      </c>
      <c r="I138" s="11" t="s">
        <v>12</v>
      </c>
      <c r="J138" s="207"/>
      <c r="K138" s="208"/>
    </row>
    <row r="139" spans="3:11" ht="13.2" x14ac:dyDescent="0.25">
      <c r="C139" s="15" t="s">
        <v>73</v>
      </c>
      <c r="D139" s="15"/>
      <c r="E139" s="15"/>
      <c r="F139" s="35">
        <v>40269599</v>
      </c>
      <c r="G139" s="42">
        <v>2</v>
      </c>
      <c r="H139" s="19"/>
      <c r="I139" s="9"/>
      <c r="J139" s="199">
        <f t="shared" ref="J139:J146" si="2">H139+I139</f>
        <v>0</v>
      </c>
      <c r="K139" s="200"/>
    </row>
    <row r="140" spans="3:11" ht="13.2" x14ac:dyDescent="0.25">
      <c r="C140" s="15" t="s">
        <v>74</v>
      </c>
      <c r="D140" s="15"/>
      <c r="E140" s="15"/>
      <c r="F140" s="36">
        <v>40269598</v>
      </c>
      <c r="G140" s="41">
        <v>2</v>
      </c>
      <c r="H140" s="19"/>
      <c r="I140" s="9"/>
      <c r="J140" s="199">
        <f t="shared" si="2"/>
        <v>0</v>
      </c>
      <c r="K140" s="200"/>
    </row>
    <row r="141" spans="3:11" ht="13.2" x14ac:dyDescent="0.25">
      <c r="C141" s="16" t="s">
        <v>75</v>
      </c>
      <c r="D141" s="16"/>
      <c r="E141" s="16"/>
      <c r="F141" s="36">
        <v>40269605</v>
      </c>
      <c r="G141" s="41">
        <v>2</v>
      </c>
      <c r="H141" s="19"/>
      <c r="I141" s="9"/>
      <c r="J141" s="199">
        <f t="shared" si="2"/>
        <v>0</v>
      </c>
      <c r="K141" s="200"/>
    </row>
    <row r="142" spans="3:11" ht="13.2" x14ac:dyDescent="0.25">
      <c r="C142" s="16" t="s">
        <v>76</v>
      </c>
      <c r="D142" s="16"/>
      <c r="E142" s="16"/>
      <c r="F142" s="36">
        <v>40269600</v>
      </c>
      <c r="G142" s="41">
        <v>2</v>
      </c>
      <c r="H142" s="19"/>
      <c r="I142" s="9"/>
      <c r="J142" s="199">
        <f t="shared" si="2"/>
        <v>0</v>
      </c>
      <c r="K142" s="200"/>
    </row>
    <row r="143" spans="3:11" ht="13.2" x14ac:dyDescent="0.25">
      <c r="C143" s="22" t="s">
        <v>77</v>
      </c>
      <c r="D143" s="22"/>
      <c r="E143" s="22"/>
      <c r="F143" s="37">
        <v>40269601</v>
      </c>
      <c r="G143" s="41">
        <v>2</v>
      </c>
      <c r="H143" s="19"/>
      <c r="I143" s="9"/>
      <c r="J143" s="199">
        <f t="shared" si="2"/>
        <v>0</v>
      </c>
      <c r="K143" s="200"/>
    </row>
    <row r="144" spans="3:11" ht="13.2" x14ac:dyDescent="0.25">
      <c r="C144" s="22" t="s">
        <v>78</v>
      </c>
      <c r="D144" s="22"/>
      <c r="E144" s="22"/>
      <c r="F144" s="36">
        <v>40269602</v>
      </c>
      <c r="G144" s="41">
        <v>2</v>
      </c>
      <c r="H144" s="19"/>
      <c r="I144" s="9"/>
      <c r="J144" s="199">
        <f t="shared" si="2"/>
        <v>0</v>
      </c>
      <c r="K144" s="200"/>
    </row>
    <row r="145" spans="3:11" ht="13.2" x14ac:dyDescent="0.25">
      <c r="C145" s="22" t="s">
        <v>79</v>
      </c>
      <c r="D145" s="22"/>
      <c r="E145" s="22"/>
      <c r="F145" s="36">
        <v>40269603</v>
      </c>
      <c r="G145" s="41">
        <v>2</v>
      </c>
      <c r="H145" s="19"/>
      <c r="I145" s="9"/>
      <c r="J145" s="199">
        <f t="shared" si="2"/>
        <v>0</v>
      </c>
      <c r="K145" s="200"/>
    </row>
    <row r="146" spans="3:11" ht="13.2" x14ac:dyDescent="0.25">
      <c r="C146" s="22" t="s">
        <v>80</v>
      </c>
      <c r="D146" s="22"/>
      <c r="E146" s="22"/>
      <c r="F146" s="36">
        <v>40266904</v>
      </c>
      <c r="G146" s="41">
        <v>2</v>
      </c>
      <c r="H146" s="19"/>
      <c r="I146" s="9"/>
      <c r="J146" s="199">
        <f t="shared" si="2"/>
        <v>0</v>
      </c>
      <c r="K146" s="200"/>
    </row>
    <row r="147" spans="3:11" ht="11.4" x14ac:dyDescent="0.2">
      <c r="C147" s="8"/>
      <c r="D147" s="8"/>
      <c r="E147" s="8"/>
      <c r="F147" s="8"/>
      <c r="G147" s="8"/>
      <c r="H147" s="7"/>
      <c r="I147" s="7"/>
      <c r="J147" s="7"/>
      <c r="K147" s="7"/>
    </row>
    <row r="148" spans="3:11" ht="13.8" x14ac:dyDescent="0.25">
      <c r="C148" s="8"/>
      <c r="D148" s="8"/>
      <c r="E148" s="8"/>
      <c r="F148" s="8"/>
      <c r="G148" s="221"/>
      <c r="H148" s="221"/>
      <c r="I148" s="222"/>
      <c r="J148" s="205">
        <f>SUM(J139:K147)</f>
        <v>0</v>
      </c>
      <c r="K148" s="206"/>
    </row>
    <row r="149" spans="3:11" ht="11.4" x14ac:dyDescent="0.2">
      <c r="C149" s="7"/>
      <c r="D149" s="7"/>
      <c r="E149" s="7"/>
      <c r="F149" s="7"/>
      <c r="G149" s="7"/>
      <c r="H149" s="198"/>
      <c r="I149" s="198"/>
      <c r="J149" s="198"/>
      <c r="K149" s="198"/>
    </row>
    <row r="150" spans="3:11" ht="11.4" x14ac:dyDescent="0.2">
      <c r="C150" s="7" t="s">
        <v>49</v>
      </c>
      <c r="D150" s="7"/>
      <c r="E150" s="7"/>
      <c r="F150" s="7"/>
      <c r="G150" s="7"/>
      <c r="H150" s="198"/>
      <c r="I150" s="198"/>
      <c r="J150" s="198"/>
      <c r="K150" s="198"/>
    </row>
    <row r="152" spans="3:11" ht="15.6" x14ac:dyDescent="0.3">
      <c r="C152" s="223" t="s">
        <v>50</v>
      </c>
      <c r="D152" s="223"/>
      <c r="E152" s="223"/>
      <c r="F152" s="223"/>
      <c r="G152" s="6"/>
      <c r="H152" s="5"/>
      <c r="I152"/>
    </row>
    <row r="153" spans="3:11" ht="15.6" x14ac:dyDescent="0.3">
      <c r="C153" s="6"/>
      <c r="D153" s="6"/>
      <c r="E153" s="6"/>
      <c r="F153" s="6"/>
      <c r="G153" s="6"/>
      <c r="H153" s="5"/>
      <c r="I153"/>
    </row>
    <row r="154" spans="3:11" ht="15.6" x14ac:dyDescent="0.25">
      <c r="C154" s="224" t="s">
        <v>82</v>
      </c>
      <c r="D154" s="224"/>
      <c r="E154" s="224"/>
      <c r="F154" s="224"/>
      <c r="G154" s="30"/>
      <c r="H154" s="5"/>
      <c r="I154"/>
    </row>
    <row r="155" spans="3:11" ht="13.2" x14ac:dyDescent="0.25">
      <c r="C155" s="209" t="s">
        <v>53</v>
      </c>
      <c r="D155" s="210"/>
      <c r="E155" s="210"/>
      <c r="F155" s="211"/>
      <c r="G155" s="31"/>
      <c r="H155" s="5"/>
      <c r="I155"/>
    </row>
    <row r="156" spans="3:11" ht="13.2" x14ac:dyDescent="0.25">
      <c r="C156" s="209" t="s">
        <v>54</v>
      </c>
      <c r="D156" s="210"/>
      <c r="E156" s="210"/>
      <c r="F156" s="211"/>
      <c r="G156" s="31"/>
      <c r="H156" s="5"/>
      <c r="I156"/>
    </row>
    <row r="157" spans="3:11" ht="13.2" x14ac:dyDescent="0.25">
      <c r="C157" s="209" t="s">
        <v>55</v>
      </c>
      <c r="D157" s="210"/>
      <c r="E157" s="210"/>
      <c r="F157" s="211"/>
      <c r="G157" s="31"/>
      <c r="H157" s="5"/>
      <c r="I157"/>
    </row>
    <row r="158" spans="3:11" ht="13.2" x14ac:dyDescent="0.25">
      <c r="C158" s="209" t="s">
        <v>56</v>
      </c>
      <c r="D158" s="210"/>
      <c r="E158" s="210"/>
      <c r="F158" s="211"/>
      <c r="G158" s="31"/>
      <c r="H158" s="5"/>
      <c r="I158"/>
    </row>
    <row r="159" spans="3:11" ht="13.2" x14ac:dyDescent="0.25">
      <c r="C159" s="209" t="s">
        <v>57</v>
      </c>
      <c r="D159" s="210"/>
      <c r="E159" s="210"/>
      <c r="F159" s="211"/>
      <c r="G159" s="31"/>
      <c r="H159" s="5"/>
      <c r="I159"/>
    </row>
    <row r="160" spans="3:11" ht="13.2" x14ac:dyDescent="0.25">
      <c r="C160" s="209" t="s">
        <v>58</v>
      </c>
      <c r="D160" s="210"/>
      <c r="E160" s="210"/>
      <c r="F160" s="211"/>
      <c r="G160" s="31"/>
      <c r="H160" s="5"/>
      <c r="I160"/>
    </row>
    <row r="168" spans="8:11" ht="15" customHeight="1" x14ac:dyDescent="0.3">
      <c r="H168" s="203" t="s">
        <v>83</v>
      </c>
      <c r="I168" s="204"/>
      <c r="J168" s="201">
        <f>J37+J92+J148</f>
        <v>0</v>
      </c>
      <c r="K168" s="202"/>
    </row>
  </sheetData>
  <sheetProtection selectLockedCells="1"/>
  <mergeCells count="114">
    <mergeCell ref="C159:F159"/>
    <mergeCell ref="C160:F160"/>
    <mergeCell ref="H168:I168"/>
    <mergeCell ref="J168:K168"/>
    <mergeCell ref="C152:F152"/>
    <mergeCell ref="C154:F154"/>
    <mergeCell ref="C155:F155"/>
    <mergeCell ref="C156:F156"/>
    <mergeCell ref="C157:F157"/>
    <mergeCell ref="C158:F158"/>
    <mergeCell ref="J145:K145"/>
    <mergeCell ref="J146:K146"/>
    <mergeCell ref="G148:I148"/>
    <mergeCell ref="J148:K148"/>
    <mergeCell ref="H149:H150"/>
    <mergeCell ref="I149:J150"/>
    <mergeCell ref="K149:K150"/>
    <mergeCell ref="J139:K139"/>
    <mergeCell ref="J140:K140"/>
    <mergeCell ref="J141:K141"/>
    <mergeCell ref="J142:K142"/>
    <mergeCell ref="J143:K143"/>
    <mergeCell ref="J144:K144"/>
    <mergeCell ref="I135:J135"/>
    <mergeCell ref="C136:C137"/>
    <mergeCell ref="H136:H137"/>
    <mergeCell ref="I136:I137"/>
    <mergeCell ref="J136:K137"/>
    <mergeCell ref="J138:K138"/>
    <mergeCell ref="C100:F100"/>
    <mergeCell ref="C101:F101"/>
    <mergeCell ref="C102:F102"/>
    <mergeCell ref="C103:F103"/>
    <mergeCell ref="C104:F104"/>
    <mergeCell ref="H134:I134"/>
    <mergeCell ref="H93:H94"/>
    <mergeCell ref="I93:J94"/>
    <mergeCell ref="K93:K94"/>
    <mergeCell ref="C96:F96"/>
    <mergeCell ref="C98:F98"/>
    <mergeCell ref="C99:F99"/>
    <mergeCell ref="J86:K86"/>
    <mergeCell ref="J87:K87"/>
    <mergeCell ref="J88:K88"/>
    <mergeCell ref="J89:K89"/>
    <mergeCell ref="J90:K90"/>
    <mergeCell ref="H92:I92"/>
    <mergeCell ref="J92:K92"/>
    <mergeCell ref="J80:K80"/>
    <mergeCell ref="J81:K81"/>
    <mergeCell ref="J82:K82"/>
    <mergeCell ref="J83:K83"/>
    <mergeCell ref="J84:K84"/>
    <mergeCell ref="J85:K85"/>
    <mergeCell ref="C76:C77"/>
    <mergeCell ref="H76:H77"/>
    <mergeCell ref="I76:I77"/>
    <mergeCell ref="J76:K77"/>
    <mergeCell ref="J78:K78"/>
    <mergeCell ref="J79:K79"/>
    <mergeCell ref="H48:I48"/>
    <mergeCell ref="J48:K48"/>
    <mergeCell ref="H49:I49"/>
    <mergeCell ref="J49:K49"/>
    <mergeCell ref="H74:I74"/>
    <mergeCell ref="I75:J75"/>
    <mergeCell ref="H45:I45"/>
    <mergeCell ref="J45:K45"/>
    <mergeCell ref="H46:I46"/>
    <mergeCell ref="J46:K46"/>
    <mergeCell ref="H47:I47"/>
    <mergeCell ref="J47:K47"/>
    <mergeCell ref="C41:F41"/>
    <mergeCell ref="H41:J41"/>
    <mergeCell ref="D43:E43"/>
    <mergeCell ref="J43:K43"/>
    <mergeCell ref="H44:I44"/>
    <mergeCell ref="J44:K44"/>
    <mergeCell ref="J29:K29"/>
    <mergeCell ref="J30:K30"/>
    <mergeCell ref="J31:K31"/>
    <mergeCell ref="H37:I37"/>
    <mergeCell ref="J37:K37"/>
    <mergeCell ref="H38:H39"/>
    <mergeCell ref="I38:J39"/>
    <mergeCell ref="K38:K39"/>
    <mergeCell ref="J21:K21"/>
    <mergeCell ref="J22:K22"/>
    <mergeCell ref="J23:K23"/>
    <mergeCell ref="J24:K24"/>
    <mergeCell ref="C27:C28"/>
    <mergeCell ref="H27:H28"/>
    <mergeCell ref="I27:I28"/>
    <mergeCell ref="J27:K28"/>
    <mergeCell ref="J15:K15"/>
    <mergeCell ref="J16:K16"/>
    <mergeCell ref="J17:K17"/>
    <mergeCell ref="J18:K18"/>
    <mergeCell ref="J19:K19"/>
    <mergeCell ref="J20:K20"/>
    <mergeCell ref="J9:K9"/>
    <mergeCell ref="J10:K10"/>
    <mergeCell ref="J11:K11"/>
    <mergeCell ref="J12:K12"/>
    <mergeCell ref="J13:K13"/>
    <mergeCell ref="J14:K14"/>
    <mergeCell ref="C1:K1"/>
    <mergeCell ref="C2:H2"/>
    <mergeCell ref="H5:I5"/>
    <mergeCell ref="I6:J6"/>
    <mergeCell ref="C7:C8"/>
    <mergeCell ref="H7:H8"/>
    <mergeCell ref="I7:I8"/>
    <mergeCell ref="J7:K8"/>
  </mergeCells>
  <pageMargins left="3.937007874015748E-2" right="0.11811023622047245" top="0.59055118110236227" bottom="0.98425196850393704" header="0.39370078740157483" footer="0.19685039370078741"/>
  <pageSetup paperSize="9" scale="73" fitToHeight="3" orientation="portrait" horizontalDpi="300" verticalDpi="300" r:id="rId1"/>
  <headerFooter alignWithMargins="0">
    <oddFooter>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764"/>
  <sheetViews>
    <sheetView topLeftCell="A433" zoomScaleNormal="100" workbookViewId="0">
      <selection activeCell="B442" sqref="B442"/>
    </sheetView>
  </sheetViews>
  <sheetFormatPr defaultRowHeight="13.2" x14ac:dyDescent="0.25"/>
  <cols>
    <col min="1" max="1" width="33.6640625" style="21" bestFit="1" customWidth="1"/>
    <col min="2" max="2" width="33.44140625" style="21" bestFit="1" customWidth="1"/>
    <col min="3" max="256" width="9.33203125" style="21"/>
    <col min="257" max="257" width="33.6640625" style="21" bestFit="1" customWidth="1"/>
    <col min="258" max="258" width="33.44140625" style="21" bestFit="1" customWidth="1"/>
    <col min="259" max="512" width="9.33203125" style="21"/>
    <col min="513" max="513" width="33.6640625" style="21" bestFit="1" customWidth="1"/>
    <col min="514" max="514" width="33.44140625" style="21" bestFit="1" customWidth="1"/>
    <col min="515" max="768" width="9.33203125" style="21"/>
    <col min="769" max="769" width="33.6640625" style="21" bestFit="1" customWidth="1"/>
    <col min="770" max="770" width="33.44140625" style="21" bestFit="1" customWidth="1"/>
    <col min="771" max="1024" width="9.33203125" style="21"/>
    <col min="1025" max="1025" width="33.6640625" style="21" bestFit="1" customWidth="1"/>
    <col min="1026" max="1026" width="33.44140625" style="21" bestFit="1" customWidth="1"/>
    <col min="1027" max="1280" width="9.33203125" style="21"/>
    <col min="1281" max="1281" width="33.6640625" style="21" bestFit="1" customWidth="1"/>
    <col min="1282" max="1282" width="33.44140625" style="21" bestFit="1" customWidth="1"/>
    <col min="1283" max="1536" width="9.33203125" style="21"/>
    <col min="1537" max="1537" width="33.6640625" style="21" bestFit="1" customWidth="1"/>
    <col min="1538" max="1538" width="33.44140625" style="21" bestFit="1" customWidth="1"/>
    <col min="1539" max="1792" width="9.33203125" style="21"/>
    <col min="1793" max="1793" width="33.6640625" style="21" bestFit="1" customWidth="1"/>
    <col min="1794" max="1794" width="33.44140625" style="21" bestFit="1" customWidth="1"/>
    <col min="1795" max="2048" width="9.33203125" style="21"/>
    <col min="2049" max="2049" width="33.6640625" style="21" bestFit="1" customWidth="1"/>
    <col min="2050" max="2050" width="33.44140625" style="21" bestFit="1" customWidth="1"/>
    <col min="2051" max="2304" width="9.33203125" style="21"/>
    <col min="2305" max="2305" width="33.6640625" style="21" bestFit="1" customWidth="1"/>
    <col min="2306" max="2306" width="33.44140625" style="21" bestFit="1" customWidth="1"/>
    <col min="2307" max="2560" width="9.33203125" style="21"/>
    <col min="2561" max="2561" width="33.6640625" style="21" bestFit="1" customWidth="1"/>
    <col min="2562" max="2562" width="33.44140625" style="21" bestFit="1" customWidth="1"/>
    <col min="2563" max="2816" width="9.33203125" style="21"/>
    <col min="2817" max="2817" width="33.6640625" style="21" bestFit="1" customWidth="1"/>
    <col min="2818" max="2818" width="33.44140625" style="21" bestFit="1" customWidth="1"/>
    <col min="2819" max="3072" width="9.33203125" style="21"/>
    <col min="3073" max="3073" width="33.6640625" style="21" bestFit="1" customWidth="1"/>
    <col min="3074" max="3074" width="33.44140625" style="21" bestFit="1" customWidth="1"/>
    <col min="3075" max="3328" width="9.33203125" style="21"/>
    <col min="3329" max="3329" width="33.6640625" style="21" bestFit="1" customWidth="1"/>
    <col min="3330" max="3330" width="33.44140625" style="21" bestFit="1" customWidth="1"/>
    <col min="3331" max="3584" width="9.33203125" style="21"/>
    <col min="3585" max="3585" width="33.6640625" style="21" bestFit="1" customWidth="1"/>
    <col min="3586" max="3586" width="33.44140625" style="21" bestFit="1" customWidth="1"/>
    <col min="3587" max="3840" width="9.33203125" style="21"/>
    <col min="3841" max="3841" width="33.6640625" style="21" bestFit="1" customWidth="1"/>
    <col min="3842" max="3842" width="33.44140625" style="21" bestFit="1" customWidth="1"/>
    <col min="3843" max="4096" width="9.33203125" style="21"/>
    <col min="4097" max="4097" width="33.6640625" style="21" bestFit="1" customWidth="1"/>
    <col min="4098" max="4098" width="33.44140625" style="21" bestFit="1" customWidth="1"/>
    <col min="4099" max="4352" width="9.33203125" style="21"/>
    <col min="4353" max="4353" width="33.6640625" style="21" bestFit="1" customWidth="1"/>
    <col min="4354" max="4354" width="33.44140625" style="21" bestFit="1" customWidth="1"/>
    <col min="4355" max="4608" width="9.33203125" style="21"/>
    <col min="4609" max="4609" width="33.6640625" style="21" bestFit="1" customWidth="1"/>
    <col min="4610" max="4610" width="33.44140625" style="21" bestFit="1" customWidth="1"/>
    <col min="4611" max="4864" width="9.33203125" style="21"/>
    <col min="4865" max="4865" width="33.6640625" style="21" bestFit="1" customWidth="1"/>
    <col min="4866" max="4866" width="33.44140625" style="21" bestFit="1" customWidth="1"/>
    <col min="4867" max="5120" width="9.33203125" style="21"/>
    <col min="5121" max="5121" width="33.6640625" style="21" bestFit="1" customWidth="1"/>
    <col min="5122" max="5122" width="33.44140625" style="21" bestFit="1" customWidth="1"/>
    <col min="5123" max="5376" width="9.33203125" style="21"/>
    <col min="5377" max="5377" width="33.6640625" style="21" bestFit="1" customWidth="1"/>
    <col min="5378" max="5378" width="33.44140625" style="21" bestFit="1" customWidth="1"/>
    <col min="5379" max="5632" width="9.33203125" style="21"/>
    <col min="5633" max="5633" width="33.6640625" style="21" bestFit="1" customWidth="1"/>
    <col min="5634" max="5634" width="33.44140625" style="21" bestFit="1" customWidth="1"/>
    <col min="5635" max="5888" width="9.33203125" style="21"/>
    <col min="5889" max="5889" width="33.6640625" style="21" bestFit="1" customWidth="1"/>
    <col min="5890" max="5890" width="33.44140625" style="21" bestFit="1" customWidth="1"/>
    <col min="5891" max="6144" width="9.33203125" style="21"/>
    <col min="6145" max="6145" width="33.6640625" style="21" bestFit="1" customWidth="1"/>
    <col min="6146" max="6146" width="33.44140625" style="21" bestFit="1" customWidth="1"/>
    <col min="6147" max="6400" width="9.33203125" style="21"/>
    <col min="6401" max="6401" width="33.6640625" style="21" bestFit="1" customWidth="1"/>
    <col min="6402" max="6402" width="33.44140625" style="21" bestFit="1" customWidth="1"/>
    <col min="6403" max="6656" width="9.33203125" style="21"/>
    <col min="6657" max="6657" width="33.6640625" style="21" bestFit="1" customWidth="1"/>
    <col min="6658" max="6658" width="33.44140625" style="21" bestFit="1" customWidth="1"/>
    <col min="6659" max="6912" width="9.33203125" style="21"/>
    <col min="6913" max="6913" width="33.6640625" style="21" bestFit="1" customWidth="1"/>
    <col min="6914" max="6914" width="33.44140625" style="21" bestFit="1" customWidth="1"/>
    <col min="6915" max="7168" width="9.33203125" style="21"/>
    <col min="7169" max="7169" width="33.6640625" style="21" bestFit="1" customWidth="1"/>
    <col min="7170" max="7170" width="33.44140625" style="21" bestFit="1" customWidth="1"/>
    <col min="7171" max="7424" width="9.33203125" style="21"/>
    <col min="7425" max="7425" width="33.6640625" style="21" bestFit="1" customWidth="1"/>
    <col min="7426" max="7426" width="33.44140625" style="21" bestFit="1" customWidth="1"/>
    <col min="7427" max="7680" width="9.33203125" style="21"/>
    <col min="7681" max="7681" width="33.6640625" style="21" bestFit="1" customWidth="1"/>
    <col min="7682" max="7682" width="33.44140625" style="21" bestFit="1" customWidth="1"/>
    <col min="7683" max="7936" width="9.33203125" style="21"/>
    <col min="7937" max="7937" width="33.6640625" style="21" bestFit="1" customWidth="1"/>
    <col min="7938" max="7938" width="33.44140625" style="21" bestFit="1" customWidth="1"/>
    <col min="7939" max="8192" width="9.33203125" style="21"/>
    <col min="8193" max="8193" width="33.6640625" style="21" bestFit="1" customWidth="1"/>
    <col min="8194" max="8194" width="33.44140625" style="21" bestFit="1" customWidth="1"/>
    <col min="8195" max="8448" width="9.33203125" style="21"/>
    <col min="8449" max="8449" width="33.6640625" style="21" bestFit="1" customWidth="1"/>
    <col min="8450" max="8450" width="33.44140625" style="21" bestFit="1" customWidth="1"/>
    <col min="8451" max="8704" width="9.33203125" style="21"/>
    <col min="8705" max="8705" width="33.6640625" style="21" bestFit="1" customWidth="1"/>
    <col min="8706" max="8706" width="33.44140625" style="21" bestFit="1" customWidth="1"/>
    <col min="8707" max="8960" width="9.33203125" style="21"/>
    <col min="8961" max="8961" width="33.6640625" style="21" bestFit="1" customWidth="1"/>
    <col min="8962" max="8962" width="33.44140625" style="21" bestFit="1" customWidth="1"/>
    <col min="8963" max="9216" width="9.33203125" style="21"/>
    <col min="9217" max="9217" width="33.6640625" style="21" bestFit="1" customWidth="1"/>
    <col min="9218" max="9218" width="33.44140625" style="21" bestFit="1" customWidth="1"/>
    <col min="9219" max="9472" width="9.33203125" style="21"/>
    <col min="9473" max="9473" width="33.6640625" style="21" bestFit="1" customWidth="1"/>
    <col min="9474" max="9474" width="33.44140625" style="21" bestFit="1" customWidth="1"/>
    <col min="9475" max="9728" width="9.33203125" style="21"/>
    <col min="9729" max="9729" width="33.6640625" style="21" bestFit="1" customWidth="1"/>
    <col min="9730" max="9730" width="33.44140625" style="21" bestFit="1" customWidth="1"/>
    <col min="9731" max="9984" width="9.33203125" style="21"/>
    <col min="9985" max="9985" width="33.6640625" style="21" bestFit="1" customWidth="1"/>
    <col min="9986" max="9986" width="33.44140625" style="21" bestFit="1" customWidth="1"/>
    <col min="9987" max="10240" width="9.33203125" style="21"/>
    <col min="10241" max="10241" width="33.6640625" style="21" bestFit="1" customWidth="1"/>
    <col min="10242" max="10242" width="33.44140625" style="21" bestFit="1" customWidth="1"/>
    <col min="10243" max="10496" width="9.33203125" style="21"/>
    <col min="10497" max="10497" width="33.6640625" style="21" bestFit="1" customWidth="1"/>
    <col min="10498" max="10498" width="33.44140625" style="21" bestFit="1" customWidth="1"/>
    <col min="10499" max="10752" width="9.33203125" style="21"/>
    <col min="10753" max="10753" width="33.6640625" style="21" bestFit="1" customWidth="1"/>
    <col min="10754" max="10754" width="33.44140625" style="21" bestFit="1" customWidth="1"/>
    <col min="10755" max="11008" width="9.33203125" style="21"/>
    <col min="11009" max="11009" width="33.6640625" style="21" bestFit="1" customWidth="1"/>
    <col min="11010" max="11010" width="33.44140625" style="21" bestFit="1" customWidth="1"/>
    <col min="11011" max="11264" width="9.33203125" style="21"/>
    <col min="11265" max="11265" width="33.6640625" style="21" bestFit="1" customWidth="1"/>
    <col min="11266" max="11266" width="33.44140625" style="21" bestFit="1" customWidth="1"/>
    <col min="11267" max="11520" width="9.33203125" style="21"/>
    <col min="11521" max="11521" width="33.6640625" style="21" bestFit="1" customWidth="1"/>
    <col min="11522" max="11522" width="33.44140625" style="21" bestFit="1" customWidth="1"/>
    <col min="11523" max="11776" width="9.33203125" style="21"/>
    <col min="11777" max="11777" width="33.6640625" style="21" bestFit="1" customWidth="1"/>
    <col min="11778" max="11778" width="33.44140625" style="21" bestFit="1" customWidth="1"/>
    <col min="11779" max="12032" width="9.33203125" style="21"/>
    <col min="12033" max="12033" width="33.6640625" style="21" bestFit="1" customWidth="1"/>
    <col min="12034" max="12034" width="33.44140625" style="21" bestFit="1" customWidth="1"/>
    <col min="12035" max="12288" width="9.33203125" style="21"/>
    <col min="12289" max="12289" width="33.6640625" style="21" bestFit="1" customWidth="1"/>
    <col min="12290" max="12290" width="33.44140625" style="21" bestFit="1" customWidth="1"/>
    <col min="12291" max="12544" width="9.33203125" style="21"/>
    <col min="12545" max="12545" width="33.6640625" style="21" bestFit="1" customWidth="1"/>
    <col min="12546" max="12546" width="33.44140625" style="21" bestFit="1" customWidth="1"/>
    <col min="12547" max="12800" width="9.33203125" style="21"/>
    <col min="12801" max="12801" width="33.6640625" style="21" bestFit="1" customWidth="1"/>
    <col min="12802" max="12802" width="33.44140625" style="21" bestFit="1" customWidth="1"/>
    <col min="12803" max="13056" width="9.33203125" style="21"/>
    <col min="13057" max="13057" width="33.6640625" style="21" bestFit="1" customWidth="1"/>
    <col min="13058" max="13058" width="33.44140625" style="21" bestFit="1" customWidth="1"/>
    <col min="13059" max="13312" width="9.33203125" style="21"/>
    <col min="13313" max="13313" width="33.6640625" style="21" bestFit="1" customWidth="1"/>
    <col min="13314" max="13314" width="33.44140625" style="21" bestFit="1" customWidth="1"/>
    <col min="13315" max="13568" width="9.33203125" style="21"/>
    <col min="13569" max="13569" width="33.6640625" style="21" bestFit="1" customWidth="1"/>
    <col min="13570" max="13570" width="33.44140625" style="21" bestFit="1" customWidth="1"/>
    <col min="13571" max="13824" width="9.33203125" style="21"/>
    <col min="13825" max="13825" width="33.6640625" style="21" bestFit="1" customWidth="1"/>
    <col min="13826" max="13826" width="33.44140625" style="21" bestFit="1" customWidth="1"/>
    <col min="13827" max="14080" width="9.33203125" style="21"/>
    <col min="14081" max="14081" width="33.6640625" style="21" bestFit="1" customWidth="1"/>
    <col min="14082" max="14082" width="33.44140625" style="21" bestFit="1" customWidth="1"/>
    <col min="14083" max="14336" width="9.33203125" style="21"/>
    <col min="14337" max="14337" width="33.6640625" style="21" bestFit="1" customWidth="1"/>
    <col min="14338" max="14338" width="33.44140625" style="21" bestFit="1" customWidth="1"/>
    <col min="14339" max="14592" width="9.33203125" style="21"/>
    <col min="14593" max="14593" width="33.6640625" style="21" bestFit="1" customWidth="1"/>
    <col min="14594" max="14594" width="33.44140625" style="21" bestFit="1" customWidth="1"/>
    <col min="14595" max="14848" width="9.33203125" style="21"/>
    <col min="14849" max="14849" width="33.6640625" style="21" bestFit="1" customWidth="1"/>
    <col min="14850" max="14850" width="33.44140625" style="21" bestFit="1" customWidth="1"/>
    <col min="14851" max="15104" width="9.33203125" style="21"/>
    <col min="15105" max="15105" width="33.6640625" style="21" bestFit="1" customWidth="1"/>
    <col min="15106" max="15106" width="33.44140625" style="21" bestFit="1" customWidth="1"/>
    <col min="15107" max="15360" width="9.33203125" style="21"/>
    <col min="15361" max="15361" width="33.6640625" style="21" bestFit="1" customWidth="1"/>
    <col min="15362" max="15362" width="33.44140625" style="21" bestFit="1" customWidth="1"/>
    <col min="15363" max="15616" width="9.33203125" style="21"/>
    <col min="15617" max="15617" width="33.6640625" style="21" bestFit="1" customWidth="1"/>
    <col min="15618" max="15618" width="33.44140625" style="21" bestFit="1" customWidth="1"/>
    <col min="15619" max="15872" width="9.33203125" style="21"/>
    <col min="15873" max="15873" width="33.6640625" style="21" bestFit="1" customWidth="1"/>
    <col min="15874" max="15874" width="33.44140625" style="21" bestFit="1" customWidth="1"/>
    <col min="15875" max="16128" width="9.33203125" style="21"/>
    <col min="16129" max="16129" width="33.6640625" style="21" bestFit="1" customWidth="1"/>
    <col min="16130" max="16130" width="33.44140625" style="21" bestFit="1" customWidth="1"/>
    <col min="16131" max="16384" width="9.33203125" style="21"/>
  </cols>
  <sheetData>
    <row r="1" spans="1:2" ht="17.399999999999999" x14ac:dyDescent="0.3">
      <c r="A1" s="265" t="s">
        <v>306</v>
      </c>
      <c r="B1" s="265"/>
    </row>
    <row r="2" spans="1:2" ht="15.6" x14ac:dyDescent="0.3">
      <c r="A2" s="266"/>
      <c r="B2" s="266"/>
    </row>
    <row r="3" spans="1:2" ht="13.8" x14ac:dyDescent="0.25">
      <c r="A3" s="267" t="s">
        <v>307</v>
      </c>
      <c r="B3" s="267"/>
    </row>
    <row r="4" spans="1:2" ht="15.6" x14ac:dyDescent="0.3">
      <c r="A4" s="268"/>
      <c r="B4" s="268"/>
    </row>
    <row r="5" spans="1:2" x14ac:dyDescent="0.25">
      <c r="A5" s="22" t="s">
        <v>308</v>
      </c>
      <c r="B5" s="22" t="s">
        <v>309</v>
      </c>
    </row>
    <row r="6" spans="1:2" x14ac:dyDescent="0.25">
      <c r="A6" s="22" t="s">
        <v>88</v>
      </c>
      <c r="B6" s="22" t="s">
        <v>89</v>
      </c>
    </row>
    <row r="7" spans="1:2" x14ac:dyDescent="0.25">
      <c r="A7" s="22" t="s">
        <v>310</v>
      </c>
      <c r="B7" s="22" t="s">
        <v>311</v>
      </c>
    </row>
    <row r="9" spans="1:2" ht="15" customHeight="1" x14ac:dyDescent="0.25">
      <c r="A9" s="22" t="s">
        <v>312</v>
      </c>
      <c r="B9" s="22" t="s">
        <v>313</v>
      </c>
    </row>
    <row r="10" spans="1:2" ht="15" customHeight="1" x14ac:dyDescent="0.25">
      <c r="A10" s="22" t="s">
        <v>314</v>
      </c>
      <c r="B10" s="23">
        <v>70035687</v>
      </c>
    </row>
    <row r="11" spans="1:2" ht="15" customHeight="1" x14ac:dyDescent="0.25">
      <c r="A11" s="22" t="s">
        <v>315</v>
      </c>
      <c r="B11" s="24" t="s">
        <v>14</v>
      </c>
    </row>
    <row r="12" spans="1:2" ht="15" customHeight="1" x14ac:dyDescent="0.25">
      <c r="A12" s="22" t="s">
        <v>316</v>
      </c>
      <c r="B12" s="22" t="s">
        <v>317</v>
      </c>
    </row>
    <row r="13" spans="1:2" ht="15" customHeight="1" x14ac:dyDescent="0.25">
      <c r="A13" s="22" t="s">
        <v>318</v>
      </c>
      <c r="B13" s="22" t="s">
        <v>319</v>
      </c>
    </row>
    <row r="14" spans="1:2" ht="15" customHeight="1" x14ac:dyDescent="0.25">
      <c r="A14" s="22" t="s">
        <v>320</v>
      </c>
      <c r="B14" s="22" t="s">
        <v>239</v>
      </c>
    </row>
    <row r="15" spans="1:2" ht="15" customHeight="1" x14ac:dyDescent="0.25">
      <c r="A15" s="22" t="s">
        <v>321</v>
      </c>
      <c r="B15" s="22" t="s">
        <v>322</v>
      </c>
    </row>
    <row r="16" spans="1:2" ht="15" customHeight="1" x14ac:dyDescent="0.25">
      <c r="A16" s="22" t="s">
        <v>323</v>
      </c>
      <c r="B16" s="23">
        <v>2014</v>
      </c>
    </row>
    <row r="17" spans="1:2" ht="15" customHeight="1" x14ac:dyDescent="0.25">
      <c r="A17" s="22" t="s">
        <v>324</v>
      </c>
      <c r="B17" s="22" t="s">
        <v>325</v>
      </c>
    </row>
    <row r="18" spans="1:2" ht="15" customHeight="1" x14ac:dyDescent="0.25">
      <c r="A18" s="22" t="s">
        <v>326</v>
      </c>
      <c r="B18" s="22" t="s">
        <v>327</v>
      </c>
    </row>
    <row r="19" spans="1:2" ht="15" customHeight="1" x14ac:dyDescent="0.25">
      <c r="A19" s="22" t="s">
        <v>328</v>
      </c>
      <c r="B19" s="22" t="s">
        <v>329</v>
      </c>
    </row>
    <row r="20" spans="1:2" ht="15" customHeight="1" x14ac:dyDescent="0.25">
      <c r="A20" s="22" t="s">
        <v>330</v>
      </c>
      <c r="B20" s="23">
        <v>2000</v>
      </c>
    </row>
    <row r="21" spans="1:2" ht="15" customHeight="1" x14ac:dyDescent="0.25">
      <c r="A21" s="22" t="s">
        <v>331</v>
      </c>
      <c r="B21" s="23">
        <v>26</v>
      </c>
    </row>
    <row r="22" spans="1:2" ht="15" customHeight="1" x14ac:dyDescent="0.25">
      <c r="A22" s="22" t="s">
        <v>332</v>
      </c>
      <c r="B22" s="23">
        <v>87.48</v>
      </c>
    </row>
    <row r="23" spans="1:2" ht="15" customHeight="1" x14ac:dyDescent="0.25">
      <c r="A23" s="22" t="s">
        <v>333</v>
      </c>
      <c r="B23" s="23">
        <v>4</v>
      </c>
    </row>
    <row r="24" spans="1:2" ht="15" customHeight="1" x14ac:dyDescent="0.25">
      <c r="A24" s="22" t="s">
        <v>334</v>
      </c>
      <c r="B24" s="23">
        <v>25</v>
      </c>
    </row>
    <row r="25" spans="1:2" ht="15" customHeight="1" x14ac:dyDescent="0.25">
      <c r="A25" s="22" t="s">
        <v>335</v>
      </c>
      <c r="B25" s="23">
        <v>25</v>
      </c>
    </row>
    <row r="26" spans="1:2" ht="15" customHeight="1" x14ac:dyDescent="0.25">
      <c r="A26" s="22" t="s">
        <v>336</v>
      </c>
      <c r="B26" s="23">
        <v>1</v>
      </c>
    </row>
    <row r="27" spans="1:2" ht="15" customHeight="1" x14ac:dyDescent="0.25">
      <c r="A27" s="22" t="s">
        <v>337</v>
      </c>
      <c r="B27" s="23" t="s">
        <v>338</v>
      </c>
    </row>
    <row r="28" spans="1:2" ht="15" customHeight="1" x14ac:dyDescent="0.25">
      <c r="A28" s="22" t="s">
        <v>339</v>
      </c>
      <c r="B28" s="76" t="s">
        <v>340</v>
      </c>
    </row>
    <row r="29" spans="1:2" ht="15" customHeight="1" x14ac:dyDescent="0.25">
      <c r="A29" s="22" t="s">
        <v>341</v>
      </c>
      <c r="B29" s="22" t="s">
        <v>327</v>
      </c>
    </row>
    <row r="30" spans="1:2" ht="15" customHeight="1" x14ac:dyDescent="0.25">
      <c r="A30" s="22" t="s">
        <v>342</v>
      </c>
      <c r="B30" s="22" t="s">
        <v>343</v>
      </c>
    </row>
    <row r="31" spans="1:2" ht="15" customHeight="1" x14ac:dyDescent="0.25"/>
    <row r="32" spans="1:2" ht="15" customHeight="1" x14ac:dyDescent="0.25"/>
    <row r="34" spans="1:2" x14ac:dyDescent="0.25">
      <c r="A34" s="22" t="s">
        <v>312</v>
      </c>
      <c r="B34" s="22" t="s">
        <v>15</v>
      </c>
    </row>
    <row r="35" spans="1:2" x14ac:dyDescent="0.25">
      <c r="A35" s="22" t="s">
        <v>314</v>
      </c>
      <c r="B35" s="23">
        <v>70035688</v>
      </c>
    </row>
    <row r="36" spans="1:2" x14ac:dyDescent="0.25">
      <c r="A36" s="22" t="s">
        <v>315</v>
      </c>
      <c r="B36" s="24" t="s">
        <v>16</v>
      </c>
    </row>
    <row r="37" spans="1:2" x14ac:dyDescent="0.25">
      <c r="A37" s="22" t="s">
        <v>316</v>
      </c>
      <c r="B37" s="22" t="s">
        <v>317</v>
      </c>
    </row>
    <row r="38" spans="1:2" x14ac:dyDescent="0.25">
      <c r="A38" s="22" t="s">
        <v>318</v>
      </c>
      <c r="B38" s="22" t="s">
        <v>319</v>
      </c>
    </row>
    <row r="39" spans="1:2" x14ac:dyDescent="0.25">
      <c r="A39" s="22" t="s">
        <v>320</v>
      </c>
      <c r="B39" s="22" t="s">
        <v>239</v>
      </c>
    </row>
    <row r="40" spans="1:2" x14ac:dyDescent="0.25">
      <c r="A40" s="22" t="s">
        <v>321</v>
      </c>
      <c r="B40" s="22" t="s">
        <v>322</v>
      </c>
    </row>
    <row r="41" spans="1:2" x14ac:dyDescent="0.25">
      <c r="A41" s="22" t="s">
        <v>323</v>
      </c>
      <c r="B41" s="23">
        <v>2014</v>
      </c>
    </row>
    <row r="42" spans="1:2" x14ac:dyDescent="0.25">
      <c r="A42" s="22" t="s">
        <v>324</v>
      </c>
      <c r="B42" s="22" t="s">
        <v>325</v>
      </c>
    </row>
    <row r="43" spans="1:2" x14ac:dyDescent="0.25">
      <c r="A43" s="22" t="s">
        <v>326</v>
      </c>
      <c r="B43" s="22" t="s">
        <v>327</v>
      </c>
    </row>
    <row r="44" spans="1:2" x14ac:dyDescent="0.25">
      <c r="A44" s="22" t="s">
        <v>328</v>
      </c>
      <c r="B44" s="22" t="s">
        <v>329</v>
      </c>
    </row>
    <row r="45" spans="1:2" x14ac:dyDescent="0.25">
      <c r="A45" s="22" t="s">
        <v>330</v>
      </c>
      <c r="B45" s="23">
        <v>2000</v>
      </c>
    </row>
    <row r="46" spans="1:2" x14ac:dyDescent="0.25">
      <c r="A46" s="22" t="s">
        <v>331</v>
      </c>
      <c r="B46" s="23">
        <v>26</v>
      </c>
    </row>
    <row r="47" spans="1:2" x14ac:dyDescent="0.25">
      <c r="A47" s="22" t="s">
        <v>332</v>
      </c>
      <c r="B47" s="23">
        <v>87.48</v>
      </c>
    </row>
    <row r="48" spans="1:2" x14ac:dyDescent="0.25">
      <c r="A48" s="22" t="s">
        <v>333</v>
      </c>
      <c r="B48" s="23">
        <v>4</v>
      </c>
    </row>
    <row r="49" spans="1:2" ht="12.75" customHeight="1" x14ac:dyDescent="0.25">
      <c r="A49" s="22" t="s">
        <v>334</v>
      </c>
      <c r="B49" s="23">
        <v>25</v>
      </c>
    </row>
    <row r="50" spans="1:2" ht="12.75" customHeight="1" x14ac:dyDescent="0.25">
      <c r="A50" s="22" t="s">
        <v>335</v>
      </c>
      <c r="B50" s="23">
        <v>25</v>
      </c>
    </row>
    <row r="51" spans="1:2" ht="12.75" customHeight="1" x14ac:dyDescent="0.25">
      <c r="A51" s="22" t="s">
        <v>336</v>
      </c>
      <c r="B51" s="23">
        <v>1</v>
      </c>
    </row>
    <row r="52" spans="1:2" ht="12.75" customHeight="1" x14ac:dyDescent="0.25">
      <c r="A52" s="22" t="s">
        <v>337</v>
      </c>
      <c r="B52" s="23" t="s">
        <v>338</v>
      </c>
    </row>
    <row r="53" spans="1:2" ht="12.75" customHeight="1" x14ac:dyDescent="0.25">
      <c r="A53" s="22" t="s">
        <v>339</v>
      </c>
      <c r="B53" s="76" t="s">
        <v>340</v>
      </c>
    </row>
    <row r="54" spans="1:2" ht="12.75" customHeight="1" x14ac:dyDescent="0.25">
      <c r="A54" s="22" t="s">
        <v>341</v>
      </c>
      <c r="B54" s="22" t="s">
        <v>327</v>
      </c>
    </row>
    <row r="55" spans="1:2" ht="12.75" customHeight="1" x14ac:dyDescent="0.25">
      <c r="A55" s="22" t="s">
        <v>342</v>
      </c>
      <c r="B55" s="22" t="s">
        <v>343</v>
      </c>
    </row>
    <row r="56" spans="1:2" ht="12.75" customHeight="1" x14ac:dyDescent="0.25"/>
    <row r="59" spans="1:2" x14ac:dyDescent="0.25">
      <c r="A59" s="22" t="s">
        <v>312</v>
      </c>
      <c r="B59" s="22" t="s">
        <v>17</v>
      </c>
    </row>
    <row r="60" spans="1:2" x14ac:dyDescent="0.25">
      <c r="A60" s="22" t="s">
        <v>314</v>
      </c>
      <c r="B60" s="23">
        <v>70035689</v>
      </c>
    </row>
    <row r="61" spans="1:2" x14ac:dyDescent="0.25">
      <c r="A61" s="22" t="s">
        <v>315</v>
      </c>
      <c r="B61" s="22" t="s">
        <v>18</v>
      </c>
    </row>
    <row r="62" spans="1:2" x14ac:dyDescent="0.25">
      <c r="A62" s="22" t="s">
        <v>316</v>
      </c>
      <c r="B62" s="22" t="s">
        <v>317</v>
      </c>
    </row>
    <row r="63" spans="1:2" x14ac:dyDescent="0.25">
      <c r="A63" s="22" t="s">
        <v>318</v>
      </c>
      <c r="B63" s="22" t="s">
        <v>319</v>
      </c>
    </row>
    <row r="64" spans="1:2" x14ac:dyDescent="0.25">
      <c r="A64" s="22" t="s">
        <v>320</v>
      </c>
      <c r="B64" s="22" t="s">
        <v>239</v>
      </c>
    </row>
    <row r="65" spans="1:2" x14ac:dyDescent="0.25">
      <c r="A65" s="22" t="s">
        <v>321</v>
      </c>
      <c r="B65" s="22" t="s">
        <v>322</v>
      </c>
    </row>
    <row r="66" spans="1:2" x14ac:dyDescent="0.25">
      <c r="A66" s="22" t="s">
        <v>323</v>
      </c>
      <c r="B66" s="23">
        <v>2014</v>
      </c>
    </row>
    <row r="67" spans="1:2" x14ac:dyDescent="0.25">
      <c r="A67" s="22" t="s">
        <v>324</v>
      </c>
      <c r="B67" s="22" t="s">
        <v>325</v>
      </c>
    </row>
    <row r="68" spans="1:2" x14ac:dyDescent="0.25">
      <c r="A68" s="22" t="s">
        <v>326</v>
      </c>
      <c r="B68" s="22" t="s">
        <v>327</v>
      </c>
    </row>
    <row r="69" spans="1:2" x14ac:dyDescent="0.25">
      <c r="A69" s="22" t="s">
        <v>328</v>
      </c>
      <c r="B69" s="22" t="s">
        <v>329</v>
      </c>
    </row>
    <row r="70" spans="1:2" x14ac:dyDescent="0.25">
      <c r="A70" s="22" t="s">
        <v>330</v>
      </c>
      <c r="B70" s="23">
        <v>1350</v>
      </c>
    </row>
    <row r="71" spans="1:2" x14ac:dyDescent="0.25">
      <c r="A71" s="22" t="s">
        <v>331</v>
      </c>
      <c r="B71" s="23">
        <v>18</v>
      </c>
    </row>
    <row r="72" spans="1:2" x14ac:dyDescent="0.25">
      <c r="A72" s="22" t="s">
        <v>332</v>
      </c>
      <c r="B72" s="23">
        <v>77.400000000000006</v>
      </c>
    </row>
    <row r="73" spans="1:2" x14ac:dyDescent="0.25">
      <c r="A73" s="22" t="s">
        <v>333</v>
      </c>
      <c r="B73" s="23">
        <v>4</v>
      </c>
    </row>
    <row r="74" spans="1:2" x14ac:dyDescent="0.25">
      <c r="A74" s="22" t="s">
        <v>334</v>
      </c>
      <c r="B74" s="23">
        <v>22</v>
      </c>
    </row>
    <row r="75" spans="1:2" x14ac:dyDescent="0.25">
      <c r="A75" s="22" t="s">
        <v>335</v>
      </c>
      <c r="B75" s="23">
        <v>22</v>
      </c>
    </row>
    <row r="76" spans="1:2" x14ac:dyDescent="0.25">
      <c r="A76" s="22" t="s">
        <v>336</v>
      </c>
      <c r="B76" s="23">
        <v>1</v>
      </c>
    </row>
    <row r="77" spans="1:2" x14ac:dyDescent="0.25">
      <c r="A77" s="22" t="s">
        <v>337</v>
      </c>
      <c r="B77" s="23" t="s">
        <v>344</v>
      </c>
    </row>
    <row r="78" spans="1:2" x14ac:dyDescent="0.25">
      <c r="A78" s="22" t="s">
        <v>339</v>
      </c>
      <c r="B78" s="76" t="s">
        <v>340</v>
      </c>
    </row>
    <row r="79" spans="1:2" x14ac:dyDescent="0.25">
      <c r="A79" s="22" t="s">
        <v>341</v>
      </c>
      <c r="B79" s="22" t="s">
        <v>345</v>
      </c>
    </row>
    <row r="80" spans="1:2" x14ac:dyDescent="0.25">
      <c r="A80" s="22" t="s">
        <v>342</v>
      </c>
      <c r="B80" s="22" t="s">
        <v>343</v>
      </c>
    </row>
    <row r="83" spans="1:2" x14ac:dyDescent="0.25">
      <c r="A83" s="22" t="s">
        <v>312</v>
      </c>
      <c r="B83" s="22" t="s">
        <v>19</v>
      </c>
    </row>
    <row r="84" spans="1:2" x14ac:dyDescent="0.25">
      <c r="A84" s="22" t="s">
        <v>314</v>
      </c>
      <c r="B84" s="23">
        <v>70035690</v>
      </c>
    </row>
    <row r="85" spans="1:2" x14ac:dyDescent="0.25">
      <c r="A85" s="22" t="s">
        <v>315</v>
      </c>
      <c r="B85" s="22" t="s">
        <v>20</v>
      </c>
    </row>
    <row r="86" spans="1:2" x14ac:dyDescent="0.25">
      <c r="A86" s="22" t="s">
        <v>316</v>
      </c>
      <c r="B86" s="22" t="s">
        <v>317</v>
      </c>
    </row>
    <row r="87" spans="1:2" x14ac:dyDescent="0.25">
      <c r="A87" s="22" t="s">
        <v>318</v>
      </c>
      <c r="B87" s="22" t="s">
        <v>319</v>
      </c>
    </row>
    <row r="88" spans="1:2" x14ac:dyDescent="0.25">
      <c r="A88" s="22" t="s">
        <v>320</v>
      </c>
      <c r="B88" s="22" t="s">
        <v>239</v>
      </c>
    </row>
    <row r="89" spans="1:2" x14ac:dyDescent="0.25">
      <c r="A89" s="22" t="s">
        <v>321</v>
      </c>
      <c r="B89" s="22" t="s">
        <v>322</v>
      </c>
    </row>
    <row r="90" spans="1:2" x14ac:dyDescent="0.25">
      <c r="A90" s="22" t="s">
        <v>323</v>
      </c>
      <c r="B90" s="23">
        <v>2014</v>
      </c>
    </row>
    <row r="91" spans="1:2" x14ac:dyDescent="0.25">
      <c r="A91" s="22" t="s">
        <v>324</v>
      </c>
      <c r="B91" s="22" t="s">
        <v>325</v>
      </c>
    </row>
    <row r="92" spans="1:2" x14ac:dyDescent="0.25">
      <c r="A92" s="22" t="s">
        <v>326</v>
      </c>
      <c r="B92" s="22" t="s">
        <v>327</v>
      </c>
    </row>
    <row r="93" spans="1:2" x14ac:dyDescent="0.25">
      <c r="A93" s="22" t="s">
        <v>328</v>
      </c>
      <c r="B93" s="22" t="s">
        <v>329</v>
      </c>
    </row>
    <row r="94" spans="1:2" x14ac:dyDescent="0.25">
      <c r="A94" s="22" t="s">
        <v>330</v>
      </c>
      <c r="B94" s="23">
        <v>1350</v>
      </c>
    </row>
    <row r="95" spans="1:2" x14ac:dyDescent="0.25">
      <c r="A95" s="22" t="s">
        <v>331</v>
      </c>
      <c r="B95" s="23">
        <v>18</v>
      </c>
    </row>
    <row r="96" spans="1:2" x14ac:dyDescent="0.25">
      <c r="A96" s="22" t="s">
        <v>332</v>
      </c>
      <c r="B96" s="23">
        <v>77.400000000000006</v>
      </c>
    </row>
    <row r="97" spans="1:2" x14ac:dyDescent="0.25">
      <c r="A97" s="22" t="s">
        <v>333</v>
      </c>
      <c r="B97" s="23">
        <v>4</v>
      </c>
    </row>
    <row r="98" spans="1:2" x14ac:dyDescent="0.25">
      <c r="A98" s="22" t="s">
        <v>334</v>
      </c>
      <c r="B98" s="23">
        <v>22</v>
      </c>
    </row>
    <row r="99" spans="1:2" x14ac:dyDescent="0.25">
      <c r="A99" s="22" t="s">
        <v>335</v>
      </c>
      <c r="B99" s="23">
        <v>22</v>
      </c>
    </row>
    <row r="100" spans="1:2" x14ac:dyDescent="0.25">
      <c r="A100" s="22" t="s">
        <v>336</v>
      </c>
      <c r="B100" s="23">
        <v>1</v>
      </c>
    </row>
    <row r="101" spans="1:2" x14ac:dyDescent="0.25">
      <c r="A101" s="22" t="s">
        <v>337</v>
      </c>
      <c r="B101" s="23" t="s">
        <v>344</v>
      </c>
    </row>
    <row r="102" spans="1:2" x14ac:dyDescent="0.25">
      <c r="A102" s="22" t="s">
        <v>339</v>
      </c>
      <c r="B102" s="76" t="s">
        <v>340</v>
      </c>
    </row>
    <row r="103" spans="1:2" x14ac:dyDescent="0.25">
      <c r="A103" s="22" t="s">
        <v>341</v>
      </c>
      <c r="B103" s="22" t="s">
        <v>345</v>
      </c>
    </row>
    <row r="104" spans="1:2" x14ac:dyDescent="0.25">
      <c r="A104" s="22" t="s">
        <v>342</v>
      </c>
      <c r="B104" s="22" t="s">
        <v>343</v>
      </c>
    </row>
    <row r="107" spans="1:2" x14ac:dyDescent="0.25">
      <c r="A107" s="22" t="s">
        <v>312</v>
      </c>
      <c r="B107" s="22" t="s">
        <v>21</v>
      </c>
    </row>
    <row r="108" spans="1:2" x14ac:dyDescent="0.25">
      <c r="A108" s="22" t="s">
        <v>314</v>
      </c>
      <c r="B108" s="23">
        <v>70035691</v>
      </c>
    </row>
    <row r="109" spans="1:2" x14ac:dyDescent="0.25">
      <c r="A109" s="22" t="s">
        <v>315</v>
      </c>
      <c r="B109" s="22" t="s">
        <v>22</v>
      </c>
    </row>
    <row r="110" spans="1:2" x14ac:dyDescent="0.25">
      <c r="A110" s="22" t="s">
        <v>316</v>
      </c>
      <c r="B110" s="22" t="s">
        <v>317</v>
      </c>
    </row>
    <row r="111" spans="1:2" x14ac:dyDescent="0.25">
      <c r="A111" s="22" t="s">
        <v>318</v>
      </c>
      <c r="B111" s="22" t="s">
        <v>319</v>
      </c>
    </row>
    <row r="112" spans="1:2" x14ac:dyDescent="0.25">
      <c r="A112" s="22" t="s">
        <v>320</v>
      </c>
      <c r="B112" s="22" t="s">
        <v>239</v>
      </c>
    </row>
    <row r="113" spans="1:2" x14ac:dyDescent="0.25">
      <c r="A113" s="22" t="s">
        <v>321</v>
      </c>
      <c r="B113" s="22" t="s">
        <v>322</v>
      </c>
    </row>
    <row r="114" spans="1:2" x14ac:dyDescent="0.25">
      <c r="A114" s="22" t="s">
        <v>323</v>
      </c>
      <c r="B114" s="23">
        <v>2014</v>
      </c>
    </row>
    <row r="115" spans="1:2" x14ac:dyDescent="0.25">
      <c r="A115" s="22" t="s">
        <v>324</v>
      </c>
      <c r="B115" s="22" t="s">
        <v>325</v>
      </c>
    </row>
    <row r="116" spans="1:2" x14ac:dyDescent="0.25">
      <c r="A116" s="22" t="s">
        <v>326</v>
      </c>
      <c r="B116" s="22" t="s">
        <v>327</v>
      </c>
    </row>
    <row r="117" spans="1:2" x14ac:dyDescent="0.25">
      <c r="A117" s="22" t="s">
        <v>328</v>
      </c>
      <c r="B117" s="22" t="s">
        <v>329</v>
      </c>
    </row>
    <row r="118" spans="1:2" x14ac:dyDescent="0.25">
      <c r="A118" s="22" t="s">
        <v>330</v>
      </c>
      <c r="B118" s="23">
        <v>1350</v>
      </c>
    </row>
    <row r="119" spans="1:2" x14ac:dyDescent="0.25">
      <c r="A119" s="22" t="s">
        <v>331</v>
      </c>
      <c r="B119" s="23">
        <v>18</v>
      </c>
    </row>
    <row r="120" spans="1:2" x14ac:dyDescent="0.25">
      <c r="A120" s="22" t="s">
        <v>332</v>
      </c>
      <c r="B120" s="23">
        <v>77.400000000000006</v>
      </c>
    </row>
    <row r="121" spans="1:2" x14ac:dyDescent="0.25">
      <c r="A121" s="22" t="s">
        <v>333</v>
      </c>
      <c r="B121" s="23">
        <v>4</v>
      </c>
    </row>
    <row r="122" spans="1:2" x14ac:dyDescent="0.25">
      <c r="A122" s="22" t="s">
        <v>334</v>
      </c>
      <c r="B122" s="23">
        <v>22</v>
      </c>
    </row>
    <row r="123" spans="1:2" x14ac:dyDescent="0.25">
      <c r="A123" s="22" t="s">
        <v>335</v>
      </c>
      <c r="B123" s="23">
        <v>22</v>
      </c>
    </row>
    <row r="124" spans="1:2" x14ac:dyDescent="0.25">
      <c r="A124" s="22" t="s">
        <v>336</v>
      </c>
      <c r="B124" s="23">
        <v>1</v>
      </c>
    </row>
    <row r="125" spans="1:2" x14ac:dyDescent="0.25">
      <c r="A125" s="22" t="s">
        <v>337</v>
      </c>
      <c r="B125" s="23" t="s">
        <v>344</v>
      </c>
    </row>
    <row r="126" spans="1:2" x14ac:dyDescent="0.25">
      <c r="A126" s="22" t="s">
        <v>339</v>
      </c>
      <c r="B126" s="76" t="s">
        <v>340</v>
      </c>
    </row>
    <row r="127" spans="1:2" x14ac:dyDescent="0.25">
      <c r="A127" s="22" t="s">
        <v>341</v>
      </c>
      <c r="B127" s="22" t="s">
        <v>345</v>
      </c>
    </row>
    <row r="128" spans="1:2" x14ac:dyDescent="0.25">
      <c r="A128" s="22" t="s">
        <v>342</v>
      </c>
      <c r="B128" s="22" t="s">
        <v>343</v>
      </c>
    </row>
    <row r="131" spans="1:2" x14ac:dyDescent="0.25">
      <c r="A131" s="22" t="s">
        <v>312</v>
      </c>
      <c r="B131" s="22" t="s">
        <v>23</v>
      </c>
    </row>
    <row r="132" spans="1:2" x14ac:dyDescent="0.25">
      <c r="A132" s="22" t="s">
        <v>314</v>
      </c>
      <c r="B132" s="23">
        <v>70035692</v>
      </c>
    </row>
    <row r="133" spans="1:2" x14ac:dyDescent="0.25">
      <c r="A133" s="22" t="s">
        <v>315</v>
      </c>
      <c r="B133" s="22" t="s">
        <v>346</v>
      </c>
    </row>
    <row r="134" spans="1:2" x14ac:dyDescent="0.25">
      <c r="A134" s="22" t="s">
        <v>316</v>
      </c>
      <c r="B134" s="22" t="s">
        <v>317</v>
      </c>
    </row>
    <row r="135" spans="1:2" x14ac:dyDescent="0.25">
      <c r="A135" s="22" t="s">
        <v>318</v>
      </c>
      <c r="B135" s="22" t="s">
        <v>319</v>
      </c>
    </row>
    <row r="136" spans="1:2" x14ac:dyDescent="0.25">
      <c r="A136" s="22" t="s">
        <v>320</v>
      </c>
      <c r="B136" s="22" t="s">
        <v>239</v>
      </c>
    </row>
    <row r="137" spans="1:2" x14ac:dyDescent="0.25">
      <c r="A137" s="22" t="s">
        <v>321</v>
      </c>
      <c r="B137" s="22" t="s">
        <v>322</v>
      </c>
    </row>
    <row r="138" spans="1:2" x14ac:dyDescent="0.25">
      <c r="A138" s="22" t="s">
        <v>323</v>
      </c>
      <c r="B138" s="23">
        <v>2014</v>
      </c>
    </row>
    <row r="139" spans="1:2" x14ac:dyDescent="0.25">
      <c r="A139" s="22" t="s">
        <v>324</v>
      </c>
      <c r="B139" s="22" t="s">
        <v>325</v>
      </c>
    </row>
    <row r="140" spans="1:2" x14ac:dyDescent="0.25">
      <c r="A140" s="22" t="s">
        <v>326</v>
      </c>
      <c r="B140" s="22" t="s">
        <v>327</v>
      </c>
    </row>
    <row r="141" spans="1:2" x14ac:dyDescent="0.25">
      <c r="A141" s="22" t="s">
        <v>328</v>
      </c>
      <c r="B141" s="22" t="s">
        <v>329</v>
      </c>
    </row>
    <row r="142" spans="1:2" x14ac:dyDescent="0.25">
      <c r="A142" s="22" t="s">
        <v>330</v>
      </c>
      <c r="B142" s="23">
        <v>1350</v>
      </c>
    </row>
    <row r="143" spans="1:2" x14ac:dyDescent="0.25">
      <c r="A143" s="22" t="s">
        <v>331</v>
      </c>
      <c r="B143" s="23">
        <v>18</v>
      </c>
    </row>
    <row r="144" spans="1:2" x14ac:dyDescent="0.25">
      <c r="A144" s="22" t="s">
        <v>332</v>
      </c>
      <c r="B144" s="23">
        <v>77.400000000000006</v>
      </c>
    </row>
    <row r="145" spans="1:2" x14ac:dyDescent="0.25">
      <c r="A145" s="22" t="s">
        <v>333</v>
      </c>
      <c r="B145" s="23">
        <v>4</v>
      </c>
    </row>
    <row r="146" spans="1:2" x14ac:dyDescent="0.25">
      <c r="A146" s="22" t="s">
        <v>334</v>
      </c>
      <c r="B146" s="23">
        <v>22</v>
      </c>
    </row>
    <row r="147" spans="1:2" x14ac:dyDescent="0.25">
      <c r="A147" s="22" t="s">
        <v>335</v>
      </c>
      <c r="B147" s="23">
        <v>22</v>
      </c>
    </row>
    <row r="148" spans="1:2" x14ac:dyDescent="0.25">
      <c r="A148" s="22" t="s">
        <v>336</v>
      </c>
      <c r="B148" s="23">
        <v>1</v>
      </c>
    </row>
    <row r="149" spans="1:2" x14ac:dyDescent="0.25">
      <c r="A149" s="22" t="s">
        <v>337</v>
      </c>
      <c r="B149" s="23" t="s">
        <v>344</v>
      </c>
    </row>
    <row r="150" spans="1:2" x14ac:dyDescent="0.25">
      <c r="A150" s="22" t="s">
        <v>339</v>
      </c>
      <c r="B150" s="76" t="s">
        <v>340</v>
      </c>
    </row>
    <row r="151" spans="1:2" x14ac:dyDescent="0.25">
      <c r="A151" s="22" t="s">
        <v>341</v>
      </c>
      <c r="B151" s="22" t="s">
        <v>345</v>
      </c>
    </row>
    <row r="152" spans="1:2" x14ac:dyDescent="0.25">
      <c r="A152" s="22" t="s">
        <v>342</v>
      </c>
      <c r="B152" s="22" t="s">
        <v>343</v>
      </c>
    </row>
    <row r="170" spans="1:2" x14ac:dyDescent="0.25">
      <c r="A170" s="22" t="s">
        <v>312</v>
      </c>
      <c r="B170" s="22" t="s">
        <v>25</v>
      </c>
    </row>
    <row r="171" spans="1:2" x14ac:dyDescent="0.25">
      <c r="A171" s="22" t="s">
        <v>314</v>
      </c>
      <c r="B171" s="23">
        <v>70035693</v>
      </c>
    </row>
    <row r="172" spans="1:2" x14ac:dyDescent="0.25">
      <c r="A172" s="22" t="s">
        <v>315</v>
      </c>
      <c r="B172" s="22" t="s">
        <v>26</v>
      </c>
    </row>
    <row r="173" spans="1:2" x14ac:dyDescent="0.25">
      <c r="A173" s="22" t="s">
        <v>316</v>
      </c>
      <c r="B173" s="22" t="s">
        <v>347</v>
      </c>
    </row>
    <row r="174" spans="1:2" x14ac:dyDescent="0.25">
      <c r="A174" s="22" t="s">
        <v>318</v>
      </c>
      <c r="B174" s="22" t="s">
        <v>319</v>
      </c>
    </row>
    <row r="175" spans="1:2" x14ac:dyDescent="0.25">
      <c r="A175" s="22" t="s">
        <v>320</v>
      </c>
      <c r="B175" s="22" t="s">
        <v>239</v>
      </c>
    </row>
    <row r="176" spans="1:2" x14ac:dyDescent="0.25">
      <c r="A176" s="22" t="s">
        <v>321</v>
      </c>
      <c r="B176" s="22" t="s">
        <v>348</v>
      </c>
    </row>
    <row r="177" spans="1:2" x14ac:dyDescent="0.25">
      <c r="A177" s="22" t="s">
        <v>323</v>
      </c>
      <c r="B177" s="23">
        <v>2014</v>
      </c>
    </row>
    <row r="178" spans="1:2" x14ac:dyDescent="0.25">
      <c r="A178" s="22" t="s">
        <v>324</v>
      </c>
      <c r="B178" s="22" t="s">
        <v>325</v>
      </c>
    </row>
    <row r="179" spans="1:2" x14ac:dyDescent="0.25">
      <c r="A179" s="22" t="s">
        <v>326</v>
      </c>
      <c r="B179" s="22" t="s">
        <v>327</v>
      </c>
    </row>
    <row r="180" spans="1:2" x14ac:dyDescent="0.25">
      <c r="A180" s="22" t="s">
        <v>328</v>
      </c>
      <c r="B180" s="22" t="s">
        <v>329</v>
      </c>
    </row>
    <row r="181" spans="1:2" x14ac:dyDescent="0.25">
      <c r="A181" s="22" t="s">
        <v>330</v>
      </c>
      <c r="B181" s="23">
        <v>1350</v>
      </c>
    </row>
    <row r="182" spans="1:2" x14ac:dyDescent="0.25">
      <c r="A182" s="22" t="s">
        <v>331</v>
      </c>
      <c r="B182" s="23">
        <v>18</v>
      </c>
    </row>
    <row r="183" spans="1:2" x14ac:dyDescent="0.25">
      <c r="A183" s="22" t="s">
        <v>332</v>
      </c>
      <c r="B183" s="23">
        <v>55.8</v>
      </c>
    </row>
    <row r="184" spans="1:2" x14ac:dyDescent="0.25">
      <c r="A184" s="22" t="s">
        <v>333</v>
      </c>
      <c r="B184" s="23">
        <v>4</v>
      </c>
    </row>
    <row r="185" spans="1:2" x14ac:dyDescent="0.25">
      <c r="A185" s="22" t="s">
        <v>334</v>
      </c>
      <c r="B185" s="23">
        <v>16</v>
      </c>
    </row>
    <row r="186" spans="1:2" x14ac:dyDescent="0.25">
      <c r="A186" s="22" t="s">
        <v>335</v>
      </c>
      <c r="B186" s="23">
        <v>16</v>
      </c>
    </row>
    <row r="187" spans="1:2" x14ac:dyDescent="0.25">
      <c r="A187" s="22" t="s">
        <v>336</v>
      </c>
      <c r="B187" s="23">
        <v>1</v>
      </c>
    </row>
    <row r="188" spans="1:2" x14ac:dyDescent="0.25">
      <c r="A188" s="22" t="s">
        <v>337</v>
      </c>
      <c r="B188" s="23" t="s">
        <v>344</v>
      </c>
    </row>
    <row r="189" spans="1:2" x14ac:dyDescent="0.25">
      <c r="A189" s="22" t="s">
        <v>339</v>
      </c>
      <c r="B189" s="76" t="s">
        <v>340</v>
      </c>
    </row>
    <row r="190" spans="1:2" x14ac:dyDescent="0.25">
      <c r="A190" s="22" t="s">
        <v>341</v>
      </c>
      <c r="B190" s="22" t="s">
        <v>345</v>
      </c>
    </row>
    <row r="191" spans="1:2" x14ac:dyDescent="0.25">
      <c r="A191" s="22" t="s">
        <v>342</v>
      </c>
      <c r="B191" s="22" t="s">
        <v>343</v>
      </c>
    </row>
    <row r="196" spans="1:2" x14ac:dyDescent="0.25">
      <c r="A196" s="22" t="s">
        <v>312</v>
      </c>
      <c r="B196" s="22" t="s">
        <v>27</v>
      </c>
    </row>
    <row r="197" spans="1:2" x14ac:dyDescent="0.25">
      <c r="A197" s="22" t="s">
        <v>314</v>
      </c>
      <c r="B197" s="23">
        <v>70035696</v>
      </c>
    </row>
    <row r="198" spans="1:2" x14ac:dyDescent="0.25">
      <c r="A198" s="22" t="s">
        <v>315</v>
      </c>
      <c r="B198" s="22" t="s">
        <v>28</v>
      </c>
    </row>
    <row r="199" spans="1:2" x14ac:dyDescent="0.25">
      <c r="A199" s="22" t="s">
        <v>316</v>
      </c>
      <c r="B199" s="22" t="s">
        <v>347</v>
      </c>
    </row>
    <row r="200" spans="1:2" x14ac:dyDescent="0.25">
      <c r="A200" s="22" t="s">
        <v>318</v>
      </c>
      <c r="B200" s="22" t="s">
        <v>319</v>
      </c>
    </row>
    <row r="201" spans="1:2" x14ac:dyDescent="0.25">
      <c r="A201" s="22" t="s">
        <v>320</v>
      </c>
      <c r="B201" s="22" t="s">
        <v>239</v>
      </c>
    </row>
    <row r="202" spans="1:2" x14ac:dyDescent="0.25">
      <c r="A202" s="22" t="s">
        <v>321</v>
      </c>
      <c r="B202" s="22" t="s">
        <v>322</v>
      </c>
    </row>
    <row r="203" spans="1:2" x14ac:dyDescent="0.25">
      <c r="A203" s="22" t="s">
        <v>323</v>
      </c>
      <c r="B203" s="23">
        <v>2014</v>
      </c>
    </row>
    <row r="204" spans="1:2" x14ac:dyDescent="0.25">
      <c r="A204" s="22" t="s">
        <v>324</v>
      </c>
      <c r="B204" s="22" t="s">
        <v>325</v>
      </c>
    </row>
    <row r="205" spans="1:2" x14ac:dyDescent="0.25">
      <c r="A205" s="22" t="s">
        <v>326</v>
      </c>
      <c r="B205" s="22" t="s">
        <v>327</v>
      </c>
    </row>
    <row r="206" spans="1:2" x14ac:dyDescent="0.25">
      <c r="A206" s="22" t="s">
        <v>328</v>
      </c>
      <c r="B206" s="22" t="s">
        <v>329</v>
      </c>
    </row>
    <row r="207" spans="1:2" x14ac:dyDescent="0.25">
      <c r="A207" s="22" t="s">
        <v>330</v>
      </c>
      <c r="B207" s="23">
        <v>1350</v>
      </c>
    </row>
    <row r="208" spans="1:2" x14ac:dyDescent="0.25">
      <c r="A208" s="22" t="s">
        <v>331</v>
      </c>
      <c r="B208" s="23">
        <v>18</v>
      </c>
    </row>
    <row r="209" spans="1:2" x14ac:dyDescent="0.25">
      <c r="A209" s="22" t="s">
        <v>332</v>
      </c>
      <c r="B209" s="23">
        <v>55.8</v>
      </c>
    </row>
    <row r="210" spans="1:2" x14ac:dyDescent="0.25">
      <c r="A210" s="22" t="s">
        <v>333</v>
      </c>
      <c r="B210" s="23">
        <v>4</v>
      </c>
    </row>
    <row r="211" spans="1:2" x14ac:dyDescent="0.25">
      <c r="A211" s="22" t="s">
        <v>334</v>
      </c>
      <c r="B211" s="23">
        <v>16</v>
      </c>
    </row>
    <row r="212" spans="1:2" x14ac:dyDescent="0.25">
      <c r="A212" s="22" t="s">
        <v>335</v>
      </c>
      <c r="B212" s="23">
        <v>16</v>
      </c>
    </row>
    <row r="213" spans="1:2" x14ac:dyDescent="0.25">
      <c r="A213" s="22" t="s">
        <v>336</v>
      </c>
      <c r="B213" s="23">
        <v>1</v>
      </c>
    </row>
    <row r="214" spans="1:2" x14ac:dyDescent="0.25">
      <c r="A214" s="22" t="s">
        <v>337</v>
      </c>
      <c r="B214" s="23" t="s">
        <v>344</v>
      </c>
    </row>
    <row r="215" spans="1:2" x14ac:dyDescent="0.25">
      <c r="A215" s="22" t="s">
        <v>339</v>
      </c>
      <c r="B215" s="76" t="s">
        <v>340</v>
      </c>
    </row>
    <row r="216" spans="1:2" x14ac:dyDescent="0.25">
      <c r="A216" s="22" t="s">
        <v>341</v>
      </c>
      <c r="B216" s="22" t="s">
        <v>345</v>
      </c>
    </row>
    <row r="217" spans="1:2" x14ac:dyDescent="0.25">
      <c r="A217" s="22" t="s">
        <v>342</v>
      </c>
      <c r="B217" s="22" t="s">
        <v>343</v>
      </c>
    </row>
    <row r="237" spans="1:2" x14ac:dyDescent="0.25">
      <c r="A237" s="22" t="s">
        <v>312</v>
      </c>
      <c r="B237" s="22" t="s">
        <v>29</v>
      </c>
    </row>
    <row r="238" spans="1:2" x14ac:dyDescent="0.25">
      <c r="A238" s="22" t="s">
        <v>314</v>
      </c>
      <c r="B238" s="23">
        <v>70035697</v>
      </c>
    </row>
    <row r="239" spans="1:2" x14ac:dyDescent="0.25">
      <c r="A239" s="22" t="s">
        <v>315</v>
      </c>
      <c r="B239" s="22" t="s">
        <v>349</v>
      </c>
    </row>
    <row r="240" spans="1:2" x14ac:dyDescent="0.25">
      <c r="A240" s="22" t="s">
        <v>316</v>
      </c>
      <c r="B240" s="22" t="s">
        <v>347</v>
      </c>
    </row>
    <row r="241" spans="1:2" x14ac:dyDescent="0.25">
      <c r="A241" s="22" t="s">
        <v>318</v>
      </c>
      <c r="B241" s="22" t="s">
        <v>319</v>
      </c>
    </row>
    <row r="242" spans="1:2" x14ac:dyDescent="0.25">
      <c r="A242" s="22" t="s">
        <v>320</v>
      </c>
      <c r="B242" s="22" t="s">
        <v>239</v>
      </c>
    </row>
    <row r="243" spans="1:2" x14ac:dyDescent="0.25">
      <c r="A243" s="22" t="s">
        <v>321</v>
      </c>
      <c r="B243" s="22" t="s">
        <v>322</v>
      </c>
    </row>
    <row r="244" spans="1:2" x14ac:dyDescent="0.25">
      <c r="A244" s="22" t="s">
        <v>323</v>
      </c>
      <c r="B244" s="23">
        <v>2014</v>
      </c>
    </row>
    <row r="245" spans="1:2" x14ac:dyDescent="0.25">
      <c r="A245" s="22" t="s">
        <v>324</v>
      </c>
      <c r="B245" s="22" t="s">
        <v>325</v>
      </c>
    </row>
    <row r="246" spans="1:2" x14ac:dyDescent="0.25">
      <c r="A246" s="22" t="s">
        <v>326</v>
      </c>
      <c r="B246" s="22" t="s">
        <v>327</v>
      </c>
    </row>
    <row r="247" spans="1:2" x14ac:dyDescent="0.25">
      <c r="A247" s="22" t="s">
        <v>328</v>
      </c>
      <c r="B247" s="22" t="s">
        <v>329</v>
      </c>
    </row>
    <row r="248" spans="1:2" x14ac:dyDescent="0.25">
      <c r="A248" s="22" t="s">
        <v>330</v>
      </c>
      <c r="B248" s="23">
        <v>1350</v>
      </c>
    </row>
    <row r="249" spans="1:2" x14ac:dyDescent="0.25">
      <c r="A249" s="22" t="s">
        <v>331</v>
      </c>
      <c r="B249" s="23">
        <v>18</v>
      </c>
    </row>
    <row r="250" spans="1:2" x14ac:dyDescent="0.25">
      <c r="A250" s="22" t="s">
        <v>332</v>
      </c>
      <c r="B250" s="23">
        <v>55.8</v>
      </c>
    </row>
    <row r="251" spans="1:2" x14ac:dyDescent="0.25">
      <c r="A251" s="22" t="s">
        <v>333</v>
      </c>
      <c r="B251" s="23">
        <v>4</v>
      </c>
    </row>
    <row r="252" spans="1:2" x14ac:dyDescent="0.25">
      <c r="A252" s="22" t="s">
        <v>334</v>
      </c>
      <c r="B252" s="23">
        <v>16</v>
      </c>
    </row>
    <row r="253" spans="1:2" x14ac:dyDescent="0.25">
      <c r="A253" s="22" t="s">
        <v>335</v>
      </c>
      <c r="B253" s="23">
        <v>16</v>
      </c>
    </row>
    <row r="254" spans="1:2" x14ac:dyDescent="0.25">
      <c r="A254" s="22" t="s">
        <v>336</v>
      </c>
      <c r="B254" s="23">
        <v>1</v>
      </c>
    </row>
    <row r="255" spans="1:2" x14ac:dyDescent="0.25">
      <c r="A255" s="22" t="s">
        <v>337</v>
      </c>
      <c r="B255" s="23" t="s">
        <v>344</v>
      </c>
    </row>
    <row r="256" spans="1:2" x14ac:dyDescent="0.25">
      <c r="A256" s="22" t="s">
        <v>339</v>
      </c>
      <c r="B256" s="76" t="s">
        <v>340</v>
      </c>
    </row>
    <row r="257" spans="1:2" x14ac:dyDescent="0.25">
      <c r="A257" s="22" t="s">
        <v>341</v>
      </c>
      <c r="B257" s="22" t="s">
        <v>327</v>
      </c>
    </row>
    <row r="258" spans="1:2" x14ac:dyDescent="0.25">
      <c r="A258" s="22" t="s">
        <v>342</v>
      </c>
      <c r="B258" s="22" t="s">
        <v>343</v>
      </c>
    </row>
    <row r="261" spans="1:2" x14ac:dyDescent="0.25">
      <c r="A261" s="22" t="s">
        <v>312</v>
      </c>
      <c r="B261" s="22" t="s">
        <v>31</v>
      </c>
    </row>
    <row r="262" spans="1:2" x14ac:dyDescent="0.25">
      <c r="A262" s="22" t="s">
        <v>314</v>
      </c>
      <c r="B262" s="23">
        <v>70087198</v>
      </c>
    </row>
    <row r="263" spans="1:2" x14ac:dyDescent="0.25">
      <c r="A263" s="22" t="s">
        <v>315</v>
      </c>
      <c r="B263" s="22" t="s">
        <v>32</v>
      </c>
    </row>
    <row r="264" spans="1:2" x14ac:dyDescent="0.25">
      <c r="A264" s="22" t="s">
        <v>316</v>
      </c>
      <c r="B264" s="22" t="s">
        <v>347</v>
      </c>
    </row>
    <row r="265" spans="1:2" x14ac:dyDescent="0.25">
      <c r="A265" s="22" t="s">
        <v>318</v>
      </c>
      <c r="B265" s="22" t="s">
        <v>319</v>
      </c>
    </row>
    <row r="266" spans="1:2" x14ac:dyDescent="0.25">
      <c r="A266" s="22" t="s">
        <v>320</v>
      </c>
      <c r="B266" s="22" t="s">
        <v>239</v>
      </c>
    </row>
    <row r="267" spans="1:2" x14ac:dyDescent="0.25">
      <c r="A267" s="22" t="s">
        <v>321</v>
      </c>
      <c r="B267" s="22" t="s">
        <v>322</v>
      </c>
    </row>
    <row r="268" spans="1:2" x14ac:dyDescent="0.25">
      <c r="A268" s="22" t="s">
        <v>323</v>
      </c>
      <c r="B268" s="23">
        <v>2014</v>
      </c>
    </row>
    <row r="269" spans="1:2" x14ac:dyDescent="0.25">
      <c r="A269" s="22" t="s">
        <v>324</v>
      </c>
      <c r="B269" s="22" t="s">
        <v>325</v>
      </c>
    </row>
    <row r="270" spans="1:2" x14ac:dyDescent="0.25">
      <c r="A270" s="22" t="s">
        <v>326</v>
      </c>
      <c r="B270" s="22" t="s">
        <v>327</v>
      </c>
    </row>
    <row r="271" spans="1:2" x14ac:dyDescent="0.25">
      <c r="A271" s="22" t="s">
        <v>328</v>
      </c>
      <c r="B271" s="22" t="s">
        <v>329</v>
      </c>
    </row>
    <row r="272" spans="1:2" x14ac:dyDescent="0.25">
      <c r="A272" s="22" t="s">
        <v>330</v>
      </c>
      <c r="B272" s="23">
        <v>1350</v>
      </c>
    </row>
    <row r="273" spans="1:2" x14ac:dyDescent="0.25">
      <c r="A273" s="22" t="s">
        <v>331</v>
      </c>
      <c r="B273" s="23">
        <v>18</v>
      </c>
    </row>
    <row r="274" spans="1:2" x14ac:dyDescent="0.25">
      <c r="A274" s="22" t="s">
        <v>332</v>
      </c>
      <c r="B274" s="23">
        <v>55.8</v>
      </c>
    </row>
    <row r="275" spans="1:2" x14ac:dyDescent="0.25">
      <c r="A275" s="22" t="s">
        <v>333</v>
      </c>
      <c r="B275" s="23">
        <v>4</v>
      </c>
    </row>
    <row r="276" spans="1:2" x14ac:dyDescent="0.25">
      <c r="A276" s="22" t="s">
        <v>334</v>
      </c>
      <c r="B276" s="23">
        <v>16</v>
      </c>
    </row>
    <row r="277" spans="1:2" x14ac:dyDescent="0.25">
      <c r="A277" s="22" t="s">
        <v>335</v>
      </c>
      <c r="B277" s="23">
        <v>16</v>
      </c>
    </row>
    <row r="278" spans="1:2" x14ac:dyDescent="0.25">
      <c r="A278" s="22" t="s">
        <v>336</v>
      </c>
      <c r="B278" s="23">
        <v>1</v>
      </c>
    </row>
    <row r="279" spans="1:2" x14ac:dyDescent="0.25">
      <c r="A279" s="22" t="s">
        <v>337</v>
      </c>
      <c r="B279" s="23" t="s">
        <v>344</v>
      </c>
    </row>
    <row r="280" spans="1:2" x14ac:dyDescent="0.25">
      <c r="A280" s="22" t="s">
        <v>339</v>
      </c>
      <c r="B280" s="76" t="s">
        <v>340</v>
      </c>
    </row>
    <row r="281" spans="1:2" x14ac:dyDescent="0.25">
      <c r="A281" s="22" t="s">
        <v>341</v>
      </c>
      <c r="B281" s="22" t="s">
        <v>327</v>
      </c>
    </row>
    <row r="282" spans="1:2" x14ac:dyDescent="0.25">
      <c r="A282" s="22" t="s">
        <v>342</v>
      </c>
      <c r="B282" s="22" t="s">
        <v>343</v>
      </c>
    </row>
    <row r="302" spans="1:2" x14ac:dyDescent="0.25">
      <c r="A302" s="22" t="s">
        <v>312</v>
      </c>
      <c r="B302" s="22" t="s">
        <v>350</v>
      </c>
    </row>
    <row r="303" spans="1:2" x14ac:dyDescent="0.25">
      <c r="A303" s="22" t="s">
        <v>314</v>
      </c>
      <c r="B303" s="23">
        <v>70035699</v>
      </c>
    </row>
    <row r="304" spans="1:2" x14ac:dyDescent="0.25">
      <c r="A304" s="22" t="s">
        <v>315</v>
      </c>
      <c r="B304" s="22" t="s">
        <v>34</v>
      </c>
    </row>
    <row r="305" spans="1:2" x14ac:dyDescent="0.25">
      <c r="A305" s="22" t="s">
        <v>316</v>
      </c>
      <c r="B305" s="22" t="s">
        <v>351</v>
      </c>
    </row>
    <row r="306" spans="1:2" x14ac:dyDescent="0.25">
      <c r="A306" s="22" t="s">
        <v>318</v>
      </c>
      <c r="B306" s="22" t="s">
        <v>319</v>
      </c>
    </row>
    <row r="307" spans="1:2" x14ac:dyDescent="0.25">
      <c r="A307" s="22" t="s">
        <v>320</v>
      </c>
      <c r="B307" s="22" t="s">
        <v>239</v>
      </c>
    </row>
    <row r="308" spans="1:2" x14ac:dyDescent="0.25">
      <c r="A308" s="22" t="s">
        <v>321</v>
      </c>
      <c r="B308" s="22" t="s">
        <v>348</v>
      </c>
    </row>
    <row r="309" spans="1:2" x14ac:dyDescent="0.25">
      <c r="A309" s="22" t="s">
        <v>323</v>
      </c>
      <c r="B309" s="23">
        <v>2014</v>
      </c>
    </row>
    <row r="310" spans="1:2" x14ac:dyDescent="0.25">
      <c r="A310" s="22" t="s">
        <v>324</v>
      </c>
      <c r="B310" s="22" t="s">
        <v>325</v>
      </c>
    </row>
    <row r="311" spans="1:2" x14ac:dyDescent="0.25">
      <c r="A311" s="22" t="s">
        <v>326</v>
      </c>
      <c r="B311" s="22" t="s">
        <v>345</v>
      </c>
    </row>
    <row r="312" spans="1:2" x14ac:dyDescent="0.25">
      <c r="A312" s="22" t="s">
        <v>328</v>
      </c>
      <c r="B312" s="22" t="s">
        <v>329</v>
      </c>
    </row>
    <row r="313" spans="1:2" x14ac:dyDescent="0.25">
      <c r="A313" s="22" t="s">
        <v>330</v>
      </c>
      <c r="B313" s="23">
        <v>1000</v>
      </c>
    </row>
    <row r="314" spans="1:2" x14ac:dyDescent="0.25">
      <c r="A314" s="22" t="s">
        <v>331</v>
      </c>
      <c r="B314" s="23">
        <v>13</v>
      </c>
    </row>
    <row r="315" spans="1:2" x14ac:dyDescent="0.25">
      <c r="A315" s="22" t="s">
        <v>332</v>
      </c>
      <c r="B315" s="23">
        <v>10.08</v>
      </c>
    </row>
    <row r="316" spans="1:2" x14ac:dyDescent="0.25">
      <c r="A316" s="22" t="s">
        <v>333</v>
      </c>
      <c r="B316" s="23">
        <v>1</v>
      </c>
    </row>
    <row r="317" spans="1:2" x14ac:dyDescent="0.25">
      <c r="A317" s="22" t="s">
        <v>334</v>
      </c>
      <c r="B317" s="23">
        <v>4</v>
      </c>
    </row>
    <row r="318" spans="1:2" x14ac:dyDescent="0.25">
      <c r="A318" s="22" t="s">
        <v>335</v>
      </c>
      <c r="B318" s="23">
        <v>4</v>
      </c>
    </row>
    <row r="319" spans="1:2" x14ac:dyDescent="0.25">
      <c r="A319" s="22" t="s">
        <v>336</v>
      </c>
      <c r="B319" s="23">
        <v>1</v>
      </c>
    </row>
    <row r="320" spans="1:2" x14ac:dyDescent="0.25">
      <c r="A320" s="22" t="s">
        <v>337</v>
      </c>
      <c r="B320" s="23" t="s">
        <v>352</v>
      </c>
    </row>
    <row r="321" spans="1:2" x14ac:dyDescent="0.25">
      <c r="A321" s="22" t="s">
        <v>339</v>
      </c>
      <c r="B321" s="76" t="s">
        <v>340</v>
      </c>
    </row>
    <row r="322" spans="1:2" x14ac:dyDescent="0.25">
      <c r="A322" s="22" t="s">
        <v>341</v>
      </c>
      <c r="B322" s="22" t="s">
        <v>345</v>
      </c>
    </row>
    <row r="323" spans="1:2" x14ac:dyDescent="0.25">
      <c r="A323" s="22" t="s">
        <v>342</v>
      </c>
      <c r="B323" s="22" t="s">
        <v>343</v>
      </c>
    </row>
    <row r="326" spans="1:2" x14ac:dyDescent="0.25">
      <c r="A326" s="22" t="s">
        <v>312</v>
      </c>
      <c r="B326" s="22" t="s">
        <v>353</v>
      </c>
    </row>
    <row r="327" spans="1:2" x14ac:dyDescent="0.25">
      <c r="A327" s="22" t="s">
        <v>314</v>
      </c>
      <c r="B327" s="23">
        <v>356700</v>
      </c>
    </row>
    <row r="328" spans="1:2" x14ac:dyDescent="0.25">
      <c r="A328" s="22" t="s">
        <v>315</v>
      </c>
      <c r="B328" s="22" t="s">
        <v>36</v>
      </c>
    </row>
    <row r="329" spans="1:2" x14ac:dyDescent="0.25">
      <c r="A329" s="22" t="s">
        <v>316</v>
      </c>
      <c r="B329" s="22" t="s">
        <v>351</v>
      </c>
    </row>
    <row r="330" spans="1:2" x14ac:dyDescent="0.25">
      <c r="A330" s="22" t="s">
        <v>318</v>
      </c>
      <c r="B330" s="22" t="s">
        <v>319</v>
      </c>
    </row>
    <row r="331" spans="1:2" x14ac:dyDescent="0.25">
      <c r="A331" s="22" t="s">
        <v>320</v>
      </c>
      <c r="B331" s="22" t="s">
        <v>239</v>
      </c>
    </row>
    <row r="332" spans="1:2" x14ac:dyDescent="0.25">
      <c r="A332" s="22" t="s">
        <v>321</v>
      </c>
      <c r="B332" s="22" t="s">
        <v>348</v>
      </c>
    </row>
    <row r="333" spans="1:2" x14ac:dyDescent="0.25">
      <c r="A333" s="22" t="s">
        <v>323</v>
      </c>
      <c r="B333" s="23">
        <v>2014</v>
      </c>
    </row>
    <row r="334" spans="1:2" x14ac:dyDescent="0.25">
      <c r="A334" s="22" t="s">
        <v>324</v>
      </c>
      <c r="B334" s="22" t="s">
        <v>325</v>
      </c>
    </row>
    <row r="335" spans="1:2" x14ac:dyDescent="0.25">
      <c r="A335" s="22" t="s">
        <v>326</v>
      </c>
      <c r="B335" s="22" t="s">
        <v>345</v>
      </c>
    </row>
    <row r="336" spans="1:2" x14ac:dyDescent="0.25">
      <c r="A336" s="22" t="s">
        <v>328</v>
      </c>
      <c r="B336" s="22" t="s">
        <v>329</v>
      </c>
    </row>
    <row r="337" spans="1:2" x14ac:dyDescent="0.25">
      <c r="A337" s="22" t="s">
        <v>330</v>
      </c>
      <c r="B337" s="23">
        <v>1000</v>
      </c>
    </row>
    <row r="338" spans="1:2" x14ac:dyDescent="0.25">
      <c r="A338" s="22" t="s">
        <v>331</v>
      </c>
      <c r="B338" s="23">
        <v>13</v>
      </c>
    </row>
    <row r="339" spans="1:2" x14ac:dyDescent="0.25">
      <c r="A339" s="22" t="s">
        <v>332</v>
      </c>
      <c r="B339" s="23">
        <v>10.08</v>
      </c>
    </row>
    <row r="340" spans="1:2" x14ac:dyDescent="0.25">
      <c r="A340" s="22" t="s">
        <v>333</v>
      </c>
      <c r="B340" s="23">
        <v>1</v>
      </c>
    </row>
    <row r="341" spans="1:2" x14ac:dyDescent="0.25">
      <c r="A341" s="22" t="s">
        <v>334</v>
      </c>
      <c r="B341" s="23">
        <v>4</v>
      </c>
    </row>
    <row r="342" spans="1:2" x14ac:dyDescent="0.25">
      <c r="A342" s="22" t="s">
        <v>335</v>
      </c>
      <c r="B342" s="23">
        <v>4</v>
      </c>
    </row>
    <row r="343" spans="1:2" x14ac:dyDescent="0.25">
      <c r="A343" s="22" t="s">
        <v>336</v>
      </c>
      <c r="B343" s="23">
        <v>1</v>
      </c>
    </row>
    <row r="344" spans="1:2" x14ac:dyDescent="0.25">
      <c r="A344" s="22"/>
      <c r="B344" s="23"/>
    </row>
    <row r="345" spans="1:2" x14ac:dyDescent="0.25">
      <c r="A345" s="22"/>
      <c r="B345" s="23"/>
    </row>
    <row r="346" spans="1:2" x14ac:dyDescent="0.25">
      <c r="A346" s="22" t="s">
        <v>341</v>
      </c>
      <c r="B346" s="22" t="s">
        <v>345</v>
      </c>
    </row>
    <row r="347" spans="1:2" x14ac:dyDescent="0.25">
      <c r="A347" s="22" t="s">
        <v>342</v>
      </c>
      <c r="B347" s="22" t="s">
        <v>343</v>
      </c>
    </row>
    <row r="367" spans="1:2" x14ac:dyDescent="0.25">
      <c r="A367" s="22" t="s">
        <v>312</v>
      </c>
      <c r="B367" s="22" t="s">
        <v>354</v>
      </c>
    </row>
    <row r="368" spans="1:2" x14ac:dyDescent="0.25">
      <c r="A368" s="22" t="s">
        <v>314</v>
      </c>
      <c r="B368" s="23">
        <v>70035691</v>
      </c>
    </row>
    <row r="369" spans="1:2" x14ac:dyDescent="0.25">
      <c r="A369" s="22" t="s">
        <v>315</v>
      </c>
      <c r="B369" s="22" t="s">
        <v>355</v>
      </c>
    </row>
    <row r="370" spans="1:2" x14ac:dyDescent="0.25">
      <c r="A370" s="22" t="s">
        <v>316</v>
      </c>
      <c r="B370" s="22" t="s">
        <v>351</v>
      </c>
    </row>
    <row r="371" spans="1:2" x14ac:dyDescent="0.25">
      <c r="A371" s="22" t="s">
        <v>318</v>
      </c>
      <c r="B371" s="22" t="s">
        <v>319</v>
      </c>
    </row>
    <row r="372" spans="1:2" x14ac:dyDescent="0.25">
      <c r="A372" s="22" t="s">
        <v>320</v>
      </c>
      <c r="B372" s="22" t="s">
        <v>239</v>
      </c>
    </row>
    <row r="373" spans="1:2" x14ac:dyDescent="0.25">
      <c r="A373" s="22" t="s">
        <v>321</v>
      </c>
      <c r="B373" s="22" t="s">
        <v>348</v>
      </c>
    </row>
    <row r="374" spans="1:2" x14ac:dyDescent="0.25">
      <c r="A374" s="22" t="s">
        <v>323</v>
      </c>
      <c r="B374" s="23">
        <v>2014</v>
      </c>
    </row>
    <row r="375" spans="1:2" x14ac:dyDescent="0.25">
      <c r="A375" s="22" t="s">
        <v>324</v>
      </c>
      <c r="B375" s="22" t="s">
        <v>325</v>
      </c>
    </row>
    <row r="376" spans="1:2" x14ac:dyDescent="0.25">
      <c r="A376" s="22" t="s">
        <v>326</v>
      </c>
      <c r="B376" s="22" t="s">
        <v>345</v>
      </c>
    </row>
    <row r="377" spans="1:2" x14ac:dyDescent="0.25">
      <c r="A377" s="22" t="s">
        <v>328</v>
      </c>
      <c r="B377" s="22" t="s">
        <v>329</v>
      </c>
    </row>
    <row r="378" spans="1:2" x14ac:dyDescent="0.25">
      <c r="A378" s="22" t="s">
        <v>330</v>
      </c>
      <c r="B378" s="23">
        <v>1000</v>
      </c>
    </row>
    <row r="379" spans="1:2" x14ac:dyDescent="0.25">
      <c r="A379" s="22" t="s">
        <v>331</v>
      </c>
      <c r="B379" s="23">
        <v>13</v>
      </c>
    </row>
    <row r="380" spans="1:2" x14ac:dyDescent="0.25">
      <c r="A380" s="22" t="s">
        <v>332</v>
      </c>
      <c r="B380" s="23">
        <v>10.08</v>
      </c>
    </row>
    <row r="381" spans="1:2" x14ac:dyDescent="0.25">
      <c r="A381" s="22" t="s">
        <v>333</v>
      </c>
      <c r="B381" s="23">
        <v>1</v>
      </c>
    </row>
    <row r="382" spans="1:2" x14ac:dyDescent="0.25">
      <c r="A382" s="22" t="s">
        <v>334</v>
      </c>
      <c r="B382" s="23">
        <v>4</v>
      </c>
    </row>
    <row r="383" spans="1:2" x14ac:dyDescent="0.25">
      <c r="A383" s="22" t="s">
        <v>335</v>
      </c>
      <c r="B383" s="23">
        <v>4</v>
      </c>
    </row>
    <row r="384" spans="1:2" x14ac:dyDescent="0.25">
      <c r="A384" s="22" t="s">
        <v>336</v>
      </c>
      <c r="B384" s="23">
        <v>1</v>
      </c>
    </row>
    <row r="385" spans="1:2" x14ac:dyDescent="0.25">
      <c r="A385" s="22" t="s">
        <v>337</v>
      </c>
      <c r="B385" s="23" t="s">
        <v>352</v>
      </c>
    </row>
    <row r="386" spans="1:2" x14ac:dyDescent="0.25">
      <c r="A386" s="22" t="s">
        <v>339</v>
      </c>
      <c r="B386" s="76" t="s">
        <v>340</v>
      </c>
    </row>
    <row r="387" spans="1:2" x14ac:dyDescent="0.25">
      <c r="A387" s="22" t="s">
        <v>341</v>
      </c>
      <c r="B387" s="22" t="s">
        <v>345</v>
      </c>
    </row>
    <row r="388" spans="1:2" x14ac:dyDescent="0.25">
      <c r="A388" s="22" t="s">
        <v>342</v>
      </c>
      <c r="B388" s="22" t="s">
        <v>343</v>
      </c>
    </row>
    <row r="391" spans="1:2" x14ac:dyDescent="0.25">
      <c r="A391" s="22" t="s">
        <v>312</v>
      </c>
      <c r="B391" s="22" t="s">
        <v>356</v>
      </c>
    </row>
    <row r="392" spans="1:2" x14ac:dyDescent="0.25">
      <c r="A392" s="22" t="s">
        <v>314</v>
      </c>
      <c r="B392" s="23">
        <v>70035693</v>
      </c>
    </row>
    <row r="393" spans="1:2" x14ac:dyDescent="0.25">
      <c r="A393" s="22" t="s">
        <v>315</v>
      </c>
      <c r="B393" s="22" t="s">
        <v>357</v>
      </c>
    </row>
    <row r="394" spans="1:2" x14ac:dyDescent="0.25">
      <c r="A394" s="22" t="s">
        <v>316</v>
      </c>
      <c r="B394" s="22" t="s">
        <v>358</v>
      </c>
    </row>
    <row r="395" spans="1:2" x14ac:dyDescent="0.25">
      <c r="A395" s="22" t="s">
        <v>318</v>
      </c>
      <c r="B395" s="22" t="s">
        <v>319</v>
      </c>
    </row>
    <row r="396" spans="1:2" x14ac:dyDescent="0.25">
      <c r="A396" s="22" t="s">
        <v>320</v>
      </c>
      <c r="B396" s="22" t="s">
        <v>239</v>
      </c>
    </row>
    <row r="397" spans="1:2" x14ac:dyDescent="0.25">
      <c r="A397" s="22" t="s">
        <v>321</v>
      </c>
      <c r="B397" s="22" t="s">
        <v>348</v>
      </c>
    </row>
    <row r="398" spans="1:2" x14ac:dyDescent="0.25">
      <c r="A398" s="22" t="s">
        <v>323</v>
      </c>
      <c r="B398" s="23">
        <v>2014</v>
      </c>
    </row>
    <row r="399" spans="1:2" x14ac:dyDescent="0.25">
      <c r="A399" s="22" t="s">
        <v>324</v>
      </c>
      <c r="B399" s="22" t="s">
        <v>325</v>
      </c>
    </row>
    <row r="400" spans="1:2" x14ac:dyDescent="0.25">
      <c r="A400" s="22" t="s">
        <v>326</v>
      </c>
      <c r="B400" s="22" t="s">
        <v>345</v>
      </c>
    </row>
    <row r="401" spans="1:2" x14ac:dyDescent="0.25">
      <c r="A401" s="22" t="s">
        <v>328</v>
      </c>
      <c r="B401" s="22" t="s">
        <v>329</v>
      </c>
    </row>
    <row r="402" spans="1:2" x14ac:dyDescent="0.25">
      <c r="A402" s="22" t="s">
        <v>330</v>
      </c>
      <c r="B402" s="23">
        <v>1125</v>
      </c>
    </row>
    <row r="403" spans="1:2" x14ac:dyDescent="0.25">
      <c r="A403" s="22" t="s">
        <v>331</v>
      </c>
      <c r="B403" s="23">
        <v>15</v>
      </c>
    </row>
    <row r="404" spans="1:2" x14ac:dyDescent="0.25">
      <c r="A404" s="22" t="s">
        <v>332</v>
      </c>
      <c r="B404" s="23">
        <v>21.6</v>
      </c>
    </row>
    <row r="405" spans="1:2" x14ac:dyDescent="0.25">
      <c r="A405" s="22" t="s">
        <v>333</v>
      </c>
      <c r="B405" s="23">
        <v>1</v>
      </c>
    </row>
    <row r="406" spans="1:2" x14ac:dyDescent="0.25">
      <c r="A406" s="22" t="s">
        <v>334</v>
      </c>
      <c r="B406" s="23">
        <v>7</v>
      </c>
    </row>
    <row r="407" spans="1:2" x14ac:dyDescent="0.25">
      <c r="A407" s="22" t="s">
        <v>335</v>
      </c>
      <c r="B407" s="23">
        <v>7</v>
      </c>
    </row>
    <row r="408" spans="1:2" x14ac:dyDescent="0.25">
      <c r="A408" s="22" t="s">
        <v>336</v>
      </c>
      <c r="B408" s="23">
        <v>2</v>
      </c>
    </row>
    <row r="409" spans="1:2" x14ac:dyDescent="0.25">
      <c r="A409" s="22" t="s">
        <v>337</v>
      </c>
      <c r="B409" s="23" t="s">
        <v>352</v>
      </c>
    </row>
    <row r="410" spans="1:2" x14ac:dyDescent="0.25">
      <c r="A410" s="22" t="s">
        <v>339</v>
      </c>
      <c r="B410" s="76" t="s">
        <v>340</v>
      </c>
    </row>
    <row r="411" spans="1:2" x14ac:dyDescent="0.25">
      <c r="A411" s="22" t="s">
        <v>341</v>
      </c>
      <c r="B411" s="22" t="s">
        <v>345</v>
      </c>
    </row>
    <row r="412" spans="1:2" x14ac:dyDescent="0.25">
      <c r="A412" s="22" t="s">
        <v>342</v>
      </c>
      <c r="B412" s="22" t="s">
        <v>343</v>
      </c>
    </row>
    <row r="432" spans="1:2" x14ac:dyDescent="0.25">
      <c r="A432" s="22" t="s">
        <v>312</v>
      </c>
      <c r="B432" s="22" t="s">
        <v>359</v>
      </c>
    </row>
    <row r="433" spans="1:2" x14ac:dyDescent="0.25">
      <c r="A433" s="22" t="s">
        <v>314</v>
      </c>
      <c r="B433" s="23">
        <v>70035694</v>
      </c>
    </row>
    <row r="434" spans="1:2" x14ac:dyDescent="0.25">
      <c r="A434" s="22" t="s">
        <v>315</v>
      </c>
      <c r="B434" s="22" t="s">
        <v>42</v>
      </c>
    </row>
    <row r="435" spans="1:2" x14ac:dyDescent="0.25">
      <c r="A435" s="22" t="s">
        <v>316</v>
      </c>
      <c r="B435" s="22" t="s">
        <v>358</v>
      </c>
    </row>
    <row r="436" spans="1:2" x14ac:dyDescent="0.25">
      <c r="A436" s="22" t="s">
        <v>318</v>
      </c>
      <c r="B436" s="22" t="s">
        <v>319</v>
      </c>
    </row>
    <row r="437" spans="1:2" x14ac:dyDescent="0.25">
      <c r="A437" s="22" t="s">
        <v>320</v>
      </c>
      <c r="B437" s="22" t="s">
        <v>239</v>
      </c>
    </row>
    <row r="438" spans="1:2" x14ac:dyDescent="0.25">
      <c r="A438" s="22" t="s">
        <v>321</v>
      </c>
      <c r="B438" s="22" t="s">
        <v>348</v>
      </c>
    </row>
    <row r="439" spans="1:2" x14ac:dyDescent="0.25">
      <c r="A439" s="22" t="s">
        <v>323</v>
      </c>
      <c r="B439" s="23">
        <v>2014</v>
      </c>
    </row>
    <row r="440" spans="1:2" x14ac:dyDescent="0.25">
      <c r="A440" s="22" t="s">
        <v>324</v>
      </c>
      <c r="B440" s="22" t="s">
        <v>325</v>
      </c>
    </row>
    <row r="441" spans="1:2" x14ac:dyDescent="0.25">
      <c r="A441" s="22" t="s">
        <v>326</v>
      </c>
      <c r="B441" s="22" t="s">
        <v>345</v>
      </c>
    </row>
    <row r="442" spans="1:2" x14ac:dyDescent="0.25">
      <c r="A442" s="22" t="s">
        <v>328</v>
      </c>
      <c r="B442" s="22" t="s">
        <v>329</v>
      </c>
    </row>
    <row r="443" spans="1:2" x14ac:dyDescent="0.25">
      <c r="A443" s="22" t="s">
        <v>330</v>
      </c>
      <c r="B443" s="23">
        <v>1125</v>
      </c>
    </row>
    <row r="444" spans="1:2" x14ac:dyDescent="0.25">
      <c r="A444" s="22" t="s">
        <v>331</v>
      </c>
      <c r="B444" s="23">
        <v>15</v>
      </c>
    </row>
    <row r="445" spans="1:2" x14ac:dyDescent="0.25">
      <c r="A445" s="22" t="s">
        <v>332</v>
      </c>
      <c r="B445" s="23">
        <v>21.6</v>
      </c>
    </row>
    <row r="446" spans="1:2" x14ac:dyDescent="0.25">
      <c r="A446" s="22" t="s">
        <v>333</v>
      </c>
      <c r="B446" s="23">
        <v>1</v>
      </c>
    </row>
    <row r="447" spans="1:2" x14ac:dyDescent="0.25">
      <c r="A447" s="22" t="s">
        <v>334</v>
      </c>
      <c r="B447" s="23">
        <v>7</v>
      </c>
    </row>
    <row r="448" spans="1:2" x14ac:dyDescent="0.25">
      <c r="A448" s="22" t="s">
        <v>335</v>
      </c>
      <c r="B448" s="23">
        <v>7</v>
      </c>
    </row>
    <row r="449" spans="1:2" x14ac:dyDescent="0.25">
      <c r="A449" s="22" t="s">
        <v>336</v>
      </c>
      <c r="B449" s="23">
        <v>2</v>
      </c>
    </row>
    <row r="450" spans="1:2" x14ac:dyDescent="0.25">
      <c r="A450" s="22" t="s">
        <v>337</v>
      </c>
      <c r="B450" s="23" t="s">
        <v>352</v>
      </c>
    </row>
    <row r="451" spans="1:2" x14ac:dyDescent="0.25">
      <c r="A451" s="22" t="s">
        <v>339</v>
      </c>
      <c r="B451" s="76" t="s">
        <v>340</v>
      </c>
    </row>
    <row r="452" spans="1:2" x14ac:dyDescent="0.25">
      <c r="A452" s="22" t="s">
        <v>341</v>
      </c>
      <c r="B452" s="22" t="s">
        <v>345</v>
      </c>
    </row>
    <row r="453" spans="1:2" x14ac:dyDescent="0.25">
      <c r="A453" s="22" t="s">
        <v>342</v>
      </c>
      <c r="B453" s="22" t="s">
        <v>343</v>
      </c>
    </row>
    <row r="456" spans="1:2" x14ac:dyDescent="0.25">
      <c r="A456" s="22" t="s">
        <v>312</v>
      </c>
      <c r="B456" s="25" t="s">
        <v>360</v>
      </c>
    </row>
    <row r="457" spans="1:2" x14ac:dyDescent="0.25">
      <c r="A457" s="22" t="s">
        <v>314</v>
      </c>
      <c r="B457" s="26">
        <v>40163330</v>
      </c>
    </row>
    <row r="458" spans="1:2" x14ac:dyDescent="0.25">
      <c r="A458" s="22" t="s">
        <v>315</v>
      </c>
      <c r="B458" s="26" t="s">
        <v>361</v>
      </c>
    </row>
    <row r="459" spans="1:2" x14ac:dyDescent="0.25">
      <c r="A459" s="22" t="s">
        <v>320</v>
      </c>
      <c r="B459" s="27" t="s">
        <v>239</v>
      </c>
    </row>
    <row r="460" spans="1:2" x14ac:dyDescent="0.25">
      <c r="A460" s="22" t="s">
        <v>321</v>
      </c>
      <c r="B460" s="23" t="s">
        <v>362</v>
      </c>
    </row>
    <row r="461" spans="1:2" x14ac:dyDescent="0.25">
      <c r="A461" s="22" t="s">
        <v>363</v>
      </c>
      <c r="B461" s="23"/>
    </row>
    <row r="462" spans="1:2" x14ac:dyDescent="0.25">
      <c r="A462" s="22" t="s">
        <v>323</v>
      </c>
      <c r="B462" s="23">
        <v>2012</v>
      </c>
    </row>
    <row r="464" spans="1:2" x14ac:dyDescent="0.25">
      <c r="A464" s="22" t="s">
        <v>312</v>
      </c>
      <c r="B464" s="25" t="s">
        <v>364</v>
      </c>
    </row>
    <row r="465" spans="1:2" x14ac:dyDescent="0.25">
      <c r="A465" s="22" t="s">
        <v>314</v>
      </c>
      <c r="B465" s="26">
        <v>40163331</v>
      </c>
    </row>
    <row r="466" spans="1:2" x14ac:dyDescent="0.25">
      <c r="A466" s="22" t="s">
        <v>315</v>
      </c>
      <c r="B466" s="26" t="s">
        <v>365</v>
      </c>
    </row>
    <row r="467" spans="1:2" x14ac:dyDescent="0.25">
      <c r="A467" s="22" t="s">
        <v>320</v>
      </c>
      <c r="B467" s="27" t="s">
        <v>239</v>
      </c>
    </row>
    <row r="468" spans="1:2" x14ac:dyDescent="0.25">
      <c r="A468" s="22" t="s">
        <v>321</v>
      </c>
      <c r="B468" s="23" t="s">
        <v>362</v>
      </c>
    </row>
    <row r="469" spans="1:2" x14ac:dyDescent="0.25">
      <c r="A469" s="22" t="s">
        <v>363</v>
      </c>
      <c r="B469" s="23"/>
    </row>
    <row r="470" spans="1:2" x14ac:dyDescent="0.25">
      <c r="A470" s="22" t="s">
        <v>323</v>
      </c>
      <c r="B470" s="23">
        <v>2012</v>
      </c>
    </row>
    <row r="473" spans="1:2" x14ac:dyDescent="0.25">
      <c r="A473" s="22" t="s">
        <v>312</v>
      </c>
      <c r="B473" s="25" t="s">
        <v>366</v>
      </c>
    </row>
    <row r="474" spans="1:2" x14ac:dyDescent="0.25">
      <c r="A474" s="22" t="s">
        <v>314</v>
      </c>
      <c r="B474" s="26">
        <v>40163333</v>
      </c>
    </row>
    <row r="475" spans="1:2" x14ac:dyDescent="0.25">
      <c r="A475" s="22" t="s">
        <v>315</v>
      </c>
      <c r="B475" s="26" t="s">
        <v>367</v>
      </c>
    </row>
    <row r="476" spans="1:2" x14ac:dyDescent="0.25">
      <c r="A476" s="22" t="s">
        <v>320</v>
      </c>
      <c r="B476" s="27" t="s">
        <v>239</v>
      </c>
    </row>
    <row r="477" spans="1:2" x14ac:dyDescent="0.25">
      <c r="A477" s="22" t="s">
        <v>321</v>
      </c>
      <c r="B477" s="23" t="s">
        <v>362</v>
      </c>
    </row>
    <row r="478" spans="1:2" x14ac:dyDescent="0.25">
      <c r="A478" s="22" t="s">
        <v>363</v>
      </c>
      <c r="B478" s="23"/>
    </row>
    <row r="479" spans="1:2" x14ac:dyDescent="0.25">
      <c r="A479" s="22" t="s">
        <v>323</v>
      </c>
      <c r="B479" s="23">
        <v>2012</v>
      </c>
    </row>
    <row r="482" spans="1:2" x14ac:dyDescent="0.25">
      <c r="A482" s="22" t="s">
        <v>312</v>
      </c>
      <c r="B482" s="25" t="s">
        <v>368</v>
      </c>
    </row>
    <row r="483" spans="1:2" x14ac:dyDescent="0.25">
      <c r="A483" s="22" t="s">
        <v>314</v>
      </c>
      <c r="B483" s="26">
        <v>40163332</v>
      </c>
    </row>
    <row r="484" spans="1:2" x14ac:dyDescent="0.25">
      <c r="A484" s="22" t="s">
        <v>315</v>
      </c>
      <c r="B484" s="26" t="s">
        <v>369</v>
      </c>
    </row>
    <row r="485" spans="1:2" x14ac:dyDescent="0.25">
      <c r="A485" s="22" t="s">
        <v>320</v>
      </c>
      <c r="B485" s="27" t="s">
        <v>239</v>
      </c>
    </row>
    <row r="486" spans="1:2" x14ac:dyDescent="0.25">
      <c r="A486" s="22" t="s">
        <v>321</v>
      </c>
      <c r="B486" s="23" t="s">
        <v>362</v>
      </c>
    </row>
    <row r="487" spans="1:2" x14ac:dyDescent="0.25">
      <c r="A487" s="22" t="s">
        <v>363</v>
      </c>
      <c r="B487" s="23"/>
    </row>
    <row r="488" spans="1:2" x14ac:dyDescent="0.25">
      <c r="A488" s="22" t="s">
        <v>323</v>
      </c>
      <c r="B488" s="23">
        <v>2012</v>
      </c>
    </row>
    <row r="495" spans="1:2" x14ac:dyDescent="0.25">
      <c r="A495" s="22" t="s">
        <v>312</v>
      </c>
      <c r="B495" s="25" t="s">
        <v>370</v>
      </c>
    </row>
    <row r="496" spans="1:2" x14ac:dyDescent="0.25">
      <c r="A496" s="22" t="s">
        <v>314</v>
      </c>
      <c r="B496" s="26" t="s">
        <v>371</v>
      </c>
    </row>
    <row r="497" spans="1:2" x14ac:dyDescent="0.25">
      <c r="A497" s="22" t="s">
        <v>315</v>
      </c>
      <c r="B497" s="26">
        <v>40163335</v>
      </c>
    </row>
    <row r="498" spans="1:2" x14ac:dyDescent="0.25">
      <c r="A498" s="22" t="s">
        <v>320</v>
      </c>
      <c r="B498" s="27" t="s">
        <v>239</v>
      </c>
    </row>
    <row r="499" spans="1:2" x14ac:dyDescent="0.25">
      <c r="A499" s="22" t="s">
        <v>321</v>
      </c>
      <c r="B499" s="23" t="s">
        <v>362</v>
      </c>
    </row>
    <row r="500" spans="1:2" x14ac:dyDescent="0.25">
      <c r="A500" s="22" t="s">
        <v>363</v>
      </c>
      <c r="B500" s="23"/>
    </row>
    <row r="501" spans="1:2" x14ac:dyDescent="0.25">
      <c r="A501" s="22" t="s">
        <v>323</v>
      </c>
      <c r="B501" s="23">
        <v>2012</v>
      </c>
    </row>
    <row r="504" spans="1:2" x14ac:dyDescent="0.25">
      <c r="A504" s="22" t="s">
        <v>312</v>
      </c>
      <c r="B504" s="25" t="s">
        <v>372</v>
      </c>
    </row>
    <row r="505" spans="1:2" x14ac:dyDescent="0.25">
      <c r="A505" s="22" t="s">
        <v>314</v>
      </c>
      <c r="B505" s="26" t="s">
        <v>373</v>
      </c>
    </row>
    <row r="506" spans="1:2" x14ac:dyDescent="0.25">
      <c r="A506" s="22" t="s">
        <v>315</v>
      </c>
      <c r="B506" s="26">
        <v>40163334</v>
      </c>
    </row>
    <row r="507" spans="1:2" x14ac:dyDescent="0.25">
      <c r="A507" s="22" t="s">
        <v>320</v>
      </c>
      <c r="B507" s="27" t="s">
        <v>239</v>
      </c>
    </row>
    <row r="508" spans="1:2" x14ac:dyDescent="0.25">
      <c r="A508" s="22" t="s">
        <v>321</v>
      </c>
      <c r="B508" s="23" t="s">
        <v>362</v>
      </c>
    </row>
    <row r="509" spans="1:2" x14ac:dyDescent="0.25">
      <c r="A509" s="22" t="s">
        <v>363</v>
      </c>
      <c r="B509" s="23"/>
    </row>
    <row r="510" spans="1:2" x14ac:dyDescent="0.25">
      <c r="A510" s="22" t="s">
        <v>323</v>
      </c>
      <c r="B510" s="23">
        <v>2012</v>
      </c>
    </row>
    <row r="513" spans="1:2" x14ac:dyDescent="0.25">
      <c r="A513" s="22" t="s">
        <v>312</v>
      </c>
      <c r="B513" s="25" t="s">
        <v>374</v>
      </c>
    </row>
    <row r="514" spans="1:2" x14ac:dyDescent="0.25">
      <c r="A514" s="22" t="s">
        <v>314</v>
      </c>
      <c r="B514" s="26">
        <v>40163338</v>
      </c>
    </row>
    <row r="515" spans="1:2" x14ac:dyDescent="0.25">
      <c r="A515" s="22" t="s">
        <v>315</v>
      </c>
      <c r="B515" s="26" t="s">
        <v>375</v>
      </c>
    </row>
    <row r="516" spans="1:2" x14ac:dyDescent="0.25">
      <c r="A516" s="22" t="s">
        <v>320</v>
      </c>
      <c r="B516" s="27" t="s">
        <v>239</v>
      </c>
    </row>
    <row r="517" spans="1:2" x14ac:dyDescent="0.25">
      <c r="A517" s="22" t="s">
        <v>321</v>
      </c>
      <c r="B517" s="23" t="s">
        <v>362</v>
      </c>
    </row>
    <row r="518" spans="1:2" x14ac:dyDescent="0.25">
      <c r="A518" s="22" t="s">
        <v>363</v>
      </c>
      <c r="B518" s="23"/>
    </row>
    <row r="519" spans="1:2" x14ac:dyDescent="0.25">
      <c r="A519" s="22" t="s">
        <v>323</v>
      </c>
      <c r="B519" s="23"/>
    </row>
    <row r="522" spans="1:2" x14ac:dyDescent="0.25">
      <c r="A522" s="22" t="s">
        <v>312</v>
      </c>
      <c r="B522" s="25" t="s">
        <v>376</v>
      </c>
    </row>
    <row r="523" spans="1:2" x14ac:dyDescent="0.25">
      <c r="A523" s="22" t="s">
        <v>314</v>
      </c>
      <c r="B523" s="26">
        <v>40163339</v>
      </c>
    </row>
    <row r="524" spans="1:2" x14ac:dyDescent="0.25">
      <c r="A524" s="22" t="s">
        <v>315</v>
      </c>
      <c r="B524" s="26" t="s">
        <v>377</v>
      </c>
    </row>
    <row r="525" spans="1:2" x14ac:dyDescent="0.25">
      <c r="A525" s="22" t="s">
        <v>320</v>
      </c>
      <c r="B525" s="27" t="s">
        <v>239</v>
      </c>
    </row>
    <row r="526" spans="1:2" x14ac:dyDescent="0.25">
      <c r="A526" s="22" t="s">
        <v>321</v>
      </c>
      <c r="B526" s="23" t="s">
        <v>362</v>
      </c>
    </row>
    <row r="527" spans="1:2" x14ac:dyDescent="0.25">
      <c r="A527" s="22" t="s">
        <v>363</v>
      </c>
      <c r="B527" s="23"/>
    </row>
    <row r="528" spans="1:2" x14ac:dyDescent="0.25">
      <c r="A528" s="22" t="s">
        <v>323</v>
      </c>
      <c r="B528" s="23">
        <v>2012</v>
      </c>
    </row>
    <row r="531" spans="1:2" x14ac:dyDescent="0.25">
      <c r="A531" s="22" t="s">
        <v>312</v>
      </c>
      <c r="B531" s="25" t="s">
        <v>378</v>
      </c>
    </row>
    <row r="532" spans="1:2" x14ac:dyDescent="0.25">
      <c r="A532" s="22" t="s">
        <v>314</v>
      </c>
      <c r="B532" s="26">
        <v>40163341</v>
      </c>
    </row>
    <row r="533" spans="1:2" x14ac:dyDescent="0.25">
      <c r="A533" s="22" t="s">
        <v>315</v>
      </c>
      <c r="B533" s="26" t="s">
        <v>379</v>
      </c>
    </row>
    <row r="534" spans="1:2" x14ac:dyDescent="0.25">
      <c r="A534" s="22" t="s">
        <v>320</v>
      </c>
      <c r="B534" s="27" t="s">
        <v>239</v>
      </c>
    </row>
    <row r="535" spans="1:2" x14ac:dyDescent="0.25">
      <c r="A535" s="22" t="s">
        <v>321</v>
      </c>
      <c r="B535" s="23" t="s">
        <v>362</v>
      </c>
    </row>
    <row r="536" spans="1:2" x14ac:dyDescent="0.25">
      <c r="A536" s="22" t="s">
        <v>363</v>
      </c>
      <c r="B536" s="23"/>
    </row>
    <row r="537" spans="1:2" x14ac:dyDescent="0.25">
      <c r="A537" s="22" t="s">
        <v>323</v>
      </c>
      <c r="B537" s="23">
        <v>2012</v>
      </c>
    </row>
    <row r="540" spans="1:2" x14ac:dyDescent="0.25">
      <c r="A540" s="22" t="s">
        <v>312</v>
      </c>
      <c r="B540" s="25" t="s">
        <v>380</v>
      </c>
    </row>
    <row r="541" spans="1:2" x14ac:dyDescent="0.25">
      <c r="A541" s="22" t="s">
        <v>314</v>
      </c>
      <c r="B541" s="26">
        <v>40163340</v>
      </c>
    </row>
    <row r="542" spans="1:2" x14ac:dyDescent="0.25">
      <c r="A542" s="22" t="s">
        <v>315</v>
      </c>
      <c r="B542" s="26" t="s">
        <v>381</v>
      </c>
    </row>
    <row r="543" spans="1:2" x14ac:dyDescent="0.25">
      <c r="A543" s="22" t="s">
        <v>320</v>
      </c>
      <c r="B543" s="27" t="s">
        <v>239</v>
      </c>
    </row>
    <row r="544" spans="1:2" x14ac:dyDescent="0.25">
      <c r="A544" s="22" t="s">
        <v>321</v>
      </c>
      <c r="B544" s="23" t="s">
        <v>362</v>
      </c>
    </row>
    <row r="545" spans="1:2" x14ac:dyDescent="0.25">
      <c r="A545" s="22" t="s">
        <v>363</v>
      </c>
      <c r="B545" s="23"/>
    </row>
    <row r="546" spans="1:2" x14ac:dyDescent="0.25">
      <c r="A546" s="22" t="s">
        <v>323</v>
      </c>
      <c r="B546" s="23"/>
    </row>
    <row r="556" spans="1:2" x14ac:dyDescent="0.25">
      <c r="A556" s="22" t="s">
        <v>312</v>
      </c>
      <c r="B556" s="25" t="s">
        <v>382</v>
      </c>
    </row>
    <row r="557" spans="1:2" x14ac:dyDescent="0.25">
      <c r="A557" s="22" t="s">
        <v>314</v>
      </c>
      <c r="B557" s="26">
        <v>40163337</v>
      </c>
    </row>
    <row r="558" spans="1:2" x14ac:dyDescent="0.25">
      <c r="A558" s="22" t="s">
        <v>315</v>
      </c>
      <c r="B558" s="26" t="s">
        <v>383</v>
      </c>
    </row>
    <row r="559" spans="1:2" x14ac:dyDescent="0.25">
      <c r="A559" s="22" t="s">
        <v>320</v>
      </c>
      <c r="B559" s="27" t="s">
        <v>239</v>
      </c>
    </row>
    <row r="560" spans="1:2" x14ac:dyDescent="0.25">
      <c r="A560" s="22" t="s">
        <v>321</v>
      </c>
      <c r="B560" s="23" t="s">
        <v>362</v>
      </c>
    </row>
    <row r="561" spans="1:2" x14ac:dyDescent="0.25">
      <c r="A561" s="22" t="s">
        <v>363</v>
      </c>
      <c r="B561" s="23"/>
    </row>
    <row r="562" spans="1:2" x14ac:dyDescent="0.25">
      <c r="A562" s="22" t="s">
        <v>323</v>
      </c>
      <c r="B562" s="23">
        <v>2012</v>
      </c>
    </row>
    <row r="565" spans="1:2" x14ac:dyDescent="0.25">
      <c r="A565" s="22" t="s">
        <v>312</v>
      </c>
      <c r="B565" s="25" t="s">
        <v>384</v>
      </c>
    </row>
    <row r="566" spans="1:2" x14ac:dyDescent="0.25">
      <c r="A566" s="22" t="s">
        <v>314</v>
      </c>
      <c r="B566" s="26">
        <v>40163336</v>
      </c>
    </row>
    <row r="567" spans="1:2" x14ac:dyDescent="0.25">
      <c r="A567" s="22" t="s">
        <v>315</v>
      </c>
      <c r="B567" s="26" t="s">
        <v>385</v>
      </c>
    </row>
    <row r="568" spans="1:2" x14ac:dyDescent="0.25">
      <c r="A568" s="22" t="s">
        <v>320</v>
      </c>
      <c r="B568" s="27" t="s">
        <v>239</v>
      </c>
    </row>
    <row r="569" spans="1:2" x14ac:dyDescent="0.25">
      <c r="A569" s="22" t="s">
        <v>321</v>
      </c>
      <c r="B569" s="23" t="s">
        <v>362</v>
      </c>
    </row>
    <row r="570" spans="1:2" x14ac:dyDescent="0.25">
      <c r="A570" s="22" t="s">
        <v>363</v>
      </c>
      <c r="B570" s="23"/>
    </row>
    <row r="571" spans="1:2" x14ac:dyDescent="0.25">
      <c r="A571" s="22" t="s">
        <v>323</v>
      </c>
      <c r="B571" s="23">
        <v>2012</v>
      </c>
    </row>
    <row r="574" spans="1:2" x14ac:dyDescent="0.25">
      <c r="A574" s="22" t="s">
        <v>312</v>
      </c>
      <c r="B574" s="22" t="s">
        <v>386</v>
      </c>
    </row>
    <row r="575" spans="1:2" x14ac:dyDescent="0.25">
      <c r="A575" s="22" t="s">
        <v>314</v>
      </c>
      <c r="B575" s="10">
        <v>40269599</v>
      </c>
    </row>
    <row r="576" spans="1:2" x14ac:dyDescent="0.25">
      <c r="A576" s="22" t="s">
        <v>315</v>
      </c>
      <c r="B576" s="22" t="s">
        <v>387</v>
      </c>
    </row>
    <row r="577" spans="1:2" x14ac:dyDescent="0.25">
      <c r="A577" s="22" t="s">
        <v>318</v>
      </c>
      <c r="B577" s="22" t="s">
        <v>388</v>
      </c>
    </row>
    <row r="578" spans="1:2" x14ac:dyDescent="0.25">
      <c r="A578" s="22" t="s">
        <v>320</v>
      </c>
      <c r="B578" s="22" t="s">
        <v>389</v>
      </c>
    </row>
    <row r="579" spans="1:2" x14ac:dyDescent="0.25">
      <c r="A579" s="22" t="s">
        <v>321</v>
      </c>
      <c r="B579" s="22" t="s">
        <v>390</v>
      </c>
    </row>
    <row r="580" spans="1:2" x14ac:dyDescent="0.25">
      <c r="A580" s="22" t="s">
        <v>323</v>
      </c>
      <c r="B580" s="23">
        <v>2013</v>
      </c>
    </row>
    <row r="581" spans="1:2" x14ac:dyDescent="0.25">
      <c r="A581" s="22" t="s">
        <v>324</v>
      </c>
      <c r="B581" s="22" t="s">
        <v>325</v>
      </c>
    </row>
    <row r="582" spans="1:2" x14ac:dyDescent="0.25">
      <c r="A582" s="22" t="s">
        <v>330</v>
      </c>
      <c r="B582" s="23">
        <v>240</v>
      </c>
    </row>
    <row r="583" spans="1:2" x14ac:dyDescent="0.25">
      <c r="A583" s="22" t="s">
        <v>331</v>
      </c>
      <c r="B583" s="23">
        <v>2</v>
      </c>
    </row>
    <row r="584" spans="1:2" x14ac:dyDescent="0.25">
      <c r="A584" s="22" t="s">
        <v>391</v>
      </c>
      <c r="B584" s="23">
        <v>120</v>
      </c>
    </row>
    <row r="585" spans="1:2" x14ac:dyDescent="0.25">
      <c r="A585" s="22" t="s">
        <v>392</v>
      </c>
      <c r="B585" s="23">
        <v>1</v>
      </c>
    </row>
    <row r="586" spans="1:2" x14ac:dyDescent="0.25">
      <c r="A586" s="22" t="s">
        <v>332</v>
      </c>
      <c r="B586" s="23">
        <v>83</v>
      </c>
    </row>
    <row r="587" spans="1:2" x14ac:dyDescent="0.25">
      <c r="A587" s="22" t="s">
        <v>333</v>
      </c>
      <c r="B587" s="23">
        <v>0.3</v>
      </c>
    </row>
    <row r="588" spans="1:2" x14ac:dyDescent="0.25">
      <c r="A588" s="22" t="s">
        <v>393</v>
      </c>
      <c r="B588" s="23">
        <v>0.3</v>
      </c>
    </row>
    <row r="589" spans="1:2" x14ac:dyDescent="0.25">
      <c r="A589" s="22" t="s">
        <v>394</v>
      </c>
      <c r="B589" s="23">
        <v>0.3</v>
      </c>
    </row>
    <row r="590" spans="1:2" x14ac:dyDescent="0.25">
      <c r="A590" s="22" t="s">
        <v>342</v>
      </c>
      <c r="B590" s="22" t="s">
        <v>395</v>
      </c>
    </row>
    <row r="593" spans="1:2" x14ac:dyDescent="0.25">
      <c r="A593" s="22" t="s">
        <v>312</v>
      </c>
      <c r="B593" s="22" t="s">
        <v>396</v>
      </c>
    </row>
    <row r="594" spans="1:2" x14ac:dyDescent="0.25">
      <c r="A594" s="22" t="s">
        <v>314</v>
      </c>
      <c r="B594" s="23">
        <v>40269598</v>
      </c>
    </row>
    <row r="595" spans="1:2" x14ac:dyDescent="0.25">
      <c r="A595" s="22" t="s">
        <v>315</v>
      </c>
      <c r="B595" s="22" t="s">
        <v>387</v>
      </c>
    </row>
    <row r="596" spans="1:2" x14ac:dyDescent="0.25">
      <c r="A596" s="22" t="s">
        <v>318</v>
      </c>
      <c r="B596" s="22" t="s">
        <v>388</v>
      </c>
    </row>
    <row r="597" spans="1:2" x14ac:dyDescent="0.25">
      <c r="A597" s="22" t="s">
        <v>320</v>
      </c>
      <c r="B597" s="22" t="s">
        <v>389</v>
      </c>
    </row>
    <row r="598" spans="1:2" x14ac:dyDescent="0.25">
      <c r="A598" s="22" t="s">
        <v>321</v>
      </c>
      <c r="B598" s="22" t="s">
        <v>397</v>
      </c>
    </row>
    <row r="599" spans="1:2" x14ac:dyDescent="0.25">
      <c r="A599" s="22" t="s">
        <v>323</v>
      </c>
      <c r="B599" s="23">
        <v>2013</v>
      </c>
    </row>
    <row r="600" spans="1:2" x14ac:dyDescent="0.25">
      <c r="A600" s="22" t="s">
        <v>324</v>
      </c>
      <c r="B600" s="22" t="s">
        <v>325</v>
      </c>
    </row>
    <row r="601" spans="1:2" x14ac:dyDescent="0.25">
      <c r="A601" s="22" t="s">
        <v>330</v>
      </c>
      <c r="B601" s="23">
        <v>240</v>
      </c>
    </row>
    <row r="602" spans="1:2" x14ac:dyDescent="0.25">
      <c r="A602" s="22" t="s">
        <v>331</v>
      </c>
      <c r="B602" s="23">
        <v>2</v>
      </c>
    </row>
    <row r="603" spans="1:2" x14ac:dyDescent="0.25">
      <c r="A603" s="22" t="s">
        <v>332</v>
      </c>
      <c r="B603" s="23">
        <v>83</v>
      </c>
    </row>
    <row r="604" spans="1:2" x14ac:dyDescent="0.25">
      <c r="A604" s="22" t="s">
        <v>333</v>
      </c>
      <c r="B604" s="23">
        <v>0.3</v>
      </c>
    </row>
    <row r="605" spans="1:2" x14ac:dyDescent="0.25">
      <c r="A605" s="22" t="s">
        <v>393</v>
      </c>
      <c r="B605" s="23">
        <v>0.3</v>
      </c>
    </row>
    <row r="606" spans="1:2" x14ac:dyDescent="0.25">
      <c r="A606" s="22" t="s">
        <v>394</v>
      </c>
      <c r="B606" s="23">
        <v>0.3</v>
      </c>
    </row>
    <row r="607" spans="1:2" x14ac:dyDescent="0.25">
      <c r="A607" s="22" t="s">
        <v>342</v>
      </c>
      <c r="B607" s="22" t="s">
        <v>395</v>
      </c>
    </row>
    <row r="617" spans="1:2" x14ac:dyDescent="0.25">
      <c r="A617" s="22" t="s">
        <v>312</v>
      </c>
      <c r="B617" s="22" t="s">
        <v>398</v>
      </c>
    </row>
    <row r="618" spans="1:2" x14ac:dyDescent="0.25">
      <c r="A618" s="22" t="s">
        <v>314</v>
      </c>
      <c r="B618" s="23">
        <v>40269605</v>
      </c>
    </row>
    <row r="619" spans="1:2" x14ac:dyDescent="0.25">
      <c r="A619" s="22" t="s">
        <v>315</v>
      </c>
      <c r="B619" s="22" t="s">
        <v>399</v>
      </c>
    </row>
    <row r="620" spans="1:2" x14ac:dyDescent="0.25">
      <c r="A620" s="22" t="s">
        <v>318</v>
      </c>
      <c r="B620" s="22" t="s">
        <v>400</v>
      </c>
    </row>
    <row r="621" spans="1:2" x14ac:dyDescent="0.25">
      <c r="A621" s="22" t="s">
        <v>320</v>
      </c>
      <c r="B621" s="22" t="s">
        <v>389</v>
      </c>
    </row>
    <row r="622" spans="1:2" x14ac:dyDescent="0.25">
      <c r="A622" s="22" t="s">
        <v>321</v>
      </c>
      <c r="B622" s="23" t="s">
        <v>401</v>
      </c>
    </row>
    <row r="623" spans="1:2" x14ac:dyDescent="0.25">
      <c r="A623" s="22" t="s">
        <v>323</v>
      </c>
      <c r="B623" s="23">
        <v>2013</v>
      </c>
    </row>
    <row r="624" spans="1:2" x14ac:dyDescent="0.25">
      <c r="A624" s="22" t="s">
        <v>324</v>
      </c>
      <c r="B624" s="22" t="s">
        <v>325</v>
      </c>
    </row>
    <row r="625" spans="1:2" x14ac:dyDescent="0.25">
      <c r="A625" s="22" t="s">
        <v>330</v>
      </c>
      <c r="B625" s="23">
        <v>240</v>
      </c>
    </row>
    <row r="626" spans="1:2" x14ac:dyDescent="0.25">
      <c r="A626" s="22" t="s">
        <v>331</v>
      </c>
      <c r="B626" s="23">
        <v>2</v>
      </c>
    </row>
    <row r="627" spans="1:2" x14ac:dyDescent="0.25">
      <c r="A627" s="22" t="s">
        <v>332</v>
      </c>
      <c r="B627" s="23">
        <v>46</v>
      </c>
    </row>
    <row r="628" spans="1:2" x14ac:dyDescent="0.25">
      <c r="A628" s="22" t="s">
        <v>333</v>
      </c>
      <c r="B628" s="23">
        <v>0.3</v>
      </c>
    </row>
    <row r="629" spans="1:2" x14ac:dyDescent="0.25">
      <c r="A629" s="22" t="s">
        <v>393</v>
      </c>
      <c r="B629" s="23">
        <v>0.3</v>
      </c>
    </row>
    <row r="630" spans="1:2" x14ac:dyDescent="0.25">
      <c r="A630" s="22" t="s">
        <v>394</v>
      </c>
      <c r="B630" s="23">
        <v>0.3</v>
      </c>
    </row>
    <row r="631" spans="1:2" x14ac:dyDescent="0.25">
      <c r="A631" s="22" t="s">
        <v>342</v>
      </c>
      <c r="B631" s="22" t="s">
        <v>395</v>
      </c>
    </row>
    <row r="634" spans="1:2" x14ac:dyDescent="0.25">
      <c r="A634" s="22" t="s">
        <v>312</v>
      </c>
      <c r="B634" s="22" t="s">
        <v>402</v>
      </c>
    </row>
    <row r="635" spans="1:2" x14ac:dyDescent="0.25">
      <c r="A635" s="22" t="s">
        <v>314</v>
      </c>
      <c r="B635" s="23">
        <v>40269600</v>
      </c>
    </row>
    <row r="636" spans="1:2" x14ac:dyDescent="0.25">
      <c r="A636" s="22" t="s">
        <v>315</v>
      </c>
      <c r="B636" s="22" t="s">
        <v>403</v>
      </c>
    </row>
    <row r="637" spans="1:2" x14ac:dyDescent="0.25">
      <c r="A637" s="22" t="s">
        <v>318</v>
      </c>
      <c r="B637" s="22" t="s">
        <v>400</v>
      </c>
    </row>
    <row r="638" spans="1:2" x14ac:dyDescent="0.25">
      <c r="A638" s="22" t="s">
        <v>320</v>
      </c>
      <c r="B638" s="22" t="s">
        <v>389</v>
      </c>
    </row>
    <row r="639" spans="1:2" x14ac:dyDescent="0.25">
      <c r="A639" s="22" t="s">
        <v>321</v>
      </c>
      <c r="B639" s="22" t="s">
        <v>404</v>
      </c>
    </row>
    <row r="640" spans="1:2" x14ac:dyDescent="0.25">
      <c r="A640" s="22" t="s">
        <v>323</v>
      </c>
      <c r="B640" s="23">
        <v>2013</v>
      </c>
    </row>
    <row r="641" spans="1:2" x14ac:dyDescent="0.25">
      <c r="A641" s="22" t="s">
        <v>324</v>
      </c>
      <c r="B641" s="22" t="s">
        <v>325</v>
      </c>
    </row>
    <row r="642" spans="1:2" x14ac:dyDescent="0.25">
      <c r="A642" s="22" t="s">
        <v>330</v>
      </c>
      <c r="B642" s="23">
        <v>240</v>
      </c>
    </row>
    <row r="643" spans="1:2" x14ac:dyDescent="0.25">
      <c r="A643" s="22" t="s">
        <v>331</v>
      </c>
      <c r="B643" s="23">
        <v>2</v>
      </c>
    </row>
    <row r="644" spans="1:2" x14ac:dyDescent="0.25">
      <c r="A644" s="22" t="s">
        <v>332</v>
      </c>
      <c r="B644" s="23">
        <v>46</v>
      </c>
    </row>
    <row r="645" spans="1:2" x14ac:dyDescent="0.25">
      <c r="A645" s="22" t="s">
        <v>333</v>
      </c>
      <c r="B645" s="23">
        <v>0.3</v>
      </c>
    </row>
    <row r="646" spans="1:2" x14ac:dyDescent="0.25">
      <c r="A646" s="22" t="s">
        <v>393</v>
      </c>
      <c r="B646" s="23">
        <v>0.3</v>
      </c>
    </row>
    <row r="647" spans="1:2" x14ac:dyDescent="0.25">
      <c r="A647" s="22" t="s">
        <v>394</v>
      </c>
      <c r="B647" s="23">
        <v>0.3</v>
      </c>
    </row>
    <row r="648" spans="1:2" x14ac:dyDescent="0.25">
      <c r="A648" s="22" t="s">
        <v>342</v>
      </c>
      <c r="B648" s="22" t="s">
        <v>395</v>
      </c>
    </row>
    <row r="651" spans="1:2" x14ac:dyDescent="0.25">
      <c r="A651" s="22" t="s">
        <v>312</v>
      </c>
      <c r="B651" s="22" t="s">
        <v>77</v>
      </c>
    </row>
    <row r="652" spans="1:2" x14ac:dyDescent="0.25">
      <c r="A652" s="22" t="s">
        <v>314</v>
      </c>
      <c r="B652" s="18">
        <v>40269601</v>
      </c>
    </row>
    <row r="653" spans="1:2" x14ac:dyDescent="0.25">
      <c r="A653" s="22" t="s">
        <v>315</v>
      </c>
      <c r="B653" s="22" t="s">
        <v>405</v>
      </c>
    </row>
    <row r="654" spans="1:2" x14ac:dyDescent="0.25">
      <c r="A654" s="22" t="s">
        <v>318</v>
      </c>
      <c r="B654" s="22" t="s">
        <v>406</v>
      </c>
    </row>
    <row r="655" spans="1:2" x14ac:dyDescent="0.25">
      <c r="A655" s="22" t="s">
        <v>320</v>
      </c>
      <c r="B655" s="22" t="s">
        <v>389</v>
      </c>
    </row>
    <row r="656" spans="1:2" x14ac:dyDescent="0.25">
      <c r="A656" s="22" t="s">
        <v>321</v>
      </c>
      <c r="B656" s="23" t="s">
        <v>407</v>
      </c>
    </row>
    <row r="657" spans="1:2" x14ac:dyDescent="0.25">
      <c r="A657" s="22" t="s">
        <v>323</v>
      </c>
      <c r="B657" s="23">
        <v>2013</v>
      </c>
    </row>
    <row r="658" spans="1:2" x14ac:dyDescent="0.25">
      <c r="A658" s="22" t="s">
        <v>324</v>
      </c>
      <c r="B658" s="22" t="s">
        <v>325</v>
      </c>
    </row>
    <row r="659" spans="1:2" x14ac:dyDescent="0.25">
      <c r="A659" s="22" t="s">
        <v>330</v>
      </c>
      <c r="B659" s="23">
        <v>120</v>
      </c>
    </row>
    <row r="660" spans="1:2" x14ac:dyDescent="0.25">
      <c r="A660" s="22" t="s">
        <v>331</v>
      </c>
      <c r="B660" s="23">
        <v>1</v>
      </c>
    </row>
    <row r="661" spans="1:2" x14ac:dyDescent="0.25">
      <c r="A661" s="22" t="s">
        <v>332</v>
      </c>
      <c r="B661" s="23" t="s">
        <v>408</v>
      </c>
    </row>
    <row r="662" spans="1:2" x14ac:dyDescent="0.25">
      <c r="A662" s="22" t="s">
        <v>333</v>
      </c>
      <c r="B662" s="23"/>
    </row>
    <row r="663" spans="1:2" x14ac:dyDescent="0.25">
      <c r="A663" s="22" t="s">
        <v>393</v>
      </c>
      <c r="B663" s="23"/>
    </row>
    <row r="664" spans="1:2" x14ac:dyDescent="0.25">
      <c r="A664" s="22" t="s">
        <v>394</v>
      </c>
      <c r="B664" s="23"/>
    </row>
    <row r="665" spans="1:2" x14ac:dyDescent="0.25">
      <c r="A665" s="22" t="s">
        <v>342</v>
      </c>
      <c r="B665" s="22" t="s">
        <v>395</v>
      </c>
    </row>
    <row r="678" spans="1:2" x14ac:dyDescent="0.25">
      <c r="A678" s="22" t="s">
        <v>312</v>
      </c>
      <c r="B678" s="22" t="s">
        <v>78</v>
      </c>
    </row>
    <row r="679" spans="1:2" x14ac:dyDescent="0.25">
      <c r="A679" s="22" t="s">
        <v>314</v>
      </c>
      <c r="B679" s="23">
        <v>40269602</v>
      </c>
    </row>
    <row r="680" spans="1:2" x14ac:dyDescent="0.25">
      <c r="A680" s="22" t="s">
        <v>315</v>
      </c>
      <c r="B680" s="22" t="s">
        <v>409</v>
      </c>
    </row>
    <row r="681" spans="1:2" x14ac:dyDescent="0.25">
      <c r="A681" s="22" t="s">
        <v>318</v>
      </c>
      <c r="B681" s="22" t="s">
        <v>406</v>
      </c>
    </row>
    <row r="682" spans="1:2" x14ac:dyDescent="0.25">
      <c r="A682" s="22" t="s">
        <v>320</v>
      </c>
      <c r="B682" s="22" t="s">
        <v>389</v>
      </c>
    </row>
    <row r="683" spans="1:2" x14ac:dyDescent="0.25">
      <c r="A683" s="22" t="s">
        <v>321</v>
      </c>
      <c r="B683" s="23" t="s">
        <v>410</v>
      </c>
    </row>
    <row r="684" spans="1:2" x14ac:dyDescent="0.25">
      <c r="A684" s="22" t="s">
        <v>323</v>
      </c>
      <c r="B684" s="23">
        <v>2013</v>
      </c>
    </row>
    <row r="685" spans="1:2" x14ac:dyDescent="0.25">
      <c r="A685" s="22" t="s">
        <v>324</v>
      </c>
      <c r="B685" s="22" t="s">
        <v>325</v>
      </c>
    </row>
    <row r="686" spans="1:2" x14ac:dyDescent="0.25">
      <c r="A686" s="22" t="s">
        <v>330</v>
      </c>
      <c r="B686" s="23">
        <v>120</v>
      </c>
    </row>
    <row r="687" spans="1:2" x14ac:dyDescent="0.25">
      <c r="A687" s="22" t="s">
        <v>331</v>
      </c>
      <c r="B687" s="23">
        <v>1</v>
      </c>
    </row>
    <row r="688" spans="1:2" x14ac:dyDescent="0.25">
      <c r="A688" s="22" t="s">
        <v>332</v>
      </c>
      <c r="B688" s="23">
        <v>21</v>
      </c>
    </row>
    <row r="689" spans="1:2" x14ac:dyDescent="0.25">
      <c r="A689" s="22" t="s">
        <v>333</v>
      </c>
      <c r="B689" s="23"/>
    </row>
    <row r="690" spans="1:2" x14ac:dyDescent="0.25">
      <c r="A690" s="22" t="s">
        <v>393</v>
      </c>
      <c r="B690" s="23"/>
    </row>
    <row r="691" spans="1:2" x14ac:dyDescent="0.25">
      <c r="A691" s="22" t="s">
        <v>394</v>
      </c>
      <c r="B691" s="23"/>
    </row>
    <row r="692" spans="1:2" x14ac:dyDescent="0.25">
      <c r="A692" s="22" t="s">
        <v>342</v>
      </c>
      <c r="B692" s="22" t="s">
        <v>395</v>
      </c>
    </row>
    <row r="695" spans="1:2" x14ac:dyDescent="0.25">
      <c r="A695" s="22" t="s">
        <v>312</v>
      </c>
      <c r="B695" s="22" t="s">
        <v>79</v>
      </c>
    </row>
    <row r="696" spans="1:2" x14ac:dyDescent="0.25">
      <c r="A696" s="22" t="s">
        <v>314</v>
      </c>
      <c r="B696" s="23">
        <v>40269603</v>
      </c>
    </row>
    <row r="697" spans="1:2" x14ac:dyDescent="0.25">
      <c r="A697" s="22" t="s">
        <v>315</v>
      </c>
      <c r="B697" s="22" t="s">
        <v>411</v>
      </c>
    </row>
    <row r="698" spans="1:2" x14ac:dyDescent="0.25">
      <c r="A698" s="22" t="s">
        <v>318</v>
      </c>
      <c r="B698" s="22" t="s">
        <v>406</v>
      </c>
    </row>
    <row r="699" spans="1:2" x14ac:dyDescent="0.25">
      <c r="A699" s="22" t="s">
        <v>320</v>
      </c>
      <c r="B699" s="22" t="s">
        <v>389</v>
      </c>
    </row>
    <row r="700" spans="1:2" x14ac:dyDescent="0.25">
      <c r="A700" s="22" t="s">
        <v>321</v>
      </c>
      <c r="B700" s="23" t="s">
        <v>412</v>
      </c>
    </row>
    <row r="701" spans="1:2" x14ac:dyDescent="0.25">
      <c r="A701" s="22" t="s">
        <v>323</v>
      </c>
      <c r="B701" s="23">
        <v>2013</v>
      </c>
    </row>
    <row r="702" spans="1:2" x14ac:dyDescent="0.25">
      <c r="A702" s="22" t="s">
        <v>324</v>
      </c>
      <c r="B702" s="22" t="s">
        <v>325</v>
      </c>
    </row>
    <row r="703" spans="1:2" x14ac:dyDescent="0.25">
      <c r="A703" s="22" t="s">
        <v>330</v>
      </c>
      <c r="B703" s="23">
        <v>120</v>
      </c>
    </row>
    <row r="704" spans="1:2" x14ac:dyDescent="0.25">
      <c r="A704" s="22" t="s">
        <v>331</v>
      </c>
      <c r="B704" s="23">
        <v>1</v>
      </c>
    </row>
    <row r="705" spans="1:2" x14ac:dyDescent="0.25">
      <c r="A705" s="22" t="s">
        <v>332</v>
      </c>
      <c r="B705" s="23">
        <v>14</v>
      </c>
    </row>
    <row r="706" spans="1:2" x14ac:dyDescent="0.25">
      <c r="A706" s="22" t="s">
        <v>333</v>
      </c>
      <c r="B706" s="23"/>
    </row>
    <row r="707" spans="1:2" x14ac:dyDescent="0.25">
      <c r="A707" s="22" t="s">
        <v>393</v>
      </c>
      <c r="B707" s="23"/>
    </row>
    <row r="708" spans="1:2" x14ac:dyDescent="0.25">
      <c r="A708" s="22" t="s">
        <v>394</v>
      </c>
      <c r="B708" s="23"/>
    </row>
    <row r="709" spans="1:2" x14ac:dyDescent="0.25">
      <c r="A709" s="22" t="s">
        <v>342</v>
      </c>
      <c r="B709" s="22" t="s">
        <v>395</v>
      </c>
    </row>
    <row r="712" spans="1:2" x14ac:dyDescent="0.25">
      <c r="A712" s="22" t="s">
        <v>312</v>
      </c>
      <c r="B712" s="22" t="s">
        <v>80</v>
      </c>
    </row>
    <row r="713" spans="1:2" x14ac:dyDescent="0.25">
      <c r="A713" s="22" t="s">
        <v>314</v>
      </c>
      <c r="B713" s="23">
        <v>40266904</v>
      </c>
    </row>
    <row r="714" spans="1:2" x14ac:dyDescent="0.25">
      <c r="A714" s="22" t="s">
        <v>315</v>
      </c>
      <c r="B714" s="22" t="s">
        <v>413</v>
      </c>
    </row>
    <row r="715" spans="1:2" x14ac:dyDescent="0.25">
      <c r="A715" s="22" t="s">
        <v>318</v>
      </c>
      <c r="B715" s="22" t="s">
        <v>406</v>
      </c>
    </row>
    <row r="716" spans="1:2" x14ac:dyDescent="0.25">
      <c r="A716" s="22" t="s">
        <v>320</v>
      </c>
      <c r="B716" s="22" t="s">
        <v>389</v>
      </c>
    </row>
    <row r="717" spans="1:2" x14ac:dyDescent="0.25">
      <c r="A717" s="22" t="s">
        <v>321</v>
      </c>
      <c r="B717" s="23" t="s">
        <v>414</v>
      </c>
    </row>
    <row r="718" spans="1:2" x14ac:dyDescent="0.25">
      <c r="A718" s="22" t="s">
        <v>323</v>
      </c>
      <c r="B718" s="23">
        <v>2013</v>
      </c>
    </row>
    <row r="719" spans="1:2" x14ac:dyDescent="0.25">
      <c r="A719" s="22" t="s">
        <v>324</v>
      </c>
      <c r="B719" s="22" t="s">
        <v>325</v>
      </c>
    </row>
    <row r="720" spans="1:2" x14ac:dyDescent="0.25">
      <c r="A720" s="22" t="s">
        <v>330</v>
      </c>
      <c r="B720" s="23">
        <v>120</v>
      </c>
    </row>
    <row r="721" spans="1:2" x14ac:dyDescent="0.25">
      <c r="A721" s="22" t="s">
        <v>331</v>
      </c>
      <c r="B721" s="23">
        <v>1</v>
      </c>
    </row>
    <row r="722" spans="1:2" x14ac:dyDescent="0.25">
      <c r="A722" s="22" t="s">
        <v>332</v>
      </c>
      <c r="B722" s="23">
        <v>21</v>
      </c>
    </row>
    <row r="723" spans="1:2" x14ac:dyDescent="0.25">
      <c r="A723" s="22" t="s">
        <v>333</v>
      </c>
      <c r="B723" s="23"/>
    </row>
    <row r="724" spans="1:2" x14ac:dyDescent="0.25">
      <c r="A724" s="22" t="s">
        <v>393</v>
      </c>
      <c r="B724" s="23"/>
    </row>
    <row r="725" spans="1:2" x14ac:dyDescent="0.25">
      <c r="A725" s="22" t="s">
        <v>394</v>
      </c>
      <c r="B725" s="23"/>
    </row>
    <row r="726" spans="1:2" x14ac:dyDescent="0.25">
      <c r="A726" s="22" t="s">
        <v>342</v>
      </c>
      <c r="B726" s="22" t="s">
        <v>395</v>
      </c>
    </row>
    <row r="739" spans="1:2" x14ac:dyDescent="0.25">
      <c r="A739" s="22" t="s">
        <v>312</v>
      </c>
      <c r="B739" s="22" t="s">
        <v>415</v>
      </c>
    </row>
    <row r="740" spans="1:2" x14ac:dyDescent="0.25">
      <c r="A740" s="22" t="s">
        <v>314</v>
      </c>
      <c r="B740" s="23"/>
    </row>
    <row r="741" spans="1:2" x14ac:dyDescent="0.25">
      <c r="A741" s="22" t="s">
        <v>315</v>
      </c>
      <c r="B741" s="22" t="s">
        <v>416</v>
      </c>
    </row>
    <row r="742" spans="1:2" x14ac:dyDescent="0.25">
      <c r="A742" s="22" t="s">
        <v>318</v>
      </c>
      <c r="B742" s="22" t="s">
        <v>44</v>
      </c>
    </row>
    <row r="743" spans="1:2" x14ac:dyDescent="0.25">
      <c r="A743" s="22" t="s">
        <v>320</v>
      </c>
      <c r="B743" s="22" t="s">
        <v>417</v>
      </c>
    </row>
    <row r="744" spans="1:2" x14ac:dyDescent="0.25">
      <c r="A744" s="22" t="s">
        <v>321</v>
      </c>
      <c r="B744" s="22"/>
    </row>
    <row r="745" spans="1:2" x14ac:dyDescent="0.25">
      <c r="A745" s="22" t="s">
        <v>323</v>
      </c>
      <c r="B745" s="23">
        <v>2014</v>
      </c>
    </row>
    <row r="746" spans="1:2" x14ac:dyDescent="0.25">
      <c r="A746" s="22" t="s">
        <v>324</v>
      </c>
      <c r="B746" s="22"/>
    </row>
    <row r="747" spans="1:2" x14ac:dyDescent="0.25">
      <c r="A747" s="22" t="s">
        <v>328</v>
      </c>
      <c r="B747" s="22"/>
    </row>
    <row r="748" spans="1:2" x14ac:dyDescent="0.25">
      <c r="A748" s="22" t="s">
        <v>330</v>
      </c>
      <c r="B748" s="23">
        <v>4500</v>
      </c>
    </row>
    <row r="749" spans="1:2" x14ac:dyDescent="0.25">
      <c r="A749" s="22" t="s">
        <v>332</v>
      </c>
      <c r="B749" s="23"/>
    </row>
    <row r="750" spans="1:2" x14ac:dyDescent="0.25">
      <c r="A750" s="22" t="s">
        <v>333</v>
      </c>
      <c r="B750" s="23"/>
    </row>
    <row r="751" spans="1:2" x14ac:dyDescent="0.25">
      <c r="A751" s="22" t="s">
        <v>334</v>
      </c>
      <c r="B751" s="23">
        <v>2</v>
      </c>
    </row>
    <row r="752" spans="1:2" x14ac:dyDescent="0.25">
      <c r="A752" s="22" t="s">
        <v>342</v>
      </c>
      <c r="B752" s="22" t="s">
        <v>418</v>
      </c>
    </row>
    <row r="755" spans="1:2" x14ac:dyDescent="0.25">
      <c r="A755" s="22" t="s">
        <v>312</v>
      </c>
      <c r="B755" s="22" t="s">
        <v>419</v>
      </c>
    </row>
    <row r="756" spans="1:2" x14ac:dyDescent="0.25">
      <c r="A756" s="22" t="s">
        <v>314</v>
      </c>
      <c r="B756" s="23"/>
    </row>
    <row r="757" spans="1:2" x14ac:dyDescent="0.25">
      <c r="A757" s="22" t="s">
        <v>315</v>
      </c>
      <c r="B757" s="22" t="s">
        <v>420</v>
      </c>
    </row>
    <row r="758" spans="1:2" x14ac:dyDescent="0.25">
      <c r="A758" s="22" t="s">
        <v>318</v>
      </c>
      <c r="B758" s="22" t="s">
        <v>44</v>
      </c>
    </row>
    <row r="759" spans="1:2" x14ac:dyDescent="0.25">
      <c r="A759" s="22" t="s">
        <v>320</v>
      </c>
      <c r="B759" s="22" t="s">
        <v>46</v>
      </c>
    </row>
    <row r="760" spans="1:2" x14ac:dyDescent="0.25">
      <c r="A760" s="22" t="s">
        <v>321</v>
      </c>
      <c r="B760" s="22"/>
    </row>
    <row r="761" spans="1:2" x14ac:dyDescent="0.25">
      <c r="A761" s="22" t="s">
        <v>323</v>
      </c>
      <c r="B761" s="23">
        <v>2014</v>
      </c>
    </row>
    <row r="762" spans="1:2" x14ac:dyDescent="0.25">
      <c r="A762" s="22" t="s">
        <v>324</v>
      </c>
      <c r="B762" s="22"/>
    </row>
    <row r="763" spans="1:2" x14ac:dyDescent="0.25">
      <c r="A763" s="22" t="s">
        <v>328</v>
      </c>
      <c r="B763" s="22"/>
    </row>
    <row r="764" spans="1:2" x14ac:dyDescent="0.25">
      <c r="A764" s="22" t="s">
        <v>342</v>
      </c>
      <c r="B764" s="22" t="s">
        <v>421</v>
      </c>
    </row>
  </sheetData>
  <mergeCells count="4">
    <mergeCell ref="A1:B1"/>
    <mergeCell ref="A2:B2"/>
    <mergeCell ref="A3:B3"/>
    <mergeCell ref="A4:B4"/>
  </mergeCells>
  <pageMargins left="0.74803149606299213" right="0.74803149606299213" top="0.39370078740157483" bottom="0.19685039370078741" header="0.51181102362204722" footer="0.51181102362204722"/>
  <pageSetup paperSize="9" orientation="portrait" r:id="rId1"/>
  <headerFooter alignWithMargins="0">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BD2AE911893A438D0DD0C0B3EAF906" ma:contentTypeVersion="18" ma:contentTypeDescription="Een nieuw document maken." ma:contentTypeScope="" ma:versionID="d8e58b1f2777248c064ba0fb892ddd61">
  <xsd:schema xmlns:xsd="http://www.w3.org/2001/XMLSchema" xmlns:xs="http://www.w3.org/2001/XMLSchema" xmlns:p="http://schemas.microsoft.com/office/2006/metadata/properties" xmlns:ns2="28c1baf3-afb7-457f-80ee-d14471a49ef7" xmlns:ns3="18919a1c-a871-4775-86e1-fe6a8284a9f5" targetNamespace="http://schemas.microsoft.com/office/2006/metadata/properties" ma:root="true" ma:fieldsID="a9d5ea473143bf0f53e4afb871c23148" ns2:_="" ns3:_="">
    <xsd:import namespace="28c1baf3-afb7-457f-80ee-d14471a49ef7"/>
    <xsd:import namespace="18919a1c-a871-4775-86e1-fe6a8284a9f5"/>
    <xsd:element name="properties">
      <xsd:complexType>
        <xsd:sequence>
          <xsd:element name="documentManagement">
            <xsd:complexType>
              <xsd:all>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ServiceSearchProperties" minOccurs="0"/>
                <xsd:element ref="ns2:Extrainformati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c1baf3-afb7-457f-80ee-d14471a49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Extrainformatie" ma:index="23" nillable="true" ma:displayName="Extra informatie" ma:format="Dropdown" ma:internalName="Extrainformatie">
      <xsd:simpleType>
        <xsd:restriction base="dms:Text">
          <xsd:maxLength value="255"/>
        </xsd:restriction>
      </xsd:simpleType>
    </xsd:element>
    <xsd:element name="Status" ma:index="24" nillable="true" ma:displayName="Status" ma:format="Dropdown" ma:internalName="Status">
      <xsd:simpleType>
        <xsd:restriction base="dms:Choice">
          <xsd:enumeration value="Opgeslagen/bekend"/>
          <xsd:enumeration value="Oud/verlopen"/>
        </xsd:restriction>
      </xsd:simpleType>
    </xsd:element>
  </xsd:schema>
  <xsd:schema xmlns:xsd="http://www.w3.org/2001/XMLSchema" xmlns:xs="http://www.w3.org/2001/XMLSchema" xmlns:dms="http://schemas.microsoft.com/office/2006/documentManagement/types" xmlns:pc="http://schemas.microsoft.com/office/infopath/2007/PartnerControls" targetNamespace="18919a1c-a871-4775-86e1-fe6a8284a9f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9ac33a6-b7e7-4770-aadf-705517eaeb6f}" ma:internalName="TaxCatchAll" ma:showField="CatchAllData" ma:web="18919a1c-a871-4775-86e1-fe6a8284a9f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8c1baf3-afb7-457f-80ee-d14471a49ef7">
      <Terms xmlns="http://schemas.microsoft.com/office/infopath/2007/PartnerControls"/>
    </lcf76f155ced4ddcb4097134ff3c332f>
    <TaxCatchAll xmlns="18919a1c-a871-4775-86e1-fe6a8284a9f5" xsi:nil="true"/>
    <Extrainformatie xmlns="28c1baf3-afb7-457f-80ee-d14471a49ef7" xsi:nil="true"/>
    <Status xmlns="28c1baf3-afb7-457f-80ee-d14471a49e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B46419-769A-42C4-9C87-89C52347C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c1baf3-afb7-457f-80ee-d14471a49ef7"/>
    <ds:schemaRef ds:uri="18919a1c-a871-4775-86e1-fe6a8284a9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A35596-0F4E-4013-B562-9B539FF1C795}">
  <ds:schemaRefs>
    <ds:schemaRef ds:uri="http://purl.org/dc/dcmitype/"/>
    <ds:schemaRef ds:uri="http://purl.org/dc/terms/"/>
    <ds:schemaRef ds:uri="http://schemas.microsoft.com/office/2006/documentManagement/types"/>
    <ds:schemaRef ds:uri="18919a1c-a871-4775-86e1-fe6a8284a9f5"/>
    <ds:schemaRef ds:uri="28c1baf3-afb7-457f-80ee-d14471a49ef7"/>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71C5F81-EFB5-4246-BE35-D609E52187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9</vt:i4>
      </vt:variant>
    </vt:vector>
  </HeadingPairs>
  <TitlesOfParts>
    <vt:vector size="16" baseType="lpstr">
      <vt:lpstr>1</vt:lpstr>
      <vt:lpstr>Onderhoudsprijzen</vt:lpstr>
      <vt:lpstr>Perceel 1</vt:lpstr>
      <vt:lpstr>Onderdelenprijzen</vt:lpstr>
      <vt:lpstr>Inschrijvingsprijs</vt:lpstr>
      <vt:lpstr>Prijsinvulformulier (2)</vt:lpstr>
      <vt:lpstr>installaties (2)</vt:lpstr>
      <vt:lpstr>Inschrijvingsprijs!Afdrukbereik</vt:lpstr>
      <vt:lpstr>'installaties (2)'!Afdrukbereik</vt:lpstr>
      <vt:lpstr>Onderdelenprijzen!Afdrukbereik</vt:lpstr>
      <vt:lpstr>Onderhoudsprijzen!Afdrukbereik</vt:lpstr>
      <vt:lpstr>'Perceel 1'!Afdrukbereik</vt:lpstr>
      <vt:lpstr>'1'!Afdruktitels</vt:lpstr>
      <vt:lpstr>'installaties (2)'!Afdruktitels</vt:lpstr>
      <vt:lpstr>Onderhoudsprijzen!Afdruktitels</vt:lpstr>
      <vt:lpstr>'Prijsinvulformulier (2)'!Afdruktitels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5.1</dc:title>
  <dc:subject/>
  <dc:creator>A.G.</dc:creator>
  <cp:keywords/>
  <dc:description/>
  <cp:lastModifiedBy>Luiten, Matthijs</cp:lastModifiedBy>
  <cp:revision/>
  <cp:lastPrinted>2026-07-21T11:36:10Z</cp:lastPrinted>
  <dcterms:created xsi:type="dcterms:W3CDTF">2013-09-19T18:15:56Z</dcterms:created>
  <dcterms:modified xsi:type="dcterms:W3CDTF">2026-07-24T08:27:18Z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0x01010086BD2AE911893A438D0DD0C0B3EAF906</vt:lpwstr>
  </property>
  <property fmtid="{D5CDD505-2E9C-101B-9397-08002B2CF9AE}" pid="3" name="MediaServiceImageTags">
    <vt:lpwstr/>
  </property>
</Properties>
</file>