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llandsmidden.sharepoint.com/sites/WGP-Inkoop/Gedeelde documenten/General/Projecten/Facilitaire verbruiksartikelen - EU - 2026 - M2605 0990/02 Aanbestedingsdocumenten/03 Gepubliceerd/"/>
    </mc:Choice>
  </mc:AlternateContent>
  <xr:revisionPtr revIDLastSave="0" documentId="8_{78B15E01-86E6-4F17-A43A-D6A8A4E45DCC}" xr6:coauthVersionLast="47" xr6:coauthVersionMax="47" xr10:uidLastSave="{00000000-0000-0000-0000-000000000000}"/>
  <bookViews>
    <workbookView xWindow="-120" yWindow="-120" windowWidth="38640" windowHeight="21120" xr2:uid="{A2122A57-5BDA-441F-AA7B-062BEA24E92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1" l="1"/>
  <c r="M58" i="1"/>
  <c r="M57" i="1"/>
  <c r="M56" i="1"/>
  <c r="M55" i="1"/>
  <c r="N59" i="1" l="1"/>
  <c r="N58" i="1"/>
  <c r="N56" i="1"/>
  <c r="N55" i="1"/>
  <c r="N57" i="1"/>
  <c r="M54" i="1"/>
  <c r="N54" i="1" s="1"/>
  <c r="M53" i="1"/>
  <c r="M52" i="1"/>
  <c r="N52" i="1" s="1"/>
  <c r="M51" i="1"/>
  <c r="N51" i="1" s="1"/>
  <c r="M50" i="1"/>
  <c r="N50" i="1" s="1"/>
  <c r="M49" i="1"/>
  <c r="N49" i="1" s="1"/>
  <c r="M48" i="1"/>
  <c r="N48" i="1" s="1"/>
  <c r="M47" i="1"/>
  <c r="N47" i="1" s="1"/>
  <c r="M46" i="1"/>
  <c r="M45" i="1"/>
  <c r="M44" i="1"/>
  <c r="N53" i="1" l="1"/>
  <c r="M43" i="1"/>
  <c r="M42" i="1"/>
  <c r="N46" i="1"/>
  <c r="N45" i="1"/>
  <c r="N44" i="1"/>
  <c r="M28" i="1"/>
  <c r="N28" i="1" s="1"/>
  <c r="M27" i="1"/>
  <c r="N27" i="1" s="1"/>
  <c r="N43" i="1" l="1"/>
  <c r="N42" i="1"/>
  <c r="M29" i="1"/>
  <c r="N29" i="1" s="1"/>
  <c r="M26" i="1"/>
  <c r="M41" i="1"/>
  <c r="N41" i="1" s="1"/>
  <c r="M40" i="1"/>
  <c r="N40" i="1" s="1"/>
  <c r="M39" i="1"/>
  <c r="N39" i="1" s="1"/>
  <c r="M60" i="1" l="1"/>
  <c r="N26" i="1"/>
  <c r="M30" i="1"/>
  <c r="M38" i="1"/>
  <c r="N38" i="1" s="1"/>
  <c r="M37" i="1"/>
  <c r="N37" i="1" s="1"/>
  <c r="M36" i="1"/>
  <c r="M24" i="1"/>
  <c r="N24" i="1" s="1"/>
  <c r="M25" i="1"/>
  <c r="N25" i="1" s="1"/>
  <c r="M23" i="1"/>
  <c r="N23" i="1" s="1"/>
  <c r="N60" i="1" l="1"/>
  <c r="N36" i="1"/>
  <c r="N30" i="1" l="1"/>
  <c r="M63" i="1"/>
  <c r="N63" i="1" s="1"/>
</calcChain>
</file>

<file path=xl/sharedStrings.xml><?xml version="1.0" encoding="utf-8"?>
<sst xmlns="http://schemas.openxmlformats.org/spreadsheetml/2006/main" count="262" uniqueCount="149">
  <si>
    <t>Tabel A: Voorgeschreven facilitaire verbruiksmiddelen</t>
  </si>
  <si>
    <t>Huidige situatie</t>
  </si>
  <si>
    <t>Artikel</t>
  </si>
  <si>
    <t>Huidig product</t>
  </si>
  <si>
    <t>Eenheid</t>
  </si>
  <si>
    <t>Bestelgrootte</t>
  </si>
  <si>
    <t>Afname per jaar</t>
  </si>
  <si>
    <t>Aangeboden bestelgrootte</t>
  </si>
  <si>
    <t>Prijs per eenheid (ex btw)</t>
  </si>
  <si>
    <t>Wegdekreiniger Aquaquick2000</t>
  </si>
  <si>
    <t>AQUAQUICK 2000-V Wegdekreiniger</t>
  </si>
  <si>
    <t>5 liter</t>
  </si>
  <si>
    <t>per stuk</t>
  </si>
  <si>
    <t>110 stuks</t>
  </si>
  <si>
    <t>per liter</t>
  </si>
  <si>
    <t>liter</t>
  </si>
  <si>
    <t>Wasmiddel zonder bleek Clax plus 33B1</t>
  </si>
  <si>
    <t>Clax Plus 33B1</t>
  </si>
  <si>
    <t>20 liter</t>
  </si>
  <si>
    <t>25 stuks</t>
  </si>
  <si>
    <t>Clax Plus 33B1 Wasmiddel zonder bleek</t>
  </si>
  <si>
    <t>Vaatwasmiddel Suma Jade Pur-Eco L8</t>
  </si>
  <si>
    <t>Suma Jade Pur-Eco L8</t>
  </si>
  <si>
    <t>10 liter</t>
  </si>
  <si>
    <t>26 stuks</t>
  </si>
  <si>
    <t>Suma Jade Pur-Eco L8 Vaatwasmiddel</t>
  </si>
  <si>
    <t>Vloeibaar wasmiddel Clax 100 color 22B1</t>
  </si>
  <si>
    <t>Clax 100 Color 22B1</t>
  </si>
  <si>
    <t>7 stuks</t>
  </si>
  <si>
    <t>Clax 100 Color 22B1 Vloeibaar wasmiddel</t>
  </si>
  <si>
    <t>Reiniger Hobart HLU-30</t>
  </si>
  <si>
    <t>Hobart HLU-30</t>
  </si>
  <si>
    <t>Subtotaal A</t>
  </si>
  <si>
    <t>Handschoenen poedervrij apart per maat S, M, L, XL</t>
  </si>
  <si>
    <t>Nitril Handschoenen Poedervrij 1.000 st/ds</t>
  </si>
  <si>
    <t>1.000 stuks</t>
  </si>
  <si>
    <t>per doos</t>
  </si>
  <si>
    <t>45 dozen</t>
  </si>
  <si>
    <t>Waspoeder grootverpakking</t>
  </si>
  <si>
    <t>Ariel waspoeder grootverpakking 100 wasbeurten</t>
  </si>
  <si>
    <t>5,5 kilo</t>
  </si>
  <si>
    <t>Vaatwastabletten</t>
  </si>
  <si>
    <t>SUN all-in-one vaatwastabletten</t>
  </si>
  <si>
    <t>95 dozen</t>
  </si>
  <si>
    <t>stuks</t>
  </si>
  <si>
    <t>Wasmiddel vloeibaar grootverpakking</t>
  </si>
  <si>
    <t>Ariel vloeibaar wasmiddel grootverpakking</t>
  </si>
  <si>
    <t>35 stuks</t>
  </si>
  <si>
    <t>Glasreiniger</t>
  </si>
  <si>
    <t>750 ml</t>
  </si>
  <si>
    <t>per fles</t>
  </si>
  <si>
    <t>Autoshampoo met wax</t>
  </si>
  <si>
    <t>Cleanstar autoshampoo met wax 10 ltr</t>
  </si>
  <si>
    <t>18 stuks</t>
  </si>
  <si>
    <t>Karcher RM 81</t>
  </si>
  <si>
    <t>17 stuks</t>
  </si>
  <si>
    <t>Reiniger Karcher RM 81</t>
  </si>
  <si>
    <t>Tabel B: Generieke facilitaire verbruiksmiddelen</t>
  </si>
  <si>
    <t>Reiniger Karcher RM 110 ASF Protector Advance</t>
  </si>
  <si>
    <t>Karcher RM 110 ASF Protector Advance</t>
  </si>
  <si>
    <t>1 liter</t>
  </si>
  <si>
    <t>3 stuks</t>
  </si>
  <si>
    <t>Aanbieding Inschrijver</t>
  </si>
  <si>
    <t>Totale inschrijfprijs (over de maximale contractduur van 4 jaar)</t>
  </si>
  <si>
    <t>Totaalprijs incl btw</t>
  </si>
  <si>
    <t>Glorix</t>
  </si>
  <si>
    <t>184 flessen</t>
  </si>
  <si>
    <t>300 flessen</t>
  </si>
  <si>
    <t>Wasverzachter</t>
  </si>
  <si>
    <t>69 flessen</t>
  </si>
  <si>
    <t>per 100 stuks</t>
  </si>
  <si>
    <t>Aangeboden product</t>
  </si>
  <si>
    <t>Indicatieve afname per jaar</t>
  </si>
  <si>
    <t>Totaalprijs per jaar ex btw</t>
  </si>
  <si>
    <t>per kg</t>
  </si>
  <si>
    <t>Toiletreiniger</t>
  </si>
  <si>
    <t>60 stuks</t>
  </si>
  <si>
    <t>43 dozen</t>
  </si>
  <si>
    <t>kilo</t>
  </si>
  <si>
    <t>4 liter</t>
  </si>
  <si>
    <t>1,5 liter</t>
  </si>
  <si>
    <t>Industriepapier rol xxl blauw 3 laags 380m x 38 cm</t>
  </si>
  <si>
    <t>Industriepapier rol xxl 3-laags</t>
  </si>
  <si>
    <t>380m x 38 cm</t>
  </si>
  <si>
    <t>Interieurreiniger</t>
  </si>
  <si>
    <t>128 flessen</t>
  </si>
  <si>
    <t>Industriele ontvetter</t>
  </si>
  <si>
    <t>F421 Industriele ontvetter universeel</t>
  </si>
  <si>
    <t>20 stuks</t>
  </si>
  <si>
    <t>Spoelglansmiddel</t>
  </si>
  <si>
    <t>SUN Spoelglansmiddel</t>
  </si>
  <si>
    <t>85 flessen</t>
  </si>
  <si>
    <t>Onthardingszout</t>
  </si>
  <si>
    <t>Broxo onthardingszout</t>
  </si>
  <si>
    <t>31 stuks</t>
  </si>
  <si>
    <t>per kilo</t>
  </si>
  <si>
    <t>25 kilo</t>
  </si>
  <si>
    <t>Ruitenvloeistof -22 celcius</t>
  </si>
  <si>
    <t>Ruitenwisservloeistof winter (-22 graden Celsius)</t>
  </si>
  <si>
    <t>37 stuks</t>
  </si>
  <si>
    <t>Hybride ontvetter</t>
  </si>
  <si>
    <t>Hybride ontvetter - kleinverpakking</t>
  </si>
  <si>
    <t>80 stuks</t>
  </si>
  <si>
    <t>Huisvuilzakken 60 liter</t>
  </si>
  <si>
    <t>KOMO vuilniszakken 60 liter grijs 60 x 80cm 50my</t>
  </si>
  <si>
    <t>20 zakken</t>
  </si>
  <si>
    <t>per rol</t>
  </si>
  <si>
    <t>zakken</t>
  </si>
  <si>
    <t>per zak</t>
  </si>
  <si>
    <t>2.805 rollen</t>
  </si>
  <si>
    <t>Handalcohol</t>
  </si>
  <si>
    <t>500 ml</t>
  </si>
  <si>
    <t>48 flessen</t>
  </si>
  <si>
    <t>Afwasmiddel</t>
  </si>
  <si>
    <t>Dreft afwasmiddel</t>
  </si>
  <si>
    <t>Sanitairreiniger</t>
  </si>
  <si>
    <t>72 flessen</t>
  </si>
  <si>
    <t>Subtotaal B</t>
  </si>
  <si>
    <t xml:space="preserve">Glassex </t>
  </si>
  <si>
    <t xml:space="preserve">Robijn wasverzachter </t>
  </si>
  <si>
    <t xml:space="preserve">Interieurreiniger </t>
  </si>
  <si>
    <t xml:space="preserve">Handalcohol </t>
  </si>
  <si>
    <t xml:space="preserve">Prosan sanitair reiniger </t>
  </si>
  <si>
    <t>Microvezeldoekjes</t>
  </si>
  <si>
    <t>10 stuks</t>
  </si>
  <si>
    <t>Keukenhanddoek</t>
  </si>
  <si>
    <t>Handzeep</t>
  </si>
  <si>
    <t>BIJLAGE 06 - Aanbiedingsformulier financiële aanbieding</t>
  </si>
  <si>
    <r>
      <t xml:space="preserve">Instructie Prijzenblad
</t>
    </r>
    <r>
      <rPr>
        <b/>
        <sz val="10"/>
        <color theme="1"/>
        <rFont val="Arial"/>
        <family val="2"/>
      </rPr>
      <t>Blauw gemarkeerde cellen</t>
    </r>
    <r>
      <rPr>
        <sz val="10"/>
        <color theme="1"/>
        <rFont val="Arial"/>
        <family val="2"/>
      </rPr>
      <t>: verplicht invullen
Inschrijver vult in</t>
    </r>
    <r>
      <rPr>
        <b/>
        <sz val="10"/>
        <color theme="1"/>
        <rFont val="Arial"/>
        <family val="2"/>
      </rPr>
      <t xml:space="preserve"> kolom “G”  </t>
    </r>
    <r>
      <rPr>
        <sz val="10"/>
        <color theme="1"/>
        <rFont val="Arial"/>
        <family val="2"/>
      </rPr>
      <t>het aangeboden product in (niet van toepassing op tabel A).”;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Inschrijver vult in </t>
    </r>
    <r>
      <rPr>
        <b/>
        <sz val="10"/>
        <color theme="1"/>
        <rFont val="Arial"/>
        <family val="2"/>
      </rPr>
      <t xml:space="preserve">kolom “H” </t>
    </r>
    <r>
      <rPr>
        <sz val="10"/>
        <color theme="1"/>
        <rFont val="Arial"/>
        <family val="2"/>
      </rPr>
      <t>de aangeboden bestelgrootte in;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Inschrijver vult in</t>
    </r>
    <r>
      <rPr>
        <b/>
        <sz val="10"/>
        <color theme="1"/>
        <rFont val="Arial"/>
        <family val="2"/>
      </rPr>
      <t xml:space="preserve"> kolom “I” </t>
    </r>
    <r>
      <rPr>
        <sz val="10"/>
        <color theme="1"/>
        <rFont val="Arial"/>
        <family val="2"/>
      </rPr>
      <t>de prijs per voorgeschreven aanbiedingseenheid (kolom J)  in. Afwijkingen van de voorgeschreven aanbiedingseenheid zijn niet toegestaan, omdat dit de onderlinge vergelijkbaarheid van de inschrijvingen belemmert.</t>
    </r>
  </si>
  <si>
    <t>37 dozen</t>
  </si>
  <si>
    <t>6 stuks</t>
  </si>
  <si>
    <t>Keuken handdoeken 65 x 65cm</t>
  </si>
  <si>
    <t>19 dozen</t>
  </si>
  <si>
    <t>Soapy</t>
  </si>
  <si>
    <t>300 ml</t>
  </si>
  <si>
    <t>141 flessen</t>
  </si>
  <si>
    <t>Vaatwasmachinezout</t>
  </si>
  <si>
    <t>Broxomatic vaatwasmachinezout</t>
  </si>
  <si>
    <t>1 kilo</t>
  </si>
  <si>
    <t>118 stuks</t>
  </si>
  <si>
    <t>Keuken theedoeken</t>
  </si>
  <si>
    <t>Keuken theedoeken 65 x 65cm</t>
  </si>
  <si>
    <t>10 dozen</t>
  </si>
  <si>
    <t>140 stuks</t>
  </si>
  <si>
    <t xml:space="preserve">Naam Inschrijver </t>
  </si>
  <si>
    <t xml:space="preserve">Naam ondertekenaar </t>
  </si>
  <si>
    <t xml:space="preserve">Functie ondertekenaar </t>
  </si>
  <si>
    <t xml:space="preserve">Datum van ondertekening </t>
  </si>
  <si>
    <t xml:space="preserve">Handtekening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</si>
</sst>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#,##0.0"/>
  </numFmts>
  <fonts count="6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5">
    <xf numFmtId="0" fontId="0" fillId="0" borderId="0" xfId="0"/>
    <xf numFmtId="0" fontId="2" fillId="3" borderId="1" xfId="0" applyFont="1" applyFill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7" xfId="0" applyNumberFormat="1" applyBorder="1"/>
    <xf numFmtId="0" fontId="0" fillId="0" borderId="14" xfId="0" applyBorder="1"/>
    <xf numFmtId="164" fontId="0" fillId="0" borderId="14" xfId="0" applyNumberFormat="1" applyBorder="1"/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9" xfId="0" applyFont="1" applyFill="1" applyBorder="1"/>
    <xf numFmtId="0" fontId="1" fillId="3" borderId="20" xfId="0" applyFont="1" applyFill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0" fillId="0" borderId="0" xfId="0" applyAlignment="1">
      <alignment vertical="center"/>
    </xf>
    <xf numFmtId="165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164" fontId="0" fillId="0" borderId="16" xfId="0" applyNumberFormat="1" applyBorder="1"/>
    <xf numFmtId="0" fontId="0" fillId="2" borderId="5" xfId="0" applyFill="1" applyBorder="1"/>
    <xf numFmtId="0" fontId="4" fillId="0" borderId="0" xfId="0" applyFont="1"/>
    <xf numFmtId="0" fontId="2" fillId="0" borderId="0" xfId="0" applyFont="1"/>
    <xf numFmtId="164" fontId="0" fillId="0" borderId="5" xfId="0" applyNumberFormat="1" applyBorder="1"/>
    <xf numFmtId="0" fontId="2" fillId="7" borderId="0" xfId="0" applyFont="1" applyFill="1" applyAlignment="1">
      <alignment horizontal="right"/>
    </xf>
    <xf numFmtId="0" fontId="5" fillId="7" borderId="0" xfId="0" applyFont="1" applyFill="1" applyAlignment="1">
      <alignment horizontal="center"/>
    </xf>
    <xf numFmtId="0" fontId="0" fillId="4" borderId="1" xfId="0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5" xfId="0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44" fontId="5" fillId="4" borderId="19" xfId="1" applyFont="1" applyFill="1" applyBorder="1" applyAlignment="1" applyProtection="1">
      <alignment horizontal="left"/>
      <protection locked="0"/>
    </xf>
    <xf numFmtId="44" fontId="5" fillId="4" borderId="20" xfId="1" applyFont="1" applyFill="1" applyBorder="1" applyAlignment="1" applyProtection="1">
      <alignment horizontal="left"/>
      <protection locked="0"/>
    </xf>
    <xf numFmtId="44" fontId="5" fillId="4" borderId="21" xfId="1" applyFont="1" applyFill="1" applyBorder="1" applyAlignment="1" applyProtection="1">
      <alignment horizontal="left"/>
      <protection locked="0"/>
    </xf>
    <xf numFmtId="44" fontId="5" fillId="4" borderId="22" xfId="1" applyFont="1" applyFill="1" applyBorder="1" applyAlignment="1" applyProtection="1">
      <alignment horizontal="left"/>
      <protection locked="0"/>
    </xf>
    <xf numFmtId="44" fontId="5" fillId="4" borderId="21" xfId="1" applyFont="1" applyFill="1" applyBorder="1" applyAlignment="1" applyProtection="1">
      <alignment horizontal="center"/>
      <protection locked="0"/>
    </xf>
    <xf numFmtId="44" fontId="5" fillId="4" borderId="22" xfId="1" applyFont="1" applyFill="1" applyBorder="1" applyAlignment="1" applyProtection="1">
      <alignment horizontal="center"/>
      <protection locked="0"/>
    </xf>
    <xf numFmtId="44" fontId="5" fillId="4" borderId="26" xfId="1" applyFont="1" applyFill="1" applyBorder="1" applyAlignment="1" applyProtection="1">
      <alignment horizontal="center"/>
      <protection locked="0"/>
    </xf>
    <xf numFmtId="44" fontId="5" fillId="4" borderId="27" xfId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8" borderId="8" xfId="0" applyFill="1" applyBorder="1" applyAlignment="1">
      <alignment horizontal="left" vertical="top" wrapText="1"/>
    </xf>
    <xf numFmtId="0" fontId="0" fillId="8" borderId="9" xfId="0" applyFill="1" applyBorder="1" applyAlignment="1">
      <alignment horizontal="left" vertical="top" wrapText="1"/>
    </xf>
    <xf numFmtId="0" fontId="0" fillId="8" borderId="10" xfId="0" applyFill="1" applyBorder="1" applyAlignment="1">
      <alignment horizontal="left" vertical="top" wrapText="1"/>
    </xf>
    <xf numFmtId="0" fontId="0" fillId="8" borderId="6" xfId="0" applyFill="1" applyBorder="1" applyAlignment="1">
      <alignment horizontal="left" vertical="top" wrapText="1"/>
    </xf>
    <xf numFmtId="0" fontId="0" fillId="8" borderId="11" xfId="0" applyFill="1" applyBorder="1" applyAlignment="1">
      <alignment horizontal="left" vertical="top" wrapText="1"/>
    </xf>
    <xf numFmtId="0" fontId="0" fillId="8" borderId="12" xfId="0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71C0-BEC4-47A5-B9C3-D81ABFDB3C6F}">
  <dimension ref="A1:N83"/>
  <sheetViews>
    <sheetView showGridLines="0" tabSelected="1" topLeftCell="A12" zoomScale="85" zoomScaleNormal="85" workbookViewId="0">
      <selection activeCell="M66" sqref="M66"/>
    </sheetView>
  </sheetViews>
  <sheetFormatPr defaultRowHeight="12.75" x14ac:dyDescent="0.2"/>
  <cols>
    <col min="1" max="1" width="44.42578125" customWidth="1"/>
    <col min="2" max="2" width="42.28515625" bestFit="1" customWidth="1"/>
    <col min="3" max="3" width="13" customWidth="1"/>
    <col min="4" max="4" width="14" bestFit="1" customWidth="1"/>
    <col min="5" max="5" width="15.85546875" bestFit="1" customWidth="1"/>
    <col min="6" max="6" width="1.85546875" customWidth="1"/>
    <col min="7" max="7" width="39.7109375" bestFit="1" customWidth="1"/>
    <col min="8" max="8" width="25.5703125" bestFit="1" customWidth="1"/>
    <col min="9" max="9" width="19.5703125" customWidth="1"/>
    <col min="10" max="10" width="13" customWidth="1"/>
    <col min="11" max="11" width="10.140625" customWidth="1"/>
    <col min="12" max="12" width="15.28515625" customWidth="1"/>
    <col min="13" max="13" width="19.5703125" customWidth="1"/>
    <col min="14" max="14" width="19.140625" customWidth="1"/>
  </cols>
  <sheetData>
    <row r="1" spans="1:2" ht="15.75" x14ac:dyDescent="0.25">
      <c r="A1" s="38" t="s">
        <v>127</v>
      </c>
    </row>
    <row r="2" spans="1:2" ht="13.5" thickBot="1" x14ac:dyDescent="0.25"/>
    <row r="3" spans="1:2" ht="12.75" customHeight="1" x14ac:dyDescent="0.2">
      <c r="A3" s="63" t="s">
        <v>128</v>
      </c>
      <c r="B3" s="64"/>
    </row>
    <row r="4" spans="1:2" x14ac:dyDescent="0.2">
      <c r="A4" s="65"/>
      <c r="B4" s="66"/>
    </row>
    <row r="5" spans="1:2" x14ac:dyDescent="0.2">
      <c r="A5" s="65"/>
      <c r="B5" s="66"/>
    </row>
    <row r="6" spans="1:2" x14ac:dyDescent="0.2">
      <c r="A6" s="65"/>
      <c r="B6" s="66"/>
    </row>
    <row r="7" spans="1:2" x14ac:dyDescent="0.2">
      <c r="A7" s="65"/>
      <c r="B7" s="66"/>
    </row>
    <row r="8" spans="1:2" x14ac:dyDescent="0.2">
      <c r="A8" s="65"/>
      <c r="B8" s="66"/>
    </row>
    <row r="9" spans="1:2" x14ac:dyDescent="0.2">
      <c r="A9" s="65"/>
      <c r="B9" s="66"/>
    </row>
    <row r="10" spans="1:2" x14ac:dyDescent="0.2">
      <c r="A10" s="65"/>
      <c r="B10" s="66"/>
    </row>
    <row r="11" spans="1:2" x14ac:dyDescent="0.2">
      <c r="A11" s="65"/>
      <c r="B11" s="66"/>
    </row>
    <row r="12" spans="1:2" x14ac:dyDescent="0.2">
      <c r="A12" s="65"/>
      <c r="B12" s="66"/>
    </row>
    <row r="13" spans="1:2" x14ac:dyDescent="0.2">
      <c r="A13" s="65"/>
      <c r="B13" s="66"/>
    </row>
    <row r="14" spans="1:2" x14ac:dyDescent="0.2">
      <c r="A14" s="65"/>
      <c r="B14" s="66"/>
    </row>
    <row r="15" spans="1:2" ht="13.5" thickBot="1" x14ac:dyDescent="0.25">
      <c r="A15" s="67"/>
      <c r="B15" s="68"/>
    </row>
    <row r="19" spans="1:14" ht="15" x14ac:dyDescent="0.25">
      <c r="A19" s="7" t="s">
        <v>0</v>
      </c>
    </row>
    <row r="20" spans="1:14" ht="13.5" thickBot="1" x14ac:dyDescent="0.25"/>
    <row r="21" spans="1:14" x14ac:dyDescent="0.2">
      <c r="A21" s="1"/>
      <c r="B21" s="71" t="s">
        <v>1</v>
      </c>
      <c r="C21" s="71"/>
      <c r="D21" s="71"/>
      <c r="E21" s="71"/>
      <c r="F21" s="72"/>
      <c r="G21" s="60" t="s">
        <v>62</v>
      </c>
      <c r="H21" s="61"/>
      <c r="I21" s="61"/>
      <c r="J21" s="61"/>
      <c r="K21" s="61"/>
      <c r="L21" s="61"/>
      <c r="M21" s="20"/>
      <c r="N21" s="21"/>
    </row>
    <row r="22" spans="1:14" s="33" customFormat="1" ht="25.5" customHeight="1" x14ac:dyDescent="0.2">
      <c r="A22" s="28" t="s">
        <v>2</v>
      </c>
      <c r="B22" s="29" t="s">
        <v>3</v>
      </c>
      <c r="C22" s="29" t="s">
        <v>4</v>
      </c>
      <c r="D22" s="29" t="s">
        <v>5</v>
      </c>
      <c r="E22" s="29" t="s">
        <v>6</v>
      </c>
      <c r="F22" s="73"/>
      <c r="G22" s="31" t="s">
        <v>71</v>
      </c>
      <c r="H22" s="31" t="s">
        <v>7</v>
      </c>
      <c r="I22" s="69" t="s">
        <v>8</v>
      </c>
      <c r="J22" s="70"/>
      <c r="K22" s="58" t="s">
        <v>72</v>
      </c>
      <c r="L22" s="59"/>
      <c r="M22" s="35" t="s">
        <v>73</v>
      </c>
      <c r="N22" s="32" t="s">
        <v>64</v>
      </c>
    </row>
    <row r="23" spans="1:14" x14ac:dyDescent="0.2">
      <c r="A23" s="5" t="s">
        <v>9</v>
      </c>
      <c r="B23" s="5" t="s">
        <v>10</v>
      </c>
      <c r="C23" s="5" t="s">
        <v>11</v>
      </c>
      <c r="D23" s="5" t="s">
        <v>12</v>
      </c>
      <c r="E23" s="6" t="s">
        <v>13</v>
      </c>
      <c r="F23" s="73"/>
      <c r="G23" s="5" t="s">
        <v>10</v>
      </c>
      <c r="H23" s="43"/>
      <c r="I23" s="44">
        <v>0</v>
      </c>
      <c r="J23" s="8" t="s">
        <v>14</v>
      </c>
      <c r="K23" s="9">
        <v>550</v>
      </c>
      <c r="L23" s="17" t="s">
        <v>15</v>
      </c>
      <c r="M23" s="22">
        <f t="shared" ref="M23:M29" si="0">K23*I23</f>
        <v>0</v>
      </c>
      <c r="N23" s="23">
        <f>M23*1.21</f>
        <v>0</v>
      </c>
    </row>
    <row r="24" spans="1:14" x14ac:dyDescent="0.2">
      <c r="A24" s="5" t="s">
        <v>16</v>
      </c>
      <c r="B24" s="5" t="s">
        <v>17</v>
      </c>
      <c r="C24" s="5" t="s">
        <v>18</v>
      </c>
      <c r="D24" s="5" t="s">
        <v>12</v>
      </c>
      <c r="E24" s="5" t="s">
        <v>19</v>
      </c>
      <c r="F24" s="73"/>
      <c r="G24" s="5" t="s">
        <v>20</v>
      </c>
      <c r="H24" s="43"/>
      <c r="I24" s="44">
        <v>0</v>
      </c>
      <c r="J24" s="8" t="s">
        <v>14</v>
      </c>
      <c r="K24" s="9">
        <v>500</v>
      </c>
      <c r="L24" s="17" t="s">
        <v>15</v>
      </c>
      <c r="M24" s="22">
        <f t="shared" si="0"/>
        <v>0</v>
      </c>
      <c r="N24" s="23">
        <f t="shared" ref="N24:N30" si="1">M24*1.21</f>
        <v>0</v>
      </c>
    </row>
    <row r="25" spans="1:14" x14ac:dyDescent="0.2">
      <c r="A25" s="5" t="s">
        <v>21</v>
      </c>
      <c r="B25" s="5" t="s">
        <v>22</v>
      </c>
      <c r="C25" s="5" t="s">
        <v>23</v>
      </c>
      <c r="D25" s="5" t="s">
        <v>12</v>
      </c>
      <c r="E25" s="5" t="s">
        <v>24</v>
      </c>
      <c r="F25" s="73"/>
      <c r="G25" s="5" t="s">
        <v>25</v>
      </c>
      <c r="H25" s="43"/>
      <c r="I25" s="44">
        <v>0</v>
      </c>
      <c r="J25" s="8" t="s">
        <v>14</v>
      </c>
      <c r="K25" s="9">
        <v>260</v>
      </c>
      <c r="L25" s="17" t="s">
        <v>15</v>
      </c>
      <c r="M25" s="22">
        <f t="shared" si="0"/>
        <v>0</v>
      </c>
      <c r="N25" s="23">
        <f t="shared" si="1"/>
        <v>0</v>
      </c>
    </row>
    <row r="26" spans="1:14" x14ac:dyDescent="0.2">
      <c r="A26" s="5" t="s">
        <v>26</v>
      </c>
      <c r="B26" s="5" t="s">
        <v>27</v>
      </c>
      <c r="C26" s="5" t="s">
        <v>18</v>
      </c>
      <c r="D26" s="5" t="s">
        <v>12</v>
      </c>
      <c r="E26" s="5" t="s">
        <v>28</v>
      </c>
      <c r="F26" s="73"/>
      <c r="G26" s="5" t="s">
        <v>29</v>
      </c>
      <c r="H26" s="43"/>
      <c r="I26" s="44">
        <v>0</v>
      </c>
      <c r="J26" s="8" t="s">
        <v>14</v>
      </c>
      <c r="K26" s="9">
        <v>140</v>
      </c>
      <c r="L26" s="17" t="s">
        <v>15</v>
      </c>
      <c r="M26" s="22">
        <f t="shared" si="0"/>
        <v>0</v>
      </c>
      <c r="N26" s="23">
        <f t="shared" si="1"/>
        <v>0</v>
      </c>
    </row>
    <row r="27" spans="1:14" x14ac:dyDescent="0.2">
      <c r="A27" s="5" t="s">
        <v>30</v>
      </c>
      <c r="B27" s="5" t="s">
        <v>31</v>
      </c>
      <c r="C27" s="5" t="s">
        <v>23</v>
      </c>
      <c r="D27" s="5" t="s">
        <v>12</v>
      </c>
      <c r="E27" s="5" t="s">
        <v>28</v>
      </c>
      <c r="F27" s="73"/>
      <c r="G27" s="5" t="s">
        <v>31</v>
      </c>
      <c r="H27" s="43"/>
      <c r="I27" s="44">
        <v>0</v>
      </c>
      <c r="J27" s="8" t="s">
        <v>14</v>
      </c>
      <c r="K27" s="9">
        <v>70</v>
      </c>
      <c r="L27" s="17" t="s">
        <v>15</v>
      </c>
      <c r="M27" s="22">
        <f t="shared" si="0"/>
        <v>0</v>
      </c>
      <c r="N27" s="23">
        <f t="shared" si="1"/>
        <v>0</v>
      </c>
    </row>
    <row r="28" spans="1:14" x14ac:dyDescent="0.2">
      <c r="A28" s="14" t="s">
        <v>56</v>
      </c>
      <c r="B28" s="14" t="s">
        <v>54</v>
      </c>
      <c r="C28" s="14" t="s">
        <v>18</v>
      </c>
      <c r="D28" s="14" t="s">
        <v>12</v>
      </c>
      <c r="E28" s="14" t="s">
        <v>55</v>
      </c>
      <c r="F28" s="73"/>
      <c r="G28" s="14" t="s">
        <v>54</v>
      </c>
      <c r="H28" s="45"/>
      <c r="I28" s="44">
        <v>0</v>
      </c>
      <c r="J28" s="15" t="s">
        <v>14</v>
      </c>
      <c r="K28" s="16">
        <v>340</v>
      </c>
      <c r="L28" s="18" t="s">
        <v>15</v>
      </c>
      <c r="M28" s="24">
        <f t="shared" si="0"/>
        <v>0</v>
      </c>
      <c r="N28" s="23">
        <f t="shared" si="1"/>
        <v>0</v>
      </c>
    </row>
    <row r="29" spans="1:14" ht="13.5" thickBot="1" x14ac:dyDescent="0.25">
      <c r="A29" s="11" t="s">
        <v>58</v>
      </c>
      <c r="B29" s="11" t="s">
        <v>59</v>
      </c>
      <c r="C29" s="11" t="s">
        <v>60</v>
      </c>
      <c r="D29" s="11" t="s">
        <v>12</v>
      </c>
      <c r="E29" s="11" t="s">
        <v>61</v>
      </c>
      <c r="F29" s="74"/>
      <c r="G29" s="11" t="s">
        <v>59</v>
      </c>
      <c r="H29" s="46"/>
      <c r="I29" s="47">
        <v>0</v>
      </c>
      <c r="J29" s="11" t="s">
        <v>12</v>
      </c>
      <c r="K29" s="12">
        <v>3</v>
      </c>
      <c r="L29" s="19" t="s">
        <v>15</v>
      </c>
      <c r="M29" s="25">
        <f t="shared" si="0"/>
        <v>0</v>
      </c>
      <c r="N29" s="26">
        <f t="shared" si="1"/>
        <v>0</v>
      </c>
    </row>
    <row r="30" spans="1:14" ht="14.25" thickTop="1" thickBot="1" x14ac:dyDescent="0.25">
      <c r="K30" s="56" t="s">
        <v>32</v>
      </c>
      <c r="L30" s="57"/>
      <c r="M30" s="13">
        <f>SUM(M23:M29)</f>
        <v>0</v>
      </c>
      <c r="N30" s="13">
        <f t="shared" si="1"/>
        <v>0</v>
      </c>
    </row>
    <row r="32" spans="1:14" ht="15" x14ac:dyDescent="0.25">
      <c r="A32" s="7" t="s">
        <v>57</v>
      </c>
    </row>
    <row r="33" spans="1:14" ht="13.5" thickBot="1" x14ac:dyDescent="0.25"/>
    <row r="34" spans="1:14" x14ac:dyDescent="0.2">
      <c r="A34" s="1"/>
      <c r="B34" s="71" t="s">
        <v>1</v>
      </c>
      <c r="C34" s="71"/>
      <c r="D34" s="71"/>
      <c r="E34" s="71"/>
      <c r="F34" s="2"/>
      <c r="G34" s="60" t="s">
        <v>62</v>
      </c>
      <c r="H34" s="61"/>
      <c r="I34" s="61"/>
      <c r="J34" s="61"/>
      <c r="K34" s="61"/>
      <c r="L34" s="62"/>
      <c r="M34" s="3"/>
      <c r="N34" s="21"/>
    </row>
    <row r="35" spans="1:14" s="33" customFormat="1" ht="25.5" customHeight="1" x14ac:dyDescent="0.2">
      <c r="A35" s="28" t="s">
        <v>2</v>
      </c>
      <c r="B35" s="29" t="s">
        <v>3</v>
      </c>
      <c r="C35" s="29" t="s">
        <v>4</v>
      </c>
      <c r="D35" s="29" t="s">
        <v>5</v>
      </c>
      <c r="E35" s="29" t="s">
        <v>6</v>
      </c>
      <c r="F35" s="30"/>
      <c r="G35" s="31" t="s">
        <v>71</v>
      </c>
      <c r="H35" s="31" t="s">
        <v>7</v>
      </c>
      <c r="I35" s="69" t="s">
        <v>8</v>
      </c>
      <c r="J35" s="70"/>
      <c r="K35" s="58" t="s">
        <v>72</v>
      </c>
      <c r="L35" s="59"/>
      <c r="M35" s="35" t="s">
        <v>73</v>
      </c>
      <c r="N35" s="32" t="s">
        <v>64</v>
      </c>
    </row>
    <row r="36" spans="1:14" x14ac:dyDescent="0.2">
      <c r="A36" s="5" t="s">
        <v>33</v>
      </c>
      <c r="B36" s="5" t="s">
        <v>34</v>
      </c>
      <c r="C36" s="5" t="s">
        <v>35</v>
      </c>
      <c r="D36" s="5" t="s">
        <v>36</v>
      </c>
      <c r="E36" s="5" t="s">
        <v>37</v>
      </c>
      <c r="F36" s="4"/>
      <c r="G36" s="43"/>
      <c r="H36" s="43"/>
      <c r="I36" s="44">
        <v>0</v>
      </c>
      <c r="J36" s="6" t="s">
        <v>70</v>
      </c>
      <c r="K36" s="10">
        <v>450</v>
      </c>
      <c r="L36" s="9" t="s">
        <v>70</v>
      </c>
      <c r="M36" s="8">
        <f t="shared" ref="M36:M59" si="2">K36*I36</f>
        <v>0</v>
      </c>
      <c r="N36" s="23">
        <f>M36*1.21</f>
        <v>0</v>
      </c>
    </row>
    <row r="37" spans="1:14" x14ac:dyDescent="0.2">
      <c r="A37" s="5" t="s">
        <v>38</v>
      </c>
      <c r="B37" s="5" t="s">
        <v>39</v>
      </c>
      <c r="C37" s="5" t="s">
        <v>40</v>
      </c>
      <c r="D37" s="5" t="s">
        <v>36</v>
      </c>
      <c r="E37" s="5" t="s">
        <v>77</v>
      </c>
      <c r="F37" s="4"/>
      <c r="G37" s="43"/>
      <c r="H37" s="43"/>
      <c r="I37" s="44">
        <v>0</v>
      </c>
      <c r="J37" s="6" t="s">
        <v>74</v>
      </c>
      <c r="K37" s="34">
        <v>236.5</v>
      </c>
      <c r="L37" s="9" t="s">
        <v>78</v>
      </c>
      <c r="M37" s="8">
        <f t="shared" si="2"/>
        <v>0</v>
      </c>
      <c r="N37" s="23">
        <f t="shared" ref="N37:N55" si="3">M37*1.21</f>
        <v>0</v>
      </c>
    </row>
    <row r="38" spans="1:14" x14ac:dyDescent="0.2">
      <c r="A38" s="5" t="s">
        <v>41</v>
      </c>
      <c r="B38" s="5" t="s">
        <v>42</v>
      </c>
      <c r="C38" s="5" t="s">
        <v>76</v>
      </c>
      <c r="D38" s="5" t="s">
        <v>36</v>
      </c>
      <c r="E38" s="5" t="s">
        <v>43</v>
      </c>
      <c r="F38" s="4"/>
      <c r="G38" s="43"/>
      <c r="H38" s="43"/>
      <c r="I38" s="44">
        <v>0</v>
      </c>
      <c r="J38" s="6" t="s">
        <v>12</v>
      </c>
      <c r="K38" s="10">
        <v>5700</v>
      </c>
      <c r="L38" s="9" t="s">
        <v>44</v>
      </c>
      <c r="M38" s="8">
        <f t="shared" si="2"/>
        <v>0</v>
      </c>
      <c r="N38" s="23">
        <f t="shared" si="3"/>
        <v>0</v>
      </c>
    </row>
    <row r="39" spans="1:14" x14ac:dyDescent="0.2">
      <c r="A39" s="5" t="s">
        <v>45</v>
      </c>
      <c r="B39" s="5" t="s">
        <v>46</v>
      </c>
      <c r="C39" s="5" t="s">
        <v>79</v>
      </c>
      <c r="D39" s="5" t="s">
        <v>12</v>
      </c>
      <c r="E39" s="5" t="s">
        <v>47</v>
      </c>
      <c r="F39" s="4"/>
      <c r="G39" s="43"/>
      <c r="H39" s="43"/>
      <c r="I39" s="44">
        <v>0</v>
      </c>
      <c r="J39" s="6" t="s">
        <v>14</v>
      </c>
      <c r="K39" s="9">
        <v>140</v>
      </c>
      <c r="L39" s="9" t="s">
        <v>15</v>
      </c>
      <c r="M39" s="8">
        <f t="shared" si="2"/>
        <v>0</v>
      </c>
      <c r="N39" s="23">
        <f t="shared" si="3"/>
        <v>0</v>
      </c>
    </row>
    <row r="40" spans="1:14" x14ac:dyDescent="0.2">
      <c r="A40" s="5" t="s">
        <v>48</v>
      </c>
      <c r="B40" s="5" t="s">
        <v>118</v>
      </c>
      <c r="C40" s="5" t="s">
        <v>49</v>
      </c>
      <c r="D40" s="5" t="s">
        <v>50</v>
      </c>
      <c r="E40" s="5" t="s">
        <v>66</v>
      </c>
      <c r="F40" s="4"/>
      <c r="G40" s="43"/>
      <c r="H40" s="43"/>
      <c r="I40" s="44">
        <v>0</v>
      </c>
      <c r="J40" s="6" t="s">
        <v>14</v>
      </c>
      <c r="K40" s="9">
        <v>138</v>
      </c>
      <c r="L40" s="9" t="s">
        <v>15</v>
      </c>
      <c r="M40" s="8">
        <f t="shared" si="2"/>
        <v>0</v>
      </c>
      <c r="N40" s="23">
        <f t="shared" si="3"/>
        <v>0</v>
      </c>
    </row>
    <row r="41" spans="1:14" x14ac:dyDescent="0.2">
      <c r="A41" s="5" t="s">
        <v>51</v>
      </c>
      <c r="B41" s="5" t="s">
        <v>52</v>
      </c>
      <c r="C41" s="5" t="s">
        <v>23</v>
      </c>
      <c r="D41" s="5" t="s">
        <v>12</v>
      </c>
      <c r="E41" s="5" t="s">
        <v>53</v>
      </c>
      <c r="F41" s="4"/>
      <c r="G41" s="43"/>
      <c r="H41" s="43"/>
      <c r="I41" s="44">
        <v>0</v>
      </c>
      <c r="J41" s="6" t="s">
        <v>14</v>
      </c>
      <c r="K41" s="9">
        <v>180</v>
      </c>
      <c r="L41" s="9" t="s">
        <v>15</v>
      </c>
      <c r="M41" s="8">
        <f t="shared" si="2"/>
        <v>0</v>
      </c>
      <c r="N41" s="23">
        <f t="shared" si="3"/>
        <v>0</v>
      </c>
    </row>
    <row r="42" spans="1:14" x14ac:dyDescent="0.2">
      <c r="A42" s="5" t="s">
        <v>75</v>
      </c>
      <c r="B42" s="5" t="s">
        <v>65</v>
      </c>
      <c r="C42" s="5" t="s">
        <v>49</v>
      </c>
      <c r="D42" s="5" t="s">
        <v>50</v>
      </c>
      <c r="E42" s="5" t="s">
        <v>67</v>
      </c>
      <c r="F42" s="4"/>
      <c r="G42" s="43"/>
      <c r="H42" s="43"/>
      <c r="I42" s="44">
        <v>0</v>
      </c>
      <c r="J42" s="5" t="s">
        <v>14</v>
      </c>
      <c r="K42" s="9">
        <v>225</v>
      </c>
      <c r="L42" s="9" t="s">
        <v>15</v>
      </c>
      <c r="M42" s="8">
        <f t="shared" si="2"/>
        <v>0</v>
      </c>
      <c r="N42" s="23">
        <f t="shared" si="3"/>
        <v>0</v>
      </c>
    </row>
    <row r="43" spans="1:14" x14ac:dyDescent="0.2">
      <c r="A43" s="5" t="s">
        <v>68</v>
      </c>
      <c r="B43" s="5" t="s">
        <v>119</v>
      </c>
      <c r="C43" s="5" t="s">
        <v>80</v>
      </c>
      <c r="D43" s="5" t="s">
        <v>50</v>
      </c>
      <c r="E43" s="5" t="s">
        <v>69</v>
      </c>
      <c r="F43" s="4"/>
      <c r="G43" s="43"/>
      <c r="H43" s="43"/>
      <c r="I43" s="44">
        <v>0</v>
      </c>
      <c r="J43" s="5" t="s">
        <v>14</v>
      </c>
      <c r="K43" s="9">
        <v>103.5</v>
      </c>
      <c r="L43" s="9" t="s">
        <v>15</v>
      </c>
      <c r="M43" s="8">
        <f t="shared" si="2"/>
        <v>0</v>
      </c>
      <c r="N43" s="23">
        <f t="shared" si="3"/>
        <v>0</v>
      </c>
    </row>
    <row r="44" spans="1:14" x14ac:dyDescent="0.2">
      <c r="A44" s="5" t="s">
        <v>82</v>
      </c>
      <c r="B44" s="5" t="s">
        <v>81</v>
      </c>
      <c r="C44" s="5" t="s">
        <v>83</v>
      </c>
      <c r="D44" s="5" t="s">
        <v>12</v>
      </c>
      <c r="E44" s="5" t="s">
        <v>55</v>
      </c>
      <c r="F44" s="4"/>
      <c r="G44" s="43"/>
      <c r="H44" s="43"/>
      <c r="I44" s="44">
        <v>0</v>
      </c>
      <c r="J44" s="5" t="s">
        <v>12</v>
      </c>
      <c r="K44" s="9">
        <v>17</v>
      </c>
      <c r="L44" s="9" t="s">
        <v>44</v>
      </c>
      <c r="M44" s="8">
        <f t="shared" si="2"/>
        <v>0</v>
      </c>
      <c r="N44" s="23">
        <f t="shared" si="3"/>
        <v>0</v>
      </c>
    </row>
    <row r="45" spans="1:14" x14ac:dyDescent="0.2">
      <c r="A45" s="5" t="s">
        <v>84</v>
      </c>
      <c r="B45" s="5" t="s">
        <v>120</v>
      </c>
      <c r="C45" s="5" t="s">
        <v>60</v>
      </c>
      <c r="D45" s="5" t="s">
        <v>50</v>
      </c>
      <c r="E45" s="5" t="s">
        <v>85</v>
      </c>
      <c r="F45" s="4"/>
      <c r="G45" s="43"/>
      <c r="H45" s="43"/>
      <c r="I45" s="44">
        <v>0</v>
      </c>
      <c r="J45" s="5" t="s">
        <v>14</v>
      </c>
      <c r="K45" s="9">
        <v>128</v>
      </c>
      <c r="L45" s="9" t="s">
        <v>15</v>
      </c>
      <c r="M45" s="8">
        <f t="shared" si="2"/>
        <v>0</v>
      </c>
      <c r="N45" s="23">
        <f t="shared" si="3"/>
        <v>0</v>
      </c>
    </row>
    <row r="46" spans="1:14" x14ac:dyDescent="0.2">
      <c r="A46" s="5" t="s">
        <v>86</v>
      </c>
      <c r="B46" s="5" t="s">
        <v>87</v>
      </c>
      <c r="C46" s="5" t="s">
        <v>11</v>
      </c>
      <c r="D46" s="5" t="s">
        <v>12</v>
      </c>
      <c r="E46" s="5" t="s">
        <v>88</v>
      </c>
      <c r="F46" s="4"/>
      <c r="G46" s="43"/>
      <c r="H46" s="43"/>
      <c r="I46" s="44">
        <v>0</v>
      </c>
      <c r="J46" s="5" t="s">
        <v>14</v>
      </c>
      <c r="K46" s="9">
        <v>100</v>
      </c>
      <c r="L46" s="9" t="s">
        <v>15</v>
      </c>
      <c r="M46" s="8">
        <f t="shared" si="2"/>
        <v>0</v>
      </c>
      <c r="N46" s="23">
        <f t="shared" si="3"/>
        <v>0</v>
      </c>
    </row>
    <row r="47" spans="1:14" x14ac:dyDescent="0.2">
      <c r="A47" s="5" t="s">
        <v>89</v>
      </c>
      <c r="B47" s="5" t="s">
        <v>90</v>
      </c>
      <c r="C47" s="5" t="s">
        <v>49</v>
      </c>
      <c r="D47" s="5" t="s">
        <v>50</v>
      </c>
      <c r="E47" s="5" t="s">
        <v>91</v>
      </c>
      <c r="F47" s="4"/>
      <c r="G47" s="43"/>
      <c r="H47" s="43"/>
      <c r="I47" s="44">
        <v>0</v>
      </c>
      <c r="J47" s="5" t="s">
        <v>14</v>
      </c>
      <c r="K47" s="9">
        <v>63.75</v>
      </c>
      <c r="L47" s="9" t="s">
        <v>15</v>
      </c>
      <c r="M47" s="8">
        <f t="shared" si="2"/>
        <v>0</v>
      </c>
      <c r="N47" s="23">
        <f t="shared" si="3"/>
        <v>0</v>
      </c>
    </row>
    <row r="48" spans="1:14" x14ac:dyDescent="0.2">
      <c r="A48" s="5" t="s">
        <v>92</v>
      </c>
      <c r="B48" s="5" t="s">
        <v>93</v>
      </c>
      <c r="C48" s="5" t="s">
        <v>96</v>
      </c>
      <c r="D48" s="5" t="s">
        <v>12</v>
      </c>
      <c r="E48" s="5" t="s">
        <v>94</v>
      </c>
      <c r="F48" s="4"/>
      <c r="G48" s="43"/>
      <c r="H48" s="43"/>
      <c r="I48" s="44">
        <v>0</v>
      </c>
      <c r="J48" s="5" t="s">
        <v>95</v>
      </c>
      <c r="K48" s="9">
        <v>775</v>
      </c>
      <c r="L48" s="9" t="s">
        <v>78</v>
      </c>
      <c r="M48" s="8">
        <f t="shared" si="2"/>
        <v>0</v>
      </c>
      <c r="N48" s="23">
        <f t="shared" si="3"/>
        <v>0</v>
      </c>
    </row>
    <row r="49" spans="1:14" x14ac:dyDescent="0.2">
      <c r="A49" s="5" t="s">
        <v>97</v>
      </c>
      <c r="B49" s="5" t="s">
        <v>98</v>
      </c>
      <c r="C49" s="5" t="s">
        <v>11</v>
      </c>
      <c r="D49" s="5" t="s">
        <v>12</v>
      </c>
      <c r="E49" s="5" t="s">
        <v>99</v>
      </c>
      <c r="F49" s="4"/>
      <c r="G49" s="43"/>
      <c r="H49" s="43"/>
      <c r="I49" s="44">
        <v>0</v>
      </c>
      <c r="J49" s="5" t="s">
        <v>14</v>
      </c>
      <c r="K49" s="9">
        <v>185</v>
      </c>
      <c r="L49" s="9" t="s">
        <v>15</v>
      </c>
      <c r="M49" s="8">
        <f t="shared" si="2"/>
        <v>0</v>
      </c>
      <c r="N49" s="23">
        <f t="shared" si="3"/>
        <v>0</v>
      </c>
    </row>
    <row r="50" spans="1:14" x14ac:dyDescent="0.2">
      <c r="A50" s="5" t="s">
        <v>100</v>
      </c>
      <c r="B50" s="5" t="s">
        <v>101</v>
      </c>
      <c r="C50" s="5" t="s">
        <v>60</v>
      </c>
      <c r="D50" s="5" t="s">
        <v>12</v>
      </c>
      <c r="E50" s="5" t="s">
        <v>102</v>
      </c>
      <c r="F50" s="4"/>
      <c r="G50" s="43"/>
      <c r="H50" s="43"/>
      <c r="I50" s="44">
        <v>0</v>
      </c>
      <c r="J50" s="5" t="s">
        <v>14</v>
      </c>
      <c r="K50" s="9">
        <v>80</v>
      </c>
      <c r="L50" s="9" t="s">
        <v>15</v>
      </c>
      <c r="M50" s="8">
        <f t="shared" si="2"/>
        <v>0</v>
      </c>
      <c r="N50" s="23">
        <f t="shared" si="3"/>
        <v>0</v>
      </c>
    </row>
    <row r="51" spans="1:14" x14ac:dyDescent="0.2">
      <c r="A51" s="5" t="s">
        <v>103</v>
      </c>
      <c r="B51" s="5" t="s">
        <v>104</v>
      </c>
      <c r="C51" s="5" t="s">
        <v>105</v>
      </c>
      <c r="D51" s="5" t="s">
        <v>106</v>
      </c>
      <c r="E51" s="5" t="s">
        <v>109</v>
      </c>
      <c r="F51" s="4"/>
      <c r="G51" s="43"/>
      <c r="H51" s="43"/>
      <c r="I51" s="44">
        <v>0</v>
      </c>
      <c r="J51" s="5" t="s">
        <v>108</v>
      </c>
      <c r="K51" s="10">
        <v>56100</v>
      </c>
      <c r="L51" s="9" t="s">
        <v>107</v>
      </c>
      <c r="M51" s="8">
        <f t="shared" si="2"/>
        <v>0</v>
      </c>
      <c r="N51" s="23">
        <f t="shared" si="3"/>
        <v>0</v>
      </c>
    </row>
    <row r="52" spans="1:14" x14ac:dyDescent="0.2">
      <c r="A52" s="5" t="s">
        <v>110</v>
      </c>
      <c r="B52" s="5" t="s">
        <v>121</v>
      </c>
      <c r="C52" s="5" t="s">
        <v>111</v>
      </c>
      <c r="D52" s="5" t="s">
        <v>50</v>
      </c>
      <c r="E52" s="5" t="s">
        <v>112</v>
      </c>
      <c r="F52" s="4"/>
      <c r="G52" s="43"/>
      <c r="H52" s="43"/>
      <c r="I52" s="44">
        <v>0</v>
      </c>
      <c r="J52" s="5" t="s">
        <v>14</v>
      </c>
      <c r="K52" s="9">
        <v>24</v>
      </c>
      <c r="L52" s="9" t="s">
        <v>15</v>
      </c>
      <c r="M52" s="8">
        <f t="shared" si="2"/>
        <v>0</v>
      </c>
      <c r="N52" s="23">
        <f t="shared" si="3"/>
        <v>0</v>
      </c>
    </row>
    <row r="53" spans="1:14" x14ac:dyDescent="0.2">
      <c r="A53" s="5" t="s">
        <v>113</v>
      </c>
      <c r="B53" s="5" t="s">
        <v>114</v>
      </c>
      <c r="C53" s="5" t="s">
        <v>60</v>
      </c>
      <c r="D53" s="5" t="s">
        <v>50</v>
      </c>
      <c r="E53" s="5" t="s">
        <v>135</v>
      </c>
      <c r="F53" s="4"/>
      <c r="G53" s="43"/>
      <c r="H53" s="43"/>
      <c r="I53" s="44">
        <v>0</v>
      </c>
      <c r="J53" s="5" t="s">
        <v>14</v>
      </c>
      <c r="K53" s="9">
        <v>141</v>
      </c>
      <c r="L53" s="9" t="s">
        <v>15</v>
      </c>
      <c r="M53" s="8">
        <f t="shared" si="2"/>
        <v>0</v>
      </c>
      <c r="N53" s="23">
        <f t="shared" si="3"/>
        <v>0</v>
      </c>
    </row>
    <row r="54" spans="1:14" x14ac:dyDescent="0.2">
      <c r="A54" s="5" t="s">
        <v>115</v>
      </c>
      <c r="B54" s="5" t="s">
        <v>122</v>
      </c>
      <c r="C54" s="5" t="s">
        <v>60</v>
      </c>
      <c r="D54" s="5" t="s">
        <v>50</v>
      </c>
      <c r="E54" s="5" t="s">
        <v>116</v>
      </c>
      <c r="F54" s="4"/>
      <c r="G54" s="43"/>
      <c r="H54" s="43"/>
      <c r="I54" s="44">
        <v>0</v>
      </c>
      <c r="J54" s="5" t="s">
        <v>14</v>
      </c>
      <c r="K54" s="9">
        <v>72</v>
      </c>
      <c r="L54" s="9" t="s">
        <v>15</v>
      </c>
      <c r="M54" s="8">
        <f t="shared" si="2"/>
        <v>0</v>
      </c>
      <c r="N54" s="23">
        <f t="shared" si="3"/>
        <v>0</v>
      </c>
    </row>
    <row r="55" spans="1:14" x14ac:dyDescent="0.2">
      <c r="A55" s="5" t="s">
        <v>123</v>
      </c>
      <c r="B55" s="5" t="s">
        <v>123</v>
      </c>
      <c r="C55" s="5" t="s">
        <v>124</v>
      </c>
      <c r="D55" s="5" t="s">
        <v>36</v>
      </c>
      <c r="E55" s="5" t="s">
        <v>129</v>
      </c>
      <c r="F55" s="4"/>
      <c r="G55" s="43"/>
      <c r="H55" s="43"/>
      <c r="I55" s="44">
        <v>0</v>
      </c>
      <c r="J55" s="5" t="s">
        <v>12</v>
      </c>
      <c r="K55" s="9">
        <v>370</v>
      </c>
      <c r="L55" s="9" t="s">
        <v>44</v>
      </c>
      <c r="M55" s="8">
        <f t="shared" si="2"/>
        <v>0</v>
      </c>
      <c r="N55" s="23">
        <f t="shared" si="3"/>
        <v>0</v>
      </c>
    </row>
    <row r="56" spans="1:14" x14ac:dyDescent="0.2">
      <c r="A56" s="5" t="s">
        <v>140</v>
      </c>
      <c r="B56" s="5" t="s">
        <v>141</v>
      </c>
      <c r="C56" s="5" t="s">
        <v>130</v>
      </c>
      <c r="D56" s="5" t="s">
        <v>36</v>
      </c>
      <c r="E56" s="5" t="s">
        <v>142</v>
      </c>
      <c r="F56" s="4"/>
      <c r="G56" s="43"/>
      <c r="H56" s="43"/>
      <c r="I56" s="44">
        <v>0</v>
      </c>
      <c r="J56" s="5" t="s">
        <v>12</v>
      </c>
      <c r="K56" s="9">
        <v>60</v>
      </c>
      <c r="L56" s="9" t="s">
        <v>44</v>
      </c>
      <c r="M56" s="8">
        <f t="shared" si="2"/>
        <v>0</v>
      </c>
      <c r="N56" s="23">
        <f t="shared" ref="N56" si="4">M56*1.21</f>
        <v>0</v>
      </c>
    </row>
    <row r="57" spans="1:14" x14ac:dyDescent="0.2">
      <c r="A57" s="5" t="s">
        <v>125</v>
      </c>
      <c r="B57" s="5" t="s">
        <v>131</v>
      </c>
      <c r="C57" s="5" t="s">
        <v>130</v>
      </c>
      <c r="D57" s="5" t="s">
        <v>36</v>
      </c>
      <c r="E57" s="5" t="s">
        <v>132</v>
      </c>
      <c r="F57" s="4"/>
      <c r="G57" s="43"/>
      <c r="H57" s="43"/>
      <c r="I57" s="44">
        <v>0</v>
      </c>
      <c r="J57" s="5" t="s">
        <v>12</v>
      </c>
      <c r="K57" s="9">
        <v>114</v>
      </c>
      <c r="L57" s="9" t="s">
        <v>44</v>
      </c>
      <c r="M57" s="8">
        <f t="shared" si="2"/>
        <v>0</v>
      </c>
      <c r="N57" s="23">
        <f t="shared" ref="N57:N59" si="5">M57*1.21</f>
        <v>0</v>
      </c>
    </row>
    <row r="58" spans="1:14" x14ac:dyDescent="0.2">
      <c r="A58" s="5" t="s">
        <v>126</v>
      </c>
      <c r="B58" s="5" t="s">
        <v>133</v>
      </c>
      <c r="C58" s="5" t="s">
        <v>134</v>
      </c>
      <c r="D58" s="5" t="s">
        <v>12</v>
      </c>
      <c r="E58" s="5" t="s">
        <v>143</v>
      </c>
      <c r="F58" s="4"/>
      <c r="G58" s="43"/>
      <c r="H58" s="43"/>
      <c r="I58" s="44">
        <v>0</v>
      </c>
      <c r="J58" s="5" t="s">
        <v>14</v>
      </c>
      <c r="K58" s="9">
        <v>42.1</v>
      </c>
      <c r="L58" s="9" t="s">
        <v>15</v>
      </c>
      <c r="M58" s="8">
        <f t="shared" si="2"/>
        <v>0</v>
      </c>
      <c r="N58" s="23">
        <f t="shared" si="5"/>
        <v>0</v>
      </c>
    </row>
    <row r="59" spans="1:14" ht="13.5" thickBot="1" x14ac:dyDescent="0.25">
      <c r="A59" s="11" t="s">
        <v>136</v>
      </c>
      <c r="B59" s="11" t="s">
        <v>137</v>
      </c>
      <c r="C59" s="11" t="s">
        <v>138</v>
      </c>
      <c r="D59" s="11" t="s">
        <v>12</v>
      </c>
      <c r="E59" s="11" t="s">
        <v>139</v>
      </c>
      <c r="F59" s="37"/>
      <c r="G59" s="46"/>
      <c r="H59" s="46"/>
      <c r="I59" s="47">
        <v>0</v>
      </c>
      <c r="J59" s="11" t="s">
        <v>95</v>
      </c>
      <c r="K59" s="12">
        <v>118</v>
      </c>
      <c r="L59" s="12" t="s">
        <v>78</v>
      </c>
      <c r="M59" s="40">
        <f t="shared" si="2"/>
        <v>0</v>
      </c>
      <c r="N59" s="26">
        <f t="shared" si="5"/>
        <v>0</v>
      </c>
    </row>
    <row r="60" spans="1:14" ht="14.25" thickTop="1" thickBot="1" x14ac:dyDescent="0.25">
      <c r="K60" s="56" t="s">
        <v>117</v>
      </c>
      <c r="L60" s="57"/>
      <c r="M60" s="13">
        <f>SUM(M36:M59)</f>
        <v>0</v>
      </c>
      <c r="N60" s="13">
        <f>M60*1.21</f>
        <v>0</v>
      </c>
    </row>
    <row r="61" spans="1:14" x14ac:dyDescent="0.2">
      <c r="K61" s="27"/>
      <c r="L61" s="27"/>
    </row>
    <row r="62" spans="1:14" ht="13.5" thickBot="1" x14ac:dyDescent="0.25"/>
    <row r="63" spans="1:14" ht="13.5" thickBot="1" x14ac:dyDescent="0.25">
      <c r="I63" s="39" t="s">
        <v>63</v>
      </c>
      <c r="M63" s="36">
        <f>(M30+M60)*4</f>
        <v>0</v>
      </c>
      <c r="N63" s="36">
        <f>M63*1.21</f>
        <v>0</v>
      </c>
    </row>
    <row r="73" spans="9:14" ht="13.5" thickBot="1" x14ac:dyDescent="0.25"/>
    <row r="74" spans="9:14" x14ac:dyDescent="0.2">
      <c r="L74" s="41" t="s">
        <v>144</v>
      </c>
      <c r="M74" s="48"/>
      <c r="N74" s="49"/>
    </row>
    <row r="75" spans="9:14" x14ac:dyDescent="0.2">
      <c r="I75" s="39"/>
      <c r="L75" s="41" t="s">
        <v>145</v>
      </c>
      <c r="M75" s="50"/>
      <c r="N75" s="51"/>
    </row>
    <row r="76" spans="9:14" x14ac:dyDescent="0.2">
      <c r="L76" s="41" t="s">
        <v>146</v>
      </c>
      <c r="M76" s="50"/>
      <c r="N76" s="51"/>
    </row>
    <row r="77" spans="9:14" x14ac:dyDescent="0.2">
      <c r="L77" s="41" t="s">
        <v>147</v>
      </c>
      <c r="M77" s="50"/>
      <c r="N77" s="51"/>
    </row>
    <row r="78" spans="9:14" x14ac:dyDescent="0.2">
      <c r="L78" s="41" t="s">
        <v>148</v>
      </c>
      <c r="M78" s="52"/>
      <c r="N78" s="53"/>
    </row>
    <row r="79" spans="9:14" x14ac:dyDescent="0.2">
      <c r="L79" s="42"/>
      <c r="M79" s="52"/>
      <c r="N79" s="53"/>
    </row>
    <row r="80" spans="9:14" x14ac:dyDescent="0.2">
      <c r="L80" s="42"/>
      <c r="M80" s="52"/>
      <c r="N80" s="53"/>
    </row>
    <row r="81" spans="12:14" x14ac:dyDescent="0.2">
      <c r="L81" s="42"/>
      <c r="M81" s="52"/>
      <c r="N81" s="53"/>
    </row>
    <row r="82" spans="12:14" x14ac:dyDescent="0.2">
      <c r="L82" s="42"/>
      <c r="M82" s="52"/>
      <c r="N82" s="53"/>
    </row>
    <row r="83" spans="12:14" ht="13.5" thickBot="1" x14ac:dyDescent="0.25">
      <c r="L83" s="42"/>
      <c r="M83" s="54"/>
      <c r="N83" s="55"/>
    </row>
  </sheetData>
  <sheetProtection sheet="1" objects="1" scenarios="1"/>
  <mergeCells count="17">
    <mergeCell ref="K60:L60"/>
    <mergeCell ref="K35:L35"/>
    <mergeCell ref="G21:L21"/>
    <mergeCell ref="G34:L34"/>
    <mergeCell ref="A3:B15"/>
    <mergeCell ref="I22:J22"/>
    <mergeCell ref="I35:J35"/>
    <mergeCell ref="K30:L30"/>
    <mergeCell ref="B34:E34"/>
    <mergeCell ref="B21:E21"/>
    <mergeCell ref="K22:L22"/>
    <mergeCell ref="F21:F29"/>
    <mergeCell ref="M74:N74"/>
    <mergeCell ref="M75:N75"/>
    <mergeCell ref="M76:N76"/>
    <mergeCell ref="M77:N77"/>
    <mergeCell ref="M78:N8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78a60-44aa-4936-83d9-f0c92f41baba">
      <Terms xmlns="http://schemas.microsoft.com/office/infopath/2007/PartnerControls"/>
    </lcf76f155ced4ddcb4097134ff3c332f>
    <TaxCatchAll xmlns="f65d5b9e-d36c-406b-b95f-9ae672af5df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70D44D2B331441A8872451E6BF8606" ma:contentTypeVersion="14" ma:contentTypeDescription="Een nieuw document maken." ma:contentTypeScope="" ma:versionID="3f5c56608e11af4afdd6b56384186171">
  <xsd:schema xmlns:xsd="http://www.w3.org/2001/XMLSchema" xmlns:xs="http://www.w3.org/2001/XMLSchema" xmlns:p="http://schemas.microsoft.com/office/2006/metadata/properties" xmlns:ns2="75678a60-44aa-4936-83d9-f0c92f41baba" xmlns:ns3="f65d5b9e-d36c-406b-b95f-9ae672af5df9" targetNamespace="http://schemas.microsoft.com/office/2006/metadata/properties" ma:root="true" ma:fieldsID="54c768751b37b4679f11887bdabadbb3" ns2:_="" ns3:_="">
    <xsd:import namespace="75678a60-44aa-4936-83d9-f0c92f41baba"/>
    <xsd:import namespace="f65d5b9e-d36c-406b-b95f-9ae672af5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78a60-44aa-4936-83d9-f0c92f41b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51a94d-53f3-460f-a42c-6222e161ce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d5b9e-d36c-406b-b95f-9ae672af5df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8889851-56de-4971-881b-ed44bd3131b3}" ma:internalName="TaxCatchAll" ma:showField="CatchAllData" ma:web="f65d5b9e-d36c-406b-b95f-9ae672af5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09EDB-ECF6-4940-A03F-625CD6ED7DC5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65d5b9e-d36c-406b-b95f-9ae672af5df9"/>
    <ds:schemaRef ds:uri="75678a60-44aa-4936-83d9-f0c92f41baba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7723082-193A-413B-BB11-5968D17911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541775-E4D9-493D-A5E7-54C3EFE55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678a60-44aa-4936-83d9-f0c92f41baba"/>
    <ds:schemaRef ds:uri="f65d5b9e-d36c-406b-b95f-9ae672af5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Bong, Sarissa</dc:creator>
  <cp:keywords/>
  <dc:description/>
  <cp:lastModifiedBy>Bong, Sarissa</cp:lastModifiedBy>
  <cp:revision/>
  <dcterms:created xsi:type="dcterms:W3CDTF">2026-04-09T12:34:21Z</dcterms:created>
  <dcterms:modified xsi:type="dcterms:W3CDTF">2026-07-23T08:21:10Z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0x010100BC70D44D2B331441A8872451E6BF8606</vt:lpwstr>
  </property>
  <property fmtid="{D5CDD505-2E9C-101B-9397-08002B2CF9AE}" pid="3" name="MediaServiceImageTags">
    <vt:lpwstr/>
  </property>
</Properties>
</file>