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ichtingtechnotrend-my.sharepoint.com/personal/cloud_jma_nl/Documents/Bestanden/Project/Teylingen/2026 EUA milieustraat/03 Nota van Inlichtingen/"/>
    </mc:Choice>
  </mc:AlternateContent>
  <xr:revisionPtr revIDLastSave="59" documentId="8_{80C7C3D9-9E9F-4F0C-A8D0-F0DDDF3ABA9D}" xr6:coauthVersionLast="47" xr6:coauthVersionMax="47" xr10:uidLastSave="{4C6BAC0F-459B-4101-B850-9425617F425F}"/>
  <bookViews>
    <workbookView xWindow="31005" yWindow="660" windowWidth="21600" windowHeight="12780" xr2:uid="{00000000-000D-0000-FFFF-FFFF00000000}"/>
  </bookViews>
  <sheets>
    <sheet name="Perceel 1 v5" sheetId="1" r:id="rId1"/>
    <sheet name="Perceel 2" sheetId="5" r:id="rId2"/>
    <sheet name="Perceel 3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50" i="1"/>
  <c r="E82" i="1" l="1"/>
  <c r="E66" i="1" l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65" i="1"/>
  <c r="E96" i="1"/>
  <c r="E98" i="1"/>
  <c r="E42" i="1"/>
  <c r="E26" i="1"/>
  <c r="E49" i="1"/>
  <c r="E83" i="1" l="1"/>
  <c r="E25" i="1"/>
  <c r="E13" i="1"/>
  <c r="E14" i="1"/>
  <c r="E35" i="7"/>
  <c r="E36" i="7" s="1"/>
  <c r="E31" i="7"/>
  <c r="E21" i="7"/>
  <c r="E16" i="7"/>
  <c r="E10" i="7"/>
  <c r="E12" i="7" s="1"/>
  <c r="E23" i="5"/>
  <c r="E38" i="5"/>
  <c r="E39" i="5" s="1"/>
  <c r="E22" i="5"/>
  <c r="E17" i="5"/>
  <c r="E16" i="5"/>
  <c r="E11" i="5"/>
  <c r="E10" i="5"/>
  <c r="E109" i="1"/>
  <c r="E103" i="1"/>
  <c r="E102" i="1"/>
  <c r="E101" i="1"/>
  <c r="E46" i="1"/>
  <c r="E92" i="1"/>
  <c r="E93" i="1"/>
  <c r="E94" i="1"/>
  <c r="E95" i="1"/>
  <c r="E97" i="1"/>
  <c r="E99" i="1"/>
  <c r="E100" i="1"/>
  <c r="E104" i="1"/>
  <c r="E91" i="1"/>
  <c r="E57" i="1"/>
  <c r="E56" i="1"/>
  <c r="E105" i="1" l="1"/>
  <c r="E32" i="7"/>
  <c r="E22" i="7"/>
  <c r="E17" i="7"/>
  <c r="E12" i="5"/>
  <c r="E24" i="5"/>
  <c r="E18" i="5"/>
  <c r="E34" i="1"/>
  <c r="E26" i="7" l="1"/>
  <c r="E28" i="5"/>
  <c r="E44" i="1"/>
  <c r="E29" i="1"/>
  <c r="E10" i="1"/>
  <c r="E58" i="1" l="1"/>
  <c r="E55" i="1"/>
  <c r="E59" i="1" l="1"/>
  <c r="E110" i="1"/>
  <c r="E47" i="1"/>
  <c r="E32" i="1"/>
  <c r="E33" i="1"/>
  <c r="E35" i="1"/>
  <c r="E43" i="1" l="1"/>
  <c r="E45" i="1"/>
  <c r="E12" i="1" l="1"/>
  <c r="E11" i="1" l="1"/>
  <c r="E16" i="1" s="1"/>
  <c r="E20" i="1"/>
  <c r="E21" i="1" l="1"/>
  <c r="E22" i="1"/>
  <c r="E23" i="1"/>
  <c r="E27" i="1"/>
  <c r="E28" i="1"/>
  <c r="E30" i="1"/>
  <c r="E31" i="1"/>
  <c r="E40" i="1"/>
  <c r="E41" i="1"/>
  <c r="E51" i="1" l="1"/>
  <c r="E36" i="1"/>
  <c r="E86" i="1" s="1"/>
</calcChain>
</file>

<file path=xl/sharedStrings.xml><?xml version="1.0" encoding="utf-8"?>
<sst xmlns="http://schemas.openxmlformats.org/spreadsheetml/2006/main" count="263" uniqueCount="116">
  <si>
    <t>Alleen de gele vakken invullen</t>
  </si>
  <si>
    <t>PERCEEL 1</t>
  </si>
  <si>
    <t>Inschrijfprijs huur inzamelmiddelen</t>
  </si>
  <si>
    <t>Kosten huur inzamelmiddel per jaar</t>
  </si>
  <si>
    <t>Kosten per jaar</t>
  </si>
  <si>
    <t>40 m3 (open)</t>
  </si>
  <si>
    <t>Totale huur inzamelmiddelen</t>
  </si>
  <si>
    <r>
      <t>Inschrijfprijs transport</t>
    </r>
    <r>
      <rPr>
        <b/>
        <sz val="11"/>
        <color rgb="FFFF0000"/>
        <rFont val="Calibri"/>
        <family val="2"/>
        <scheme val="minor"/>
      </rPr>
      <t/>
    </r>
  </si>
  <si>
    <t>Transportkosten van de afvalstoffen</t>
  </si>
  <si>
    <t>Transporten per jaar*</t>
  </si>
  <si>
    <t>Prijs per transport</t>
  </si>
  <si>
    <t>C-hout</t>
  </si>
  <si>
    <t>Totale transportkosten</t>
  </si>
  <si>
    <t>Inschrijfprijs verwerking</t>
  </si>
  <si>
    <t>Ton per jaar*</t>
  </si>
  <si>
    <t>Prijs per ton</t>
  </si>
  <si>
    <t>Voorbereiding voor hergebruik</t>
  </si>
  <si>
    <t>Totale verwerkingskosten</t>
  </si>
  <si>
    <t>Recycling (gelijke/vergelijkbare toepassing)</t>
  </si>
  <si>
    <t>Chemische recycling</t>
  </si>
  <si>
    <t>Andere nuttige toepassing</t>
  </si>
  <si>
    <t>Verbranden</t>
  </si>
  <si>
    <t>Storten/lozen</t>
  </si>
  <si>
    <t>Verwerkingskosten van de afvalstoffen</t>
  </si>
  <si>
    <t>(Nog) niet bekend</t>
  </si>
  <si>
    <t>Inschrijfprijs verwerking marktprijzen</t>
  </si>
  <si>
    <t>Afwijking op marktprijs per ton**</t>
  </si>
  <si>
    <t>Opbrengsten per jaar</t>
  </si>
  <si>
    <t>Totale inschrijfsom inzamelmiddelen, transport en verwerking (kosten/jaar)</t>
  </si>
  <si>
    <t>Gunningscriterium Verwerking</t>
  </si>
  <si>
    <t>Antwoord (keuzemenu)*</t>
  </si>
  <si>
    <t>Puntenscore</t>
  </si>
  <si>
    <t>EPS</t>
  </si>
  <si>
    <t>Antwoord (keuzemenu)</t>
  </si>
  <si>
    <t>Gunningcriterium Transportafstand*</t>
  </si>
  <si>
    <t xml:space="preserve">0 &lt; 15 </t>
  </si>
  <si>
    <t xml:space="preserve">Adres standplaats: </t>
  </si>
  <si>
    <t xml:space="preserve">&gt; 55 </t>
  </si>
  <si>
    <t xml:space="preserve">&gt;15 &lt; 25 </t>
  </si>
  <si>
    <t xml:space="preserve">&gt;25 &lt; 35 </t>
  </si>
  <si>
    <t xml:space="preserve">&gt;35 &lt; 45 </t>
  </si>
  <si>
    <t xml:space="preserve">&gt;45 &lt; 55 </t>
  </si>
  <si>
    <t>Naam inschrijver:</t>
  </si>
  <si>
    <t>Naam:</t>
  </si>
  <si>
    <t>Functie:</t>
  </si>
  <si>
    <t>Handtekening:</t>
  </si>
  <si>
    <t>PERCEEL 2</t>
  </si>
  <si>
    <t>Aantal containers*</t>
  </si>
  <si>
    <t>Prijs per container</t>
  </si>
  <si>
    <t>Matrassen</t>
  </si>
  <si>
    <t>PERCEEL 3</t>
  </si>
  <si>
    <t>Bijlage 3: inschrijftabel</t>
  </si>
  <si>
    <t>15 m3</t>
  </si>
  <si>
    <t>40 m3 (met hydraulische klep)</t>
  </si>
  <si>
    <t>11 m3 portaal magazijncontainer</t>
  </si>
  <si>
    <t>30 m3 (open)</t>
  </si>
  <si>
    <t>Autobanden met en zonder velg</t>
  </si>
  <si>
    <t>Gips</t>
  </si>
  <si>
    <t>Grof restafval</t>
  </si>
  <si>
    <t>Harde kunststoffen</t>
  </si>
  <si>
    <t>Metalen</t>
  </si>
  <si>
    <t>Oud papier en karton (OPK)</t>
  </si>
  <si>
    <t>Plastic, blik en drankenkartons (PBD)</t>
  </si>
  <si>
    <t>Tapijt/ vloerbedekking</t>
  </si>
  <si>
    <t>Recycling (niet gelijke/ niet vergelijkbare toepassing)</t>
  </si>
  <si>
    <t>* Hoeveelheden zijn indicatief, er kunnen geen rechten aan ontleend worden.</t>
  </si>
  <si>
    <t>Totale verwerkingsopbrengsten</t>
  </si>
  <si>
    <t>Aldus naar waarheid opgemaakt te ................... op …................. 2026</t>
  </si>
  <si>
    <t>Groenafval plantsoenen</t>
  </si>
  <si>
    <t>Groenafval huishoudens</t>
  </si>
  <si>
    <t>Groenafval plantsoenen (30 m3)</t>
  </si>
  <si>
    <t>Groenafval huishoudens (40 m3)</t>
  </si>
  <si>
    <t>* Selecteer de verwerkingsmethode voor de afvalstromen</t>
  </si>
  <si>
    <t>* Selecteer de verwerkingsmethode voor de afvalstroom</t>
  </si>
  <si>
    <t>Transport en verwerking afvalstromen milieustraat gemeente Teylingen</t>
  </si>
  <si>
    <t>KCA (totaal)</t>
  </si>
  <si>
    <t>Antwoord*</t>
  </si>
  <si>
    <t>* Geef een korte omschrijving van de verwerkingsmethode(n). In de extra toelichting wordt een uitgebreide omschrijving gevraagd.</t>
  </si>
  <si>
    <t>* Adres: Nijverheidsweg 32a, 2215 MH Voorhout, enkele afstand gemeten via Routenet, kortste afstand, vrachtverkeer 40T.</t>
  </si>
  <si>
    <t>EPS container</t>
  </si>
  <si>
    <t>Matrascontainer</t>
  </si>
  <si>
    <t>B-hout</t>
  </si>
  <si>
    <t xml:space="preserve">** O.b.v. marktprijzen branchespecifieke index geldig op 1 juli 2026. Een eventuele opslag of afslag op de marktprijs dient ingevuld te worden in D51 t/m D54. Bij een opslag (+) is sprake van een hogere opbrengst voor Opdrachtgever. Bij een afslag (-) is sprake van een lagere opbrengst voor Opdrachtgever. </t>
  </si>
  <si>
    <t>Adres standplaats:</t>
  </si>
  <si>
    <t>* Adres milieustraat: Nijverheidsweg 32a, 2215 MH Voorhout, enkele afstand gemeten via Routenet, kortste afstand, vrachtverkeer 40T.</t>
  </si>
  <si>
    <t>Noem in deze regel het type en de specificaties van de in te zetten EPS container</t>
  </si>
  <si>
    <t>Noem in deze regel het type en de specificaties van de in te zetten matrassencontainer</t>
  </si>
  <si>
    <t>Frituurvet</t>
  </si>
  <si>
    <t>Puin (schoon)</t>
  </si>
  <si>
    <t>Afgewerkte olie</t>
  </si>
  <si>
    <t>Anorganisch zuur</t>
  </si>
  <si>
    <t>Anorganische loog</t>
  </si>
  <si>
    <t>Batterijen</t>
  </si>
  <si>
    <t>Bestrijdingsmiddelen</t>
  </si>
  <si>
    <t>Kantoor-KGA</t>
  </si>
  <si>
    <t>Koelvloeistof</t>
  </si>
  <si>
    <t>Kwikhoudende voorwerpen</t>
  </si>
  <si>
    <t>Latex</t>
  </si>
  <si>
    <t>Lijmen, harsen en kitten</t>
  </si>
  <si>
    <t>Medicijnen en cosmetica</t>
  </si>
  <si>
    <t>Oliefilters</t>
  </si>
  <si>
    <t>Ontwikkelaar</t>
  </si>
  <si>
    <t>Oplosmiddel</t>
  </si>
  <si>
    <t>Spuitbussen</t>
  </si>
  <si>
    <t>Verfresten</t>
  </si>
  <si>
    <t>Ziekenhuisafval</t>
  </si>
  <si>
    <t>Lachgascilinders</t>
  </si>
  <si>
    <t>Drukhouders</t>
  </si>
  <si>
    <t>Inschrijfprijs verwerking KCA</t>
  </si>
  <si>
    <t>Loodaccu’s*</t>
  </si>
  <si>
    <t>*In geval van opbrengst voor Opdrachtgever dient inschrijver een negatief bedrag in te vullen.</t>
  </si>
  <si>
    <t>Stuks per jaar*</t>
  </si>
  <si>
    <t>Prijs per stuk</t>
  </si>
  <si>
    <t>Kg per jaar*</t>
  </si>
  <si>
    <t>Prijs per kg voor verwerking, incl. in bruikleen stellen/aanschaf van emballage</t>
  </si>
  <si>
    <t>Bijlage 3: inschrijftabel Versie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</si>
</sst>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"/>
      <name val="Verdana"/>
      <family val="2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56">
    <xf numFmtId="0" fontId="0" fillId="0" borderId="0" xfId="0"/>
    <xf numFmtId="44" fontId="5" fillId="0" borderId="9" xfId="1" applyFont="1" applyBorder="1" applyAlignment="1" applyProtection="1">
      <alignment horizontal="center"/>
    </xf>
    <xf numFmtId="44" fontId="1" fillId="5" borderId="24" xfId="1" applyFont="1" applyFill="1" applyBorder="1" applyAlignment="1" applyProtection="1">
      <alignment horizontal="center"/>
    </xf>
    <xf numFmtId="44" fontId="1" fillId="0" borderId="23" xfId="1" applyFont="1" applyBorder="1" applyAlignment="1" applyProtection="1">
      <alignment horizontal="left"/>
    </xf>
    <xf numFmtId="44" fontId="5" fillId="3" borderId="1" xfId="1" applyFont="1" applyFill="1" applyBorder="1" applyAlignment="1" applyProtection="1">
      <alignment horizontal="center"/>
      <protection locked="0"/>
    </xf>
    <xf numFmtId="44" fontId="5" fillId="3" borderId="0" xfId="1" applyFont="1" applyFill="1" applyBorder="1" applyAlignment="1" applyProtection="1">
      <alignment horizontal="center"/>
      <protection locked="0"/>
    </xf>
    <xf numFmtId="0" fontId="6" fillId="6" borderId="6" xfId="0" applyFont="1" applyFill="1" applyBorder="1" applyAlignment="1" applyProtection="1">
      <alignment horizontal="left" vertical="center"/>
      <protection locked="0"/>
    </xf>
    <xf numFmtId="0" fontId="6" fillId="6" borderId="7" xfId="0" applyFont="1" applyFill="1" applyBorder="1" applyAlignment="1" applyProtection="1">
      <alignment horizontal="left" vertical="center"/>
      <protection locked="0"/>
    </xf>
    <xf numFmtId="44" fontId="4" fillId="0" borderId="9" xfId="1" applyFont="1" applyBorder="1" applyAlignment="1" applyProtection="1">
      <alignment horizontal="center"/>
    </xf>
    <xf numFmtId="44" fontId="5" fillId="0" borderId="13" xfId="1" applyFont="1" applyBorder="1" applyAlignment="1" applyProtection="1">
      <alignment horizontal="center"/>
    </xf>
    <xf numFmtId="44" fontId="5" fillId="3" borderId="30" xfId="1" applyFont="1" applyFill="1" applyBorder="1" applyAlignment="1" applyProtection="1">
      <alignment horizontal="center"/>
      <protection locked="0"/>
    </xf>
    <xf numFmtId="44" fontId="1" fillId="0" borderId="20" xfId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44" fontId="5" fillId="3" borderId="17" xfId="1" applyFont="1" applyFill="1" applyBorder="1" applyAlignment="1" applyProtection="1">
      <alignment horizontal="center"/>
      <protection locked="0"/>
    </xf>
    <xf numFmtId="44" fontId="5" fillId="3" borderId="3" xfId="1" applyFont="1" applyFill="1" applyBorder="1" applyAlignment="1" applyProtection="1">
      <alignment horizontal="center"/>
      <protection locked="0"/>
    </xf>
    <xf numFmtId="44" fontId="5" fillId="0" borderId="21" xfId="1" applyFont="1" applyBorder="1" applyAlignment="1" applyProtection="1">
      <alignment horizontal="center"/>
    </xf>
    <xf numFmtId="44" fontId="1" fillId="5" borderId="26" xfId="1" applyFont="1" applyFill="1" applyBorder="1" applyAlignment="1" applyProtection="1">
      <alignment horizontal="center"/>
    </xf>
    <xf numFmtId="44" fontId="5" fillId="3" borderId="44" xfId="1" applyFont="1" applyFill="1" applyBorder="1" applyAlignment="1" applyProtection="1">
      <alignment horizontal="center"/>
      <protection locked="0"/>
    </xf>
    <xf numFmtId="44" fontId="1" fillId="0" borderId="18" xfId="1" applyFont="1" applyFill="1" applyBorder="1" applyAlignment="1" applyProtection="1">
      <alignment horizontal="left"/>
    </xf>
    <xf numFmtId="44" fontId="5" fillId="3" borderId="2" xfId="1" applyFont="1" applyFill="1" applyBorder="1" applyAlignment="1" applyProtection="1">
      <alignment horizontal="center"/>
      <protection locked="0"/>
    </xf>
    <xf numFmtId="0" fontId="8" fillId="6" borderId="5" xfId="0" applyFont="1" applyFill="1" applyBorder="1" applyAlignment="1" applyProtection="1">
      <alignment horizontal="left" vertical="center"/>
      <protection locked="0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7" xfId="0" applyBorder="1"/>
    <xf numFmtId="0" fontId="2" fillId="0" borderId="0" xfId="0" applyFont="1"/>
    <xf numFmtId="0" fontId="0" fillId="0" borderId="38" xfId="0" applyBorder="1"/>
    <xf numFmtId="0" fontId="1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27" xfId="0" applyFont="1" applyBorder="1"/>
    <xf numFmtId="0" fontId="4" fillId="0" borderId="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/>
    <xf numFmtId="0" fontId="3" fillId="0" borderId="0" xfId="0" applyFont="1"/>
    <xf numFmtId="0" fontId="1" fillId="4" borderId="10" xfId="0" applyFont="1" applyFill="1" applyBorder="1"/>
    <xf numFmtId="0" fontId="1" fillId="4" borderId="12" xfId="0" applyFont="1" applyFill="1" applyBorder="1" applyAlignment="1">
      <alignment horizontal="center"/>
    </xf>
    <xf numFmtId="0" fontId="9" fillId="0" borderId="8" xfId="0" applyFont="1" applyBorder="1" applyAlignment="1">
      <alignment vertical="center"/>
    </xf>
    <xf numFmtId="0" fontId="9" fillId="0" borderId="14" xfId="0" applyFont="1" applyBorder="1" applyAlignment="1">
      <alignment vertical="top"/>
    </xf>
    <xf numFmtId="0" fontId="0" fillId="0" borderId="39" xfId="0" applyBorder="1"/>
    <xf numFmtId="0" fontId="0" fillId="0" borderId="41" xfId="0" applyBorder="1"/>
    <xf numFmtId="0" fontId="0" fillId="3" borderId="14" xfId="0" applyFill="1" applyBorder="1" applyAlignment="1" applyProtection="1">
      <alignment vertical="center"/>
      <protection locked="0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40" xfId="0" applyBorder="1"/>
    <xf numFmtId="0" fontId="4" fillId="0" borderId="3" xfId="0" applyFont="1" applyBorder="1" applyAlignment="1">
      <alignment horizontal="center"/>
    </xf>
    <xf numFmtId="0" fontId="4" fillId="0" borderId="3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2" borderId="31" xfId="0" applyFont="1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44" fontId="1" fillId="2" borderId="4" xfId="0" applyNumberFormat="1" applyFont="1" applyFill="1" applyBorder="1" applyAlignment="1">
      <alignment horizontal="center" vertical="center"/>
    </xf>
    <xf numFmtId="1" fontId="1" fillId="5" borderId="43" xfId="0" applyNumberFormat="1" applyFont="1" applyFill="1" applyBorder="1" applyAlignment="1">
      <alignment horizontal="center"/>
    </xf>
    <xf numFmtId="44" fontId="4" fillId="5" borderId="26" xfId="1" applyFont="1" applyFill="1" applyBorder="1" applyAlignment="1" applyProtection="1">
      <alignment horizontal="center"/>
    </xf>
    <xf numFmtId="0" fontId="12" fillId="0" borderId="34" xfId="0" applyFont="1" applyBorder="1"/>
    <xf numFmtId="0" fontId="13" fillId="0" borderId="0" xfId="0" applyFont="1"/>
    <xf numFmtId="0" fontId="1" fillId="0" borderId="0" xfId="0" applyFont="1" applyAlignment="1">
      <alignment horizontal="left"/>
    </xf>
    <xf numFmtId="44" fontId="1" fillId="0" borderId="0" xfId="1" applyFont="1" applyBorder="1" applyAlignment="1" applyProtection="1">
      <alignment horizontal="left"/>
    </xf>
    <xf numFmtId="44" fontId="4" fillId="0" borderId="0" xfId="1" applyFont="1" applyFill="1" applyBorder="1" applyAlignment="1" applyProtection="1">
      <alignment horizontal="center"/>
    </xf>
    <xf numFmtId="0" fontId="0" fillId="7" borderId="0" xfId="0" applyFill="1"/>
    <xf numFmtId="0" fontId="11" fillId="0" borderId="2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6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" fontId="1" fillId="0" borderId="0" xfId="0" applyNumberFormat="1" applyFont="1" applyAlignment="1">
      <alignment horizontal="center"/>
    </xf>
    <xf numFmtId="0" fontId="3" fillId="0" borderId="8" xfId="0" applyFont="1" applyBorder="1"/>
    <xf numFmtId="0" fontId="15" fillId="0" borderId="0" xfId="0" applyFont="1" applyAlignment="1">
      <alignment vertical="center"/>
    </xf>
    <xf numFmtId="0" fontId="1" fillId="5" borderId="43" xfId="0" applyFont="1" applyFill="1" applyBorder="1" applyAlignment="1">
      <alignment horizontal="center"/>
    </xf>
    <xf numFmtId="44" fontId="5" fillId="0" borderId="9" xfId="1" applyFont="1" applyFill="1" applyBorder="1" applyAlignment="1" applyProtection="1">
      <alignment horizontal="center"/>
    </xf>
    <xf numFmtId="44" fontId="5" fillId="3" borderId="48" xfId="1" applyFont="1" applyFill="1" applyBorder="1" applyAlignment="1" applyProtection="1">
      <alignment horizontal="center"/>
      <protection locked="0"/>
    </xf>
    <xf numFmtId="44" fontId="5" fillId="0" borderId="49" xfId="1" applyFont="1" applyBorder="1" applyAlignment="1" applyProtection="1">
      <alignment horizontal="center"/>
    </xf>
    <xf numFmtId="44" fontId="4" fillId="0" borderId="52" xfId="1" applyFont="1" applyFill="1" applyBorder="1" applyAlignment="1" applyProtection="1">
      <alignment horizontal="center"/>
    </xf>
    <xf numFmtId="44" fontId="5" fillId="0" borderId="1" xfId="1" applyFont="1" applyBorder="1" applyAlignment="1" applyProtection="1">
      <alignment horizontal="center"/>
    </xf>
    <xf numFmtId="44" fontId="5" fillId="3" borderId="1" xfId="1" applyFont="1" applyFill="1" applyBorder="1" applyProtection="1">
      <protection locked="0"/>
    </xf>
    <xf numFmtId="0" fontId="5" fillId="0" borderId="3" xfId="0" applyFont="1" applyBorder="1" applyAlignment="1">
      <alignment horizontal="center"/>
    </xf>
    <xf numFmtId="0" fontId="5" fillId="0" borderId="36" xfId="0" applyFont="1" applyBorder="1"/>
    <xf numFmtId="0" fontId="5" fillId="0" borderId="17" xfId="0" applyFont="1" applyBorder="1" applyAlignment="1">
      <alignment horizontal="center"/>
    </xf>
    <xf numFmtId="0" fontId="14" fillId="0" borderId="0" xfId="0" applyFont="1"/>
    <xf numFmtId="0" fontId="3" fillId="7" borderId="8" xfId="0" applyFont="1" applyFill="1" applyBorder="1" applyAlignment="1">
      <alignment horizontal="left"/>
    </xf>
    <xf numFmtId="0" fontId="11" fillId="0" borderId="25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0" fontId="5" fillId="0" borderId="25" xfId="0" applyFont="1" applyBorder="1"/>
    <xf numFmtId="0" fontId="5" fillId="0" borderId="42" xfId="0" applyFont="1" applyBorder="1"/>
    <xf numFmtId="0" fontId="5" fillId="0" borderId="44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4" fillId="0" borderId="51" xfId="0" applyFont="1" applyBorder="1" applyAlignment="1">
      <alignment horizontal="center"/>
    </xf>
    <xf numFmtId="44" fontId="4" fillId="0" borderId="51" xfId="1" applyFont="1" applyFill="1" applyBorder="1" applyAlignment="1" applyProtection="1">
      <alignment horizontal="center"/>
    </xf>
    <xf numFmtId="0" fontId="11" fillId="0" borderId="37" xfId="0" applyFont="1" applyBorder="1" applyAlignment="1">
      <alignment horizontal="left"/>
    </xf>
    <xf numFmtId="0" fontId="11" fillId="0" borderId="42" xfId="0" applyFont="1" applyBorder="1" applyAlignment="1">
      <alignment horizontal="left"/>
    </xf>
    <xf numFmtId="0" fontId="11" fillId="0" borderId="48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25" xfId="0" applyFont="1" applyBorder="1"/>
    <xf numFmtId="0" fontId="4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/>
    </xf>
    <xf numFmtId="44" fontId="5" fillId="0" borderId="9" xfId="0" applyNumberFormat="1" applyFont="1" applyBorder="1"/>
    <xf numFmtId="0" fontId="1" fillId="0" borderId="14" xfId="0" applyFont="1" applyBorder="1"/>
    <xf numFmtId="3" fontId="5" fillId="0" borderId="20" xfId="0" applyNumberFormat="1" applyFont="1" applyBorder="1" applyAlignment="1">
      <alignment horizontal="center"/>
    </xf>
    <xf numFmtId="44" fontId="5" fillId="0" borderId="20" xfId="1" applyFont="1" applyFill="1" applyBorder="1" applyProtection="1"/>
    <xf numFmtId="44" fontId="5" fillId="5" borderId="26" xfId="0" applyNumberFormat="1" applyFont="1" applyFill="1" applyBorder="1"/>
    <xf numFmtId="0" fontId="5" fillId="0" borderId="50" xfId="0" applyFont="1" applyBorder="1"/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164" fontId="1" fillId="5" borderId="43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6" fillId="6" borderId="2" xfId="0" applyFont="1" applyFill="1" applyBorder="1" applyAlignment="1" applyProtection="1">
      <alignment horizontal="left" vertical="center"/>
      <protection locked="0"/>
    </xf>
    <xf numFmtId="0" fontId="6" fillId="6" borderId="3" xfId="0" applyFont="1" applyFill="1" applyBorder="1" applyAlignment="1" applyProtection="1">
      <alignment horizontal="left" vertical="center"/>
      <protection locked="0"/>
    </xf>
    <xf numFmtId="0" fontId="6" fillId="6" borderId="13" xfId="0" applyFont="1" applyFill="1" applyBorder="1" applyAlignment="1" applyProtection="1">
      <alignment horizontal="left" vertical="center"/>
      <protection locked="0"/>
    </xf>
    <xf numFmtId="0" fontId="6" fillId="6" borderId="18" xfId="0" applyFont="1" applyFill="1" applyBorder="1" applyAlignment="1" applyProtection="1">
      <alignment horizontal="left" vertical="center"/>
      <protection locked="0"/>
    </xf>
    <xf numFmtId="0" fontId="6" fillId="6" borderId="23" xfId="0" applyFont="1" applyFill="1" applyBorder="1" applyAlignment="1" applyProtection="1">
      <alignment horizontal="left" vertical="center"/>
      <protection locked="0"/>
    </xf>
    <xf numFmtId="0" fontId="6" fillId="6" borderId="24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wrapText="1"/>
    </xf>
    <xf numFmtId="0" fontId="5" fillId="3" borderId="15" xfId="0" applyFont="1" applyFill="1" applyBorder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47" xfId="0" applyFont="1" applyFill="1" applyBorder="1" applyAlignment="1" applyProtection="1">
      <alignment horizontal="center"/>
      <protection locked="0"/>
    </xf>
    <xf numFmtId="0" fontId="1" fillId="2" borderId="33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5" fillId="3" borderId="45" xfId="0" applyFont="1" applyFill="1" applyBorder="1" applyAlignment="1" applyProtection="1">
      <alignment horizontal="center"/>
      <protection locked="0"/>
    </xf>
    <xf numFmtId="0" fontId="5" fillId="3" borderId="46" xfId="0" applyFon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9" xfId="0" applyFont="1" applyFill="1" applyBorder="1" applyAlignment="1" applyProtection="1">
      <alignment horizontal="center" wrapText="1"/>
      <protection locked="0"/>
    </xf>
    <xf numFmtId="0" fontId="5" fillId="3" borderId="20" xfId="0" applyFont="1" applyFill="1" applyBorder="1" applyAlignment="1" applyProtection="1">
      <alignment horizontal="center" wrapText="1"/>
      <protection locked="0"/>
    </xf>
    <xf numFmtId="0" fontId="5" fillId="3" borderId="26" xfId="0" applyFont="1" applyFill="1" applyBorder="1" applyAlignment="1" applyProtection="1">
      <alignment horizontal="center" wrapText="1"/>
      <protection locked="0"/>
    </xf>
    <xf numFmtId="0" fontId="1" fillId="4" borderId="12" xfId="0" applyFont="1" applyFill="1" applyBorder="1" applyAlignment="1">
      <alignment horizontal="center"/>
    </xf>
    <xf numFmtId="0" fontId="11" fillId="3" borderId="2" xfId="0" applyFont="1" applyFill="1" applyBorder="1" applyAlignment="1" applyProtection="1">
      <alignment horizontal="center"/>
      <protection locked="0"/>
    </xf>
    <xf numFmtId="0" fontId="11" fillId="3" borderId="3" xfId="0" applyFont="1" applyFill="1" applyBorder="1" applyAlignment="1" applyProtection="1">
      <alignment horizontal="center"/>
      <protection locked="0"/>
    </xf>
  </cellXfs>
  <cellStyles count="3">
    <cellStyle name="Standaard" xfId="0" builtinId="0"/>
    <cellStyle name="Valuta" xfId="1" builtinId="4"/>
    <cellStyle name="Valut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1075662</xdr:colOff>
      <xdr:row>1</xdr:row>
      <xdr:rowOff>53660</xdr:rowOff>
    </xdr:from>
    <xdr:to>
      <xdr:col>4</xdr:col>
      <xdr:colOff>647700</xdr:colOff>
      <xdr:row>5</xdr:row>
      <xdr:rowOff>99179</xdr:rowOff>
    </xdr:to>
    <xdr:pic>
      <xdr:nvPicPr>
        <xdr:cNvPr id="2" name="Afbeelding 1" descr="Gemeente Teylingen · Circulair West">
          <a:extLst>
            <a:ext uri="{FF2B5EF4-FFF2-40B4-BE49-F238E27FC236}">
              <a16:creationId xmlns:a16="http://schemas.microsoft.com/office/drawing/2014/main" id="{0B37A9C7-C699-E424-907F-8113BC839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0302" y="228920"/>
          <a:ext cx="1583718" cy="10437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1075662</xdr:colOff>
      <xdr:row>1</xdr:row>
      <xdr:rowOff>53660</xdr:rowOff>
    </xdr:from>
    <xdr:to>
      <xdr:col>4</xdr:col>
      <xdr:colOff>647700</xdr:colOff>
      <xdr:row>5</xdr:row>
      <xdr:rowOff>99179</xdr:rowOff>
    </xdr:to>
    <xdr:pic>
      <xdr:nvPicPr>
        <xdr:cNvPr id="2" name="Afbeelding 1" descr="Gemeente Teylingen · Circulair West">
          <a:extLst>
            <a:ext uri="{FF2B5EF4-FFF2-40B4-BE49-F238E27FC236}">
              <a16:creationId xmlns:a16="http://schemas.microsoft.com/office/drawing/2014/main" id="{834673DC-CB6D-46E1-BDBD-934349F0A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572" y="231460"/>
          <a:ext cx="1582448" cy="10437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1075662</xdr:colOff>
      <xdr:row>1</xdr:row>
      <xdr:rowOff>53660</xdr:rowOff>
    </xdr:from>
    <xdr:to>
      <xdr:col>4</xdr:col>
      <xdr:colOff>647700</xdr:colOff>
      <xdr:row>5</xdr:row>
      <xdr:rowOff>99179</xdr:rowOff>
    </xdr:to>
    <xdr:pic>
      <xdr:nvPicPr>
        <xdr:cNvPr id="2" name="Afbeelding 1" descr="Gemeente Teylingen · Circulair West">
          <a:extLst>
            <a:ext uri="{FF2B5EF4-FFF2-40B4-BE49-F238E27FC236}">
              <a16:creationId xmlns:a16="http://schemas.microsoft.com/office/drawing/2014/main" id="{674E7178-272C-4D8C-A9BD-5822B5C7E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572" y="231460"/>
          <a:ext cx="1582448" cy="10500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4"/>
  <sheetViews>
    <sheetView tabSelected="1" zoomScaleNormal="100" workbookViewId="0">
      <selection activeCell="D12" sqref="D12"/>
    </sheetView>
  </sheetViews>
  <sheetFormatPr defaultColWidth="8.5703125" defaultRowHeight="15" zeroHeight="1" x14ac:dyDescent="0.25"/>
  <cols>
    <col min="1" max="1" width="3.140625" customWidth="1"/>
    <col min="2" max="2" width="65.42578125" customWidth="1"/>
    <col min="3" max="3" width="26.5703125" customWidth="1"/>
    <col min="4" max="4" width="28.85546875" customWidth="1"/>
    <col min="5" max="5" width="21.85546875" customWidth="1"/>
    <col min="6" max="6" width="9.140625" customWidth="1"/>
    <col min="7" max="7" width="17.5703125" hidden="1" customWidth="1"/>
    <col min="8" max="8" width="8.5703125" hidden="1" customWidth="1"/>
    <col min="9" max="9" width="8.5703125" customWidth="1"/>
    <col min="10" max="10" width="10.85546875" customWidth="1"/>
    <col min="11" max="16383" width="8.5703125" customWidth="1"/>
  </cols>
  <sheetData>
    <row r="1" spans="1:17" ht="13.5" customHeight="1" x14ac:dyDescent="0.3">
      <c r="A1" s="21"/>
      <c r="B1" s="72"/>
      <c r="C1" s="22"/>
      <c r="D1" s="22"/>
      <c r="E1" s="22"/>
      <c r="F1" s="23"/>
    </row>
    <row r="2" spans="1:17" ht="27.75" customHeight="1" x14ac:dyDescent="0.3">
      <c r="A2" s="24"/>
      <c r="B2" s="25" t="s">
        <v>115</v>
      </c>
      <c r="D2" s="77"/>
      <c r="E2" s="77"/>
      <c r="F2" s="26"/>
    </row>
    <row r="3" spans="1:17" ht="23.25" customHeight="1" x14ac:dyDescent="0.25">
      <c r="A3" s="24"/>
      <c r="B3" s="27" t="s">
        <v>74</v>
      </c>
      <c r="D3" s="77"/>
      <c r="E3" s="77"/>
      <c r="F3" s="26"/>
    </row>
    <row r="4" spans="1:17" x14ac:dyDescent="0.25">
      <c r="A4" s="24"/>
      <c r="B4" s="27"/>
      <c r="D4" s="77"/>
      <c r="E4" s="77"/>
      <c r="F4" s="26"/>
    </row>
    <row r="5" spans="1:17" x14ac:dyDescent="0.25">
      <c r="A5" s="24"/>
      <c r="B5" s="27" t="s">
        <v>0</v>
      </c>
      <c r="D5" s="77"/>
      <c r="E5" s="77"/>
      <c r="F5" s="26"/>
    </row>
    <row r="6" spans="1:17" x14ac:dyDescent="0.25">
      <c r="A6" s="24"/>
      <c r="B6" s="27"/>
      <c r="D6" s="77"/>
      <c r="E6" s="77"/>
      <c r="F6" s="26"/>
    </row>
    <row r="7" spans="1:17" ht="15.75" thickBot="1" x14ac:dyDescent="0.3">
      <c r="A7" s="24"/>
      <c r="B7" s="27" t="s">
        <v>1</v>
      </c>
      <c r="F7" s="26"/>
    </row>
    <row r="8" spans="1:17" x14ac:dyDescent="0.25">
      <c r="A8" s="24"/>
      <c r="B8" s="28" t="s">
        <v>2</v>
      </c>
      <c r="C8" s="29"/>
      <c r="D8" s="29"/>
      <c r="E8" s="30"/>
      <c r="F8" s="26"/>
      <c r="I8" s="73"/>
    </row>
    <row r="9" spans="1:17" x14ac:dyDescent="0.25">
      <c r="A9" s="24"/>
      <c r="B9" s="38" t="s">
        <v>3</v>
      </c>
      <c r="C9" s="56" t="s">
        <v>47</v>
      </c>
      <c r="D9" s="33" t="s">
        <v>48</v>
      </c>
      <c r="E9" s="34" t="s">
        <v>4</v>
      </c>
      <c r="F9" s="57"/>
    </row>
    <row r="10" spans="1:17" x14ac:dyDescent="0.25">
      <c r="A10" s="24"/>
      <c r="B10" s="40" t="s">
        <v>54</v>
      </c>
      <c r="C10" s="94">
        <v>1</v>
      </c>
      <c r="D10" s="4">
        <v>0</v>
      </c>
      <c r="E10" s="9">
        <f>C10*D10</f>
        <v>0</v>
      </c>
      <c r="F10" s="26"/>
    </row>
    <row r="11" spans="1:17" x14ac:dyDescent="0.25">
      <c r="A11" s="24"/>
      <c r="B11" s="40" t="s">
        <v>52</v>
      </c>
      <c r="C11" s="94">
        <v>2</v>
      </c>
      <c r="D11" s="4">
        <v>0</v>
      </c>
      <c r="E11" s="9">
        <f t="shared" ref="E11:E14" si="0">C11*D11</f>
        <v>0</v>
      </c>
      <c r="F11" s="26"/>
    </row>
    <row r="12" spans="1:17" x14ac:dyDescent="0.25">
      <c r="A12" s="24"/>
      <c r="B12" s="95" t="s">
        <v>5</v>
      </c>
      <c r="C12" s="96">
        <v>9</v>
      </c>
      <c r="D12" s="10">
        <v>0</v>
      </c>
      <c r="E12" s="9">
        <f t="shared" si="0"/>
        <v>0</v>
      </c>
      <c r="F12" s="26"/>
    </row>
    <row r="13" spans="1:17" x14ac:dyDescent="0.25">
      <c r="A13" s="24"/>
      <c r="B13" s="95" t="s">
        <v>53</v>
      </c>
      <c r="C13" s="96">
        <v>2</v>
      </c>
      <c r="D13" s="10">
        <v>0</v>
      </c>
      <c r="E13" s="9">
        <f t="shared" si="0"/>
        <v>0</v>
      </c>
      <c r="F13" s="26"/>
      <c r="I13" s="97"/>
      <c r="J13" s="97"/>
      <c r="K13" s="97"/>
      <c r="L13" s="97"/>
      <c r="M13" s="97"/>
      <c r="N13" s="97"/>
      <c r="O13" s="97"/>
      <c r="P13" s="97"/>
      <c r="Q13" s="97"/>
    </row>
    <row r="14" spans="1:17" x14ac:dyDescent="0.25">
      <c r="A14" s="24"/>
      <c r="B14" s="95" t="s">
        <v>79</v>
      </c>
      <c r="C14" s="35">
        <v>1</v>
      </c>
      <c r="D14" s="4">
        <v>0</v>
      </c>
      <c r="E14" s="1">
        <f t="shared" si="0"/>
        <v>0</v>
      </c>
      <c r="F14" s="26"/>
      <c r="I14" s="97"/>
      <c r="J14" s="97"/>
      <c r="K14" s="97"/>
      <c r="L14" s="97"/>
      <c r="M14" s="97"/>
      <c r="N14" s="97"/>
      <c r="O14" s="97"/>
      <c r="P14" s="97"/>
      <c r="Q14" s="97"/>
    </row>
    <row r="15" spans="1:17" x14ac:dyDescent="0.25">
      <c r="A15" s="24"/>
      <c r="B15" s="98" t="s">
        <v>85</v>
      </c>
      <c r="C15" s="137"/>
      <c r="D15" s="138"/>
      <c r="E15" s="1"/>
      <c r="F15" s="26"/>
      <c r="I15" s="97"/>
      <c r="J15" s="97"/>
      <c r="K15" s="97"/>
      <c r="L15" s="97"/>
      <c r="M15" s="97"/>
      <c r="N15" s="97"/>
      <c r="O15" s="97"/>
      <c r="P15" s="97"/>
      <c r="Q15" s="97"/>
    </row>
    <row r="16" spans="1:17" ht="15.75" thickBot="1" x14ac:dyDescent="0.3">
      <c r="A16" s="24"/>
      <c r="B16" s="58" t="s">
        <v>6</v>
      </c>
      <c r="C16" s="37"/>
      <c r="D16" s="11"/>
      <c r="E16" s="2">
        <f>SUM(E10:E14)</f>
        <v>0</v>
      </c>
      <c r="F16" s="26"/>
    </row>
    <row r="17" spans="1:7" ht="15.75" thickBot="1" x14ac:dyDescent="0.3">
      <c r="B17" s="41"/>
      <c r="F17" s="26"/>
      <c r="G17" s="41"/>
    </row>
    <row r="18" spans="1:7" ht="15.75" thickBot="1" x14ac:dyDescent="0.3">
      <c r="A18" s="24"/>
      <c r="B18" s="139" t="s">
        <v>7</v>
      </c>
      <c r="C18" s="140"/>
      <c r="D18" s="140"/>
      <c r="E18" s="141"/>
      <c r="F18" s="26"/>
    </row>
    <row r="19" spans="1:7" x14ac:dyDescent="0.25">
      <c r="A19" s="24"/>
      <c r="B19" s="59" t="s">
        <v>8</v>
      </c>
      <c r="C19" s="60" t="s">
        <v>9</v>
      </c>
      <c r="D19" s="61" t="s">
        <v>10</v>
      </c>
      <c r="E19" s="62" t="s">
        <v>4</v>
      </c>
      <c r="F19" s="26"/>
    </row>
    <row r="20" spans="1:7" x14ac:dyDescent="0.25">
      <c r="A20" s="24"/>
      <c r="B20" s="63" t="s">
        <v>56</v>
      </c>
      <c r="C20" s="35">
        <v>1</v>
      </c>
      <c r="D20" s="14">
        <v>0</v>
      </c>
      <c r="E20" s="1">
        <f t="shared" ref="E20:E35" si="1">C20*D20</f>
        <v>0</v>
      </c>
      <c r="F20" s="26"/>
    </row>
    <row r="21" spans="1:7" x14ac:dyDescent="0.25">
      <c r="A21" s="24"/>
      <c r="B21" s="63" t="s">
        <v>81</v>
      </c>
      <c r="C21" s="50">
        <v>171</v>
      </c>
      <c r="D21" s="5">
        <v>0</v>
      </c>
      <c r="E21" s="1">
        <f t="shared" si="1"/>
        <v>0</v>
      </c>
      <c r="F21" s="26"/>
    </row>
    <row r="22" spans="1:7" x14ac:dyDescent="0.25">
      <c r="A22" s="24"/>
      <c r="B22" s="63" t="s">
        <v>11</v>
      </c>
      <c r="C22" s="35">
        <v>45</v>
      </c>
      <c r="D22" s="14">
        <v>0</v>
      </c>
      <c r="E22" s="1">
        <f t="shared" si="1"/>
        <v>0</v>
      </c>
      <c r="F22" s="26"/>
    </row>
    <row r="23" spans="1:7" x14ac:dyDescent="0.25">
      <c r="A23" s="24"/>
      <c r="B23" s="99" t="s">
        <v>107</v>
      </c>
      <c r="C23" s="50">
        <v>8</v>
      </c>
      <c r="D23" s="14">
        <v>0</v>
      </c>
      <c r="E23" s="1">
        <f t="shared" si="1"/>
        <v>0</v>
      </c>
      <c r="F23" s="26"/>
    </row>
    <row r="24" spans="1:7" x14ac:dyDescent="0.25">
      <c r="A24" s="24"/>
      <c r="B24" s="99" t="s">
        <v>106</v>
      </c>
      <c r="C24" s="50">
        <v>4</v>
      </c>
      <c r="D24" s="14">
        <v>0</v>
      </c>
      <c r="E24" s="1">
        <f t="shared" ref="E24" si="2">C24*D24</f>
        <v>0</v>
      </c>
      <c r="F24" s="26"/>
    </row>
    <row r="25" spans="1:7" x14ac:dyDescent="0.25">
      <c r="A25" s="24"/>
      <c r="B25" s="63" t="s">
        <v>32</v>
      </c>
      <c r="C25" s="35">
        <v>52</v>
      </c>
      <c r="D25" s="14">
        <v>0</v>
      </c>
      <c r="E25" s="1">
        <f t="shared" si="1"/>
        <v>0</v>
      </c>
      <c r="F25" s="26"/>
    </row>
    <row r="26" spans="1:7" x14ac:dyDescent="0.25">
      <c r="A26" s="24"/>
      <c r="B26" s="63" t="s">
        <v>87</v>
      </c>
      <c r="C26" s="35">
        <v>12</v>
      </c>
      <c r="D26" s="14">
        <v>0</v>
      </c>
      <c r="E26" s="1">
        <f t="shared" si="1"/>
        <v>0</v>
      </c>
      <c r="F26" s="26"/>
    </row>
    <row r="27" spans="1:7" x14ac:dyDescent="0.25">
      <c r="A27" s="24"/>
      <c r="B27" s="63" t="s">
        <v>57</v>
      </c>
      <c r="C27" s="35">
        <v>26</v>
      </c>
      <c r="D27" s="14">
        <v>0</v>
      </c>
      <c r="E27" s="1">
        <f t="shared" si="1"/>
        <v>0</v>
      </c>
      <c r="F27" s="26"/>
    </row>
    <row r="28" spans="1:7" x14ac:dyDescent="0.25">
      <c r="A28" s="24"/>
      <c r="B28" s="63" t="s">
        <v>58</v>
      </c>
      <c r="C28" s="50">
        <v>185</v>
      </c>
      <c r="D28" s="14">
        <v>0</v>
      </c>
      <c r="E28" s="1">
        <f t="shared" si="1"/>
        <v>0</v>
      </c>
      <c r="F28" s="26"/>
    </row>
    <row r="29" spans="1:7" x14ac:dyDescent="0.25">
      <c r="A29" s="24"/>
      <c r="B29" s="63" t="s">
        <v>59</v>
      </c>
      <c r="C29" s="35">
        <v>38</v>
      </c>
      <c r="D29" s="14">
        <v>0</v>
      </c>
      <c r="E29" s="1">
        <f t="shared" ref="E29" si="3">C29*D29</f>
        <v>0</v>
      </c>
      <c r="F29" s="26"/>
    </row>
    <row r="30" spans="1:7" x14ac:dyDescent="0.25">
      <c r="A30" s="24"/>
      <c r="B30" s="63" t="s">
        <v>75</v>
      </c>
      <c r="C30" s="35">
        <v>12</v>
      </c>
      <c r="D30" s="14">
        <v>0</v>
      </c>
      <c r="E30" s="1">
        <f t="shared" si="1"/>
        <v>0</v>
      </c>
      <c r="F30" s="26"/>
    </row>
    <row r="31" spans="1:7" x14ac:dyDescent="0.25">
      <c r="A31" s="24"/>
      <c r="B31" s="63" t="s">
        <v>60</v>
      </c>
      <c r="C31" s="35">
        <v>50</v>
      </c>
      <c r="D31" s="14">
        <v>0</v>
      </c>
      <c r="E31" s="1">
        <f t="shared" si="1"/>
        <v>0</v>
      </c>
      <c r="F31" s="26"/>
    </row>
    <row r="32" spans="1:7" x14ac:dyDescent="0.25">
      <c r="A32" s="24"/>
      <c r="B32" s="100" t="s">
        <v>61</v>
      </c>
      <c r="C32" s="101">
        <v>110</v>
      </c>
      <c r="D32" s="13">
        <v>0</v>
      </c>
      <c r="E32" s="1">
        <f t="shared" si="1"/>
        <v>0</v>
      </c>
      <c r="F32" s="26"/>
    </row>
    <row r="33" spans="1:6" x14ac:dyDescent="0.25">
      <c r="A33" s="24"/>
      <c r="B33" s="102" t="s">
        <v>62</v>
      </c>
      <c r="C33" s="35">
        <v>52</v>
      </c>
      <c r="D33" s="13">
        <v>0</v>
      </c>
      <c r="E33" s="1">
        <f t="shared" si="1"/>
        <v>0</v>
      </c>
      <c r="F33" s="26"/>
    </row>
    <row r="34" spans="1:6" x14ac:dyDescent="0.25">
      <c r="A34" s="24"/>
      <c r="B34" s="103" t="s">
        <v>88</v>
      </c>
      <c r="C34" s="101">
        <v>116</v>
      </c>
      <c r="D34" s="13">
        <v>0</v>
      </c>
      <c r="E34" s="1">
        <f t="shared" si="1"/>
        <v>0</v>
      </c>
      <c r="F34" s="26"/>
    </row>
    <row r="35" spans="1:6" x14ac:dyDescent="0.25">
      <c r="A35" s="24"/>
      <c r="B35" s="100" t="s">
        <v>63</v>
      </c>
      <c r="C35" s="101">
        <v>16</v>
      </c>
      <c r="D35" s="13">
        <v>0</v>
      </c>
      <c r="E35" s="1">
        <f t="shared" si="1"/>
        <v>0</v>
      </c>
      <c r="F35" s="26"/>
    </row>
    <row r="36" spans="1:6" ht="15.75" thickBot="1" x14ac:dyDescent="0.3">
      <c r="A36" s="24"/>
      <c r="B36" s="36" t="s">
        <v>12</v>
      </c>
      <c r="C36" s="64"/>
      <c r="D36" s="3"/>
      <c r="E36" s="16">
        <f>SUM(E20:E35)</f>
        <v>0</v>
      </c>
      <c r="F36" s="26"/>
    </row>
    <row r="37" spans="1:6" ht="15.75" thickBot="1" x14ac:dyDescent="0.3">
      <c r="A37" s="24"/>
      <c r="F37" s="26"/>
    </row>
    <row r="38" spans="1:6" x14ac:dyDescent="0.25">
      <c r="A38" s="24"/>
      <c r="B38" s="28" t="s">
        <v>13</v>
      </c>
      <c r="C38" s="29"/>
      <c r="D38" s="29"/>
      <c r="E38" s="30"/>
      <c r="F38" s="26"/>
    </row>
    <row r="39" spans="1:6" x14ac:dyDescent="0.25">
      <c r="A39" s="24"/>
      <c r="B39" s="31" t="s">
        <v>23</v>
      </c>
      <c r="C39" s="32" t="s">
        <v>14</v>
      </c>
      <c r="D39" s="32" t="s">
        <v>15</v>
      </c>
      <c r="E39" s="39" t="s">
        <v>4</v>
      </c>
      <c r="F39" s="26"/>
    </row>
    <row r="40" spans="1:6" x14ac:dyDescent="0.25">
      <c r="A40" s="24"/>
      <c r="B40" s="63" t="s">
        <v>56</v>
      </c>
      <c r="C40" s="65">
        <v>1</v>
      </c>
      <c r="D40" s="19">
        <v>0</v>
      </c>
      <c r="E40" s="1">
        <f t="shared" ref="E40:E49" si="4">C40*D40</f>
        <v>0</v>
      </c>
      <c r="F40" s="26"/>
    </row>
    <row r="41" spans="1:6" x14ac:dyDescent="0.25">
      <c r="A41" s="24"/>
      <c r="B41" s="63" t="s">
        <v>32</v>
      </c>
      <c r="C41" s="65">
        <v>9</v>
      </c>
      <c r="D41" s="19">
        <v>0</v>
      </c>
      <c r="E41" s="1">
        <f t="shared" si="4"/>
        <v>0</v>
      </c>
      <c r="F41" s="26"/>
    </row>
    <row r="42" spans="1:6" x14ac:dyDescent="0.25">
      <c r="A42" s="24"/>
      <c r="B42" s="63" t="s">
        <v>87</v>
      </c>
      <c r="C42" s="65">
        <v>9</v>
      </c>
      <c r="D42" s="19">
        <v>0</v>
      </c>
      <c r="E42" s="1">
        <f t="shared" si="4"/>
        <v>0</v>
      </c>
      <c r="F42" s="26"/>
    </row>
    <row r="43" spans="1:6" x14ac:dyDescent="0.25">
      <c r="A43" s="24"/>
      <c r="B43" s="63" t="s">
        <v>57</v>
      </c>
      <c r="C43" s="65">
        <v>87</v>
      </c>
      <c r="D43" s="19">
        <v>0</v>
      </c>
      <c r="E43" s="1">
        <f t="shared" si="4"/>
        <v>0</v>
      </c>
      <c r="F43" s="26"/>
    </row>
    <row r="44" spans="1:6" x14ac:dyDescent="0.25">
      <c r="A44" s="24"/>
      <c r="B44" s="63" t="s">
        <v>58</v>
      </c>
      <c r="C44" s="65">
        <v>960</v>
      </c>
      <c r="D44" s="19">
        <v>0</v>
      </c>
      <c r="E44" s="1">
        <f t="shared" ref="E44" si="5">C44*D44</f>
        <v>0</v>
      </c>
      <c r="F44" s="26"/>
    </row>
    <row r="45" spans="1:6" x14ac:dyDescent="0.25">
      <c r="A45" s="24"/>
      <c r="B45" s="63" t="s">
        <v>59</v>
      </c>
      <c r="C45" s="65">
        <v>122</v>
      </c>
      <c r="D45" s="19">
        <v>0</v>
      </c>
      <c r="E45" s="1">
        <f t="shared" si="4"/>
        <v>0</v>
      </c>
      <c r="F45" s="26"/>
    </row>
    <row r="46" spans="1:6" x14ac:dyDescent="0.25">
      <c r="A46" s="24"/>
      <c r="B46" s="103" t="s">
        <v>88</v>
      </c>
      <c r="C46" s="104">
        <v>921</v>
      </c>
      <c r="D46" s="17">
        <v>0</v>
      </c>
      <c r="E46" s="15">
        <f t="shared" si="4"/>
        <v>0</v>
      </c>
      <c r="F46" s="26"/>
    </row>
    <row r="47" spans="1:6" ht="15.75" thickBot="1" x14ac:dyDescent="0.3">
      <c r="A47" s="24"/>
      <c r="B47" s="100" t="s">
        <v>63</v>
      </c>
      <c r="C47" s="104">
        <v>59</v>
      </c>
      <c r="D47" s="17">
        <v>0</v>
      </c>
      <c r="E47" s="15">
        <f t="shared" si="4"/>
        <v>0</v>
      </c>
      <c r="F47" s="26"/>
    </row>
    <row r="48" spans="1:6" x14ac:dyDescent="0.25">
      <c r="A48" s="24"/>
      <c r="B48" s="105"/>
      <c r="C48" s="106" t="s">
        <v>111</v>
      </c>
      <c r="D48" s="107" t="s">
        <v>112</v>
      </c>
      <c r="E48" s="91" t="s">
        <v>4</v>
      </c>
      <c r="F48" s="26"/>
    </row>
    <row r="49" spans="1:8" x14ac:dyDescent="0.25">
      <c r="A49" s="24"/>
      <c r="B49" s="108" t="s">
        <v>107</v>
      </c>
      <c r="C49" s="50">
        <v>800</v>
      </c>
      <c r="D49" s="4">
        <v>0</v>
      </c>
      <c r="E49" s="92">
        <f t="shared" si="4"/>
        <v>0</v>
      </c>
      <c r="F49" s="26"/>
    </row>
    <row r="50" spans="1:8" x14ac:dyDescent="0.25">
      <c r="A50" s="24"/>
      <c r="B50" s="109" t="s">
        <v>106</v>
      </c>
      <c r="C50" s="110">
        <v>400</v>
      </c>
      <c r="D50" s="89">
        <v>0</v>
      </c>
      <c r="E50" s="90">
        <f t="shared" ref="E50" si="6">C50*D50</f>
        <v>0</v>
      </c>
      <c r="F50" s="26"/>
    </row>
    <row r="51" spans="1:8" ht="15.75" thickBot="1" x14ac:dyDescent="0.3">
      <c r="A51" s="24"/>
      <c r="B51" s="36" t="s">
        <v>17</v>
      </c>
      <c r="C51" s="66"/>
      <c r="D51" s="18"/>
      <c r="E51" s="16">
        <f>SUM(E40:E47,E49:E50)</f>
        <v>0</v>
      </c>
      <c r="F51" s="26"/>
    </row>
    <row r="52" spans="1:8" ht="15.75" thickBot="1" x14ac:dyDescent="0.3">
      <c r="A52" s="24"/>
      <c r="C52" s="111"/>
      <c r="F52" s="26"/>
      <c r="G52" s="41"/>
      <c r="H52" s="41"/>
    </row>
    <row r="53" spans="1:8" x14ac:dyDescent="0.25">
      <c r="A53" s="24"/>
      <c r="B53" s="125" t="s">
        <v>25</v>
      </c>
      <c r="C53" s="126"/>
      <c r="D53" s="126"/>
      <c r="E53" s="127"/>
      <c r="F53" s="26"/>
      <c r="G53" s="41"/>
      <c r="H53" s="41"/>
    </row>
    <row r="54" spans="1:8" x14ac:dyDescent="0.25">
      <c r="A54" s="24"/>
      <c r="B54" s="112" t="s">
        <v>23</v>
      </c>
      <c r="C54" s="113" t="s">
        <v>14</v>
      </c>
      <c r="D54" s="113" t="s">
        <v>26</v>
      </c>
      <c r="E54" s="39" t="s">
        <v>27</v>
      </c>
      <c r="F54" s="26"/>
      <c r="G54" s="41"/>
      <c r="H54" s="41"/>
    </row>
    <row r="55" spans="1:8" x14ac:dyDescent="0.25">
      <c r="A55" s="24"/>
      <c r="B55" s="40" t="s">
        <v>81</v>
      </c>
      <c r="C55" s="35">
        <v>1212</v>
      </c>
      <c r="D55" s="4">
        <v>0</v>
      </c>
      <c r="E55" s="8">
        <f>C55*D55</f>
        <v>0</v>
      </c>
      <c r="F55" s="26"/>
      <c r="G55" s="41"/>
      <c r="H55" s="41"/>
    </row>
    <row r="56" spans="1:8" x14ac:dyDescent="0.25">
      <c r="A56" s="24"/>
      <c r="B56" s="40" t="s">
        <v>11</v>
      </c>
      <c r="C56" s="35">
        <v>207</v>
      </c>
      <c r="D56" s="4">
        <v>0</v>
      </c>
      <c r="E56" s="8">
        <f>C56*D56</f>
        <v>0</v>
      </c>
      <c r="F56" s="26"/>
      <c r="G56" s="41"/>
      <c r="H56" s="41"/>
    </row>
    <row r="57" spans="1:8" x14ac:dyDescent="0.25">
      <c r="A57" s="24"/>
      <c r="B57" s="40" t="s">
        <v>60</v>
      </c>
      <c r="C57" s="35">
        <v>253</v>
      </c>
      <c r="D57" s="4">
        <v>0</v>
      </c>
      <c r="E57" s="8">
        <f>C57*D57</f>
        <v>0</v>
      </c>
      <c r="F57" s="26"/>
      <c r="G57" s="41"/>
      <c r="H57" s="41"/>
    </row>
    <row r="58" spans="1:8" x14ac:dyDescent="0.25">
      <c r="A58" s="24"/>
      <c r="B58" s="40" t="s">
        <v>61</v>
      </c>
      <c r="C58" s="35">
        <v>300</v>
      </c>
      <c r="D58" s="4">
        <v>0</v>
      </c>
      <c r="E58" s="8">
        <f>C58*D58</f>
        <v>0</v>
      </c>
      <c r="F58" s="26"/>
    </row>
    <row r="59" spans="1:8" ht="15.75" thickBot="1" x14ac:dyDescent="0.3">
      <c r="A59" s="24"/>
      <c r="B59" s="36" t="s">
        <v>66</v>
      </c>
      <c r="C59" s="37"/>
      <c r="D59" s="3"/>
      <c r="E59" s="71">
        <f>SUM(E55:E58)</f>
        <v>0</v>
      </c>
      <c r="F59" s="26"/>
    </row>
    <row r="60" spans="1:8" x14ac:dyDescent="0.25">
      <c r="A60" s="24"/>
      <c r="B60" s="42" t="s">
        <v>65</v>
      </c>
      <c r="C60" s="74"/>
      <c r="D60" s="75"/>
      <c r="E60" s="76"/>
      <c r="F60" s="26"/>
    </row>
    <row r="61" spans="1:8" ht="27.95" customHeight="1" x14ac:dyDescent="0.25">
      <c r="A61" s="24"/>
      <c r="B61" s="134" t="s">
        <v>82</v>
      </c>
      <c r="C61" s="134"/>
      <c r="D61" s="134"/>
      <c r="E61" s="134"/>
      <c r="F61" s="26"/>
    </row>
    <row r="62" spans="1:8" ht="15.75" thickBot="1" x14ac:dyDescent="0.3">
      <c r="A62" s="24"/>
      <c r="F62" s="26"/>
    </row>
    <row r="63" spans="1:8" x14ac:dyDescent="0.25">
      <c r="A63" s="24"/>
      <c r="B63" s="28" t="s">
        <v>108</v>
      </c>
      <c r="C63" s="29"/>
      <c r="D63" s="29"/>
      <c r="E63" s="30"/>
      <c r="F63" s="26"/>
    </row>
    <row r="64" spans="1:8" ht="39" x14ac:dyDescent="0.25">
      <c r="A64" s="24"/>
      <c r="B64" s="112" t="s">
        <v>23</v>
      </c>
      <c r="C64" s="113" t="s">
        <v>113</v>
      </c>
      <c r="D64" s="114" t="s">
        <v>114</v>
      </c>
      <c r="E64" s="39" t="s">
        <v>4</v>
      </c>
      <c r="F64" s="26"/>
    </row>
    <row r="65" spans="1:6" x14ac:dyDescent="0.25">
      <c r="A65" s="24"/>
      <c r="B65" s="40" t="s">
        <v>89</v>
      </c>
      <c r="C65" s="115">
        <v>3764</v>
      </c>
      <c r="D65" s="93">
        <v>0</v>
      </c>
      <c r="E65" s="116">
        <f>C65*D65</f>
        <v>0</v>
      </c>
      <c r="F65" s="26"/>
    </row>
    <row r="66" spans="1:6" x14ac:dyDescent="0.25">
      <c r="A66" s="24"/>
      <c r="B66" s="40" t="s">
        <v>90</v>
      </c>
      <c r="C66" s="35">
        <v>198</v>
      </c>
      <c r="D66" s="93">
        <v>0</v>
      </c>
      <c r="E66" s="116">
        <f t="shared" ref="E66:E81" si="7">C66*D66</f>
        <v>0</v>
      </c>
      <c r="F66" s="26"/>
    </row>
    <row r="67" spans="1:6" x14ac:dyDescent="0.25">
      <c r="A67" s="24"/>
      <c r="B67" s="40" t="s">
        <v>91</v>
      </c>
      <c r="C67" s="115">
        <v>3626</v>
      </c>
      <c r="D67" s="93">
        <v>0</v>
      </c>
      <c r="E67" s="116">
        <f t="shared" si="7"/>
        <v>0</v>
      </c>
      <c r="F67" s="26"/>
    </row>
    <row r="68" spans="1:6" x14ac:dyDescent="0.25">
      <c r="A68" s="24"/>
      <c r="B68" s="40" t="s">
        <v>92</v>
      </c>
      <c r="C68" s="115">
        <v>4960</v>
      </c>
      <c r="D68" s="93">
        <v>0</v>
      </c>
      <c r="E68" s="116">
        <f t="shared" si="7"/>
        <v>0</v>
      </c>
      <c r="F68" s="26"/>
    </row>
    <row r="69" spans="1:6" x14ac:dyDescent="0.25">
      <c r="A69" s="24"/>
      <c r="B69" s="40" t="s">
        <v>93</v>
      </c>
      <c r="C69" s="115">
        <v>1104</v>
      </c>
      <c r="D69" s="93">
        <v>0</v>
      </c>
      <c r="E69" s="116">
        <f t="shared" si="7"/>
        <v>0</v>
      </c>
      <c r="F69" s="26"/>
    </row>
    <row r="70" spans="1:6" x14ac:dyDescent="0.25">
      <c r="A70" s="24"/>
      <c r="B70" s="40" t="s">
        <v>94</v>
      </c>
      <c r="C70" s="35">
        <v>816</v>
      </c>
      <c r="D70" s="93">
        <v>0</v>
      </c>
      <c r="E70" s="116">
        <f t="shared" si="7"/>
        <v>0</v>
      </c>
      <c r="F70" s="26"/>
    </row>
    <row r="71" spans="1:6" x14ac:dyDescent="0.25">
      <c r="A71" s="24"/>
      <c r="B71" s="40" t="s">
        <v>95</v>
      </c>
      <c r="C71" s="35">
        <v>616</v>
      </c>
      <c r="D71" s="93">
        <v>0</v>
      </c>
      <c r="E71" s="116">
        <f t="shared" si="7"/>
        <v>0</v>
      </c>
      <c r="F71" s="26"/>
    </row>
    <row r="72" spans="1:6" x14ac:dyDescent="0.25">
      <c r="A72" s="24"/>
      <c r="B72" s="40" t="s">
        <v>96</v>
      </c>
      <c r="C72" s="35">
        <v>14</v>
      </c>
      <c r="D72" s="93">
        <v>0</v>
      </c>
      <c r="E72" s="116">
        <f t="shared" si="7"/>
        <v>0</v>
      </c>
      <c r="F72" s="26"/>
    </row>
    <row r="73" spans="1:6" x14ac:dyDescent="0.25">
      <c r="A73" s="24"/>
      <c r="B73" s="40" t="s">
        <v>97</v>
      </c>
      <c r="C73" s="115">
        <v>21720</v>
      </c>
      <c r="D73" s="93">
        <v>0</v>
      </c>
      <c r="E73" s="116">
        <f t="shared" si="7"/>
        <v>0</v>
      </c>
      <c r="F73" s="26"/>
    </row>
    <row r="74" spans="1:6" x14ac:dyDescent="0.25">
      <c r="A74" s="24"/>
      <c r="B74" s="40" t="s">
        <v>98</v>
      </c>
      <c r="C74" s="115">
        <v>5208</v>
      </c>
      <c r="D74" s="93">
        <v>0</v>
      </c>
      <c r="E74" s="116">
        <f t="shared" si="7"/>
        <v>0</v>
      </c>
      <c r="F74" s="26"/>
    </row>
    <row r="75" spans="1:6" x14ac:dyDescent="0.25">
      <c r="A75" s="24"/>
      <c r="B75" s="40" t="s">
        <v>109</v>
      </c>
      <c r="C75" s="115">
        <v>8470</v>
      </c>
      <c r="D75" s="93">
        <v>0</v>
      </c>
      <c r="E75" s="116">
        <f t="shared" si="7"/>
        <v>0</v>
      </c>
      <c r="F75" s="26"/>
    </row>
    <row r="76" spans="1:6" x14ac:dyDescent="0.25">
      <c r="A76" s="24"/>
      <c r="B76" s="40" t="s">
        <v>99</v>
      </c>
      <c r="C76" s="115">
        <v>2494</v>
      </c>
      <c r="D76" s="93">
        <v>0</v>
      </c>
      <c r="E76" s="116">
        <f t="shared" si="7"/>
        <v>0</v>
      </c>
      <c r="F76" s="26"/>
    </row>
    <row r="77" spans="1:6" x14ac:dyDescent="0.25">
      <c r="A77" s="24"/>
      <c r="B77" s="40" t="s">
        <v>100</v>
      </c>
      <c r="C77" s="35">
        <v>78</v>
      </c>
      <c r="D77" s="93">
        <v>0</v>
      </c>
      <c r="E77" s="116">
        <f t="shared" si="7"/>
        <v>0</v>
      </c>
      <c r="F77" s="26"/>
    </row>
    <row r="78" spans="1:6" x14ac:dyDescent="0.25">
      <c r="A78" s="24"/>
      <c r="B78" s="40" t="s">
        <v>101</v>
      </c>
      <c r="C78" s="35">
        <v>52</v>
      </c>
      <c r="D78" s="93">
        <v>0</v>
      </c>
      <c r="E78" s="116">
        <f t="shared" si="7"/>
        <v>0</v>
      </c>
      <c r="F78" s="26"/>
    </row>
    <row r="79" spans="1:6" x14ac:dyDescent="0.25">
      <c r="A79" s="24"/>
      <c r="B79" s="40" t="s">
        <v>102</v>
      </c>
      <c r="C79" s="115">
        <v>2594</v>
      </c>
      <c r="D79" s="93">
        <v>0</v>
      </c>
      <c r="E79" s="116">
        <f t="shared" si="7"/>
        <v>0</v>
      </c>
      <c r="F79" s="26"/>
    </row>
    <row r="80" spans="1:6" x14ac:dyDescent="0.25">
      <c r="A80" s="24"/>
      <c r="B80" s="40" t="s">
        <v>103</v>
      </c>
      <c r="C80" s="115">
        <v>1798</v>
      </c>
      <c r="D80" s="93">
        <v>0</v>
      </c>
      <c r="E80" s="116">
        <f t="shared" si="7"/>
        <v>0</v>
      </c>
      <c r="F80" s="26"/>
    </row>
    <row r="81" spans="1:8" x14ac:dyDescent="0.25">
      <c r="A81" s="24"/>
      <c r="B81" s="40" t="s">
        <v>104</v>
      </c>
      <c r="C81" s="115">
        <v>14623</v>
      </c>
      <c r="D81" s="93">
        <v>0</v>
      </c>
      <c r="E81" s="116">
        <f t="shared" si="7"/>
        <v>0</v>
      </c>
      <c r="F81" s="26"/>
    </row>
    <row r="82" spans="1:8" x14ac:dyDescent="0.25">
      <c r="A82" s="24"/>
      <c r="B82" s="40" t="s">
        <v>105</v>
      </c>
      <c r="C82" s="115">
        <v>1348</v>
      </c>
      <c r="D82" s="93">
        <v>0</v>
      </c>
      <c r="E82" s="116">
        <f t="shared" ref="E82" si="8">C82*D82</f>
        <v>0</v>
      </c>
      <c r="F82" s="26"/>
    </row>
    <row r="83" spans="1:8" ht="15.75" thickBot="1" x14ac:dyDescent="0.3">
      <c r="A83" s="24"/>
      <c r="B83" s="117" t="s">
        <v>17</v>
      </c>
      <c r="C83" s="118"/>
      <c r="D83" s="119"/>
      <c r="E83" s="120">
        <f>SUM(E65:E82)</f>
        <v>0</v>
      </c>
      <c r="F83" s="26"/>
    </row>
    <row r="84" spans="1:8" x14ac:dyDescent="0.25">
      <c r="B84" s="121" t="s">
        <v>110</v>
      </c>
      <c r="F84" s="26"/>
    </row>
    <row r="85" spans="1:8" ht="15.75" thickBot="1" x14ac:dyDescent="0.3">
      <c r="A85" s="24"/>
      <c r="F85" s="26"/>
    </row>
    <row r="86" spans="1:8" ht="29.1" customHeight="1" thickBot="1" x14ac:dyDescent="0.3">
      <c r="A86" s="24"/>
      <c r="B86" s="67" t="s">
        <v>28</v>
      </c>
      <c r="C86" s="68"/>
      <c r="D86" s="68"/>
      <c r="E86" s="69">
        <f>SUM(E16,E36,E51,E83)-E59</f>
        <v>0</v>
      </c>
      <c r="F86" s="26"/>
    </row>
    <row r="87" spans="1:8" x14ac:dyDescent="0.25">
      <c r="A87" s="24"/>
      <c r="F87" s="26"/>
      <c r="G87" s="41"/>
      <c r="H87" s="41"/>
    </row>
    <row r="88" spans="1:8" x14ac:dyDescent="0.25">
      <c r="A88" s="24"/>
      <c r="F88" s="26"/>
      <c r="G88" s="41"/>
      <c r="H88" s="41"/>
    </row>
    <row r="89" spans="1:8" ht="15.75" thickBot="1" x14ac:dyDescent="0.3">
      <c r="A89" s="24"/>
      <c r="F89" s="26"/>
      <c r="G89" s="41"/>
      <c r="H89" s="41"/>
    </row>
    <row r="90" spans="1:8" x14ac:dyDescent="0.25">
      <c r="A90" s="24"/>
      <c r="B90" s="43" t="s">
        <v>29</v>
      </c>
      <c r="C90" s="142" t="s">
        <v>30</v>
      </c>
      <c r="D90" s="142"/>
      <c r="E90" s="44" t="s">
        <v>31</v>
      </c>
      <c r="F90" s="26"/>
    </row>
    <row r="91" spans="1:8" x14ac:dyDescent="0.25">
      <c r="A91" s="24"/>
      <c r="B91" s="63" t="s">
        <v>56</v>
      </c>
      <c r="C91" s="135" t="s">
        <v>24</v>
      </c>
      <c r="D91" s="136"/>
      <c r="E91" s="122">
        <f t="shared" ref="E91:E104" si="9">VLOOKUP(C91,$G$91:$H$98,2,FALSE)</f>
        <v>0</v>
      </c>
      <c r="F91" s="26"/>
      <c r="G91" s="41" t="s">
        <v>16</v>
      </c>
      <c r="H91">
        <v>15</v>
      </c>
    </row>
    <row r="92" spans="1:8" x14ac:dyDescent="0.25">
      <c r="A92" s="24"/>
      <c r="B92" s="63" t="s">
        <v>81</v>
      </c>
      <c r="C92" s="135" t="s">
        <v>24</v>
      </c>
      <c r="D92" s="136"/>
      <c r="E92" s="122">
        <f t="shared" si="9"/>
        <v>0</v>
      </c>
      <c r="F92" s="26"/>
      <c r="G92" s="41" t="s">
        <v>18</v>
      </c>
      <c r="H92">
        <v>12</v>
      </c>
    </row>
    <row r="93" spans="1:8" x14ac:dyDescent="0.25">
      <c r="A93" s="24"/>
      <c r="B93" s="63" t="s">
        <v>11</v>
      </c>
      <c r="C93" s="135" t="s">
        <v>24</v>
      </c>
      <c r="D93" s="136"/>
      <c r="E93" s="122">
        <f t="shared" si="9"/>
        <v>0</v>
      </c>
      <c r="F93" s="26"/>
      <c r="G93" s="41" t="s">
        <v>64</v>
      </c>
      <c r="H93">
        <v>9</v>
      </c>
    </row>
    <row r="94" spans="1:8" x14ac:dyDescent="0.25">
      <c r="A94" s="24"/>
      <c r="B94" s="63" t="s">
        <v>107</v>
      </c>
      <c r="C94" s="135" t="s">
        <v>24</v>
      </c>
      <c r="D94" s="136"/>
      <c r="E94" s="122">
        <f t="shared" si="9"/>
        <v>0</v>
      </c>
      <c r="F94" s="26"/>
      <c r="G94" s="41" t="s">
        <v>19</v>
      </c>
      <c r="H94">
        <v>6</v>
      </c>
    </row>
    <row r="95" spans="1:8" x14ac:dyDescent="0.25">
      <c r="A95" s="24"/>
      <c r="B95" s="63" t="s">
        <v>32</v>
      </c>
      <c r="C95" s="135" t="s">
        <v>24</v>
      </c>
      <c r="D95" s="136"/>
      <c r="E95" s="122">
        <f t="shared" si="9"/>
        <v>0</v>
      </c>
      <c r="F95" s="26"/>
      <c r="G95" s="41" t="s">
        <v>20</v>
      </c>
      <c r="H95" s="41">
        <v>3</v>
      </c>
    </row>
    <row r="96" spans="1:8" x14ac:dyDescent="0.25">
      <c r="A96" s="24"/>
      <c r="B96" s="63" t="s">
        <v>87</v>
      </c>
      <c r="C96" s="135" t="s">
        <v>24</v>
      </c>
      <c r="D96" s="136"/>
      <c r="E96" s="122">
        <f t="shared" si="9"/>
        <v>0</v>
      </c>
      <c r="F96" s="26"/>
      <c r="G96" s="41" t="s">
        <v>21</v>
      </c>
      <c r="H96" s="41">
        <v>1</v>
      </c>
    </row>
    <row r="97" spans="1:8" x14ac:dyDescent="0.25">
      <c r="A97" s="24"/>
      <c r="B97" s="63" t="s">
        <v>57</v>
      </c>
      <c r="C97" s="135" t="s">
        <v>24</v>
      </c>
      <c r="D97" s="136"/>
      <c r="E97" s="122">
        <f t="shared" si="9"/>
        <v>0</v>
      </c>
      <c r="F97" s="26"/>
      <c r="G97" s="41" t="s">
        <v>22</v>
      </c>
      <c r="H97" s="41">
        <v>0</v>
      </c>
    </row>
    <row r="98" spans="1:8" x14ac:dyDescent="0.25">
      <c r="A98" s="24"/>
      <c r="B98" s="63" t="s">
        <v>58</v>
      </c>
      <c r="C98" s="135" t="s">
        <v>24</v>
      </c>
      <c r="D98" s="136"/>
      <c r="E98" s="122">
        <f t="shared" si="9"/>
        <v>0</v>
      </c>
      <c r="F98" s="26"/>
      <c r="G98" s="41" t="s">
        <v>24</v>
      </c>
      <c r="H98" s="41">
        <v>0</v>
      </c>
    </row>
    <row r="99" spans="1:8" x14ac:dyDescent="0.25">
      <c r="A99" s="24"/>
      <c r="B99" s="63" t="s">
        <v>59</v>
      </c>
      <c r="C99" s="135" t="s">
        <v>24</v>
      </c>
      <c r="D99" s="136"/>
      <c r="E99" s="122">
        <f t="shared" si="9"/>
        <v>0</v>
      </c>
      <c r="F99" s="26"/>
    </row>
    <row r="100" spans="1:8" x14ac:dyDescent="0.25">
      <c r="A100" s="24"/>
      <c r="B100" s="63" t="s">
        <v>75</v>
      </c>
      <c r="C100" s="135" t="s">
        <v>24</v>
      </c>
      <c r="D100" s="136"/>
      <c r="E100" s="122">
        <f t="shared" si="9"/>
        <v>0</v>
      </c>
      <c r="F100" s="26"/>
      <c r="G100" s="41"/>
    </row>
    <row r="101" spans="1:8" x14ac:dyDescent="0.25">
      <c r="A101" s="24"/>
      <c r="B101" s="63" t="s">
        <v>60</v>
      </c>
      <c r="C101" s="135" t="s">
        <v>24</v>
      </c>
      <c r="D101" s="136"/>
      <c r="E101" s="122">
        <f t="shared" si="9"/>
        <v>0</v>
      </c>
      <c r="F101" s="26"/>
      <c r="G101" s="41"/>
    </row>
    <row r="102" spans="1:8" x14ac:dyDescent="0.25">
      <c r="A102" s="24"/>
      <c r="B102" s="100" t="s">
        <v>61</v>
      </c>
      <c r="C102" s="135" t="s">
        <v>24</v>
      </c>
      <c r="D102" s="136"/>
      <c r="E102" s="122">
        <f t="shared" si="9"/>
        <v>0</v>
      </c>
      <c r="F102" s="26"/>
      <c r="G102" s="41"/>
    </row>
    <row r="103" spans="1:8" x14ac:dyDescent="0.25">
      <c r="A103" s="24"/>
      <c r="B103" s="103" t="s">
        <v>88</v>
      </c>
      <c r="C103" s="135" t="s">
        <v>24</v>
      </c>
      <c r="D103" s="136"/>
      <c r="E103" s="122">
        <f t="shared" si="9"/>
        <v>0</v>
      </c>
      <c r="F103" s="26"/>
      <c r="G103" s="41"/>
    </row>
    <row r="104" spans="1:8" ht="15.75" thickBot="1" x14ac:dyDescent="0.3">
      <c r="A104" s="24"/>
      <c r="B104" s="123" t="s">
        <v>63</v>
      </c>
      <c r="C104" s="145" t="s">
        <v>24</v>
      </c>
      <c r="D104" s="146"/>
      <c r="E104" s="80">
        <f t="shared" si="9"/>
        <v>0</v>
      </c>
      <c r="F104" s="26"/>
      <c r="G104" s="41"/>
    </row>
    <row r="105" spans="1:8" ht="15.75" thickBot="1" x14ac:dyDescent="0.3">
      <c r="A105" s="24"/>
      <c r="B105" s="42" t="s">
        <v>72</v>
      </c>
      <c r="C105" s="51"/>
      <c r="D105" s="51"/>
      <c r="E105" s="124">
        <f>AVERAGE(E91:E104)</f>
        <v>0</v>
      </c>
      <c r="F105" s="26"/>
    </row>
    <row r="106" spans="1:8" x14ac:dyDescent="0.25">
      <c r="A106" s="24"/>
      <c r="F106" s="26"/>
    </row>
    <row r="107" spans="1:8" ht="15.75" thickBot="1" x14ac:dyDescent="0.3">
      <c r="A107" s="24"/>
      <c r="F107" s="26"/>
    </row>
    <row r="108" spans="1:8" x14ac:dyDescent="0.25">
      <c r="A108" s="24"/>
      <c r="B108" s="43" t="s">
        <v>34</v>
      </c>
      <c r="C108" s="143" t="s">
        <v>33</v>
      </c>
      <c r="D108" s="144"/>
      <c r="E108" s="44" t="s">
        <v>31</v>
      </c>
      <c r="F108" s="26"/>
      <c r="G108" s="41" t="s">
        <v>35</v>
      </c>
      <c r="H108" s="41">
        <v>10</v>
      </c>
    </row>
    <row r="109" spans="1:8" ht="15.75" thickBot="1" x14ac:dyDescent="0.3">
      <c r="A109" s="24"/>
      <c r="B109" s="49" t="s">
        <v>83</v>
      </c>
      <c r="C109" s="147" t="s">
        <v>37</v>
      </c>
      <c r="D109" s="148"/>
      <c r="E109" s="81">
        <f>VLOOKUP(C109,G108:H113,2,FALSE)</f>
        <v>0</v>
      </c>
      <c r="F109" s="26"/>
      <c r="G109" s="41" t="s">
        <v>38</v>
      </c>
      <c r="H109" s="41">
        <v>8</v>
      </c>
    </row>
    <row r="110" spans="1:8" ht="15.75" thickBot="1" x14ac:dyDescent="0.3">
      <c r="A110" s="24"/>
      <c r="B110" t="s">
        <v>84</v>
      </c>
      <c r="E110" s="87">
        <f>E109</f>
        <v>0</v>
      </c>
      <c r="F110" s="26"/>
      <c r="G110" s="41" t="s">
        <v>39</v>
      </c>
      <c r="H110" s="41">
        <v>6</v>
      </c>
    </row>
    <row r="111" spans="1:8" x14ac:dyDescent="0.25">
      <c r="A111" s="24"/>
      <c r="F111" s="26"/>
      <c r="G111" s="41" t="s">
        <v>40</v>
      </c>
      <c r="H111" s="41">
        <v>4</v>
      </c>
    </row>
    <row r="112" spans="1:8" ht="15.75" thickBot="1" x14ac:dyDescent="0.3">
      <c r="A112" s="24"/>
      <c r="F112" s="26"/>
      <c r="G112" s="41" t="s">
        <v>41</v>
      </c>
      <c r="H112" s="41">
        <v>2</v>
      </c>
    </row>
    <row r="113" spans="1:8" x14ac:dyDescent="0.25">
      <c r="A113" s="24"/>
      <c r="B113" s="20" t="s">
        <v>67</v>
      </c>
      <c r="C113" s="6"/>
      <c r="D113" s="6"/>
      <c r="E113" s="7"/>
      <c r="F113" s="26"/>
      <c r="G113" s="41" t="s">
        <v>37</v>
      </c>
      <c r="H113" s="41">
        <v>0</v>
      </c>
    </row>
    <row r="114" spans="1:8" ht="30" customHeight="1" x14ac:dyDescent="0.25">
      <c r="A114" s="24"/>
      <c r="B114" s="45"/>
      <c r="C114" s="52"/>
      <c r="D114" s="53"/>
      <c r="E114" s="54"/>
      <c r="F114" s="26"/>
      <c r="G114" s="41"/>
      <c r="H114" s="41"/>
    </row>
    <row r="115" spans="1:8" x14ac:dyDescent="0.25">
      <c r="A115" s="24"/>
      <c r="B115" s="45" t="s">
        <v>42</v>
      </c>
      <c r="C115" s="128"/>
      <c r="D115" s="129"/>
      <c r="E115" s="130"/>
      <c r="F115" s="26"/>
      <c r="G115" s="41"/>
      <c r="H115" s="41"/>
    </row>
    <row r="116" spans="1:8" x14ac:dyDescent="0.25">
      <c r="A116" s="24"/>
      <c r="B116" s="45"/>
      <c r="C116" s="52"/>
      <c r="D116" s="53"/>
      <c r="E116" s="54"/>
      <c r="F116" s="26"/>
      <c r="G116" s="41"/>
      <c r="H116" s="41"/>
    </row>
    <row r="117" spans="1:8" x14ac:dyDescent="0.25">
      <c r="A117" s="24"/>
      <c r="B117" s="45" t="s">
        <v>43</v>
      </c>
      <c r="C117" s="128"/>
      <c r="D117" s="129"/>
      <c r="E117" s="130"/>
      <c r="F117" s="26"/>
      <c r="G117" s="41"/>
      <c r="H117" s="41"/>
    </row>
    <row r="118" spans="1:8" x14ac:dyDescent="0.25">
      <c r="A118" s="24"/>
      <c r="B118" s="45"/>
      <c r="C118" s="52"/>
      <c r="D118" s="53"/>
      <c r="E118" s="54"/>
      <c r="F118" s="26"/>
      <c r="G118" s="41"/>
      <c r="H118" s="41"/>
    </row>
    <row r="119" spans="1:8" x14ac:dyDescent="0.25">
      <c r="A119" s="24"/>
      <c r="B119" s="45" t="s">
        <v>44</v>
      </c>
      <c r="C119" s="128"/>
      <c r="D119" s="129"/>
      <c r="E119" s="130"/>
      <c r="F119" s="26"/>
    </row>
    <row r="120" spans="1:8" x14ac:dyDescent="0.25">
      <c r="A120" s="24"/>
      <c r="B120" s="45"/>
      <c r="C120" s="52"/>
      <c r="D120" s="53"/>
      <c r="E120" s="54"/>
      <c r="F120" s="26"/>
    </row>
    <row r="121" spans="1:8" ht="15.75" thickBot="1" x14ac:dyDescent="0.3">
      <c r="A121" s="24"/>
      <c r="B121" s="46" t="s">
        <v>45</v>
      </c>
      <c r="C121" s="131"/>
      <c r="D121" s="132"/>
      <c r="E121" s="133"/>
      <c r="F121" s="26"/>
    </row>
    <row r="122" spans="1:8" x14ac:dyDescent="0.25">
      <c r="A122" s="24"/>
      <c r="F122" s="26"/>
    </row>
    <row r="123" spans="1:8" x14ac:dyDescent="0.25">
      <c r="A123" s="24"/>
      <c r="F123" s="26"/>
    </row>
    <row r="124" spans="1:8" x14ac:dyDescent="0.25">
      <c r="A124" s="24"/>
      <c r="F124" s="26"/>
    </row>
    <row r="125" spans="1:8" ht="15.75" thickBot="1" x14ac:dyDescent="0.3">
      <c r="A125" s="47"/>
      <c r="B125" s="55"/>
      <c r="C125" s="55"/>
      <c r="D125" s="55"/>
      <c r="E125" s="55"/>
      <c r="F125" s="48"/>
    </row>
    <row r="126" spans="1:8" x14ac:dyDescent="0.25">
      <c r="A126" s="24"/>
    </row>
    <row r="127" spans="1:8" x14ac:dyDescent="0.25">
      <c r="A127" s="24"/>
    </row>
    <row r="128" spans="1:8" x14ac:dyDescent="0.25">
      <c r="A128" s="24"/>
    </row>
    <row r="129" spans="1:1" x14ac:dyDescent="0.25">
      <c r="A129" s="24"/>
    </row>
    <row r="130" spans="1:1" x14ac:dyDescent="0.25"/>
    <row r="131" spans="1:1" x14ac:dyDescent="0.25"/>
    <row r="132" spans="1:1" x14ac:dyDescent="0.25"/>
    <row r="133" spans="1:1" x14ac:dyDescent="0.25"/>
    <row r="134" spans="1:1" x14ac:dyDescent="0.25"/>
    <row r="135" spans="1:1" x14ac:dyDescent="0.25"/>
    <row r="136" spans="1:1" x14ac:dyDescent="0.25"/>
    <row r="137" spans="1:1" x14ac:dyDescent="0.25"/>
    <row r="138" spans="1:1" x14ac:dyDescent="0.25"/>
    <row r="139" spans="1:1" x14ac:dyDescent="0.25"/>
    <row r="140" spans="1:1" x14ac:dyDescent="0.25"/>
    <row r="141" spans="1:1" x14ac:dyDescent="0.25"/>
    <row r="142" spans="1:1" x14ac:dyDescent="0.25"/>
    <row r="143" spans="1:1" x14ac:dyDescent="0.25"/>
    <row r="144" spans="1:1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</sheetData>
  <sheetProtection algorithmName="SHA-512" hashValue="GdUOKooLuRhPpeFNIYVtkakeaO1f6wt9IMVjzmvI4//iwpzTRy7TEgQ88SGONCg8OGNxPcMFJGVvt9p3pHzsmQ==" saltValue="gM2NYSunve3pmHBovRddFw==" spinCount="100000" sheet="1" selectLockedCells="1"/>
  <protectedRanges>
    <protectedRange sqref="D10:D14 C15 D55:D58 B109:C109 B113:E113 C115 C117 C119 C121 D40:D50 D20:D35 C91:D104" name="Bereik1"/>
  </protectedRanges>
  <sortState xmlns:xlrd2="http://schemas.microsoft.com/office/spreadsheetml/2017/richdata2" ref="B21:B30">
    <sortCondition ref="B21:B30"/>
  </sortState>
  <mergeCells count="25">
    <mergeCell ref="C15:D15"/>
    <mergeCell ref="B18:E18"/>
    <mergeCell ref="C91:D91"/>
    <mergeCell ref="C115:E115"/>
    <mergeCell ref="C90:D90"/>
    <mergeCell ref="C92:D92"/>
    <mergeCell ref="C93:D93"/>
    <mergeCell ref="C94:D94"/>
    <mergeCell ref="C95:D95"/>
    <mergeCell ref="C97:D97"/>
    <mergeCell ref="C98:D98"/>
    <mergeCell ref="C99:D99"/>
    <mergeCell ref="C108:D108"/>
    <mergeCell ref="C100:D100"/>
    <mergeCell ref="C104:D104"/>
    <mergeCell ref="C109:D109"/>
    <mergeCell ref="B53:E53"/>
    <mergeCell ref="C117:E117"/>
    <mergeCell ref="C119:E119"/>
    <mergeCell ref="C121:E121"/>
    <mergeCell ref="B61:E61"/>
    <mergeCell ref="C101:D101"/>
    <mergeCell ref="C102:D102"/>
    <mergeCell ref="C103:D103"/>
    <mergeCell ref="C96:D96"/>
  </mergeCells>
  <dataValidations xWindow="518" yWindow="796" count="2">
    <dataValidation type="list" allowBlank="1" showInputMessage="1" showErrorMessage="1" sqref="C109:D109" xr:uid="{00000000-0002-0000-0000-000001000000}">
      <formula1>$G$108:$G$113</formula1>
    </dataValidation>
    <dataValidation type="list" allowBlank="1" showInputMessage="1" showErrorMessage="1" errorTitle="Verkeerde input" error="Selecteer een verwerkingsmethode " promptTitle="Verwerkingsmethode" prompt="Selecteer welke verwerkingsmethode wordt toegepast" sqref="C91:D104" xr:uid="{E4573C4C-018F-42C0-B17A-4FCEEE779A25}">
      <formula1>$G$91:$G$98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4A22-B1C9-4367-AB38-4CBD07B1E69D}">
  <dimension ref="A1:K124"/>
  <sheetViews>
    <sheetView topLeftCell="A5" zoomScaleNormal="100" workbookViewId="0">
      <selection activeCell="D10" sqref="D10"/>
    </sheetView>
  </sheetViews>
  <sheetFormatPr defaultColWidth="8.5703125" defaultRowHeight="0" customHeight="1" zeroHeight="1" x14ac:dyDescent="0.25"/>
  <cols>
    <col min="1" max="1" width="3.140625" customWidth="1"/>
    <col min="2" max="2" width="65.42578125" customWidth="1"/>
    <col min="3" max="3" width="26.5703125" customWidth="1"/>
    <col min="4" max="4" width="28.85546875" customWidth="1"/>
    <col min="5" max="5" width="21.85546875" customWidth="1"/>
    <col min="6" max="6" width="9.140625" customWidth="1"/>
    <col min="7" max="7" width="17.5703125" hidden="1" customWidth="1"/>
    <col min="8" max="8" width="8.5703125" hidden="1" customWidth="1"/>
    <col min="9" max="9" width="8.5703125" customWidth="1"/>
    <col min="10" max="10" width="10.85546875" customWidth="1"/>
    <col min="11" max="16383" width="8.5703125" customWidth="1"/>
  </cols>
  <sheetData>
    <row r="1" spans="1:9" ht="13.5" customHeight="1" x14ac:dyDescent="0.3">
      <c r="A1" s="21"/>
      <c r="B1" s="72"/>
      <c r="C1" s="22"/>
      <c r="D1" s="22"/>
      <c r="E1" s="22"/>
      <c r="F1" s="23"/>
    </row>
    <row r="2" spans="1:9" ht="27.75" customHeight="1" x14ac:dyDescent="0.3">
      <c r="A2" s="24"/>
      <c r="B2" s="25" t="s">
        <v>51</v>
      </c>
      <c r="D2" s="77"/>
      <c r="E2" s="77"/>
      <c r="F2" s="26"/>
    </row>
    <row r="3" spans="1:9" ht="23.25" customHeight="1" x14ac:dyDescent="0.25">
      <c r="A3" s="24"/>
      <c r="B3" s="27" t="s">
        <v>74</v>
      </c>
      <c r="D3" s="77"/>
      <c r="E3" s="77"/>
      <c r="F3" s="26"/>
    </row>
    <row r="4" spans="1:9" ht="15" x14ac:dyDescent="0.25">
      <c r="A4" s="24"/>
      <c r="B4" s="27"/>
      <c r="D4" s="77"/>
      <c r="E4" s="77"/>
      <c r="F4" s="26"/>
    </row>
    <row r="5" spans="1:9" ht="15" x14ac:dyDescent="0.25">
      <c r="A5" s="24"/>
      <c r="B5" s="27" t="s">
        <v>0</v>
      </c>
      <c r="D5" s="77"/>
      <c r="E5" s="77"/>
      <c r="F5" s="26"/>
    </row>
    <row r="6" spans="1:9" ht="15" x14ac:dyDescent="0.25">
      <c r="A6" s="24"/>
      <c r="B6" s="27"/>
      <c r="D6" s="77"/>
      <c r="E6" s="77"/>
      <c r="F6" s="26"/>
    </row>
    <row r="7" spans="1:9" ht="15.75" thickBot="1" x14ac:dyDescent="0.3">
      <c r="A7" s="24"/>
      <c r="B7" s="27" t="s">
        <v>46</v>
      </c>
      <c r="F7" s="26"/>
    </row>
    <row r="8" spans="1:9" ht="15" x14ac:dyDescent="0.25">
      <c r="A8" s="24"/>
      <c r="B8" s="28" t="s">
        <v>2</v>
      </c>
      <c r="C8" s="29"/>
      <c r="D8" s="29"/>
      <c r="E8" s="30"/>
      <c r="F8" s="26"/>
      <c r="I8" s="73"/>
    </row>
    <row r="9" spans="1:9" ht="15" x14ac:dyDescent="0.25">
      <c r="A9" s="24"/>
      <c r="B9" s="38" t="s">
        <v>3</v>
      </c>
      <c r="C9" s="56" t="s">
        <v>47</v>
      </c>
      <c r="D9" s="33" t="s">
        <v>48</v>
      </c>
      <c r="E9" s="34" t="s">
        <v>4</v>
      </c>
      <c r="F9" s="57"/>
    </row>
    <row r="10" spans="1:9" ht="15" x14ac:dyDescent="0.25">
      <c r="A10" s="24"/>
      <c r="B10" s="40" t="s">
        <v>55</v>
      </c>
      <c r="C10" s="50">
        <v>2</v>
      </c>
      <c r="D10" s="4">
        <v>0</v>
      </c>
      <c r="E10" s="9">
        <f>C10*D10</f>
        <v>0</v>
      </c>
      <c r="F10" s="26"/>
    </row>
    <row r="11" spans="1:9" ht="15" x14ac:dyDescent="0.25">
      <c r="A11" s="24"/>
      <c r="B11" s="40" t="s">
        <v>5</v>
      </c>
      <c r="C11" s="50">
        <v>2</v>
      </c>
      <c r="D11" s="4">
        <v>0</v>
      </c>
      <c r="E11" s="9">
        <f t="shared" ref="E11" si="0">C11*D11</f>
        <v>0</v>
      </c>
      <c r="F11" s="26"/>
    </row>
    <row r="12" spans="1:9" ht="15.75" thickBot="1" x14ac:dyDescent="0.3">
      <c r="A12" s="24"/>
      <c r="B12" s="58" t="s">
        <v>6</v>
      </c>
      <c r="C12" s="37"/>
      <c r="D12" s="11"/>
      <c r="E12" s="2">
        <f>SUM(E10:E11)</f>
        <v>0</v>
      </c>
      <c r="F12" s="26"/>
    </row>
    <row r="13" spans="1:9" ht="15.75" thickBot="1" x14ac:dyDescent="0.3">
      <c r="B13" s="41"/>
      <c r="F13" s="26"/>
      <c r="G13" s="41"/>
    </row>
    <row r="14" spans="1:9" ht="15.75" thickBot="1" x14ac:dyDescent="0.3">
      <c r="A14" s="24"/>
      <c r="B14" s="139" t="s">
        <v>7</v>
      </c>
      <c r="C14" s="140"/>
      <c r="D14" s="140"/>
      <c r="E14" s="141"/>
      <c r="F14" s="26"/>
    </row>
    <row r="15" spans="1:9" ht="15" x14ac:dyDescent="0.25">
      <c r="A15" s="24"/>
      <c r="B15" s="59" t="s">
        <v>8</v>
      </c>
      <c r="C15" s="60" t="s">
        <v>9</v>
      </c>
      <c r="D15" s="61" t="s">
        <v>10</v>
      </c>
      <c r="E15" s="62" t="s">
        <v>4</v>
      </c>
      <c r="F15" s="26"/>
    </row>
    <row r="16" spans="1:9" ht="15" x14ac:dyDescent="0.25">
      <c r="A16" s="24"/>
      <c r="B16" s="63" t="s">
        <v>70</v>
      </c>
      <c r="C16" s="35">
        <v>60</v>
      </c>
      <c r="D16" s="14">
        <v>0</v>
      </c>
      <c r="E16" s="1">
        <f t="shared" ref="E16:E17" si="1">C16*D16</f>
        <v>0</v>
      </c>
      <c r="F16" s="26"/>
    </row>
    <row r="17" spans="1:11" ht="15" x14ac:dyDescent="0.25">
      <c r="A17" s="24"/>
      <c r="B17" s="63" t="s">
        <v>71</v>
      </c>
      <c r="C17" s="50">
        <v>130</v>
      </c>
      <c r="D17" s="5">
        <v>0</v>
      </c>
      <c r="E17" s="1">
        <f t="shared" si="1"/>
        <v>0</v>
      </c>
      <c r="F17" s="26"/>
    </row>
    <row r="18" spans="1:11" ht="15.75" thickBot="1" x14ac:dyDescent="0.3">
      <c r="A18" s="24"/>
      <c r="B18" s="36" t="s">
        <v>12</v>
      </c>
      <c r="C18" s="64"/>
      <c r="D18" s="3"/>
      <c r="E18" s="16">
        <f>SUM(E16:E17)</f>
        <v>0</v>
      </c>
      <c r="F18" s="26"/>
    </row>
    <row r="19" spans="1:11" ht="15.75" thickBot="1" x14ac:dyDescent="0.3">
      <c r="A19" s="24"/>
      <c r="F19" s="26"/>
    </row>
    <row r="20" spans="1:11" ht="15" x14ac:dyDescent="0.25">
      <c r="A20" s="24"/>
      <c r="B20" s="28" t="s">
        <v>13</v>
      </c>
      <c r="C20" s="29"/>
      <c r="D20" s="29"/>
      <c r="E20" s="30"/>
      <c r="F20" s="26"/>
    </row>
    <row r="21" spans="1:11" ht="15" x14ac:dyDescent="0.25">
      <c r="A21" s="24"/>
      <c r="B21" s="31" t="s">
        <v>23</v>
      </c>
      <c r="C21" s="32" t="s">
        <v>14</v>
      </c>
      <c r="D21" s="32" t="s">
        <v>15</v>
      </c>
      <c r="E21" s="39" t="s">
        <v>4</v>
      </c>
      <c r="F21" s="26"/>
    </row>
    <row r="22" spans="1:11" ht="15" x14ac:dyDescent="0.25">
      <c r="A22" s="24"/>
      <c r="B22" s="63" t="s">
        <v>68</v>
      </c>
      <c r="C22" s="65">
        <v>1000</v>
      </c>
      <c r="D22" s="19">
        <v>0</v>
      </c>
      <c r="E22" s="1">
        <f t="shared" ref="E22:E23" si="2">C22*D22</f>
        <v>0</v>
      </c>
      <c r="F22" s="26"/>
    </row>
    <row r="23" spans="1:11" ht="15" x14ac:dyDescent="0.25">
      <c r="A23" s="24"/>
      <c r="B23" s="63" t="s">
        <v>69</v>
      </c>
      <c r="C23" s="78">
        <v>700</v>
      </c>
      <c r="D23" s="19">
        <v>0</v>
      </c>
      <c r="E23" s="1">
        <f t="shared" si="2"/>
        <v>0</v>
      </c>
      <c r="F23" s="26"/>
    </row>
    <row r="24" spans="1:11" ht="15.75" thickBot="1" x14ac:dyDescent="0.3">
      <c r="A24" s="24"/>
      <c r="B24" s="36" t="s">
        <v>17</v>
      </c>
      <c r="C24" s="66"/>
      <c r="D24" s="18"/>
      <c r="E24" s="16">
        <f>SUM(E22:E23)</f>
        <v>0</v>
      </c>
      <c r="F24" s="26"/>
    </row>
    <row r="25" spans="1:11" ht="15" x14ac:dyDescent="0.25">
      <c r="A25" s="24"/>
      <c r="B25" s="42" t="s">
        <v>65</v>
      </c>
      <c r="C25" s="74"/>
      <c r="D25" s="75"/>
      <c r="E25" s="76"/>
      <c r="F25" s="26"/>
    </row>
    <row r="26" spans="1:11" ht="15" x14ac:dyDescent="0.25">
      <c r="A26" s="24"/>
      <c r="F26" s="26"/>
    </row>
    <row r="27" spans="1:11" ht="15.75" thickBot="1" x14ac:dyDescent="0.3">
      <c r="A27" s="24"/>
      <c r="F27" s="26"/>
    </row>
    <row r="28" spans="1:11" ht="29.1" customHeight="1" thickBot="1" x14ac:dyDescent="0.3">
      <c r="A28" s="24"/>
      <c r="B28" s="67" t="s">
        <v>28</v>
      </c>
      <c r="C28" s="68"/>
      <c r="D28" s="68"/>
      <c r="E28" s="69">
        <f>SUM(E12,E18,E24)</f>
        <v>0</v>
      </c>
      <c r="F28" s="26"/>
    </row>
    <row r="29" spans="1:11" ht="15" x14ac:dyDescent="0.25">
      <c r="A29" s="24"/>
      <c r="F29" s="26"/>
      <c r="G29" s="41"/>
      <c r="H29" s="41"/>
    </row>
    <row r="30" spans="1:11" ht="15" x14ac:dyDescent="0.25">
      <c r="A30" s="24"/>
      <c r="F30" s="26"/>
      <c r="G30" s="41"/>
      <c r="H30" s="41"/>
    </row>
    <row r="31" spans="1:11" ht="15.75" thickBot="1" x14ac:dyDescent="0.3">
      <c r="A31" s="24"/>
      <c r="F31" s="26"/>
      <c r="G31" s="41"/>
      <c r="H31" s="41"/>
    </row>
    <row r="32" spans="1:11" ht="15" x14ac:dyDescent="0.25">
      <c r="A32" s="24"/>
      <c r="B32" s="43" t="s">
        <v>29</v>
      </c>
      <c r="C32" s="142" t="s">
        <v>76</v>
      </c>
      <c r="D32" s="142"/>
      <c r="E32" s="153"/>
      <c r="F32" s="26"/>
      <c r="I32" s="86"/>
      <c r="J32" s="86"/>
      <c r="K32" s="86"/>
    </row>
    <row r="33" spans="1:11" ht="30" customHeight="1" x14ac:dyDescent="0.25">
      <c r="A33" s="24"/>
      <c r="B33" s="82" t="s">
        <v>68</v>
      </c>
      <c r="C33" s="149"/>
      <c r="D33" s="149"/>
      <c r="E33" s="150"/>
      <c r="F33" s="26"/>
      <c r="G33" s="41"/>
      <c r="I33" s="86"/>
      <c r="J33" s="86"/>
      <c r="K33" s="86"/>
    </row>
    <row r="34" spans="1:11" ht="31.7" customHeight="1" thickBot="1" x14ac:dyDescent="0.3">
      <c r="A34" s="24"/>
      <c r="B34" s="83" t="s">
        <v>69</v>
      </c>
      <c r="C34" s="151"/>
      <c r="D34" s="151"/>
      <c r="E34" s="152"/>
      <c r="F34" s="26"/>
      <c r="G34" s="41"/>
      <c r="I34" s="86"/>
      <c r="J34" s="86"/>
      <c r="K34" s="86"/>
    </row>
    <row r="35" spans="1:11" ht="15" x14ac:dyDescent="0.25">
      <c r="A35" s="24"/>
      <c r="B35" s="42" t="s">
        <v>77</v>
      </c>
      <c r="C35" s="51"/>
      <c r="D35" s="51"/>
      <c r="E35" s="84"/>
      <c r="F35" s="26"/>
      <c r="G35" s="41"/>
      <c r="I35" s="86"/>
      <c r="J35" s="86"/>
      <c r="K35" s="86"/>
    </row>
    <row r="36" spans="1:11" ht="15.75" thickBot="1" x14ac:dyDescent="0.3">
      <c r="A36" s="24"/>
      <c r="F36" s="26"/>
      <c r="G36" s="41"/>
    </row>
    <row r="37" spans="1:11" ht="15" x14ac:dyDescent="0.25">
      <c r="A37" s="24"/>
      <c r="B37" s="43" t="s">
        <v>34</v>
      </c>
      <c r="C37" s="143" t="s">
        <v>33</v>
      </c>
      <c r="D37" s="144"/>
      <c r="E37" s="44" t="s">
        <v>31</v>
      </c>
      <c r="F37" s="26"/>
      <c r="G37" s="41"/>
      <c r="H37" s="41"/>
    </row>
    <row r="38" spans="1:11" ht="15.75" thickBot="1" x14ac:dyDescent="0.3">
      <c r="A38" s="24"/>
      <c r="B38" s="49" t="s">
        <v>36</v>
      </c>
      <c r="C38" s="147" t="s">
        <v>37</v>
      </c>
      <c r="D38" s="148"/>
      <c r="E38" s="81">
        <f>VLOOKUP(C38,G49:H54,2,FALSE)</f>
        <v>0</v>
      </c>
      <c r="F38" s="26"/>
      <c r="G38" s="41"/>
      <c r="H38" s="41"/>
    </row>
    <row r="39" spans="1:11" ht="15.75" thickBot="1" x14ac:dyDescent="0.3">
      <c r="A39" s="24"/>
      <c r="B39" t="s">
        <v>78</v>
      </c>
      <c r="E39" s="87">
        <f>E38</f>
        <v>0</v>
      </c>
      <c r="F39" s="26"/>
      <c r="G39" s="41"/>
      <c r="H39" s="41"/>
    </row>
    <row r="40" spans="1:11" ht="15" x14ac:dyDescent="0.25">
      <c r="A40" s="24"/>
      <c r="F40" s="26"/>
      <c r="G40" s="41"/>
      <c r="H40" s="41"/>
    </row>
    <row r="41" spans="1:11" ht="15.75" thickBot="1" x14ac:dyDescent="0.3">
      <c r="A41" s="24"/>
      <c r="C41" s="12"/>
      <c r="F41" s="26"/>
      <c r="G41" s="41"/>
    </row>
    <row r="42" spans="1:11" ht="15" x14ac:dyDescent="0.25">
      <c r="A42" s="24"/>
      <c r="B42" s="20" t="s">
        <v>67</v>
      </c>
      <c r="C42" s="6"/>
      <c r="D42" s="6"/>
      <c r="E42" s="7"/>
      <c r="F42" s="26"/>
      <c r="G42" s="41"/>
    </row>
    <row r="43" spans="1:11" ht="15" x14ac:dyDescent="0.25">
      <c r="A43" s="24"/>
      <c r="B43" s="45"/>
      <c r="C43" s="52"/>
      <c r="D43" s="53"/>
      <c r="E43" s="54"/>
      <c r="F43" s="26"/>
      <c r="G43" s="41"/>
    </row>
    <row r="44" spans="1:11" ht="15" x14ac:dyDescent="0.25">
      <c r="A44" s="24"/>
      <c r="B44" s="45" t="s">
        <v>42</v>
      </c>
      <c r="C44" s="128"/>
      <c r="D44" s="129"/>
      <c r="E44" s="130"/>
      <c r="F44" s="26"/>
      <c r="G44" s="41"/>
    </row>
    <row r="45" spans="1:11" ht="15" x14ac:dyDescent="0.25">
      <c r="A45" s="24"/>
      <c r="B45" s="45"/>
      <c r="C45" s="52"/>
      <c r="D45" s="53"/>
      <c r="E45" s="54"/>
      <c r="F45" s="26"/>
      <c r="G45" s="41"/>
    </row>
    <row r="46" spans="1:11" ht="15" x14ac:dyDescent="0.25">
      <c r="A46" s="24"/>
      <c r="B46" s="45" t="s">
        <v>43</v>
      </c>
      <c r="C46" s="128"/>
      <c r="D46" s="129"/>
      <c r="E46" s="130"/>
      <c r="F46" s="26"/>
      <c r="G46" s="41"/>
    </row>
    <row r="47" spans="1:11" ht="15" x14ac:dyDescent="0.25">
      <c r="A47" s="24"/>
      <c r="B47" s="45"/>
      <c r="C47" s="52"/>
      <c r="D47" s="53"/>
      <c r="E47" s="54"/>
      <c r="F47" s="26"/>
    </row>
    <row r="48" spans="1:11" ht="15" x14ac:dyDescent="0.25">
      <c r="A48" s="24"/>
      <c r="B48" s="45" t="s">
        <v>44</v>
      </c>
      <c r="C48" s="128"/>
      <c r="D48" s="129"/>
      <c r="E48" s="130"/>
      <c r="F48" s="26"/>
    </row>
    <row r="49" spans="1:8" ht="15" x14ac:dyDescent="0.25">
      <c r="A49" s="24"/>
      <c r="B49" s="45"/>
      <c r="C49" s="52"/>
      <c r="D49" s="53"/>
      <c r="E49" s="54"/>
      <c r="F49" s="26"/>
      <c r="G49" s="41" t="s">
        <v>35</v>
      </c>
      <c r="H49" s="41">
        <v>10</v>
      </c>
    </row>
    <row r="50" spans="1:8" ht="15.75" thickBot="1" x14ac:dyDescent="0.3">
      <c r="A50" s="24"/>
      <c r="B50" s="46" t="s">
        <v>45</v>
      </c>
      <c r="C50" s="131"/>
      <c r="D50" s="132"/>
      <c r="E50" s="133"/>
      <c r="F50" s="26"/>
      <c r="G50" s="41" t="s">
        <v>38</v>
      </c>
      <c r="H50" s="41">
        <v>8</v>
      </c>
    </row>
    <row r="51" spans="1:8" ht="15" x14ac:dyDescent="0.25">
      <c r="A51" s="24"/>
      <c r="F51" s="26"/>
      <c r="G51" s="41" t="s">
        <v>39</v>
      </c>
      <c r="H51" s="41">
        <v>6</v>
      </c>
    </row>
    <row r="52" spans="1:8" ht="15" x14ac:dyDescent="0.25">
      <c r="A52" s="24"/>
      <c r="F52" s="26"/>
      <c r="G52" s="41" t="s">
        <v>40</v>
      </c>
      <c r="H52" s="41">
        <v>4</v>
      </c>
    </row>
    <row r="53" spans="1:8" ht="15" x14ac:dyDescent="0.25">
      <c r="A53" s="24"/>
      <c r="F53" s="26"/>
      <c r="G53" s="41" t="s">
        <v>41</v>
      </c>
      <c r="H53" s="41">
        <v>2</v>
      </c>
    </row>
    <row r="54" spans="1:8" ht="15.75" thickBot="1" x14ac:dyDescent="0.3">
      <c r="A54" s="47"/>
      <c r="B54" s="55"/>
      <c r="C54" s="55"/>
      <c r="D54" s="55"/>
      <c r="E54" s="55"/>
      <c r="F54" s="48"/>
      <c r="G54" s="41" t="s">
        <v>37</v>
      </c>
      <c r="H54" s="41">
        <v>0</v>
      </c>
    </row>
    <row r="55" spans="1:8" ht="30" customHeight="1" x14ac:dyDescent="0.25">
      <c r="A55" s="24"/>
      <c r="G55" s="41"/>
      <c r="H55" s="41"/>
    </row>
    <row r="56" spans="1:8" ht="15" x14ac:dyDescent="0.25">
      <c r="A56" s="24"/>
      <c r="G56" s="41"/>
      <c r="H56" s="41"/>
    </row>
    <row r="57" spans="1:8" ht="15" x14ac:dyDescent="0.25">
      <c r="A57" s="24"/>
      <c r="G57" s="41"/>
      <c r="H57" s="41"/>
    </row>
    <row r="58" spans="1:8" ht="15" x14ac:dyDescent="0.25">
      <c r="A58" s="24"/>
      <c r="G58" s="41"/>
      <c r="H58" s="41"/>
    </row>
    <row r="59" spans="1:8" ht="15" x14ac:dyDescent="0.25">
      <c r="A59" s="24"/>
      <c r="G59" s="41"/>
      <c r="H59" s="41"/>
    </row>
    <row r="60" spans="1:8" ht="15" x14ac:dyDescent="0.25">
      <c r="A60" s="24"/>
    </row>
    <row r="61" spans="1:8" ht="15" x14ac:dyDescent="0.25">
      <c r="A61" s="24"/>
    </row>
    <row r="62" spans="1:8" ht="15" x14ac:dyDescent="0.25">
      <c r="A62" s="24"/>
    </row>
    <row r="63" spans="1:8" ht="15" x14ac:dyDescent="0.25">
      <c r="A63" s="24"/>
    </row>
    <row r="64" spans="1:8" ht="15" x14ac:dyDescent="0.25">
      <c r="A64" s="24"/>
    </row>
    <row r="65" spans="1:1" ht="15" x14ac:dyDescent="0.25">
      <c r="A65" s="24"/>
    </row>
    <row r="66" spans="1:1" ht="15" x14ac:dyDescent="0.25"/>
    <row r="67" spans="1:1" ht="15" x14ac:dyDescent="0.25">
      <c r="A67" s="24"/>
    </row>
    <row r="68" spans="1:1" ht="15" x14ac:dyDescent="0.25">
      <c r="A68" s="24"/>
    </row>
    <row r="69" spans="1:1" ht="15" x14ac:dyDescent="0.25">
      <c r="A69" s="24"/>
    </row>
    <row r="70" spans="1:1" ht="15" x14ac:dyDescent="0.25">
      <c r="A70" s="24"/>
    </row>
    <row r="71" spans="1:1" ht="15" x14ac:dyDescent="0.25"/>
    <row r="72" spans="1:1" ht="15" x14ac:dyDescent="0.25"/>
    <row r="73" spans="1:1" ht="15" x14ac:dyDescent="0.25"/>
    <row r="74" spans="1:1" ht="15" x14ac:dyDescent="0.25"/>
    <row r="75" spans="1:1" ht="15" x14ac:dyDescent="0.25"/>
    <row r="76" spans="1:1" ht="15" x14ac:dyDescent="0.25"/>
    <row r="77" spans="1:1" ht="15" x14ac:dyDescent="0.25"/>
    <row r="78" spans="1:1" ht="15" x14ac:dyDescent="0.25"/>
    <row r="79" spans="1:1" ht="15" x14ac:dyDescent="0.25"/>
    <row r="80" spans="1:1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5" x14ac:dyDescent="0.25"/>
    <row r="92" ht="15" x14ac:dyDescent="0.25"/>
    <row r="93" ht="14.45" customHeight="1" x14ac:dyDescent="0.25"/>
    <row r="94" ht="14.45" customHeight="1" x14ac:dyDescent="0.25"/>
    <row r="95" ht="14.45" customHeight="1" x14ac:dyDescent="0.25"/>
    <row r="96" ht="14.45" customHeight="1" x14ac:dyDescent="0.25"/>
    <row r="97" ht="14.45" customHeight="1" x14ac:dyDescent="0.25"/>
    <row r="98" ht="14.45" customHeight="1" x14ac:dyDescent="0.25"/>
    <row r="99" ht="14.45" customHeight="1" x14ac:dyDescent="0.25"/>
    <row r="100" ht="14.45" customHeight="1" x14ac:dyDescent="0.25"/>
    <row r="101" ht="14.45" customHeight="1" x14ac:dyDescent="0.25"/>
    <row r="102" ht="14.45" customHeight="1" x14ac:dyDescent="0.25"/>
    <row r="103" ht="14.45" customHeight="1" x14ac:dyDescent="0.25"/>
    <row r="104" ht="14.45" customHeight="1" x14ac:dyDescent="0.25"/>
    <row r="105" ht="14.45" customHeight="1" x14ac:dyDescent="0.25"/>
    <row r="106" ht="14.45" customHeight="1" x14ac:dyDescent="0.25"/>
    <row r="107" ht="14.45" customHeight="1" x14ac:dyDescent="0.25"/>
    <row r="108" ht="14.45" customHeight="1" x14ac:dyDescent="0.25"/>
    <row r="109" ht="14.45" customHeight="1" x14ac:dyDescent="0.25"/>
    <row r="110" ht="14.45" customHeight="1" x14ac:dyDescent="0.25"/>
    <row r="111" ht="14.45" customHeight="1" x14ac:dyDescent="0.25"/>
    <row r="112" ht="14.45" customHeight="1" x14ac:dyDescent="0.25"/>
    <row r="113" ht="14.45" customHeight="1" x14ac:dyDescent="0.25"/>
    <row r="114" ht="14.45" customHeight="1" x14ac:dyDescent="0.25"/>
    <row r="115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  <row r="120" ht="14.45" customHeight="1" x14ac:dyDescent="0.25"/>
    <row r="121" ht="14.45" customHeight="1" x14ac:dyDescent="0.25"/>
    <row r="122" ht="14.45" customHeight="1" x14ac:dyDescent="0.25"/>
    <row r="123" ht="14.45" customHeight="1" x14ac:dyDescent="0.25"/>
    <row r="124" ht="14.45" customHeight="1" x14ac:dyDescent="0.25"/>
  </sheetData>
  <sheetProtection algorithmName="SHA-512" hashValue="usVi0HmaPBRblPDu57czVhl1BxLvnHBWh3IpuwDPwo+SjEeVcBDUrZyzzcAj6BaEiPo2PDiwVprhm4xt0cIoXQ==" saltValue="YygFh6UB28tgJXK2p0bBfQ==" spinCount="100000" sheet="1" selectLockedCells="1"/>
  <protectedRanges>
    <protectedRange sqref="D10:D11 D16:D17 D22:D23 C33:E34 B38 C38 B42 C42 D42 E42 C44 C46 C48 C50" name="Bereik1"/>
  </protectedRanges>
  <mergeCells count="10">
    <mergeCell ref="C50:E50"/>
    <mergeCell ref="B14:E14"/>
    <mergeCell ref="C37:D37"/>
    <mergeCell ref="C38:D38"/>
    <mergeCell ref="C44:E44"/>
    <mergeCell ref="C46:E46"/>
    <mergeCell ref="C48:E48"/>
    <mergeCell ref="C33:E33"/>
    <mergeCell ref="C34:E34"/>
    <mergeCell ref="C32:E32"/>
  </mergeCells>
  <dataValidations count="2">
    <dataValidation type="list" allowBlank="1" showInputMessage="1" showErrorMessage="1" sqref="C38:D38" xr:uid="{6EF74AF9-964B-42D0-87A0-0A0027C387E8}">
      <formula1>$G$49:$G$54</formula1>
    </dataValidation>
    <dataValidation allowBlank="1" showErrorMessage="1" errorTitle="Verkeerde input" error="Selecteer een verwerkingsmethode " promptTitle="Verwerkingsmethode" prompt="Selecteer welke verwerkingsmethode wordt toegepast" sqref="C33:C34" xr:uid="{EFA78FB0-FC9B-4505-94E6-FEFF94831953}"/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0A48-1B30-42B0-8EED-52D13A095D94}">
  <dimension ref="A1:I122"/>
  <sheetViews>
    <sheetView topLeftCell="A26" zoomScaleNormal="100" workbookViewId="0">
      <selection activeCell="C31" sqref="C31:D31"/>
    </sheetView>
  </sheetViews>
  <sheetFormatPr defaultColWidth="8.5703125" defaultRowHeight="0" customHeight="1" zeroHeight="1" x14ac:dyDescent="0.25"/>
  <cols>
    <col min="1" max="1" width="3.140625" customWidth="1"/>
    <col min="2" max="2" width="69.140625" customWidth="1"/>
    <col min="3" max="3" width="26.5703125" customWidth="1"/>
    <col min="4" max="4" width="28.85546875" customWidth="1"/>
    <col min="5" max="5" width="21.85546875" customWidth="1"/>
    <col min="6" max="6" width="9.140625" customWidth="1"/>
    <col min="7" max="7" width="17.5703125" hidden="1" customWidth="1"/>
    <col min="8" max="8" width="8.5703125" hidden="1" customWidth="1"/>
    <col min="9" max="9" width="8.5703125" customWidth="1"/>
    <col min="10" max="10" width="10.85546875" customWidth="1"/>
    <col min="11" max="16383" width="8.5703125" customWidth="1"/>
  </cols>
  <sheetData>
    <row r="1" spans="1:9" ht="13.5" customHeight="1" x14ac:dyDescent="0.3">
      <c r="A1" s="21"/>
      <c r="B1" s="72"/>
      <c r="C1" s="22"/>
      <c r="D1" s="22"/>
      <c r="E1" s="22"/>
      <c r="F1" s="23"/>
    </row>
    <row r="2" spans="1:9" ht="27.75" customHeight="1" x14ac:dyDescent="0.3">
      <c r="A2" s="24"/>
      <c r="B2" s="25" t="s">
        <v>51</v>
      </c>
      <c r="D2" s="77"/>
      <c r="E2" s="77"/>
      <c r="F2" s="26"/>
    </row>
    <row r="3" spans="1:9" ht="23.25" customHeight="1" x14ac:dyDescent="0.25">
      <c r="A3" s="24"/>
      <c r="B3" s="27" t="s">
        <v>74</v>
      </c>
      <c r="D3" s="77"/>
      <c r="E3" s="77"/>
      <c r="F3" s="26"/>
    </row>
    <row r="4" spans="1:9" ht="15" x14ac:dyDescent="0.25">
      <c r="A4" s="24"/>
      <c r="B4" s="27"/>
      <c r="D4" s="77"/>
      <c r="E4" s="77"/>
      <c r="F4" s="26"/>
    </row>
    <row r="5" spans="1:9" ht="15" x14ac:dyDescent="0.25">
      <c r="A5" s="24"/>
      <c r="B5" s="27" t="s">
        <v>0</v>
      </c>
      <c r="D5" s="77"/>
      <c r="E5" s="77"/>
      <c r="F5" s="26"/>
    </row>
    <row r="6" spans="1:9" ht="15" x14ac:dyDescent="0.25">
      <c r="A6" s="24"/>
      <c r="B6" s="27"/>
      <c r="D6" s="77"/>
      <c r="E6" s="77"/>
      <c r="F6" s="26"/>
    </row>
    <row r="7" spans="1:9" ht="15.75" thickBot="1" x14ac:dyDescent="0.3">
      <c r="A7" s="24"/>
      <c r="B7" s="27" t="s">
        <v>50</v>
      </c>
      <c r="F7" s="26"/>
    </row>
    <row r="8" spans="1:9" ht="15" x14ac:dyDescent="0.25">
      <c r="A8" s="24"/>
      <c r="B8" s="28" t="s">
        <v>2</v>
      </c>
      <c r="C8" s="29"/>
      <c r="D8" s="29"/>
      <c r="E8" s="30"/>
      <c r="F8" s="26"/>
      <c r="I8" s="73"/>
    </row>
    <row r="9" spans="1:9" ht="15" x14ac:dyDescent="0.25">
      <c r="A9" s="24"/>
      <c r="B9" s="38" t="s">
        <v>3</v>
      </c>
      <c r="C9" s="56" t="s">
        <v>47</v>
      </c>
      <c r="D9" s="33" t="s">
        <v>48</v>
      </c>
      <c r="E9" s="34" t="s">
        <v>4</v>
      </c>
      <c r="F9" s="57"/>
    </row>
    <row r="10" spans="1:9" ht="15" x14ac:dyDescent="0.25">
      <c r="A10" s="24"/>
      <c r="B10" s="40" t="s">
        <v>80</v>
      </c>
      <c r="C10" s="50">
        <v>2</v>
      </c>
      <c r="D10" s="4">
        <v>0</v>
      </c>
      <c r="E10" s="1">
        <f>C10*D10</f>
        <v>0</v>
      </c>
      <c r="F10" s="26"/>
    </row>
    <row r="11" spans="1:9" ht="15" x14ac:dyDescent="0.25">
      <c r="A11" s="24"/>
      <c r="B11" s="85" t="s">
        <v>86</v>
      </c>
      <c r="C11" s="154"/>
      <c r="D11" s="155"/>
      <c r="E11" s="88"/>
      <c r="F11" s="26"/>
    </row>
    <row r="12" spans="1:9" ht="15.75" thickBot="1" x14ac:dyDescent="0.3">
      <c r="A12" s="24"/>
      <c r="B12" s="58" t="s">
        <v>6</v>
      </c>
      <c r="C12" s="64"/>
      <c r="D12" s="11"/>
      <c r="E12" s="16">
        <f>SUM(E10:E10)</f>
        <v>0</v>
      </c>
      <c r="F12" s="26"/>
    </row>
    <row r="13" spans="1:9" ht="15.75" thickBot="1" x14ac:dyDescent="0.3">
      <c r="B13" s="41"/>
      <c r="F13" s="26"/>
      <c r="G13" s="41"/>
    </row>
    <row r="14" spans="1:9" ht="15.75" thickBot="1" x14ac:dyDescent="0.3">
      <c r="A14" s="24"/>
      <c r="B14" s="139" t="s">
        <v>7</v>
      </c>
      <c r="C14" s="140"/>
      <c r="D14" s="140"/>
      <c r="E14" s="141"/>
      <c r="F14" s="26"/>
    </row>
    <row r="15" spans="1:9" ht="15" x14ac:dyDescent="0.25">
      <c r="A15" s="24"/>
      <c r="B15" s="59" t="s">
        <v>8</v>
      </c>
      <c r="C15" s="60" t="s">
        <v>9</v>
      </c>
      <c r="D15" s="61" t="s">
        <v>10</v>
      </c>
      <c r="E15" s="62" t="s">
        <v>4</v>
      </c>
      <c r="F15" s="26"/>
    </row>
    <row r="16" spans="1:9" ht="15" x14ac:dyDescent="0.25">
      <c r="A16" s="24"/>
      <c r="B16" s="63" t="s">
        <v>49</v>
      </c>
      <c r="C16" s="35">
        <v>71</v>
      </c>
      <c r="D16" s="14">
        <v>0</v>
      </c>
      <c r="E16" s="1">
        <f t="shared" ref="E16" si="0">C16*D16</f>
        <v>0</v>
      </c>
      <c r="F16" s="26"/>
    </row>
    <row r="17" spans="1:8" ht="15.75" thickBot="1" x14ac:dyDescent="0.3">
      <c r="A17" s="24"/>
      <c r="B17" s="36" t="s">
        <v>12</v>
      </c>
      <c r="C17" s="64"/>
      <c r="D17" s="3"/>
      <c r="E17" s="16">
        <f>SUM(E16:E16)</f>
        <v>0</v>
      </c>
      <c r="F17" s="26"/>
    </row>
    <row r="18" spans="1:8" ht="15.75" thickBot="1" x14ac:dyDescent="0.3">
      <c r="A18" s="24"/>
      <c r="F18" s="26"/>
    </row>
    <row r="19" spans="1:8" ht="15" x14ac:dyDescent="0.25">
      <c r="A19" s="24"/>
      <c r="B19" s="28" t="s">
        <v>13</v>
      </c>
      <c r="C19" s="29"/>
      <c r="D19" s="29"/>
      <c r="E19" s="30"/>
      <c r="F19" s="26"/>
    </row>
    <row r="20" spans="1:8" ht="15" x14ac:dyDescent="0.25">
      <c r="A20" s="24"/>
      <c r="B20" s="31" t="s">
        <v>23</v>
      </c>
      <c r="C20" s="32" t="s">
        <v>14</v>
      </c>
      <c r="D20" s="32" t="s">
        <v>15</v>
      </c>
      <c r="E20" s="39" t="s">
        <v>4</v>
      </c>
      <c r="F20" s="26"/>
    </row>
    <row r="21" spans="1:8" ht="15" x14ac:dyDescent="0.25">
      <c r="A21" s="24"/>
      <c r="B21" s="63" t="s">
        <v>49</v>
      </c>
      <c r="C21" s="65">
        <v>57</v>
      </c>
      <c r="D21" s="19">
        <v>0</v>
      </c>
      <c r="E21" s="1">
        <f t="shared" ref="E21" si="1">C21*D21</f>
        <v>0</v>
      </c>
      <c r="F21" s="26"/>
    </row>
    <row r="22" spans="1:8" ht="15.75" thickBot="1" x14ac:dyDescent="0.3">
      <c r="A22" s="24"/>
      <c r="B22" s="36" t="s">
        <v>17</v>
      </c>
      <c r="C22" s="66"/>
      <c r="D22" s="18"/>
      <c r="E22" s="16">
        <f>SUM(E21:E21)</f>
        <v>0</v>
      </c>
      <c r="F22" s="26"/>
    </row>
    <row r="23" spans="1:8" ht="15" x14ac:dyDescent="0.25">
      <c r="A23" s="24"/>
      <c r="B23" s="42" t="s">
        <v>65</v>
      </c>
      <c r="C23" s="74"/>
      <c r="D23" s="75"/>
      <c r="E23" s="76"/>
      <c r="F23" s="26"/>
    </row>
    <row r="24" spans="1:8" ht="15" x14ac:dyDescent="0.25">
      <c r="A24" s="24"/>
      <c r="F24" s="26"/>
    </row>
    <row r="25" spans="1:8" ht="15.75" thickBot="1" x14ac:dyDescent="0.3">
      <c r="A25" s="24"/>
      <c r="F25" s="26"/>
    </row>
    <row r="26" spans="1:8" ht="29.1" customHeight="1" thickBot="1" x14ac:dyDescent="0.3">
      <c r="A26" s="24"/>
      <c r="B26" s="67" t="s">
        <v>28</v>
      </c>
      <c r="C26" s="68"/>
      <c r="D26" s="68"/>
      <c r="E26" s="69">
        <f>SUM(E12,E17,E22)</f>
        <v>0</v>
      </c>
      <c r="F26" s="26"/>
    </row>
    <row r="27" spans="1:8" ht="15" x14ac:dyDescent="0.25">
      <c r="A27" s="24"/>
      <c r="F27" s="26"/>
      <c r="G27" s="41"/>
      <c r="H27" s="41"/>
    </row>
    <row r="28" spans="1:8" ht="15" x14ac:dyDescent="0.25">
      <c r="A28" s="24"/>
      <c r="F28" s="26"/>
      <c r="G28" s="41"/>
      <c r="H28" s="41"/>
    </row>
    <row r="29" spans="1:8" ht="15.75" thickBot="1" x14ac:dyDescent="0.3">
      <c r="A29" s="24"/>
      <c r="F29" s="26"/>
      <c r="G29" s="41"/>
      <c r="H29" s="41"/>
    </row>
    <row r="30" spans="1:8" ht="15" x14ac:dyDescent="0.25">
      <c r="A30" s="24"/>
      <c r="B30" s="43" t="s">
        <v>29</v>
      </c>
      <c r="C30" s="142" t="s">
        <v>30</v>
      </c>
      <c r="D30" s="142"/>
      <c r="E30" s="44" t="s">
        <v>31</v>
      </c>
      <c r="F30" s="26"/>
    </row>
    <row r="31" spans="1:8" ht="15.75" thickBot="1" x14ac:dyDescent="0.3">
      <c r="A31" s="24"/>
      <c r="B31" s="79" t="s">
        <v>49</v>
      </c>
      <c r="C31" s="145" t="s">
        <v>24</v>
      </c>
      <c r="D31" s="146"/>
      <c r="E31" s="80">
        <f>VLOOKUP(C31,$G$31:$H$38,2,FALSE)</f>
        <v>0</v>
      </c>
      <c r="F31" s="26"/>
      <c r="G31" s="41" t="s">
        <v>16</v>
      </c>
      <c r="H31">
        <v>15</v>
      </c>
    </row>
    <row r="32" spans="1:8" ht="15.75" thickBot="1" x14ac:dyDescent="0.3">
      <c r="A32" s="24"/>
      <c r="B32" s="42" t="s">
        <v>73</v>
      </c>
      <c r="C32" s="51"/>
      <c r="D32" s="51"/>
      <c r="E32" s="70">
        <f>AVERAGE(E31:E31)</f>
        <v>0</v>
      </c>
      <c r="F32" s="26"/>
      <c r="G32" s="41" t="s">
        <v>18</v>
      </c>
      <c r="H32">
        <v>12</v>
      </c>
    </row>
    <row r="33" spans="1:8" ht="15.75" thickBot="1" x14ac:dyDescent="0.3">
      <c r="A33" s="24"/>
      <c r="F33" s="26"/>
      <c r="G33" s="41" t="s">
        <v>64</v>
      </c>
      <c r="H33">
        <v>9</v>
      </c>
    </row>
    <row r="34" spans="1:8" ht="15" x14ac:dyDescent="0.25">
      <c r="A34" s="24"/>
      <c r="B34" s="43" t="s">
        <v>34</v>
      </c>
      <c r="C34" s="143" t="s">
        <v>33</v>
      </c>
      <c r="D34" s="144"/>
      <c r="E34" s="44" t="s">
        <v>31</v>
      </c>
      <c r="F34" s="26"/>
      <c r="G34" s="41" t="s">
        <v>19</v>
      </c>
      <c r="H34">
        <v>6</v>
      </c>
    </row>
    <row r="35" spans="1:8" ht="15.75" thickBot="1" x14ac:dyDescent="0.3">
      <c r="A35" s="24"/>
      <c r="B35" s="49" t="s">
        <v>36</v>
      </c>
      <c r="C35" s="147" t="s">
        <v>37</v>
      </c>
      <c r="D35" s="148"/>
      <c r="E35" s="81">
        <f>VLOOKUP(C35,G47:H52,2,FALSE)</f>
        <v>0</v>
      </c>
      <c r="F35" s="26"/>
      <c r="G35" s="41" t="s">
        <v>20</v>
      </c>
      <c r="H35" s="41">
        <v>3</v>
      </c>
    </row>
    <row r="36" spans="1:8" ht="15.75" thickBot="1" x14ac:dyDescent="0.3">
      <c r="A36" s="24"/>
      <c r="B36" t="s">
        <v>78</v>
      </c>
      <c r="E36" s="87">
        <f>E35</f>
        <v>0</v>
      </c>
      <c r="F36" s="26"/>
      <c r="G36" s="41" t="s">
        <v>21</v>
      </c>
      <c r="H36" s="41">
        <v>1</v>
      </c>
    </row>
    <row r="37" spans="1:8" ht="15" x14ac:dyDescent="0.25">
      <c r="A37" s="24"/>
      <c r="F37" s="26"/>
      <c r="G37" s="41" t="s">
        <v>22</v>
      </c>
      <c r="H37" s="41">
        <v>0</v>
      </c>
    </row>
    <row r="38" spans="1:8" ht="15.75" thickBot="1" x14ac:dyDescent="0.3">
      <c r="A38" s="24"/>
      <c r="C38" s="12"/>
      <c r="F38" s="26"/>
      <c r="G38" s="41" t="s">
        <v>24</v>
      </c>
      <c r="H38" s="41">
        <v>0</v>
      </c>
    </row>
    <row r="39" spans="1:8" ht="15" x14ac:dyDescent="0.25">
      <c r="A39" s="24"/>
      <c r="B39" s="20" t="s">
        <v>67</v>
      </c>
      <c r="C39" s="6"/>
      <c r="D39" s="6"/>
      <c r="E39" s="7"/>
      <c r="F39" s="26"/>
      <c r="G39" s="41"/>
    </row>
    <row r="40" spans="1:8" ht="15" x14ac:dyDescent="0.25">
      <c r="A40" s="24"/>
      <c r="B40" s="45"/>
      <c r="C40" s="52"/>
      <c r="D40" s="53"/>
      <c r="E40" s="54"/>
      <c r="F40" s="26"/>
      <c r="G40" s="41"/>
    </row>
    <row r="41" spans="1:8" ht="15" x14ac:dyDescent="0.25">
      <c r="A41" s="24"/>
      <c r="B41" s="45" t="s">
        <v>42</v>
      </c>
      <c r="C41" s="128"/>
      <c r="D41" s="129"/>
      <c r="E41" s="130"/>
      <c r="F41" s="26"/>
      <c r="G41" s="41"/>
    </row>
    <row r="42" spans="1:8" ht="15" x14ac:dyDescent="0.25">
      <c r="A42" s="24"/>
      <c r="B42" s="45"/>
      <c r="C42" s="52"/>
      <c r="D42" s="53"/>
      <c r="E42" s="54"/>
      <c r="F42" s="26"/>
      <c r="G42" s="41"/>
    </row>
    <row r="43" spans="1:8" ht="15" x14ac:dyDescent="0.25">
      <c r="A43" s="24"/>
      <c r="B43" s="45" t="s">
        <v>43</v>
      </c>
      <c r="C43" s="128"/>
      <c r="D43" s="129"/>
      <c r="E43" s="130"/>
      <c r="F43" s="26"/>
      <c r="G43" s="41"/>
    </row>
    <row r="44" spans="1:8" ht="15" x14ac:dyDescent="0.25">
      <c r="A44" s="24"/>
      <c r="B44" s="45"/>
      <c r="C44" s="52"/>
      <c r="D44" s="53"/>
      <c r="E44" s="54"/>
      <c r="F44" s="26"/>
      <c r="G44" s="41"/>
    </row>
    <row r="45" spans="1:8" ht="15" x14ac:dyDescent="0.25">
      <c r="A45" s="24"/>
      <c r="B45" s="45" t="s">
        <v>44</v>
      </c>
      <c r="C45" s="128"/>
      <c r="D45" s="129"/>
      <c r="E45" s="130"/>
      <c r="F45" s="26"/>
    </row>
    <row r="46" spans="1:8" ht="15" x14ac:dyDescent="0.25">
      <c r="A46" s="24"/>
      <c r="B46" s="45"/>
      <c r="C46" s="52"/>
      <c r="D46" s="53"/>
      <c r="E46" s="54"/>
      <c r="F46" s="26"/>
    </row>
    <row r="47" spans="1:8" ht="15.75" thickBot="1" x14ac:dyDescent="0.3">
      <c r="A47" s="24"/>
      <c r="B47" s="46" t="s">
        <v>45</v>
      </c>
      <c r="C47" s="131"/>
      <c r="D47" s="132"/>
      <c r="E47" s="133"/>
      <c r="F47" s="26"/>
      <c r="G47" s="41" t="s">
        <v>35</v>
      </c>
      <c r="H47" s="41">
        <v>10</v>
      </c>
    </row>
    <row r="48" spans="1:8" ht="15" x14ac:dyDescent="0.25">
      <c r="A48" s="24"/>
      <c r="F48" s="26"/>
      <c r="G48" s="41" t="s">
        <v>38</v>
      </c>
      <c r="H48" s="41">
        <v>8</v>
      </c>
    </row>
    <row r="49" spans="1:8" ht="15" x14ac:dyDescent="0.25">
      <c r="A49" s="24"/>
      <c r="F49" s="26"/>
      <c r="G49" s="41" t="s">
        <v>39</v>
      </c>
      <c r="H49" s="41">
        <v>6</v>
      </c>
    </row>
    <row r="50" spans="1:8" ht="15" x14ac:dyDescent="0.25">
      <c r="A50" s="24"/>
      <c r="F50" s="26"/>
      <c r="G50" s="41" t="s">
        <v>40</v>
      </c>
      <c r="H50" s="41">
        <v>4</v>
      </c>
    </row>
    <row r="51" spans="1:8" ht="15" x14ac:dyDescent="0.25">
      <c r="A51" s="24"/>
      <c r="F51" s="26"/>
      <c r="G51" s="41" t="s">
        <v>41</v>
      </c>
      <c r="H51" s="41">
        <v>2</v>
      </c>
    </row>
    <row r="52" spans="1:8" ht="15.75" thickBot="1" x14ac:dyDescent="0.3">
      <c r="A52" s="47"/>
      <c r="B52" s="55"/>
      <c r="C52" s="55"/>
      <c r="D52" s="55"/>
      <c r="E52" s="55"/>
      <c r="F52" s="48"/>
      <c r="G52" s="41" t="s">
        <v>37</v>
      </c>
      <c r="H52" s="41">
        <v>0</v>
      </c>
    </row>
    <row r="53" spans="1:8" ht="30" customHeight="1" x14ac:dyDescent="0.25">
      <c r="A53" s="24"/>
      <c r="G53" s="41"/>
      <c r="H53" s="41"/>
    </row>
    <row r="54" spans="1:8" ht="15" x14ac:dyDescent="0.25">
      <c r="A54" s="24"/>
      <c r="G54" s="41"/>
      <c r="H54" s="41"/>
    </row>
    <row r="55" spans="1:8" ht="15" x14ac:dyDescent="0.25">
      <c r="A55" s="24"/>
      <c r="G55" s="41"/>
      <c r="H55" s="41"/>
    </row>
    <row r="56" spans="1:8" ht="15" x14ac:dyDescent="0.25">
      <c r="A56" s="24"/>
      <c r="G56" s="41"/>
      <c r="H56" s="41"/>
    </row>
    <row r="57" spans="1:8" ht="15" x14ac:dyDescent="0.25">
      <c r="A57" s="24"/>
      <c r="G57" s="41"/>
      <c r="H57" s="41"/>
    </row>
    <row r="58" spans="1:8" ht="15" x14ac:dyDescent="0.25">
      <c r="A58" s="24"/>
    </row>
    <row r="59" spans="1:8" ht="15" x14ac:dyDescent="0.25">
      <c r="A59" s="24"/>
    </row>
    <row r="60" spans="1:8" ht="15" x14ac:dyDescent="0.25">
      <c r="A60" s="24"/>
    </row>
    <row r="61" spans="1:8" ht="15" x14ac:dyDescent="0.25">
      <c r="A61" s="24"/>
    </row>
    <row r="62" spans="1:8" ht="15" x14ac:dyDescent="0.25">
      <c r="A62" s="24"/>
    </row>
    <row r="63" spans="1:8" ht="15" x14ac:dyDescent="0.25">
      <c r="A63" s="24"/>
    </row>
    <row r="64" spans="1:8" ht="15" x14ac:dyDescent="0.25"/>
    <row r="65" spans="1:1" ht="15" x14ac:dyDescent="0.25">
      <c r="A65" s="24"/>
    </row>
    <row r="66" spans="1:1" ht="15" x14ac:dyDescent="0.25">
      <c r="A66" s="24"/>
    </row>
    <row r="67" spans="1:1" ht="15" x14ac:dyDescent="0.25">
      <c r="A67" s="24"/>
    </row>
    <row r="68" spans="1:1" ht="15" x14ac:dyDescent="0.25">
      <c r="A68" s="24"/>
    </row>
    <row r="69" spans="1:1" ht="15" x14ac:dyDescent="0.25"/>
    <row r="70" spans="1:1" ht="15" x14ac:dyDescent="0.25"/>
    <row r="71" spans="1:1" ht="15" x14ac:dyDescent="0.25"/>
    <row r="72" spans="1:1" ht="15" x14ac:dyDescent="0.25"/>
    <row r="73" spans="1:1" ht="15" x14ac:dyDescent="0.25"/>
    <row r="74" spans="1:1" ht="15" x14ac:dyDescent="0.25"/>
    <row r="75" spans="1:1" ht="15" x14ac:dyDescent="0.25"/>
    <row r="76" spans="1:1" ht="15" x14ac:dyDescent="0.25"/>
    <row r="77" spans="1:1" ht="15" x14ac:dyDescent="0.25"/>
    <row r="78" spans="1:1" ht="15" x14ac:dyDescent="0.25"/>
    <row r="79" spans="1:1" ht="15" x14ac:dyDescent="0.25"/>
    <row r="80" spans="1:1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4.45" customHeight="1" x14ac:dyDescent="0.25"/>
    <row r="92" ht="14.45" customHeight="1" x14ac:dyDescent="0.25"/>
    <row r="93" ht="14.45" customHeight="1" x14ac:dyDescent="0.25"/>
    <row r="94" ht="14.45" customHeight="1" x14ac:dyDescent="0.25"/>
    <row r="95" ht="14.45" customHeight="1" x14ac:dyDescent="0.25"/>
    <row r="96" ht="14.45" customHeight="1" x14ac:dyDescent="0.25"/>
    <row r="97" ht="14.45" customHeight="1" x14ac:dyDescent="0.25"/>
    <row r="98" ht="14.45" customHeight="1" x14ac:dyDescent="0.25"/>
    <row r="99" ht="14.45" customHeight="1" x14ac:dyDescent="0.25"/>
    <row r="100" ht="14.45" customHeight="1" x14ac:dyDescent="0.25"/>
    <row r="101" ht="14.45" customHeight="1" x14ac:dyDescent="0.25"/>
    <row r="102" ht="14.45" customHeight="1" x14ac:dyDescent="0.25"/>
    <row r="103" ht="14.45" customHeight="1" x14ac:dyDescent="0.25"/>
    <row r="104" ht="14.45" customHeight="1" x14ac:dyDescent="0.25"/>
    <row r="105" ht="14.45" customHeight="1" x14ac:dyDescent="0.25"/>
    <row r="106" ht="14.45" customHeight="1" x14ac:dyDescent="0.25"/>
    <row r="107" ht="14.45" customHeight="1" x14ac:dyDescent="0.25"/>
    <row r="108" ht="14.45" customHeight="1" x14ac:dyDescent="0.25"/>
    <row r="109" ht="14.45" customHeight="1" x14ac:dyDescent="0.25"/>
    <row r="110" ht="14.45" customHeight="1" x14ac:dyDescent="0.25"/>
    <row r="111" ht="14.45" customHeight="1" x14ac:dyDescent="0.25"/>
    <row r="112" ht="14.45" customHeight="1" x14ac:dyDescent="0.25"/>
    <row r="113" ht="14.45" customHeight="1" x14ac:dyDescent="0.25"/>
    <row r="114" ht="14.45" customHeight="1" x14ac:dyDescent="0.25"/>
    <row r="115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  <row r="120" ht="14.45" customHeight="1" x14ac:dyDescent="0.25"/>
    <row r="121" ht="14.45" customHeight="1" x14ac:dyDescent="0.25"/>
    <row r="122" ht="14.45" customHeight="1" x14ac:dyDescent="0.25"/>
  </sheetData>
  <sheetProtection algorithmName="SHA-512" hashValue="WtZJ73UwUqsOwZGXNz4SLx5UUXTmGAIF5Mgkbw4tibpATj0q7+G/2IsbMB7Vp6OIBUqVhT4gpx1/U1gTlSpggw==" saltValue="TSA6f/aIKSPVTDl2RrUxjQ==" spinCount="100000" sheet="1" selectLockedCells="1"/>
  <protectedRanges>
    <protectedRange sqref="D10 C11 D16 D21 C31 B35 C35 B39 C39 D39 E39 C41 C43 C45 C47" name="Bereik1"/>
  </protectedRanges>
  <mergeCells count="10">
    <mergeCell ref="C11:D11"/>
    <mergeCell ref="C41:E41"/>
    <mergeCell ref="C43:E43"/>
    <mergeCell ref="C45:E45"/>
    <mergeCell ref="C47:E47"/>
    <mergeCell ref="B14:E14"/>
    <mergeCell ref="C30:D30"/>
    <mergeCell ref="C31:D31"/>
    <mergeCell ref="C34:D34"/>
    <mergeCell ref="C35:D35"/>
  </mergeCells>
  <dataValidations count="2">
    <dataValidation type="list" allowBlank="1" showInputMessage="1" showErrorMessage="1" sqref="C35:D35" xr:uid="{5A42E59B-9B39-4747-B420-57F56D36EAB7}">
      <formula1>$G$47:$G$52</formula1>
    </dataValidation>
    <dataValidation type="list" allowBlank="1" showInputMessage="1" showErrorMessage="1" errorTitle="Verkeerde input" error="Selecteer een verwerkingsmethode " promptTitle="Verwerkingsmethode" prompt="Selecteer welke verwerkingsmethode wordt toegepast" sqref="C31:D31" xr:uid="{C692457F-AF28-4554-9B47-407B9DC09039}">
      <formula1>$G$31:$G$38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1681AFE418348891FD162EDD938E3" ma:contentTypeVersion="19" ma:contentTypeDescription="Een nieuw document maken." ma:contentTypeScope="" ma:versionID="9142413bee7fc7c411ae58d16e13f504">
  <xsd:schema xmlns:xsd="http://www.w3.org/2001/XMLSchema" xmlns:xs="http://www.w3.org/2001/XMLSchema" xmlns:p="http://schemas.microsoft.com/office/2006/metadata/properties" xmlns:ns3="f0054e3c-6986-48e3-9ac9-364940ed9a30" xmlns:ns4="c05ac86d-23ed-4ceb-9ed9-ffae1963a642" targetNamespace="http://schemas.microsoft.com/office/2006/metadata/properties" ma:root="true" ma:fieldsID="7a641bea3605008777d88cbef4576779" ns3:_="" ns4:_="">
    <xsd:import namespace="f0054e3c-6986-48e3-9ac9-364940ed9a30"/>
    <xsd:import namespace="c05ac86d-23ed-4ceb-9ed9-ffae1963a64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4e3c-6986-48e3-9ac9-364940ed9a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ac86d-23ed-4ceb-9ed9-ffae1963a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5ac86d-23ed-4ceb-9ed9-ffae1963a642" xsi:nil="true"/>
  </documentManagement>
</p:properties>
</file>

<file path=customXml/itemProps1.xml><?xml version="1.0" encoding="utf-8"?>
<ds:datastoreItem xmlns:ds="http://schemas.openxmlformats.org/officeDocument/2006/customXml" ds:itemID="{087C6E23-377C-402B-9A1F-80F330D612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4e3c-6986-48e3-9ac9-364940ed9a30"/>
    <ds:schemaRef ds:uri="c05ac86d-23ed-4ceb-9ed9-ffae1963a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20D7A3-8670-439F-B112-6AE422FD780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9D4DDC8D-C45B-4CE6-A2F7-D2559C789A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1D178F-9D79-485A-AA26-726FCE6FAC9D}">
  <ds:schemaRefs>
    <ds:schemaRef ds:uri="c05ac86d-23ed-4ceb-9ed9-ffae1963a642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f0054e3c-6986-48e3-9ac9-364940ed9a30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v5</vt:lpstr>
      <vt:lpstr>Perceel 2</vt:lpstr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Rosanne Wahl</dc:creator>
  <cp:keywords/>
  <dc:description/>
  <cp:lastModifiedBy>Evalinde van Winden | JMA</cp:lastModifiedBy>
  <cp:revision/>
  <dcterms:created xsi:type="dcterms:W3CDTF">2023-07-05T12:26:02Z</dcterms:created>
  <dcterms:modified xsi:type="dcterms:W3CDTF">2026-08-20T06:50:25Z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0x01010080E1681AFE418348891FD162EDD938E3</vt:lpwstr>
  </property>
</Properties>
</file>